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25605" windowHeight="14715" tabRatio="500" firstSheet="4" activeTab="4"/>
  </bookViews>
  <sheets>
    <sheet name="Feuil1" sheetId="1" r:id="rId1"/>
    <sheet name="Feuil4" sheetId="4" r:id="rId2"/>
    <sheet name="Inscription équipes" sheetId="3" r:id="rId3"/>
    <sheet name="Feuille équipe" sheetId="5" r:id="rId4"/>
    <sheet name="Compétition classement" sheetId="6" r:id="rId5"/>
    <sheet name="Scores" sheetId="7" r:id="rId6"/>
    <sheet name="Feuille Matchs" sheetId="8" r:id="rId7"/>
    <sheet name="Feuil7" sheetId="9" r:id="rId8"/>
  </sheets>
  <calcPr calcId="152511" concurrentCalc="0"/>
  <pivotCaches>
    <pivotCache cacheId="0" r:id="rId9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6" l="1"/>
  <c r="H9" i="6"/>
  <c r="H8" i="6"/>
  <c r="H7" i="6"/>
  <c r="M9" i="7"/>
  <c r="B6" i="7"/>
  <c r="B7" i="6"/>
  <c r="B14" i="7"/>
  <c r="G10" i="6"/>
  <c r="F10" i="6"/>
  <c r="H9" i="7"/>
  <c r="F9" i="6"/>
  <c r="L14" i="7"/>
  <c r="G9" i="6"/>
  <c r="E9" i="6"/>
  <c r="D9" i="7"/>
  <c r="E10" i="6"/>
  <c r="E8" i="6"/>
  <c r="D9" i="6"/>
  <c r="D10" i="6"/>
  <c r="D12" i="7"/>
  <c r="C10" i="6"/>
  <c r="C2" i="3"/>
  <c r="D2" i="3"/>
  <c r="E2" i="3"/>
  <c r="D11" i="7"/>
  <c r="B10" i="6"/>
  <c r="B12" i="7"/>
  <c r="C9" i="6"/>
  <c r="B11" i="7"/>
  <c r="B9" i="6"/>
  <c r="J14" i="7"/>
  <c r="G8" i="6"/>
  <c r="D14" i="7"/>
  <c r="F8" i="6"/>
  <c r="F9" i="7"/>
  <c r="F7" i="6"/>
  <c r="B9" i="7"/>
  <c r="E7" i="6"/>
  <c r="D8" i="6"/>
  <c r="D7" i="7"/>
  <c r="C8" i="6"/>
  <c r="D6" i="7"/>
  <c r="B8" i="6"/>
  <c r="B7" i="7"/>
  <c r="C7" i="6"/>
  <c r="J9" i="7"/>
  <c r="G7" i="6"/>
  <c r="D7" i="6"/>
  <c r="L105" i="7"/>
  <c r="J105" i="7"/>
  <c r="L100" i="7"/>
  <c r="J100" i="7"/>
  <c r="L92" i="7"/>
  <c r="J92" i="7"/>
  <c r="L87" i="7"/>
  <c r="J87" i="7"/>
  <c r="L79" i="7"/>
  <c r="J79" i="7"/>
  <c r="L74" i="7"/>
  <c r="J74" i="7"/>
  <c r="L66" i="7"/>
  <c r="J66" i="7"/>
  <c r="L61" i="7"/>
  <c r="J61" i="7"/>
  <c r="L53" i="7"/>
  <c r="J53" i="7"/>
  <c r="L48" i="7"/>
  <c r="J48" i="7"/>
  <c r="L40" i="7"/>
  <c r="J40" i="7"/>
  <c r="L35" i="7"/>
  <c r="J35" i="7"/>
  <c r="L27" i="7"/>
  <c r="J27" i="7"/>
  <c r="L22" i="7"/>
  <c r="J22" i="7"/>
  <c r="L9" i="7"/>
  <c r="H105" i="7"/>
  <c r="F105" i="7"/>
  <c r="H100" i="7"/>
  <c r="F100" i="7"/>
  <c r="H92" i="7"/>
  <c r="F92" i="7"/>
  <c r="H87" i="7"/>
  <c r="F87" i="7"/>
  <c r="H79" i="7"/>
  <c r="F79" i="7"/>
  <c r="H74" i="7"/>
  <c r="F74" i="7"/>
  <c r="H66" i="7"/>
  <c r="F66" i="7"/>
  <c r="H61" i="7"/>
  <c r="F61" i="7"/>
  <c r="H53" i="7"/>
  <c r="F53" i="7"/>
  <c r="H48" i="7"/>
  <c r="F48" i="7"/>
  <c r="H40" i="7"/>
  <c r="F40" i="7"/>
  <c r="H35" i="7"/>
  <c r="F35" i="7"/>
  <c r="H27" i="7"/>
  <c r="F27" i="7"/>
  <c r="H22" i="7"/>
  <c r="F22" i="7"/>
  <c r="H14" i="7"/>
  <c r="F14" i="7"/>
  <c r="D105" i="7"/>
  <c r="B105" i="7"/>
  <c r="D100" i="7"/>
  <c r="B100" i="7"/>
  <c r="D92" i="7"/>
  <c r="B92" i="7"/>
  <c r="D87" i="7"/>
  <c r="B87" i="7"/>
  <c r="D79" i="7"/>
  <c r="B79" i="7"/>
  <c r="D74" i="7"/>
  <c r="B74" i="7"/>
  <c r="D66" i="7"/>
  <c r="B66" i="7"/>
  <c r="D61" i="7"/>
  <c r="B61" i="7"/>
  <c r="D53" i="7"/>
  <c r="B53" i="7"/>
  <c r="D48" i="7"/>
  <c r="B48" i="7"/>
  <c r="D40" i="7"/>
  <c r="B40" i="7"/>
  <c r="D35" i="7"/>
  <c r="B35" i="7"/>
  <c r="D27" i="7"/>
  <c r="B27" i="7"/>
  <c r="D22" i="7"/>
  <c r="B22" i="7"/>
  <c r="L98" i="7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L97" i="7"/>
  <c r="L103" i="7"/>
  <c r="L102" i="7"/>
  <c r="J103" i="7"/>
  <c r="J102" i="7"/>
  <c r="J98" i="7"/>
  <c r="J97" i="7"/>
  <c r="L85" i="7"/>
  <c r="L84" i="7"/>
  <c r="L90" i="7"/>
  <c r="L89" i="7"/>
  <c r="J90" i="7"/>
  <c r="J89" i="7"/>
  <c r="J85" i="7"/>
  <c r="J84" i="7"/>
  <c r="L72" i="7"/>
  <c r="L71" i="7"/>
  <c r="L77" i="7"/>
  <c r="L76" i="7"/>
  <c r="J77" i="7"/>
  <c r="J76" i="7"/>
  <c r="J72" i="7"/>
  <c r="J71" i="7"/>
  <c r="L59" i="7"/>
  <c r="L58" i="7"/>
  <c r="L64" i="7"/>
  <c r="L63" i="7"/>
  <c r="J64" i="7"/>
  <c r="J63" i="7"/>
  <c r="J59" i="7"/>
  <c r="J58" i="7"/>
  <c r="L46" i="7"/>
  <c r="L45" i="7"/>
  <c r="L51" i="7"/>
  <c r="L50" i="7"/>
  <c r="J51" i="7"/>
  <c r="J50" i="7"/>
  <c r="J46" i="7"/>
  <c r="J45" i="7"/>
  <c r="L38" i="7"/>
  <c r="L37" i="7"/>
  <c r="J38" i="7"/>
  <c r="J37" i="7"/>
  <c r="L33" i="7"/>
  <c r="L32" i="7"/>
  <c r="J33" i="7"/>
  <c r="J32" i="7"/>
  <c r="L25" i="7"/>
  <c r="L24" i="7"/>
  <c r="J25" i="7"/>
  <c r="J24" i="7"/>
  <c r="L20" i="7"/>
  <c r="L19" i="7"/>
  <c r="J19" i="7"/>
  <c r="J20" i="7"/>
  <c r="L12" i="7"/>
  <c r="L11" i="7"/>
  <c r="J12" i="7"/>
  <c r="J11" i="7"/>
  <c r="L6" i="7"/>
  <c r="L7" i="7"/>
  <c r="J7" i="7"/>
  <c r="J6" i="7"/>
  <c r="H103" i="7"/>
  <c r="H102" i="7"/>
  <c r="F103" i="7"/>
  <c r="F102" i="7"/>
  <c r="H98" i="7"/>
  <c r="H97" i="7"/>
  <c r="F98" i="7"/>
  <c r="F97" i="7"/>
  <c r="H90" i="7"/>
  <c r="H89" i="7"/>
  <c r="F90" i="7"/>
  <c r="F89" i="7"/>
  <c r="H85" i="7"/>
  <c r="H84" i="7"/>
  <c r="F85" i="7"/>
  <c r="F84" i="7"/>
  <c r="H77" i="7"/>
  <c r="H76" i="7"/>
  <c r="F77" i="7"/>
  <c r="F76" i="7"/>
  <c r="H72" i="7"/>
  <c r="H71" i="7"/>
  <c r="F72" i="7"/>
  <c r="F71" i="7"/>
  <c r="H64" i="7"/>
  <c r="H63" i="7"/>
  <c r="F64" i="7"/>
  <c r="F63" i="7"/>
  <c r="H59" i="7"/>
  <c r="H58" i="7"/>
  <c r="F59" i="7"/>
  <c r="F58" i="7"/>
  <c r="H50" i="7"/>
  <c r="H51" i="7"/>
  <c r="F51" i="7"/>
  <c r="F50" i="7"/>
  <c r="H46" i="7"/>
  <c r="H45" i="7"/>
  <c r="F46" i="7"/>
  <c r="F45" i="7"/>
  <c r="H38" i="7"/>
  <c r="H37" i="7"/>
  <c r="F38" i="7"/>
  <c r="F37" i="7"/>
  <c r="H33" i="7"/>
  <c r="H32" i="7"/>
  <c r="F33" i="7"/>
  <c r="F32" i="7"/>
  <c r="B45" i="7"/>
  <c r="D45" i="7"/>
  <c r="B46" i="7"/>
  <c r="D46" i="7"/>
  <c r="B50" i="7"/>
  <c r="D50" i="7"/>
  <c r="B51" i="7"/>
  <c r="D51" i="7"/>
  <c r="H25" i="7"/>
  <c r="H24" i="7"/>
  <c r="F25" i="7"/>
  <c r="F24" i="7"/>
  <c r="H20" i="7"/>
  <c r="H19" i="7"/>
  <c r="F20" i="7"/>
  <c r="F19" i="7"/>
  <c r="H12" i="7"/>
  <c r="H11" i="7"/>
  <c r="F12" i="7"/>
  <c r="F11" i="7"/>
  <c r="H7" i="7"/>
  <c r="H6" i="7"/>
  <c r="F7" i="7"/>
  <c r="F6" i="7"/>
  <c r="D103" i="7"/>
  <c r="D102" i="7"/>
  <c r="B103" i="7"/>
  <c r="B102" i="7"/>
  <c r="D98" i="7"/>
  <c r="D97" i="7"/>
  <c r="B98" i="7"/>
  <c r="B97" i="7"/>
  <c r="D90" i="7"/>
  <c r="D89" i="7"/>
  <c r="B90" i="7"/>
  <c r="B89" i="7"/>
  <c r="D85" i="7"/>
  <c r="D84" i="7"/>
  <c r="B85" i="7"/>
  <c r="B84" i="7"/>
  <c r="D77" i="7"/>
  <c r="D76" i="7"/>
  <c r="B77" i="7"/>
  <c r="B76" i="7"/>
  <c r="D72" i="7"/>
  <c r="D71" i="7"/>
  <c r="B72" i="7"/>
  <c r="B71" i="7"/>
  <c r="D64" i="7"/>
  <c r="D63" i="7"/>
  <c r="B64" i="7"/>
  <c r="B63" i="7"/>
  <c r="D59" i="7"/>
  <c r="D58" i="7"/>
  <c r="B59" i="7"/>
  <c r="B58" i="7"/>
  <c r="D38" i="7"/>
  <c r="D37" i="7"/>
  <c r="B38" i="7"/>
  <c r="B37" i="7"/>
  <c r="D33" i="7"/>
  <c r="D32" i="7"/>
  <c r="B33" i="7"/>
  <c r="B32" i="7"/>
  <c r="B25" i="7"/>
  <c r="D25" i="7"/>
  <c r="D24" i="7"/>
  <c r="B24" i="7"/>
  <c r="D20" i="7"/>
  <c r="B20" i="7"/>
  <c r="D19" i="7"/>
  <c r="B19" i="7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E33" i="1"/>
  <c r="F33" i="1"/>
  <c r="G33" i="1"/>
  <c r="C34" i="1"/>
  <c r="B34" i="1"/>
  <c r="D34" i="1"/>
  <c r="E34" i="1"/>
  <c r="F34" i="1"/>
  <c r="G34" i="1"/>
  <c r="C35" i="1"/>
  <c r="B35" i="1"/>
  <c r="D35" i="1"/>
  <c r="E35" i="1"/>
  <c r="F35" i="1"/>
  <c r="G35" i="1"/>
  <c r="C36" i="1"/>
  <c r="B36" i="1"/>
  <c r="D36" i="1"/>
  <c r="E36" i="1"/>
  <c r="F36" i="1"/>
  <c r="G36" i="1"/>
  <c r="C37" i="1"/>
  <c r="B37" i="1"/>
  <c r="D37" i="1"/>
  <c r="E37" i="1"/>
  <c r="F37" i="1"/>
  <c r="G37" i="1"/>
  <c r="C38" i="1"/>
  <c r="B38" i="1"/>
  <c r="D38" i="1"/>
  <c r="E38" i="1"/>
  <c r="F38" i="1"/>
  <c r="G38" i="1"/>
  <c r="C39" i="1"/>
  <c r="B39" i="1"/>
  <c r="D39" i="1"/>
  <c r="E39" i="1"/>
  <c r="F39" i="1"/>
  <c r="G39" i="1"/>
  <c r="C40" i="1"/>
  <c r="B40" i="1"/>
  <c r="D40" i="1"/>
  <c r="E40" i="1"/>
  <c r="F40" i="1"/>
  <c r="G40" i="1"/>
  <c r="C41" i="1"/>
  <c r="B41" i="1"/>
  <c r="D41" i="1"/>
  <c r="E41" i="1"/>
  <c r="F41" i="1"/>
  <c r="G41" i="1"/>
  <c r="C42" i="1"/>
  <c r="B42" i="1"/>
  <c r="D42" i="1"/>
  <c r="E42" i="1"/>
  <c r="F42" i="1"/>
  <c r="G42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G8" i="1"/>
  <c r="G9" i="1"/>
  <c r="G10" i="1"/>
  <c r="G11" i="1"/>
  <c r="G12" i="1"/>
  <c r="G13" i="1"/>
  <c r="G14" i="1"/>
  <c r="G15" i="1"/>
  <c r="G16" i="1"/>
  <c r="G4" i="1"/>
  <c r="G5" i="1"/>
  <c r="G6" i="1"/>
  <c r="G7" i="1"/>
  <c r="E3" i="1"/>
  <c r="F3" i="1"/>
  <c r="G3" i="1"/>
  <c r="H3" i="1"/>
  <c r="H7" i="1"/>
  <c r="H5" i="1"/>
</calcChain>
</file>

<file path=xl/sharedStrings.xml><?xml version="1.0" encoding="utf-8"?>
<sst xmlns="http://schemas.openxmlformats.org/spreadsheetml/2006/main" count="241" uniqueCount="89">
  <si>
    <t>Nombre de joueurs par équipe</t>
  </si>
  <si>
    <t>Nombre d'équipe</t>
  </si>
  <si>
    <t>Prix par joueurs</t>
  </si>
  <si>
    <t>Prix deuxième</t>
  </si>
  <si>
    <t>Prix premier</t>
  </si>
  <si>
    <t>Bénéfice total</t>
  </si>
  <si>
    <t xml:space="preserve">Nombre d'équipes minimum pour rentabiilité  </t>
  </si>
  <si>
    <t>Étiquettes de colonnes</t>
  </si>
  <si>
    <t>Étiquettes de lignes</t>
  </si>
  <si>
    <t>(vide)</t>
  </si>
  <si>
    <t>Total</t>
  </si>
  <si>
    <t>(Tout)</t>
  </si>
  <si>
    <t>NB sur Bénéfice total</t>
  </si>
  <si>
    <t>Nom de l'équipe</t>
  </si>
  <si>
    <t>Nombre de joueurs</t>
  </si>
  <si>
    <t>Nom Capitaine</t>
  </si>
  <si>
    <t>Nom joueur 2</t>
  </si>
  <si>
    <t>Nom joueur 3</t>
  </si>
  <si>
    <t>Nom joueur 4</t>
  </si>
  <si>
    <t>Nom joueur 5</t>
  </si>
  <si>
    <t>Nom joueur 6</t>
  </si>
  <si>
    <t>Nom joueur 7</t>
  </si>
  <si>
    <t>Nom joueur 8</t>
  </si>
  <si>
    <t>Numéro de l'équipe</t>
  </si>
  <si>
    <t>Provenance</t>
  </si>
  <si>
    <t>Numéro équipe</t>
  </si>
  <si>
    <t>Nom équipe</t>
  </si>
  <si>
    <t>Poule</t>
  </si>
  <si>
    <t>sss</t>
  </si>
  <si>
    <t>zzz</t>
  </si>
  <si>
    <t>rrr</t>
  </si>
  <si>
    <t>ttt</t>
  </si>
  <si>
    <t>yyy</t>
  </si>
  <si>
    <t>uuu</t>
  </si>
  <si>
    <t>iii</t>
  </si>
  <si>
    <t>uu</t>
  </si>
  <si>
    <t>y</t>
  </si>
  <si>
    <t>rff</t>
  </si>
  <si>
    <t>vvv</t>
  </si>
  <si>
    <t>bbb</t>
  </si>
  <si>
    <t>nnn</t>
  </si>
  <si>
    <t>ccc</t>
  </si>
  <si>
    <t>www</t>
  </si>
  <si>
    <t>hhh</t>
  </si>
  <si>
    <t>fff</t>
  </si>
  <si>
    <t>jjj</t>
  </si>
  <si>
    <t>lll</t>
  </si>
  <si>
    <t>mmm</t>
  </si>
  <si>
    <t>ooo</t>
  </si>
  <si>
    <t>pppp</t>
  </si>
  <si>
    <t>Poule 1</t>
  </si>
  <si>
    <t>Matchs</t>
  </si>
  <si>
    <t>Nombre de points</t>
  </si>
  <si>
    <t>Match 1</t>
  </si>
  <si>
    <t>Poule 2</t>
  </si>
  <si>
    <t>Poule 3</t>
  </si>
  <si>
    <t>Poule 4</t>
  </si>
  <si>
    <t>Poule 5</t>
  </si>
  <si>
    <t>Poule 6</t>
  </si>
  <si>
    <t>Poule 7</t>
  </si>
  <si>
    <t>Poule 8</t>
  </si>
  <si>
    <t>Phase de poules</t>
  </si>
  <si>
    <t>N° équipe</t>
  </si>
  <si>
    <t>Score</t>
  </si>
  <si>
    <t>Contre</t>
  </si>
  <si>
    <t>-</t>
  </si>
  <si>
    <t>Match 2</t>
  </si>
  <si>
    <t>Match 3</t>
  </si>
  <si>
    <t>Zlatan</t>
  </si>
  <si>
    <t>TOTI</t>
  </si>
  <si>
    <t>Mickey</t>
  </si>
  <si>
    <t>louis</t>
  </si>
  <si>
    <t>Emilie</t>
  </si>
  <si>
    <t>anais</t>
  </si>
  <si>
    <t>giselle</t>
  </si>
  <si>
    <t>antony</t>
  </si>
  <si>
    <t>Bleux</t>
  </si>
  <si>
    <t>Verts</t>
  </si>
  <si>
    <t>Noirs</t>
  </si>
  <si>
    <t>Violet</t>
  </si>
  <si>
    <t>infos</t>
  </si>
  <si>
    <t>col1</t>
  </si>
  <si>
    <t>col2</t>
  </si>
  <si>
    <t>col3</t>
  </si>
  <si>
    <t>nono</t>
  </si>
  <si>
    <t>jako</t>
  </si>
  <si>
    <t>anto</t>
  </si>
  <si>
    <t>pioupiou</t>
  </si>
  <si>
    <t>class.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</si>
</sst>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scheme val="minor"/>
    </font>
    <font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/>
    <xf numFmtId="0" fontId="0" fillId="2" borderId="0" xfId="0" applyFill="1"/>
  </cellXfs>
  <cellStyles count="2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ement BECCU" refreshedDate="42154.759374305555" createdVersion="4" refreshedVersion="4" minRefreshableVersion="3" recordCount="42">
  <cacheSource type="worksheet">
    <worksheetSource ref="B1:H43" sheet="Feuil1"/>
  </cacheSource>
  <cacheFields count="7">
    <cacheField name="Nombre de joueurs par équipe" numFmtId="0">
      <sharedItems containsString="0" containsBlank="1" containsNumber="1" containsInteger="1" minValue="1" maxValue="40" count="41">
        <m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</sharedItems>
    </cacheField>
    <cacheField name="Nombre d'équipe" numFmtId="0">
      <sharedItems containsString="0" containsBlank="1" containsNumber="1" containsInteger="1" minValue="1" maxValue="40" count="41">
        <m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</sharedItems>
    </cacheField>
    <cacheField name="Prix par joueurs" numFmtId="0">
      <sharedItems containsString="0" containsBlank="1" containsNumber="1" containsInteger="1" minValue="1" maxValue="40" count="41">
        <m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</sharedItems>
    </cacheField>
    <cacheField name="Prix premier" numFmtId="0">
      <sharedItems containsString="0" containsBlank="1" containsNumber="1" containsInteger="1" minValue="10" maxValue="400"/>
    </cacheField>
    <cacheField name="Prix deuxième" numFmtId="0">
      <sharedItems containsString="0" containsBlank="1" containsNumber="1" containsInteger="1" minValue="2" maxValue="80"/>
    </cacheField>
    <cacheField name="Bénéfice total" numFmtId="0">
      <sharedItems containsString="0" containsBlank="1" containsNumber="1" containsInteger="1" minValue="-256" maxValue="44800" count="41">
        <m/>
        <n v="-11"/>
        <n v="-40"/>
        <n v="-81"/>
        <n v="-128"/>
        <n v="-175"/>
        <n v="-216"/>
        <n v="-245"/>
        <n v="-256"/>
        <n v="-243"/>
        <n v="-200"/>
        <n v="-121"/>
        <n v="0"/>
        <n v="169"/>
        <n v="392"/>
        <n v="675"/>
        <n v="1024"/>
        <n v="1445"/>
        <n v="1944"/>
        <n v="2527"/>
        <n v="3200"/>
        <n v="3969"/>
        <n v="4840"/>
        <n v="5819"/>
        <n v="6912"/>
        <n v="8125"/>
        <n v="9464"/>
        <n v="10935"/>
        <n v="12544"/>
        <n v="14297"/>
        <n v="16200"/>
        <n v="18259"/>
        <n v="20480"/>
        <n v="22869"/>
        <n v="25432"/>
        <n v="28175"/>
        <n v="31104"/>
        <n v="34225"/>
        <n v="37544"/>
        <n v="41067"/>
        <n v="44800"/>
      </sharedItems>
    </cacheField>
    <cacheField name="Nombre d'équipes minimum pour rentabiilité  " numFmtId="0">
      <sharedItems containsString="0" containsBlank="1" containsNumber="1" containsInteger="1" minValue="12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x v="0"/>
    <x v="0"/>
    <m/>
    <m/>
    <x v="0"/>
    <m/>
  </r>
  <r>
    <x v="1"/>
    <x v="1"/>
    <x v="1"/>
    <n v="10"/>
    <n v="2"/>
    <x v="1"/>
    <n v="12"/>
  </r>
  <r>
    <x v="2"/>
    <x v="2"/>
    <x v="2"/>
    <n v="20"/>
    <n v="4"/>
    <x v="2"/>
    <m/>
  </r>
  <r>
    <x v="3"/>
    <x v="3"/>
    <x v="3"/>
    <n v="30"/>
    <n v="6"/>
    <x v="3"/>
    <n v="12"/>
  </r>
  <r>
    <x v="4"/>
    <x v="4"/>
    <x v="4"/>
    <n v="40"/>
    <n v="8"/>
    <x v="4"/>
    <m/>
  </r>
  <r>
    <x v="5"/>
    <x v="5"/>
    <x v="5"/>
    <n v="50"/>
    <n v="10"/>
    <x v="5"/>
    <n v="12"/>
  </r>
  <r>
    <x v="6"/>
    <x v="6"/>
    <x v="6"/>
    <n v="60"/>
    <n v="12"/>
    <x v="6"/>
    <m/>
  </r>
  <r>
    <x v="7"/>
    <x v="7"/>
    <x v="7"/>
    <n v="70"/>
    <n v="14"/>
    <x v="7"/>
    <m/>
  </r>
  <r>
    <x v="8"/>
    <x v="8"/>
    <x v="8"/>
    <n v="80"/>
    <n v="16"/>
    <x v="8"/>
    <m/>
  </r>
  <r>
    <x v="9"/>
    <x v="9"/>
    <x v="9"/>
    <n v="90"/>
    <n v="18"/>
    <x v="9"/>
    <m/>
  </r>
  <r>
    <x v="10"/>
    <x v="10"/>
    <x v="10"/>
    <n v="100"/>
    <n v="20"/>
    <x v="10"/>
    <m/>
  </r>
  <r>
    <x v="11"/>
    <x v="11"/>
    <x v="11"/>
    <n v="110"/>
    <n v="22"/>
    <x v="11"/>
    <m/>
  </r>
  <r>
    <x v="12"/>
    <x v="12"/>
    <x v="12"/>
    <n v="120"/>
    <n v="24"/>
    <x v="12"/>
    <m/>
  </r>
  <r>
    <x v="13"/>
    <x v="13"/>
    <x v="13"/>
    <n v="130"/>
    <n v="26"/>
    <x v="13"/>
    <m/>
  </r>
  <r>
    <x v="14"/>
    <x v="14"/>
    <x v="14"/>
    <n v="140"/>
    <n v="28"/>
    <x v="14"/>
    <m/>
  </r>
  <r>
    <x v="15"/>
    <x v="15"/>
    <x v="15"/>
    <n v="150"/>
    <n v="30"/>
    <x v="15"/>
    <m/>
  </r>
  <r>
    <x v="16"/>
    <x v="16"/>
    <x v="16"/>
    <n v="160"/>
    <n v="32"/>
    <x v="16"/>
    <m/>
  </r>
  <r>
    <x v="17"/>
    <x v="17"/>
    <x v="17"/>
    <n v="170"/>
    <n v="34"/>
    <x v="17"/>
    <m/>
  </r>
  <r>
    <x v="18"/>
    <x v="18"/>
    <x v="18"/>
    <n v="180"/>
    <n v="36"/>
    <x v="18"/>
    <m/>
  </r>
  <r>
    <x v="19"/>
    <x v="19"/>
    <x v="19"/>
    <n v="190"/>
    <n v="38"/>
    <x v="19"/>
    <m/>
  </r>
  <r>
    <x v="20"/>
    <x v="20"/>
    <x v="20"/>
    <n v="200"/>
    <n v="40"/>
    <x v="20"/>
    <m/>
  </r>
  <r>
    <x v="21"/>
    <x v="21"/>
    <x v="21"/>
    <n v="210"/>
    <n v="42"/>
    <x v="21"/>
    <m/>
  </r>
  <r>
    <x v="22"/>
    <x v="22"/>
    <x v="22"/>
    <n v="220"/>
    <n v="44"/>
    <x v="22"/>
    <m/>
  </r>
  <r>
    <x v="23"/>
    <x v="23"/>
    <x v="23"/>
    <n v="230"/>
    <n v="46"/>
    <x v="23"/>
    <m/>
  </r>
  <r>
    <x v="24"/>
    <x v="24"/>
    <x v="24"/>
    <n v="240"/>
    <n v="48"/>
    <x v="24"/>
    <m/>
  </r>
  <r>
    <x v="25"/>
    <x v="25"/>
    <x v="25"/>
    <n v="250"/>
    <n v="50"/>
    <x v="25"/>
    <m/>
  </r>
  <r>
    <x v="26"/>
    <x v="26"/>
    <x v="26"/>
    <n v="260"/>
    <n v="52"/>
    <x v="26"/>
    <m/>
  </r>
  <r>
    <x v="27"/>
    <x v="27"/>
    <x v="27"/>
    <n v="270"/>
    <n v="54"/>
    <x v="27"/>
    <m/>
  </r>
  <r>
    <x v="28"/>
    <x v="28"/>
    <x v="28"/>
    <n v="280"/>
    <n v="56"/>
    <x v="28"/>
    <m/>
  </r>
  <r>
    <x v="29"/>
    <x v="29"/>
    <x v="29"/>
    <n v="290"/>
    <n v="58"/>
    <x v="29"/>
    <m/>
  </r>
  <r>
    <x v="30"/>
    <x v="30"/>
    <x v="30"/>
    <n v="300"/>
    <n v="60"/>
    <x v="30"/>
    <m/>
  </r>
  <r>
    <x v="31"/>
    <x v="31"/>
    <x v="31"/>
    <n v="310"/>
    <n v="62"/>
    <x v="31"/>
    <m/>
  </r>
  <r>
    <x v="32"/>
    <x v="32"/>
    <x v="32"/>
    <n v="320"/>
    <n v="64"/>
    <x v="32"/>
    <m/>
  </r>
  <r>
    <x v="33"/>
    <x v="33"/>
    <x v="33"/>
    <n v="330"/>
    <n v="66"/>
    <x v="33"/>
    <m/>
  </r>
  <r>
    <x v="34"/>
    <x v="34"/>
    <x v="34"/>
    <n v="340"/>
    <n v="68"/>
    <x v="34"/>
    <m/>
  </r>
  <r>
    <x v="35"/>
    <x v="35"/>
    <x v="35"/>
    <n v="350"/>
    <n v="70"/>
    <x v="35"/>
    <m/>
  </r>
  <r>
    <x v="36"/>
    <x v="36"/>
    <x v="36"/>
    <n v="360"/>
    <n v="72"/>
    <x v="36"/>
    <m/>
  </r>
  <r>
    <x v="37"/>
    <x v="37"/>
    <x v="37"/>
    <n v="370"/>
    <n v="74"/>
    <x v="37"/>
    <m/>
  </r>
  <r>
    <x v="38"/>
    <x v="38"/>
    <x v="38"/>
    <n v="380"/>
    <n v="76"/>
    <x v="38"/>
    <m/>
  </r>
  <r>
    <x v="39"/>
    <x v="39"/>
    <x v="39"/>
    <n v="390"/>
    <n v="78"/>
    <x v="39"/>
    <m/>
  </r>
  <r>
    <x v="40"/>
    <x v="40"/>
    <x v="40"/>
    <n v="400"/>
    <n v="80"/>
    <x v="40"/>
    <m/>
  </r>
  <r>
    <x v="0"/>
    <x v="0"/>
    <x v="0"/>
    <m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A3:AQ46" firstHeaderRow="1" firstDataRow="2" firstDataCol="1" rowPageCount="1" colPageCount="1"/>
  <pivotFields count="7">
    <pivotField axis="axisPage" showAll="0">
      <items count="4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0"/>
        <item t="default"/>
      </items>
    </pivotField>
    <pivotField axis="axisRow" showAll="0">
      <items count="4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0"/>
        <item t="default"/>
      </items>
    </pivotField>
    <pivotField axis="axisCol" showAll="0">
      <items count="42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0"/>
        <item t="default"/>
      </items>
    </pivotField>
    <pivotField showAll="0"/>
    <pivotField showAll="0"/>
    <pivotField dataField="1" showAll="0">
      <items count="42">
        <item x="8"/>
        <item x="7"/>
        <item x="9"/>
        <item x="6"/>
        <item x="10"/>
        <item x="5"/>
        <item x="4"/>
        <item x="11"/>
        <item x="3"/>
        <item x="2"/>
        <item x="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0"/>
        <item t="default"/>
      </items>
    </pivotField>
    <pivotField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2"/>
  </colFields>
  <col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colItems>
  <pageFields count="1">
    <pageField fld="0" hier="-1"/>
  </pageFields>
  <dataFields count="1">
    <dataField name="NB sur Bénéfice total" fld="5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1:H42"/>
  <sheetViews>
    <sheetView showRuler="0" topLeftCell="A12" workbookViewId="0">
      <selection activeCell="G18" sqref="G18"/>
    </sheetView>
  </sheetViews>
  <sheetFormatPr baseColWidth="10" defaultRowHeight="15.75" x14ac:dyDescent="0.25"/>
  <cols>
    <col min="2" max="2" width="17.625" customWidth="1"/>
    <col min="3" max="3" width="11.875" customWidth="1"/>
    <col min="4" max="4" width="9.5" customWidth="1"/>
    <col min="5" max="5" width="11.125" customWidth="1"/>
    <col min="6" max="6" width="12.875" bestFit="1" customWidth="1"/>
    <col min="7" max="7" width="12.5" bestFit="1" customWidth="1"/>
    <col min="8" max="8" width="16.875" customWidth="1"/>
  </cols>
  <sheetData>
    <row r="1" spans="2:8" s="1" customFormat="1" ht="65.099999999999994" customHeight="1" x14ac:dyDescent="0.25">
      <c r="B1" s="1" t="s">
        <v>0</v>
      </c>
      <c r="C1" s="1" t="s">
        <v>1</v>
      </c>
      <c r="D1" s="1" t="s">
        <v>2</v>
      </c>
      <c r="E1" s="1" t="s">
        <v>4</v>
      </c>
      <c r="F1" s="1" t="s">
        <v>3</v>
      </c>
      <c r="G1" s="1" t="s">
        <v>5</v>
      </c>
      <c r="H1" s="1" t="s">
        <v>6</v>
      </c>
    </row>
    <row r="3" spans="2:8" x14ac:dyDescent="0.25">
      <c r="B3">
        <v>1</v>
      </c>
      <c r="C3">
        <v>1</v>
      </c>
      <c r="D3">
        <v>1</v>
      </c>
      <c r="E3">
        <f>10*D3</f>
        <v>10</v>
      </c>
      <c r="F3">
        <f>2*D3</f>
        <v>2</v>
      </c>
      <c r="G3">
        <f t="shared" ref="G3:G42" si="0">C3*B3*D3-(E3*B3+F3*B3)</f>
        <v>-11</v>
      </c>
      <c r="H3">
        <f>(E3*B3+F3*B3)/(D3*B3)</f>
        <v>12</v>
      </c>
    </row>
    <row r="4" spans="2:8" x14ac:dyDescent="0.25">
      <c r="B4">
        <f>B3+1</f>
        <v>2</v>
      </c>
      <c r="C4">
        <f>C3+1</f>
        <v>2</v>
      </c>
      <c r="D4">
        <f>D3+1</f>
        <v>2</v>
      </c>
      <c r="E4">
        <f t="shared" ref="E4:E42" si="1">10*D4</f>
        <v>20</v>
      </c>
      <c r="F4">
        <f t="shared" ref="F4:F42" si="2">2*D4</f>
        <v>4</v>
      </c>
      <c r="G4">
        <f t="shared" si="0"/>
        <v>-40</v>
      </c>
    </row>
    <row r="5" spans="2:8" x14ac:dyDescent="0.25">
      <c r="B5">
        <f t="shared" ref="B5:B42" si="3">B4+1</f>
        <v>3</v>
      </c>
      <c r="C5">
        <f t="shared" ref="C5:C41" si="4">C4+1</f>
        <v>3</v>
      </c>
      <c r="D5">
        <f t="shared" ref="D5:D42" si="5">D4+1</f>
        <v>3</v>
      </c>
      <c r="E5">
        <f t="shared" si="1"/>
        <v>30</v>
      </c>
      <c r="F5">
        <f t="shared" si="2"/>
        <v>6</v>
      </c>
      <c r="G5">
        <f t="shared" si="0"/>
        <v>-81</v>
      </c>
      <c r="H5">
        <f>(E5*B5+F5*B5)/(D5*B5)</f>
        <v>12</v>
      </c>
    </row>
    <row r="6" spans="2:8" x14ac:dyDescent="0.25">
      <c r="B6">
        <f t="shared" si="3"/>
        <v>4</v>
      </c>
      <c r="C6">
        <f t="shared" si="4"/>
        <v>4</v>
      </c>
      <c r="D6">
        <f t="shared" si="5"/>
        <v>4</v>
      </c>
      <c r="E6">
        <f t="shared" si="1"/>
        <v>40</v>
      </c>
      <c r="F6">
        <f t="shared" si="2"/>
        <v>8</v>
      </c>
      <c r="G6">
        <f t="shared" si="0"/>
        <v>-128</v>
      </c>
    </row>
    <row r="7" spans="2:8" x14ac:dyDescent="0.25">
      <c r="B7">
        <f t="shared" si="3"/>
        <v>5</v>
      </c>
      <c r="C7">
        <f t="shared" si="4"/>
        <v>5</v>
      </c>
      <c r="D7">
        <f t="shared" si="5"/>
        <v>5</v>
      </c>
      <c r="E7">
        <f t="shared" si="1"/>
        <v>50</v>
      </c>
      <c r="F7">
        <f t="shared" si="2"/>
        <v>10</v>
      </c>
      <c r="G7">
        <f t="shared" si="0"/>
        <v>-175</v>
      </c>
      <c r="H7">
        <f>(E7*B7+F7*B7)/(D7*B7)</f>
        <v>12</v>
      </c>
    </row>
    <row r="8" spans="2:8" x14ac:dyDescent="0.25">
      <c r="B8">
        <f t="shared" si="3"/>
        <v>6</v>
      </c>
      <c r="C8">
        <f t="shared" si="4"/>
        <v>6</v>
      </c>
      <c r="D8">
        <f t="shared" si="5"/>
        <v>6</v>
      </c>
      <c r="E8">
        <f t="shared" si="1"/>
        <v>60</v>
      </c>
      <c r="F8">
        <f t="shared" si="2"/>
        <v>12</v>
      </c>
      <c r="G8">
        <f t="shared" si="0"/>
        <v>-216</v>
      </c>
    </row>
    <row r="9" spans="2:8" x14ac:dyDescent="0.25">
      <c r="B9">
        <f t="shared" si="3"/>
        <v>7</v>
      </c>
      <c r="C9">
        <f t="shared" si="4"/>
        <v>7</v>
      </c>
      <c r="D9">
        <f t="shared" si="5"/>
        <v>7</v>
      </c>
      <c r="E9">
        <f t="shared" si="1"/>
        <v>70</v>
      </c>
      <c r="F9">
        <f t="shared" si="2"/>
        <v>14</v>
      </c>
      <c r="G9">
        <f t="shared" si="0"/>
        <v>-245</v>
      </c>
    </row>
    <row r="10" spans="2:8" x14ac:dyDescent="0.25">
      <c r="B10">
        <f t="shared" si="3"/>
        <v>8</v>
      </c>
      <c r="C10">
        <f t="shared" si="4"/>
        <v>8</v>
      </c>
      <c r="D10">
        <f t="shared" si="5"/>
        <v>8</v>
      </c>
      <c r="E10">
        <f t="shared" si="1"/>
        <v>80</v>
      </c>
      <c r="F10">
        <f t="shared" si="2"/>
        <v>16</v>
      </c>
      <c r="G10">
        <f t="shared" si="0"/>
        <v>-256</v>
      </c>
    </row>
    <row r="11" spans="2:8" x14ac:dyDescent="0.25">
      <c r="B11">
        <f t="shared" si="3"/>
        <v>9</v>
      </c>
      <c r="C11">
        <f t="shared" si="4"/>
        <v>9</v>
      </c>
      <c r="D11">
        <f t="shared" si="5"/>
        <v>9</v>
      </c>
      <c r="E11">
        <f t="shared" si="1"/>
        <v>90</v>
      </c>
      <c r="F11">
        <f t="shared" si="2"/>
        <v>18</v>
      </c>
      <c r="G11">
        <f t="shared" si="0"/>
        <v>-243</v>
      </c>
    </row>
    <row r="12" spans="2:8" x14ac:dyDescent="0.25">
      <c r="B12">
        <f t="shared" si="3"/>
        <v>10</v>
      </c>
      <c r="C12">
        <f t="shared" si="4"/>
        <v>10</v>
      </c>
      <c r="D12">
        <f t="shared" si="5"/>
        <v>10</v>
      </c>
      <c r="E12">
        <f t="shared" si="1"/>
        <v>100</v>
      </c>
      <c r="F12">
        <f t="shared" si="2"/>
        <v>20</v>
      </c>
      <c r="G12">
        <f t="shared" si="0"/>
        <v>-200</v>
      </c>
    </row>
    <row r="13" spans="2:8" x14ac:dyDescent="0.25">
      <c r="B13">
        <f t="shared" si="3"/>
        <v>11</v>
      </c>
      <c r="C13">
        <f t="shared" si="4"/>
        <v>11</v>
      </c>
      <c r="D13">
        <f t="shared" si="5"/>
        <v>11</v>
      </c>
      <c r="E13">
        <f t="shared" si="1"/>
        <v>110</v>
      </c>
      <c r="F13">
        <f t="shared" si="2"/>
        <v>22</v>
      </c>
      <c r="G13">
        <f t="shared" si="0"/>
        <v>-121</v>
      </c>
    </row>
    <row r="14" spans="2:8" x14ac:dyDescent="0.25">
      <c r="B14">
        <f t="shared" si="3"/>
        <v>12</v>
      </c>
      <c r="C14">
        <f t="shared" si="4"/>
        <v>12</v>
      </c>
      <c r="D14">
        <f t="shared" si="5"/>
        <v>12</v>
      </c>
      <c r="E14">
        <f t="shared" si="1"/>
        <v>120</v>
      </c>
      <c r="F14">
        <f t="shared" si="2"/>
        <v>24</v>
      </c>
      <c r="G14">
        <f t="shared" si="0"/>
        <v>0</v>
      </c>
    </row>
    <row r="15" spans="2:8" x14ac:dyDescent="0.25">
      <c r="B15">
        <f t="shared" si="3"/>
        <v>13</v>
      </c>
      <c r="C15">
        <f t="shared" si="4"/>
        <v>13</v>
      </c>
      <c r="D15">
        <f t="shared" si="5"/>
        <v>13</v>
      </c>
      <c r="E15">
        <f t="shared" si="1"/>
        <v>130</v>
      </c>
      <c r="F15">
        <f t="shared" si="2"/>
        <v>26</v>
      </c>
      <c r="G15">
        <f t="shared" si="0"/>
        <v>169</v>
      </c>
    </row>
    <row r="16" spans="2:8" x14ac:dyDescent="0.25">
      <c r="B16">
        <f t="shared" si="3"/>
        <v>14</v>
      </c>
      <c r="C16">
        <f t="shared" si="4"/>
        <v>14</v>
      </c>
      <c r="D16">
        <f t="shared" si="5"/>
        <v>14</v>
      </c>
      <c r="E16">
        <f t="shared" si="1"/>
        <v>140</v>
      </c>
      <c r="F16">
        <f t="shared" si="2"/>
        <v>28</v>
      </c>
      <c r="G16">
        <f t="shared" si="0"/>
        <v>392</v>
      </c>
    </row>
    <row r="17" spans="2:7" x14ac:dyDescent="0.25">
      <c r="B17">
        <f t="shared" si="3"/>
        <v>15</v>
      </c>
      <c r="C17">
        <f t="shared" si="4"/>
        <v>15</v>
      </c>
      <c r="D17">
        <f t="shared" si="5"/>
        <v>15</v>
      </c>
      <c r="E17">
        <f t="shared" si="1"/>
        <v>150</v>
      </c>
      <c r="F17">
        <f t="shared" si="2"/>
        <v>30</v>
      </c>
      <c r="G17">
        <f t="shared" si="0"/>
        <v>675</v>
      </c>
    </row>
    <row r="18" spans="2:7" x14ac:dyDescent="0.25">
      <c r="B18">
        <f t="shared" si="3"/>
        <v>16</v>
      </c>
      <c r="C18">
        <f t="shared" si="4"/>
        <v>16</v>
      </c>
      <c r="D18">
        <f t="shared" si="5"/>
        <v>16</v>
      </c>
      <c r="E18">
        <f t="shared" si="1"/>
        <v>160</v>
      </c>
      <c r="F18">
        <f t="shared" si="2"/>
        <v>32</v>
      </c>
      <c r="G18">
        <f t="shared" si="0"/>
        <v>1024</v>
      </c>
    </row>
    <row r="19" spans="2:7" x14ac:dyDescent="0.25">
      <c r="B19">
        <f t="shared" si="3"/>
        <v>17</v>
      </c>
      <c r="C19">
        <f t="shared" si="4"/>
        <v>17</v>
      </c>
      <c r="D19">
        <f t="shared" si="5"/>
        <v>17</v>
      </c>
      <c r="E19">
        <f>10*D19</f>
        <v>170</v>
      </c>
      <c r="F19">
        <f t="shared" si="2"/>
        <v>34</v>
      </c>
      <c r="G19">
        <f t="shared" si="0"/>
        <v>1445</v>
      </c>
    </row>
    <row r="20" spans="2:7" x14ac:dyDescent="0.25">
      <c r="B20">
        <f t="shared" si="3"/>
        <v>18</v>
      </c>
      <c r="C20">
        <f t="shared" si="4"/>
        <v>18</v>
      </c>
      <c r="D20">
        <f t="shared" si="5"/>
        <v>18</v>
      </c>
      <c r="E20">
        <f t="shared" si="1"/>
        <v>180</v>
      </c>
      <c r="F20">
        <f t="shared" si="2"/>
        <v>36</v>
      </c>
      <c r="G20">
        <f t="shared" si="0"/>
        <v>1944</v>
      </c>
    </row>
    <row r="21" spans="2:7" x14ac:dyDescent="0.25">
      <c r="B21">
        <f>B20+1</f>
        <v>19</v>
      </c>
      <c r="C21">
        <f t="shared" si="4"/>
        <v>19</v>
      </c>
      <c r="D21">
        <f t="shared" si="5"/>
        <v>19</v>
      </c>
      <c r="E21">
        <f t="shared" si="1"/>
        <v>190</v>
      </c>
      <c r="F21">
        <f t="shared" si="2"/>
        <v>38</v>
      </c>
      <c r="G21">
        <f t="shared" si="0"/>
        <v>2527</v>
      </c>
    </row>
    <row r="22" spans="2:7" x14ac:dyDescent="0.25">
      <c r="B22">
        <f t="shared" si="3"/>
        <v>20</v>
      </c>
      <c r="C22">
        <f t="shared" si="4"/>
        <v>20</v>
      </c>
      <c r="D22">
        <f t="shared" si="5"/>
        <v>20</v>
      </c>
      <c r="E22">
        <f t="shared" si="1"/>
        <v>200</v>
      </c>
      <c r="F22">
        <f t="shared" si="2"/>
        <v>40</v>
      </c>
      <c r="G22">
        <f t="shared" si="0"/>
        <v>3200</v>
      </c>
    </row>
    <row r="23" spans="2:7" x14ac:dyDescent="0.25">
      <c r="B23">
        <f t="shared" si="3"/>
        <v>21</v>
      </c>
      <c r="C23">
        <f t="shared" si="4"/>
        <v>21</v>
      </c>
      <c r="D23">
        <f t="shared" si="5"/>
        <v>21</v>
      </c>
      <c r="E23">
        <f t="shared" si="1"/>
        <v>210</v>
      </c>
      <c r="F23">
        <f t="shared" si="2"/>
        <v>42</v>
      </c>
      <c r="G23">
        <f t="shared" si="0"/>
        <v>3969</v>
      </c>
    </row>
    <row r="24" spans="2:7" x14ac:dyDescent="0.25">
      <c r="B24">
        <f t="shared" si="3"/>
        <v>22</v>
      </c>
      <c r="C24">
        <f t="shared" si="4"/>
        <v>22</v>
      </c>
      <c r="D24">
        <f t="shared" si="5"/>
        <v>22</v>
      </c>
      <c r="E24">
        <f t="shared" si="1"/>
        <v>220</v>
      </c>
      <c r="F24">
        <f t="shared" si="2"/>
        <v>44</v>
      </c>
      <c r="G24">
        <f t="shared" si="0"/>
        <v>4840</v>
      </c>
    </row>
    <row r="25" spans="2:7" x14ac:dyDescent="0.25">
      <c r="B25">
        <f t="shared" si="3"/>
        <v>23</v>
      </c>
      <c r="C25">
        <f t="shared" si="4"/>
        <v>23</v>
      </c>
      <c r="D25">
        <f t="shared" si="5"/>
        <v>23</v>
      </c>
      <c r="E25">
        <f t="shared" si="1"/>
        <v>230</v>
      </c>
      <c r="F25">
        <f t="shared" si="2"/>
        <v>46</v>
      </c>
      <c r="G25">
        <f t="shared" si="0"/>
        <v>5819</v>
      </c>
    </row>
    <row r="26" spans="2:7" x14ac:dyDescent="0.25">
      <c r="B26">
        <f t="shared" si="3"/>
        <v>24</v>
      </c>
      <c r="C26">
        <f t="shared" si="4"/>
        <v>24</v>
      </c>
      <c r="D26">
        <f t="shared" si="5"/>
        <v>24</v>
      </c>
      <c r="E26">
        <f t="shared" si="1"/>
        <v>240</v>
      </c>
      <c r="F26">
        <f t="shared" si="2"/>
        <v>48</v>
      </c>
      <c r="G26">
        <f t="shared" si="0"/>
        <v>6912</v>
      </c>
    </row>
    <row r="27" spans="2:7" x14ac:dyDescent="0.25">
      <c r="B27">
        <f t="shared" si="3"/>
        <v>25</v>
      </c>
      <c r="C27">
        <f t="shared" si="4"/>
        <v>25</v>
      </c>
      <c r="D27">
        <f t="shared" si="5"/>
        <v>25</v>
      </c>
      <c r="E27">
        <f t="shared" si="1"/>
        <v>250</v>
      </c>
      <c r="F27">
        <f t="shared" si="2"/>
        <v>50</v>
      </c>
      <c r="G27">
        <f t="shared" si="0"/>
        <v>8125</v>
      </c>
    </row>
    <row r="28" spans="2:7" x14ac:dyDescent="0.25">
      <c r="B28">
        <f t="shared" si="3"/>
        <v>26</v>
      </c>
      <c r="C28">
        <f>C27+1</f>
        <v>26</v>
      </c>
      <c r="D28">
        <f t="shared" si="5"/>
        <v>26</v>
      </c>
      <c r="E28">
        <f t="shared" si="1"/>
        <v>260</v>
      </c>
      <c r="F28">
        <f t="shared" si="2"/>
        <v>52</v>
      </c>
      <c r="G28">
        <f t="shared" si="0"/>
        <v>9464</v>
      </c>
    </row>
    <row r="29" spans="2:7" x14ac:dyDescent="0.25">
      <c r="B29">
        <f t="shared" si="3"/>
        <v>27</v>
      </c>
      <c r="C29">
        <f t="shared" si="4"/>
        <v>27</v>
      </c>
      <c r="D29">
        <f t="shared" si="5"/>
        <v>27</v>
      </c>
      <c r="E29">
        <f t="shared" si="1"/>
        <v>270</v>
      </c>
      <c r="F29">
        <f t="shared" si="2"/>
        <v>54</v>
      </c>
      <c r="G29">
        <f t="shared" si="0"/>
        <v>10935</v>
      </c>
    </row>
    <row r="30" spans="2:7" x14ac:dyDescent="0.25">
      <c r="B30">
        <f t="shared" si="3"/>
        <v>28</v>
      </c>
      <c r="C30">
        <f t="shared" si="4"/>
        <v>28</v>
      </c>
      <c r="D30">
        <f>D29+1</f>
        <v>28</v>
      </c>
      <c r="E30">
        <f t="shared" si="1"/>
        <v>280</v>
      </c>
      <c r="F30">
        <f t="shared" si="2"/>
        <v>56</v>
      </c>
      <c r="G30">
        <f t="shared" si="0"/>
        <v>12544</v>
      </c>
    </row>
    <row r="31" spans="2:7" x14ac:dyDescent="0.25">
      <c r="B31">
        <f t="shared" si="3"/>
        <v>29</v>
      </c>
      <c r="C31">
        <f t="shared" si="4"/>
        <v>29</v>
      </c>
      <c r="D31">
        <f t="shared" si="5"/>
        <v>29</v>
      </c>
      <c r="E31">
        <f t="shared" si="1"/>
        <v>290</v>
      </c>
      <c r="F31">
        <f t="shared" si="2"/>
        <v>58</v>
      </c>
      <c r="G31">
        <f t="shared" si="0"/>
        <v>14297</v>
      </c>
    </row>
    <row r="32" spans="2:7" x14ac:dyDescent="0.25">
      <c r="B32">
        <f t="shared" si="3"/>
        <v>30</v>
      </c>
      <c r="C32">
        <f t="shared" si="4"/>
        <v>30</v>
      </c>
      <c r="D32">
        <f t="shared" si="5"/>
        <v>30</v>
      </c>
      <c r="E32">
        <f t="shared" si="1"/>
        <v>300</v>
      </c>
      <c r="F32">
        <f t="shared" si="2"/>
        <v>60</v>
      </c>
      <c r="G32">
        <f t="shared" si="0"/>
        <v>16200</v>
      </c>
    </row>
    <row r="33" spans="2:7" x14ac:dyDescent="0.25">
      <c r="B33">
        <f t="shared" si="3"/>
        <v>31</v>
      </c>
      <c r="C33">
        <f t="shared" si="4"/>
        <v>31</v>
      </c>
      <c r="D33">
        <f t="shared" si="5"/>
        <v>31</v>
      </c>
      <c r="E33">
        <f t="shared" si="1"/>
        <v>310</v>
      </c>
      <c r="F33">
        <f t="shared" si="2"/>
        <v>62</v>
      </c>
      <c r="G33">
        <f t="shared" si="0"/>
        <v>18259</v>
      </c>
    </row>
    <row r="34" spans="2:7" x14ac:dyDescent="0.25">
      <c r="B34">
        <f t="shared" si="3"/>
        <v>32</v>
      </c>
      <c r="C34">
        <f t="shared" si="4"/>
        <v>32</v>
      </c>
      <c r="D34">
        <f t="shared" si="5"/>
        <v>32</v>
      </c>
      <c r="E34">
        <f t="shared" si="1"/>
        <v>320</v>
      </c>
      <c r="F34">
        <f t="shared" si="2"/>
        <v>64</v>
      </c>
      <c r="G34">
        <f t="shared" si="0"/>
        <v>20480</v>
      </c>
    </row>
    <row r="35" spans="2:7" x14ac:dyDescent="0.25">
      <c r="B35">
        <f t="shared" si="3"/>
        <v>33</v>
      </c>
      <c r="C35">
        <f t="shared" si="4"/>
        <v>33</v>
      </c>
      <c r="D35">
        <f t="shared" si="5"/>
        <v>33</v>
      </c>
      <c r="E35">
        <f t="shared" si="1"/>
        <v>330</v>
      </c>
      <c r="F35">
        <f t="shared" si="2"/>
        <v>66</v>
      </c>
      <c r="G35">
        <f t="shared" si="0"/>
        <v>22869</v>
      </c>
    </row>
    <row r="36" spans="2:7" x14ac:dyDescent="0.25">
      <c r="B36">
        <f t="shared" si="3"/>
        <v>34</v>
      </c>
      <c r="C36">
        <f t="shared" si="4"/>
        <v>34</v>
      </c>
      <c r="D36">
        <f t="shared" si="5"/>
        <v>34</v>
      </c>
      <c r="E36">
        <f t="shared" si="1"/>
        <v>340</v>
      </c>
      <c r="F36">
        <f t="shared" si="2"/>
        <v>68</v>
      </c>
      <c r="G36">
        <f t="shared" si="0"/>
        <v>25432</v>
      </c>
    </row>
    <row r="37" spans="2:7" x14ac:dyDescent="0.25">
      <c r="B37">
        <f t="shared" si="3"/>
        <v>35</v>
      </c>
      <c r="C37">
        <f t="shared" si="4"/>
        <v>35</v>
      </c>
      <c r="D37">
        <f t="shared" si="5"/>
        <v>35</v>
      </c>
      <c r="E37">
        <f t="shared" si="1"/>
        <v>350</v>
      </c>
      <c r="F37">
        <f t="shared" si="2"/>
        <v>70</v>
      </c>
      <c r="G37">
        <f t="shared" si="0"/>
        <v>28175</v>
      </c>
    </row>
    <row r="38" spans="2:7" x14ac:dyDescent="0.25">
      <c r="B38">
        <f t="shared" si="3"/>
        <v>36</v>
      </c>
      <c r="C38">
        <f t="shared" si="4"/>
        <v>36</v>
      </c>
      <c r="D38">
        <f t="shared" si="5"/>
        <v>36</v>
      </c>
      <c r="E38">
        <f t="shared" si="1"/>
        <v>360</v>
      </c>
      <c r="F38">
        <f t="shared" si="2"/>
        <v>72</v>
      </c>
      <c r="G38">
        <f t="shared" si="0"/>
        <v>31104</v>
      </c>
    </row>
    <row r="39" spans="2:7" x14ac:dyDescent="0.25">
      <c r="B39">
        <f t="shared" si="3"/>
        <v>37</v>
      </c>
      <c r="C39">
        <f t="shared" si="4"/>
        <v>37</v>
      </c>
      <c r="D39">
        <f t="shared" si="5"/>
        <v>37</v>
      </c>
      <c r="E39">
        <f t="shared" si="1"/>
        <v>370</v>
      </c>
      <c r="F39">
        <f t="shared" si="2"/>
        <v>74</v>
      </c>
      <c r="G39">
        <f t="shared" si="0"/>
        <v>34225</v>
      </c>
    </row>
    <row r="40" spans="2:7" x14ac:dyDescent="0.25">
      <c r="B40">
        <f t="shared" si="3"/>
        <v>38</v>
      </c>
      <c r="C40">
        <f>C39+1</f>
        <v>38</v>
      </c>
      <c r="D40">
        <f t="shared" si="5"/>
        <v>38</v>
      </c>
      <c r="E40">
        <f t="shared" si="1"/>
        <v>380</v>
      </c>
      <c r="F40">
        <f t="shared" si="2"/>
        <v>76</v>
      </c>
      <c r="G40">
        <f t="shared" si="0"/>
        <v>37544</v>
      </c>
    </row>
    <row r="41" spans="2:7" x14ac:dyDescent="0.25">
      <c r="B41">
        <f t="shared" si="3"/>
        <v>39</v>
      </c>
      <c r="C41">
        <f t="shared" si="4"/>
        <v>39</v>
      </c>
      <c r="D41">
        <f t="shared" si="5"/>
        <v>39</v>
      </c>
      <c r="E41">
        <f t="shared" si="1"/>
        <v>390</v>
      </c>
      <c r="F41">
        <f t="shared" si="2"/>
        <v>78</v>
      </c>
      <c r="G41">
        <f t="shared" si="0"/>
        <v>41067</v>
      </c>
    </row>
    <row r="42" spans="2:7" x14ac:dyDescent="0.25">
      <c r="B42">
        <f t="shared" si="3"/>
        <v>40</v>
      </c>
      <c r="C42">
        <f>C41+1</f>
        <v>40</v>
      </c>
      <c r="D42">
        <f t="shared" si="5"/>
        <v>40</v>
      </c>
      <c r="E42">
        <f t="shared" si="1"/>
        <v>400</v>
      </c>
      <c r="F42">
        <f t="shared" si="2"/>
        <v>80</v>
      </c>
      <c r="G42">
        <f t="shared" si="0"/>
        <v>44800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Q46"/>
  <sheetViews>
    <sheetView showRuler="0" topLeftCell="A4" workbookViewId="0">
      <selection activeCell="B8" sqref="B8"/>
    </sheetView>
  </sheetViews>
  <sheetFormatPr baseColWidth="10" defaultRowHeight="15.75" x14ac:dyDescent="0.25"/>
  <cols>
    <col min="1" max="1" width="26.125" bestFit="1" customWidth="1"/>
    <col min="2" max="2" width="22.5" bestFit="1" customWidth="1"/>
    <col min="3" max="10" width="2.125" customWidth="1"/>
    <col min="11" max="41" width="3.125" customWidth="1"/>
    <col min="42" max="42" width="5.875" customWidth="1"/>
    <col min="43" max="43" width="5.375" bestFit="1" customWidth="1"/>
    <col min="44" max="51" width="2.125" customWidth="1"/>
    <col min="52" max="82" width="3.125" customWidth="1"/>
    <col min="83" max="83" width="5.875" customWidth="1"/>
    <col min="84" max="84" width="36.625" customWidth="1"/>
    <col min="85" max="85" width="25.875" customWidth="1"/>
    <col min="86" max="92" width="2.125" customWidth="1"/>
    <col min="93" max="123" width="3.125" customWidth="1"/>
    <col min="124" max="124" width="5.875" customWidth="1"/>
    <col min="125" max="125" width="23" bestFit="1" customWidth="1"/>
    <col min="126" max="126" width="36.625" bestFit="1" customWidth="1"/>
    <col min="127" max="127" width="25.875" bestFit="1" customWidth="1"/>
  </cols>
  <sheetData>
    <row r="1" spans="1:43" x14ac:dyDescent="0.25">
      <c r="A1" s="2" t="s">
        <v>0</v>
      </c>
      <c r="B1" t="s">
        <v>11</v>
      </c>
    </row>
    <row r="3" spans="1:43" x14ac:dyDescent="0.25">
      <c r="A3" s="2" t="s">
        <v>12</v>
      </c>
      <c r="B3" s="2" t="s">
        <v>7</v>
      </c>
    </row>
    <row r="4" spans="1:43" x14ac:dyDescent="0.25">
      <c r="A4" s="2" t="s">
        <v>8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>
        <v>21</v>
      </c>
      <c r="W4">
        <v>22</v>
      </c>
      <c r="X4">
        <v>23</v>
      </c>
      <c r="Y4">
        <v>24</v>
      </c>
      <c r="Z4">
        <v>25</v>
      </c>
      <c r="AA4">
        <v>26</v>
      </c>
      <c r="AB4">
        <v>27</v>
      </c>
      <c r="AC4">
        <v>28</v>
      </c>
      <c r="AD4">
        <v>29</v>
      </c>
      <c r="AE4">
        <v>30</v>
      </c>
      <c r="AF4">
        <v>31</v>
      </c>
      <c r="AG4">
        <v>32</v>
      </c>
      <c r="AH4">
        <v>33</v>
      </c>
      <c r="AI4">
        <v>34</v>
      </c>
      <c r="AJ4">
        <v>35</v>
      </c>
      <c r="AK4">
        <v>36</v>
      </c>
      <c r="AL4">
        <v>37</v>
      </c>
      <c r="AM4">
        <v>38</v>
      </c>
      <c r="AN4">
        <v>39</v>
      </c>
      <c r="AO4">
        <v>40</v>
      </c>
      <c r="AP4" t="s">
        <v>9</v>
      </c>
      <c r="AQ4" t="s">
        <v>10</v>
      </c>
    </row>
    <row r="5" spans="1:43" x14ac:dyDescent="0.25">
      <c r="A5" s="3">
        <v>1</v>
      </c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>
        <v>1</v>
      </c>
    </row>
    <row r="6" spans="1:43" x14ac:dyDescent="0.25">
      <c r="A6" s="3">
        <v>2</v>
      </c>
      <c r="B6" s="4"/>
      <c r="C6" s="4">
        <v>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>
        <v>1</v>
      </c>
    </row>
    <row r="7" spans="1:43" x14ac:dyDescent="0.25">
      <c r="A7" s="3">
        <v>3</v>
      </c>
      <c r="B7" s="4"/>
      <c r="C7" s="4"/>
      <c r="D7" s="4">
        <v>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>
        <v>1</v>
      </c>
    </row>
    <row r="8" spans="1:43" x14ac:dyDescent="0.25">
      <c r="A8" s="3">
        <v>4</v>
      </c>
      <c r="B8" s="4"/>
      <c r="C8" s="4"/>
      <c r="D8" s="4"/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>
        <v>1</v>
      </c>
    </row>
    <row r="9" spans="1:43" x14ac:dyDescent="0.25">
      <c r="A9" s="3">
        <v>5</v>
      </c>
      <c r="B9" s="4"/>
      <c r="C9" s="4"/>
      <c r="D9" s="4"/>
      <c r="E9" s="4"/>
      <c r="F9" s="4">
        <v>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>
        <v>1</v>
      </c>
    </row>
    <row r="10" spans="1:43" x14ac:dyDescent="0.25">
      <c r="A10" s="3">
        <v>6</v>
      </c>
      <c r="B10" s="4"/>
      <c r="C10" s="4"/>
      <c r="D10" s="4"/>
      <c r="E10" s="4"/>
      <c r="F10" s="4"/>
      <c r="G10" s="4">
        <v>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>
        <v>1</v>
      </c>
    </row>
    <row r="11" spans="1:43" x14ac:dyDescent="0.25">
      <c r="A11" s="3">
        <v>7</v>
      </c>
      <c r="B11" s="4"/>
      <c r="C11" s="4"/>
      <c r="D11" s="4"/>
      <c r="E11" s="4"/>
      <c r="F11" s="4"/>
      <c r="G11" s="4"/>
      <c r="H11" s="4">
        <v>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>
        <v>1</v>
      </c>
    </row>
    <row r="12" spans="1:43" x14ac:dyDescent="0.25">
      <c r="A12" s="3">
        <v>8</v>
      </c>
      <c r="B12" s="4"/>
      <c r="C12" s="4"/>
      <c r="D12" s="4"/>
      <c r="E12" s="4"/>
      <c r="F12" s="4"/>
      <c r="G12" s="4"/>
      <c r="H12" s="4"/>
      <c r="I12" s="4">
        <v>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>
        <v>1</v>
      </c>
    </row>
    <row r="13" spans="1:43" x14ac:dyDescent="0.25">
      <c r="A13" s="3">
        <v>9</v>
      </c>
      <c r="B13" s="4"/>
      <c r="C13" s="4"/>
      <c r="D13" s="4"/>
      <c r="E13" s="4"/>
      <c r="F13" s="4"/>
      <c r="G13" s="4"/>
      <c r="H13" s="4"/>
      <c r="I13" s="4"/>
      <c r="J13" s="4">
        <v>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>
        <v>1</v>
      </c>
    </row>
    <row r="14" spans="1:43" x14ac:dyDescent="0.25">
      <c r="A14" s="3">
        <v>10</v>
      </c>
      <c r="B14" s="4"/>
      <c r="C14" s="4"/>
      <c r="D14" s="4"/>
      <c r="E14" s="4"/>
      <c r="F14" s="4"/>
      <c r="G14" s="4"/>
      <c r="H14" s="4"/>
      <c r="I14" s="4"/>
      <c r="J14" s="4"/>
      <c r="K14" s="4">
        <v>1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>
        <v>1</v>
      </c>
    </row>
    <row r="15" spans="1:43" x14ac:dyDescent="0.25">
      <c r="A15" s="3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>
        <v>1</v>
      </c>
    </row>
    <row r="16" spans="1:43" x14ac:dyDescent="0.25">
      <c r="A16" s="3">
        <v>12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>
        <v>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>
        <v>1</v>
      </c>
    </row>
    <row r="17" spans="1:43" x14ac:dyDescent="0.25">
      <c r="A17" s="3">
        <v>13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v>1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>
        <v>1</v>
      </c>
    </row>
    <row r="18" spans="1:43" x14ac:dyDescent="0.25">
      <c r="A18" s="3">
        <v>14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1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>
        <v>1</v>
      </c>
    </row>
    <row r="19" spans="1:43" x14ac:dyDescent="0.25">
      <c r="A19" s="3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>
        <v>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>
        <v>1</v>
      </c>
    </row>
    <row r="20" spans="1:43" x14ac:dyDescent="0.25">
      <c r="A20" s="3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>
        <v>1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>
        <v>1</v>
      </c>
    </row>
    <row r="21" spans="1:43" x14ac:dyDescent="0.25">
      <c r="A21" s="3">
        <v>17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>
        <v>1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>
        <v>1</v>
      </c>
    </row>
    <row r="22" spans="1:43" x14ac:dyDescent="0.25">
      <c r="A22" s="3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>
        <v>1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>
        <v>1</v>
      </c>
    </row>
    <row r="23" spans="1:43" x14ac:dyDescent="0.25">
      <c r="A23" s="3">
        <v>19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v>1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>
        <v>1</v>
      </c>
    </row>
    <row r="24" spans="1:43" x14ac:dyDescent="0.25">
      <c r="A24" s="3">
        <v>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>
        <v>1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>
        <v>1</v>
      </c>
    </row>
    <row r="25" spans="1:43" x14ac:dyDescent="0.25">
      <c r="A25" s="3">
        <v>21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v>1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>
        <v>1</v>
      </c>
    </row>
    <row r="26" spans="1:43" x14ac:dyDescent="0.25">
      <c r="A26" s="3">
        <v>22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>
        <v>1</v>
      </c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>
        <v>1</v>
      </c>
    </row>
    <row r="27" spans="1:43" x14ac:dyDescent="0.25">
      <c r="A27" s="3">
        <v>23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>
        <v>1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>
        <v>1</v>
      </c>
    </row>
    <row r="28" spans="1:43" x14ac:dyDescent="0.25">
      <c r="A28" s="3">
        <v>24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>
        <v>1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>
        <v>1</v>
      </c>
    </row>
    <row r="29" spans="1:43" x14ac:dyDescent="0.25">
      <c r="A29" s="3">
        <v>25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v>1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>
        <v>1</v>
      </c>
    </row>
    <row r="30" spans="1:43" x14ac:dyDescent="0.25">
      <c r="A30" s="3">
        <v>26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>
        <v>1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>
        <v>1</v>
      </c>
    </row>
    <row r="31" spans="1:43" x14ac:dyDescent="0.25">
      <c r="A31" s="3">
        <v>27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>
        <v>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>
        <v>1</v>
      </c>
    </row>
    <row r="32" spans="1:43" x14ac:dyDescent="0.25">
      <c r="A32" s="3">
        <v>28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>
        <v>1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>
        <v>1</v>
      </c>
    </row>
    <row r="33" spans="1:43" x14ac:dyDescent="0.25">
      <c r="A33" s="3">
        <v>29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>
        <v>1</v>
      </c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>
        <v>1</v>
      </c>
    </row>
    <row r="34" spans="1:43" x14ac:dyDescent="0.25">
      <c r="A34" s="3">
        <v>30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>
        <v>1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>
        <v>1</v>
      </c>
    </row>
    <row r="35" spans="1:43" x14ac:dyDescent="0.25">
      <c r="A35" s="3">
        <v>31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>
        <v>1</v>
      </c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>
        <v>1</v>
      </c>
    </row>
    <row r="36" spans="1:43" x14ac:dyDescent="0.25">
      <c r="A36" s="3">
        <v>32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>
        <v>1</v>
      </c>
      <c r="AH36" s="4"/>
      <c r="AI36" s="4"/>
      <c r="AJ36" s="4"/>
      <c r="AK36" s="4"/>
      <c r="AL36" s="4"/>
      <c r="AM36" s="4"/>
      <c r="AN36" s="4"/>
      <c r="AO36" s="4"/>
      <c r="AP36" s="4"/>
      <c r="AQ36" s="4">
        <v>1</v>
      </c>
    </row>
    <row r="37" spans="1:43" x14ac:dyDescent="0.25">
      <c r="A37" s="3">
        <v>33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>
        <v>1</v>
      </c>
      <c r="AI37" s="4"/>
      <c r="AJ37" s="4"/>
      <c r="AK37" s="4"/>
      <c r="AL37" s="4"/>
      <c r="AM37" s="4"/>
      <c r="AN37" s="4"/>
      <c r="AO37" s="4"/>
      <c r="AP37" s="4"/>
      <c r="AQ37" s="4">
        <v>1</v>
      </c>
    </row>
    <row r="38" spans="1:43" x14ac:dyDescent="0.25">
      <c r="A38" s="3">
        <v>34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>
        <v>1</v>
      </c>
      <c r="AJ38" s="4"/>
      <c r="AK38" s="4"/>
      <c r="AL38" s="4"/>
      <c r="AM38" s="4"/>
      <c r="AN38" s="4"/>
      <c r="AO38" s="4"/>
      <c r="AP38" s="4"/>
      <c r="AQ38" s="4">
        <v>1</v>
      </c>
    </row>
    <row r="39" spans="1:43" x14ac:dyDescent="0.25">
      <c r="A39" s="3">
        <v>35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>
        <v>1</v>
      </c>
      <c r="AK39" s="4"/>
      <c r="AL39" s="4"/>
      <c r="AM39" s="4"/>
      <c r="AN39" s="4"/>
      <c r="AO39" s="4"/>
      <c r="AP39" s="4"/>
      <c r="AQ39" s="4">
        <v>1</v>
      </c>
    </row>
    <row r="40" spans="1:43" x14ac:dyDescent="0.25">
      <c r="A40" s="3">
        <v>36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>
        <v>1</v>
      </c>
      <c r="AL40" s="4"/>
      <c r="AM40" s="4"/>
      <c r="AN40" s="4"/>
      <c r="AO40" s="4"/>
      <c r="AP40" s="4"/>
      <c r="AQ40" s="4">
        <v>1</v>
      </c>
    </row>
    <row r="41" spans="1:43" x14ac:dyDescent="0.25">
      <c r="A41" s="3">
        <v>37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>
        <v>1</v>
      </c>
      <c r="AM41" s="4"/>
      <c r="AN41" s="4"/>
      <c r="AO41" s="4"/>
      <c r="AP41" s="4"/>
      <c r="AQ41" s="4">
        <v>1</v>
      </c>
    </row>
    <row r="42" spans="1:43" x14ac:dyDescent="0.25">
      <c r="A42" s="3">
        <v>38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>
        <v>1</v>
      </c>
      <c r="AN42" s="4"/>
      <c r="AO42" s="4"/>
      <c r="AP42" s="4"/>
      <c r="AQ42" s="4">
        <v>1</v>
      </c>
    </row>
    <row r="43" spans="1:43" x14ac:dyDescent="0.25">
      <c r="A43" s="3">
        <v>39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>
        <v>1</v>
      </c>
      <c r="AO43" s="4"/>
      <c r="AP43" s="4"/>
      <c r="AQ43" s="4">
        <v>1</v>
      </c>
    </row>
    <row r="44" spans="1:43" x14ac:dyDescent="0.25">
      <c r="A44" s="3">
        <v>40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>
        <v>1</v>
      </c>
      <c r="AP44" s="4"/>
      <c r="AQ44" s="4">
        <v>1</v>
      </c>
    </row>
    <row r="45" spans="1:43" x14ac:dyDescent="0.25">
      <c r="A45" s="3" t="s">
        <v>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1:43" x14ac:dyDescent="0.25">
      <c r="A46" s="3" t="s">
        <v>10</v>
      </c>
      <c r="B46" s="4">
        <v>1</v>
      </c>
      <c r="C46" s="4">
        <v>1</v>
      </c>
      <c r="D46" s="4">
        <v>1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1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s="4">
        <v>1</v>
      </c>
      <c r="AF46" s="4">
        <v>1</v>
      </c>
      <c r="AG46" s="4">
        <v>1</v>
      </c>
      <c r="AH46" s="4">
        <v>1</v>
      </c>
      <c r="AI46" s="4">
        <v>1</v>
      </c>
      <c r="AJ46" s="4">
        <v>1</v>
      </c>
      <c r="AK46" s="4">
        <v>1</v>
      </c>
      <c r="AL46" s="4">
        <v>1</v>
      </c>
      <c r="AM46" s="4">
        <v>1</v>
      </c>
      <c r="AN46" s="4">
        <v>1</v>
      </c>
      <c r="AO46" s="4">
        <v>1</v>
      </c>
      <c r="AP46" s="4"/>
      <c r="AQ46" s="4">
        <v>40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G13"/>
  <sheetViews>
    <sheetView showRuler="0" workbookViewId="0">
      <selection activeCell="F4" sqref="F4"/>
    </sheetView>
  </sheetViews>
  <sheetFormatPr baseColWidth="10" defaultRowHeight="15.75" x14ac:dyDescent="0.25"/>
  <cols>
    <col min="1" max="1" width="17.375" bestFit="1" customWidth="1"/>
  </cols>
  <sheetData>
    <row r="1" spans="1:33" ht="16.5" thickBot="1" x14ac:dyDescent="0.3">
      <c r="A1" s="17" t="s">
        <v>27</v>
      </c>
      <c r="B1" s="48">
        <v>1</v>
      </c>
      <c r="C1" s="48"/>
      <c r="D1" s="48"/>
      <c r="E1" s="48"/>
      <c r="F1" s="48">
        <v>2</v>
      </c>
      <c r="G1" s="48"/>
      <c r="H1" s="48"/>
      <c r="I1" s="48"/>
      <c r="J1" s="48">
        <v>3</v>
      </c>
      <c r="K1" s="48"/>
      <c r="L1" s="48"/>
      <c r="M1" s="48"/>
      <c r="N1" s="48">
        <v>4</v>
      </c>
      <c r="O1" s="48"/>
      <c r="P1" s="48"/>
      <c r="Q1" s="48"/>
      <c r="R1" s="48">
        <v>5</v>
      </c>
      <c r="S1" s="48"/>
      <c r="T1" s="48"/>
      <c r="U1" s="48"/>
      <c r="V1" s="48">
        <v>6</v>
      </c>
      <c r="W1" s="48"/>
      <c r="X1" s="48"/>
      <c r="Y1" s="48"/>
      <c r="Z1" s="48">
        <v>7</v>
      </c>
      <c r="AA1" s="48"/>
      <c r="AB1" s="48"/>
      <c r="AC1" s="48"/>
      <c r="AD1" s="48">
        <v>8</v>
      </c>
      <c r="AE1" s="48"/>
      <c r="AF1" s="48"/>
      <c r="AG1" s="49"/>
    </row>
    <row r="2" spans="1:33" s="5" customFormat="1" x14ac:dyDescent="0.25">
      <c r="A2" s="29" t="s">
        <v>23</v>
      </c>
      <c r="B2" s="30">
        <v>1</v>
      </c>
      <c r="C2" s="30">
        <f>B2+1</f>
        <v>2</v>
      </c>
      <c r="D2" s="31">
        <f t="shared" ref="D2:AG2" si="0">C2+1</f>
        <v>3</v>
      </c>
      <c r="E2" s="30">
        <f t="shared" si="0"/>
        <v>4</v>
      </c>
      <c r="F2" s="31">
        <f t="shared" si="0"/>
        <v>5</v>
      </c>
      <c r="G2" s="30">
        <f t="shared" si="0"/>
        <v>6</v>
      </c>
      <c r="H2" s="32">
        <f t="shared" si="0"/>
        <v>7</v>
      </c>
      <c r="I2" s="33">
        <f t="shared" si="0"/>
        <v>8</v>
      </c>
      <c r="J2" s="34">
        <f t="shared" si="0"/>
        <v>9</v>
      </c>
      <c r="K2" s="30">
        <f t="shared" si="0"/>
        <v>10</v>
      </c>
      <c r="L2" s="31">
        <f t="shared" si="0"/>
        <v>11</v>
      </c>
      <c r="M2" s="30">
        <f t="shared" si="0"/>
        <v>12</v>
      </c>
      <c r="N2" s="31">
        <f t="shared" si="0"/>
        <v>13</v>
      </c>
      <c r="O2" s="30">
        <f t="shared" si="0"/>
        <v>14</v>
      </c>
      <c r="P2" s="31">
        <f t="shared" si="0"/>
        <v>15</v>
      </c>
      <c r="Q2" s="30">
        <f>P2+1</f>
        <v>16</v>
      </c>
      <c r="R2" s="31">
        <f t="shared" si="0"/>
        <v>17</v>
      </c>
      <c r="S2" s="30">
        <f t="shared" si="0"/>
        <v>18</v>
      </c>
      <c r="T2" s="31">
        <f t="shared" si="0"/>
        <v>19</v>
      </c>
      <c r="U2" s="30">
        <f t="shared" si="0"/>
        <v>20</v>
      </c>
      <c r="V2" s="31">
        <f t="shared" si="0"/>
        <v>21</v>
      </c>
      <c r="W2" s="30">
        <f t="shared" si="0"/>
        <v>22</v>
      </c>
      <c r="X2" s="31">
        <f t="shared" si="0"/>
        <v>23</v>
      </c>
      <c r="Y2" s="30">
        <f t="shared" si="0"/>
        <v>24</v>
      </c>
      <c r="Z2" s="31">
        <f t="shared" si="0"/>
        <v>25</v>
      </c>
      <c r="AA2" s="30">
        <f t="shared" si="0"/>
        <v>26</v>
      </c>
      <c r="AB2" s="31">
        <f t="shared" si="0"/>
        <v>27</v>
      </c>
      <c r="AC2" s="30">
        <f>AB2+1</f>
        <v>28</v>
      </c>
      <c r="AD2" s="31">
        <f t="shared" si="0"/>
        <v>29</v>
      </c>
      <c r="AE2" s="30">
        <f>AD2+1</f>
        <v>30</v>
      </c>
      <c r="AF2" s="31">
        <f t="shared" si="0"/>
        <v>31</v>
      </c>
      <c r="AG2" s="30">
        <f t="shared" si="0"/>
        <v>32</v>
      </c>
    </row>
    <row r="3" spans="1:33" x14ac:dyDescent="0.25">
      <c r="A3" s="18" t="s">
        <v>13</v>
      </c>
      <c r="B3" s="23" t="s">
        <v>68</v>
      </c>
      <c r="C3" s="23" t="s">
        <v>69</v>
      </c>
      <c r="D3" s="25" t="s">
        <v>70</v>
      </c>
      <c r="E3" s="23" t="s">
        <v>71</v>
      </c>
      <c r="F3" s="25" t="s">
        <v>84</v>
      </c>
      <c r="G3" s="23" t="s">
        <v>85</v>
      </c>
      <c r="H3" s="20" t="s">
        <v>86</v>
      </c>
      <c r="I3" s="7" t="s">
        <v>87</v>
      </c>
      <c r="J3" s="27" t="s">
        <v>30</v>
      </c>
      <c r="K3" s="23" t="s">
        <v>31</v>
      </c>
      <c r="L3" s="25" t="s">
        <v>32</v>
      </c>
      <c r="M3" s="23" t="s">
        <v>33</v>
      </c>
      <c r="N3" s="25" t="s">
        <v>34</v>
      </c>
      <c r="O3" s="23" t="s">
        <v>35</v>
      </c>
      <c r="P3" s="25" t="s">
        <v>36</v>
      </c>
      <c r="Q3" s="23" t="s">
        <v>31</v>
      </c>
      <c r="R3" s="25" t="s">
        <v>37</v>
      </c>
      <c r="S3" s="23" t="s">
        <v>38</v>
      </c>
      <c r="T3" s="25" t="s">
        <v>39</v>
      </c>
      <c r="U3" s="23" t="s">
        <v>40</v>
      </c>
      <c r="V3" s="25" t="s">
        <v>41</v>
      </c>
      <c r="W3" s="23" t="s">
        <v>42</v>
      </c>
      <c r="X3" s="25" t="s">
        <v>29</v>
      </c>
      <c r="Y3" s="23" t="s">
        <v>43</v>
      </c>
      <c r="Z3" s="25" t="s">
        <v>44</v>
      </c>
      <c r="AA3" s="23" t="s">
        <v>28</v>
      </c>
      <c r="AB3" s="25" t="s">
        <v>45</v>
      </c>
      <c r="AC3" s="23" t="s">
        <v>46</v>
      </c>
      <c r="AD3" s="25" t="s">
        <v>47</v>
      </c>
      <c r="AE3" s="23" t="s">
        <v>34</v>
      </c>
      <c r="AF3" s="25" t="s">
        <v>48</v>
      </c>
      <c r="AG3" s="23" t="s">
        <v>49</v>
      </c>
    </row>
    <row r="4" spans="1:33" x14ac:dyDescent="0.25">
      <c r="A4" s="18" t="s">
        <v>14</v>
      </c>
      <c r="B4" s="23"/>
      <c r="C4" s="23"/>
      <c r="D4" s="25"/>
      <c r="E4" s="23"/>
      <c r="F4" s="25"/>
      <c r="G4" s="23"/>
      <c r="H4" s="20"/>
      <c r="I4" s="7"/>
      <c r="J4" s="27"/>
      <c r="K4" s="23"/>
      <c r="L4" s="25"/>
      <c r="M4" s="23"/>
      <c r="N4" s="25"/>
      <c r="O4" s="23"/>
      <c r="P4" s="25"/>
      <c r="Q4" s="23"/>
      <c r="R4" s="25"/>
      <c r="S4" s="23"/>
      <c r="T4" s="25"/>
      <c r="U4" s="23"/>
      <c r="V4" s="25"/>
      <c r="W4" s="23"/>
      <c r="X4" s="25"/>
      <c r="Y4" s="23"/>
      <c r="Z4" s="25"/>
      <c r="AA4" s="23"/>
      <c r="AB4" s="25"/>
      <c r="AC4" s="23"/>
      <c r="AD4" s="25"/>
      <c r="AE4" s="23"/>
      <c r="AF4" s="25"/>
      <c r="AG4" s="23"/>
    </row>
    <row r="5" spans="1:33" x14ac:dyDescent="0.25">
      <c r="A5" s="18" t="s">
        <v>15</v>
      </c>
      <c r="B5" s="23"/>
      <c r="C5" s="23"/>
      <c r="D5" s="25"/>
      <c r="E5" s="23"/>
      <c r="F5" s="25"/>
      <c r="G5" s="23"/>
      <c r="H5" s="20"/>
      <c r="I5" s="7"/>
      <c r="J5" s="27"/>
      <c r="K5" s="23"/>
      <c r="L5" s="25"/>
      <c r="M5" s="23"/>
      <c r="N5" s="25"/>
      <c r="O5" s="23"/>
      <c r="P5" s="25"/>
      <c r="Q5" s="23"/>
      <c r="R5" s="25"/>
      <c r="S5" s="23"/>
      <c r="T5" s="25"/>
      <c r="U5" s="23"/>
      <c r="V5" s="25"/>
      <c r="W5" s="23"/>
      <c r="X5" s="25"/>
      <c r="Y5" s="23"/>
      <c r="Z5" s="25"/>
      <c r="AA5" s="23"/>
      <c r="AB5" s="25"/>
      <c r="AC5" s="23"/>
      <c r="AD5" s="25"/>
      <c r="AE5" s="23"/>
      <c r="AF5" s="25"/>
      <c r="AG5" s="23"/>
    </row>
    <row r="6" spans="1:33" x14ac:dyDescent="0.25">
      <c r="A6" s="18" t="s">
        <v>16</v>
      </c>
      <c r="B6" s="23"/>
      <c r="C6" s="23"/>
      <c r="D6" s="25"/>
      <c r="E6" s="23"/>
      <c r="F6" s="25"/>
      <c r="G6" s="23"/>
      <c r="H6" s="20"/>
      <c r="I6" s="7"/>
      <c r="J6" s="27"/>
      <c r="K6" s="23"/>
      <c r="L6" s="25"/>
      <c r="M6" s="23"/>
      <c r="N6" s="25"/>
      <c r="O6" s="23"/>
      <c r="P6" s="25"/>
      <c r="Q6" s="23"/>
      <c r="R6" s="25"/>
      <c r="S6" s="23"/>
      <c r="T6" s="25"/>
      <c r="U6" s="23"/>
      <c r="V6" s="25"/>
      <c r="W6" s="23"/>
      <c r="X6" s="25"/>
      <c r="Y6" s="23"/>
      <c r="Z6" s="25"/>
      <c r="AA6" s="23"/>
      <c r="AB6" s="25"/>
      <c r="AC6" s="23"/>
      <c r="AD6" s="25"/>
      <c r="AE6" s="23"/>
      <c r="AF6" s="25"/>
      <c r="AG6" s="23"/>
    </row>
    <row r="7" spans="1:33" x14ac:dyDescent="0.25">
      <c r="A7" s="18" t="s">
        <v>17</v>
      </c>
      <c r="B7" s="23"/>
      <c r="C7" s="23"/>
      <c r="D7" s="25"/>
      <c r="E7" s="23"/>
      <c r="F7" s="25"/>
      <c r="G7" s="23"/>
      <c r="H7" s="20"/>
      <c r="I7" s="7"/>
      <c r="J7" s="27"/>
      <c r="K7" s="23"/>
      <c r="L7" s="25"/>
      <c r="M7" s="23"/>
      <c r="N7" s="25"/>
      <c r="O7" s="23"/>
      <c r="P7" s="25"/>
      <c r="Q7" s="23"/>
      <c r="R7" s="25"/>
      <c r="S7" s="23"/>
      <c r="T7" s="25"/>
      <c r="U7" s="23"/>
      <c r="V7" s="25"/>
      <c r="W7" s="23"/>
      <c r="X7" s="25"/>
      <c r="Y7" s="23"/>
      <c r="Z7" s="25"/>
      <c r="AA7" s="23"/>
      <c r="AB7" s="25"/>
      <c r="AC7" s="23"/>
      <c r="AD7" s="25"/>
      <c r="AE7" s="23"/>
      <c r="AF7" s="25"/>
      <c r="AG7" s="23"/>
    </row>
    <row r="8" spans="1:33" x14ac:dyDescent="0.25">
      <c r="A8" s="18" t="s">
        <v>18</v>
      </c>
      <c r="B8" s="23"/>
      <c r="C8" s="23"/>
      <c r="D8" s="25"/>
      <c r="E8" s="23"/>
      <c r="F8" s="25"/>
      <c r="G8" s="23"/>
      <c r="H8" s="20"/>
      <c r="I8" s="7"/>
      <c r="J8" s="27"/>
      <c r="K8" s="23"/>
      <c r="L8" s="25"/>
      <c r="M8" s="23"/>
      <c r="N8" s="25"/>
      <c r="O8" s="23"/>
      <c r="P8" s="25"/>
      <c r="Q8" s="23"/>
      <c r="R8" s="25"/>
      <c r="S8" s="23"/>
      <c r="T8" s="25"/>
      <c r="U8" s="23"/>
      <c r="V8" s="25"/>
      <c r="W8" s="23"/>
      <c r="X8" s="25"/>
      <c r="Y8" s="23"/>
      <c r="Z8" s="25"/>
      <c r="AA8" s="23"/>
      <c r="AB8" s="25"/>
      <c r="AC8" s="23"/>
      <c r="AD8" s="25"/>
      <c r="AE8" s="23"/>
      <c r="AF8" s="25"/>
      <c r="AG8" s="23"/>
    </row>
    <row r="9" spans="1:33" x14ac:dyDescent="0.25">
      <c r="A9" s="18" t="s">
        <v>19</v>
      </c>
      <c r="B9" s="23"/>
      <c r="C9" s="23"/>
      <c r="D9" s="25"/>
      <c r="E9" s="23"/>
      <c r="F9" s="25"/>
      <c r="G9" s="23"/>
      <c r="H9" s="20"/>
      <c r="I9" s="7"/>
      <c r="J9" s="27"/>
      <c r="K9" s="23"/>
      <c r="L9" s="25"/>
      <c r="M9" s="23"/>
      <c r="N9" s="25"/>
      <c r="O9" s="23"/>
      <c r="P9" s="25"/>
      <c r="Q9" s="23"/>
      <c r="R9" s="25"/>
      <c r="S9" s="23"/>
      <c r="T9" s="25"/>
      <c r="U9" s="23"/>
      <c r="V9" s="25"/>
      <c r="W9" s="23"/>
      <c r="X9" s="25"/>
      <c r="Y9" s="23"/>
      <c r="Z9" s="25"/>
      <c r="AA9" s="23"/>
      <c r="AB9" s="25"/>
      <c r="AC9" s="23"/>
      <c r="AD9" s="25"/>
      <c r="AE9" s="23"/>
      <c r="AF9" s="25"/>
      <c r="AG9" s="23"/>
    </row>
    <row r="10" spans="1:33" x14ac:dyDescent="0.25">
      <c r="A10" s="18" t="s">
        <v>20</v>
      </c>
      <c r="B10" s="23"/>
      <c r="C10" s="23"/>
      <c r="D10" s="25"/>
      <c r="E10" s="23"/>
      <c r="F10" s="25"/>
      <c r="G10" s="23"/>
      <c r="H10" s="20"/>
      <c r="I10" s="7"/>
      <c r="J10" s="27"/>
      <c r="K10" s="23"/>
      <c r="L10" s="25"/>
      <c r="M10" s="23"/>
      <c r="N10" s="25"/>
      <c r="O10" s="23"/>
      <c r="P10" s="25"/>
      <c r="Q10" s="23"/>
      <c r="R10" s="25"/>
      <c r="S10" s="23"/>
      <c r="T10" s="25"/>
      <c r="U10" s="23"/>
      <c r="V10" s="25"/>
      <c r="W10" s="23"/>
      <c r="X10" s="25"/>
      <c r="Y10" s="23"/>
      <c r="Z10" s="25"/>
      <c r="AA10" s="23"/>
      <c r="AB10" s="25"/>
      <c r="AC10" s="23"/>
      <c r="AD10" s="25"/>
      <c r="AE10" s="23"/>
      <c r="AF10" s="25"/>
      <c r="AG10" s="23"/>
    </row>
    <row r="11" spans="1:33" x14ac:dyDescent="0.25">
      <c r="A11" s="18" t="s">
        <v>21</v>
      </c>
      <c r="B11" s="23"/>
      <c r="C11" s="23"/>
      <c r="D11" s="25"/>
      <c r="E11" s="23"/>
      <c r="F11" s="25"/>
      <c r="G11" s="23"/>
      <c r="H11" s="20"/>
      <c r="I11" s="7"/>
      <c r="J11" s="27"/>
      <c r="K11" s="23"/>
      <c r="L11" s="25"/>
      <c r="M11" s="23"/>
      <c r="N11" s="25"/>
      <c r="O11" s="23"/>
      <c r="P11" s="25"/>
      <c r="Q11" s="23"/>
      <c r="R11" s="25"/>
      <c r="S11" s="23"/>
      <c r="T11" s="25"/>
      <c r="U11" s="23"/>
      <c r="V11" s="25"/>
      <c r="W11" s="23"/>
      <c r="X11" s="25"/>
      <c r="Y11" s="23"/>
      <c r="Z11" s="25"/>
      <c r="AA11" s="23"/>
      <c r="AB11" s="25"/>
      <c r="AC11" s="23"/>
      <c r="AD11" s="25"/>
      <c r="AE11" s="23"/>
      <c r="AF11" s="25"/>
      <c r="AG11" s="23"/>
    </row>
    <row r="12" spans="1:33" x14ac:dyDescent="0.25">
      <c r="A12" s="18" t="s">
        <v>22</v>
      </c>
      <c r="B12" s="23"/>
      <c r="C12" s="23"/>
      <c r="D12" s="25"/>
      <c r="E12" s="23"/>
      <c r="F12" s="25"/>
      <c r="G12" s="23"/>
      <c r="H12" s="20"/>
      <c r="I12" s="7"/>
      <c r="J12" s="27"/>
      <c r="K12" s="23"/>
      <c r="L12" s="25"/>
      <c r="M12" s="23"/>
      <c r="N12" s="25"/>
      <c r="O12" s="23"/>
      <c r="P12" s="25"/>
      <c r="Q12" s="23"/>
      <c r="R12" s="25"/>
      <c r="S12" s="23"/>
      <c r="T12" s="25"/>
      <c r="U12" s="23"/>
      <c r="V12" s="25"/>
      <c r="W12" s="23"/>
      <c r="X12" s="25"/>
      <c r="Y12" s="23"/>
      <c r="Z12" s="25"/>
      <c r="AA12" s="23"/>
      <c r="AB12" s="25"/>
      <c r="AC12" s="23"/>
      <c r="AD12" s="25"/>
      <c r="AE12" s="23"/>
      <c r="AF12" s="25"/>
      <c r="AG12" s="23"/>
    </row>
    <row r="13" spans="1:33" ht="16.5" thickBot="1" x14ac:dyDescent="0.3">
      <c r="A13" s="19" t="s">
        <v>24</v>
      </c>
      <c r="B13" s="24"/>
      <c r="C13" s="24"/>
      <c r="D13" s="26"/>
      <c r="E13" s="24"/>
      <c r="F13" s="26"/>
      <c r="G13" s="24"/>
      <c r="H13" s="21"/>
      <c r="I13" s="12"/>
      <c r="J13" s="28"/>
      <c r="K13" s="24"/>
      <c r="L13" s="26"/>
      <c r="M13" s="24"/>
      <c r="N13" s="26"/>
      <c r="O13" s="24"/>
      <c r="P13" s="26"/>
      <c r="Q13" s="24"/>
      <c r="R13" s="26"/>
      <c r="S13" s="24"/>
      <c r="T13" s="26"/>
      <c r="U13" s="24"/>
      <c r="V13" s="26"/>
      <c r="W13" s="24"/>
      <c r="X13" s="26"/>
      <c r="Y13" s="24"/>
      <c r="Z13" s="26"/>
      <c r="AA13" s="24"/>
      <c r="AB13" s="26"/>
      <c r="AC13" s="24"/>
      <c r="AD13" s="26"/>
      <c r="AE13" s="24"/>
      <c r="AF13" s="26"/>
      <c r="AG13" s="24"/>
    </row>
  </sheetData>
  <mergeCells count="8">
    <mergeCell ref="Z1:AC1"/>
    <mergeCell ref="AD1:AG1"/>
    <mergeCell ref="B1:E1"/>
    <mergeCell ref="F1:I1"/>
    <mergeCell ref="J1:M1"/>
    <mergeCell ref="N1:Q1"/>
    <mergeCell ref="R1:U1"/>
    <mergeCell ref="V1:Y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showRuler="0" workbookViewId="0"/>
  </sheetViews>
  <sheetFormatPr baseColWidth="10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B1:H66"/>
  <sheetViews>
    <sheetView tabSelected="1" showRuler="0" workbookViewId="0">
      <selection activeCell="M8" sqref="M8"/>
    </sheetView>
  </sheetViews>
  <sheetFormatPr baseColWidth="10" defaultRowHeight="15.75" x14ac:dyDescent="0.25"/>
  <cols>
    <col min="2" max="2" width="14" bestFit="1" customWidth="1"/>
    <col min="3" max="3" width="11.125" bestFit="1" customWidth="1"/>
    <col min="4" max="4" width="16" bestFit="1" customWidth="1"/>
    <col min="5" max="7" width="2.125" bestFit="1" customWidth="1"/>
    <col min="8" max="8" width="6" customWidth="1"/>
  </cols>
  <sheetData>
    <row r="1" spans="2:8" ht="19.5" thickBot="1" x14ac:dyDescent="0.35">
      <c r="B1" s="56" t="s">
        <v>61</v>
      </c>
      <c r="C1" s="57"/>
      <c r="D1" s="57"/>
      <c r="E1" s="57"/>
      <c r="F1" s="57"/>
      <c r="G1" s="58"/>
    </row>
    <row r="3" spans="2:8" ht="16.5" thickBot="1" x14ac:dyDescent="0.3"/>
    <row r="4" spans="2:8" ht="14.1" customHeight="1" thickBot="1" x14ac:dyDescent="0.3">
      <c r="B4" s="50" t="s">
        <v>50</v>
      </c>
      <c r="C4" s="48"/>
      <c r="D4" s="48"/>
      <c r="E4" s="48"/>
      <c r="F4" s="48"/>
      <c r="G4" s="49"/>
    </row>
    <row r="5" spans="2:8" x14ac:dyDescent="0.25">
      <c r="B5" s="51" t="s">
        <v>25</v>
      </c>
      <c r="C5" s="53" t="s">
        <v>26</v>
      </c>
      <c r="D5" s="53" t="s">
        <v>52</v>
      </c>
      <c r="E5" s="53" t="s">
        <v>51</v>
      </c>
      <c r="F5" s="53"/>
      <c r="G5" s="55"/>
    </row>
    <row r="6" spans="2:8" ht="16.5" thickBot="1" x14ac:dyDescent="0.3">
      <c r="B6" s="52"/>
      <c r="C6" s="54"/>
      <c r="D6" s="54"/>
      <c r="E6" s="12">
        <v>1</v>
      </c>
      <c r="F6" s="12">
        <v>2</v>
      </c>
      <c r="G6" s="13">
        <v>3</v>
      </c>
      <c r="H6" s="67" t="s">
        <v>88</v>
      </c>
    </row>
    <row r="7" spans="2:8" x14ac:dyDescent="0.25">
      <c r="B7" s="14">
        <f>Scores!B6</f>
        <v>1</v>
      </c>
      <c r="C7" s="15" t="str">
        <f>Scores!B7</f>
        <v>Zlatan</v>
      </c>
      <c r="D7" s="15">
        <f>IF(E7="","",IF(E7="V",3,IF(E7="N",1,IF(E7="D",0,"")))+IF(F7="",0,IF(F7="V",3,IF(F7="N",1,IF(F7="D",0,"")))+IF(G7="",0,IF(G7="V",3,IF(G7="N",1,IF(G7="D",0,""))))))</f>
        <v>5</v>
      </c>
      <c r="E7" s="15" t="str">
        <f>IF(Scores!B8="","",Scores!B9)</f>
        <v>N</v>
      </c>
      <c r="F7" s="15" t="str">
        <f>IF(Scores!F8="","",Scores!F9)</f>
        <v>V</v>
      </c>
      <c r="G7" s="16" t="str">
        <f>IF(Scores!J8="","",Scores!J9)</f>
        <v>N</v>
      </c>
      <c r="H7" s="68" t="str">
        <f>INDEX($C$7:C$10,MATCH(LARGE(D$7:D$10,1),D$7:D$10,0))</f>
        <v>louis</v>
      </c>
    </row>
    <row r="8" spans="2:8" x14ac:dyDescent="0.25">
      <c r="B8" s="9">
        <f>Scores!D6</f>
        <v>2</v>
      </c>
      <c r="C8" s="47" t="str">
        <f>Scores!D7</f>
        <v>TOTI</v>
      </c>
      <c r="D8" s="15">
        <f>IF(E8="","",IF(E8="V",3,IF(E8="N",1,IF(E8="D",0,"")))+IF(F8="",0,IF(F8="V",3,IF(F8="N",1,IF(F8="D",0,"")))+IF(G8="",0,IF(G8="V",3,IF(G8="N",1,IF(G8="D",0,""))))))</f>
        <v>1</v>
      </c>
      <c r="E8" s="7" t="str">
        <f>IF(Scores!D8="","",Scores!D9)</f>
        <v>N</v>
      </c>
      <c r="F8" s="7" t="str">
        <f>IF(Scores!D13="","",Scores!D14)</f>
        <v>D</v>
      </c>
      <c r="G8" s="8" t="str">
        <f>IF(Scores!J13="","",Scores!J14)</f>
        <v>D</v>
      </c>
      <c r="H8" s="68" t="str">
        <f>INDEX($C$7:C$10,MATCH(LARGE(D$7:D$10,2),D$7:D$10,0))</f>
        <v>Mickey</v>
      </c>
    </row>
    <row r="9" spans="2:8" x14ac:dyDescent="0.25">
      <c r="B9" s="9">
        <f>Scores!B11</f>
        <v>3</v>
      </c>
      <c r="C9" s="7" t="str">
        <f>Scores!B12</f>
        <v>Mickey</v>
      </c>
      <c r="D9" s="15">
        <f>IF(E9="","",IF(E9="V",3,IF(E9="N",1,IF(E9="D",0,"")))+IF(F9="",0,IF(F9="V",3,IF(F9="N",1,IF(F9="D",0,"")))+IF(G9="",0,IF(G9="V",3,IF(G9="N",1,IF(G9="D",0,""))))))</f>
        <v>6</v>
      </c>
      <c r="E9" s="7" t="str">
        <f>IF(Scores!B13="","",Scores!B14)</f>
        <v>V</v>
      </c>
      <c r="F9" s="7" t="str">
        <f>IF(Scores!H8="","",Scores!H9)</f>
        <v>D</v>
      </c>
      <c r="G9" s="8" t="str">
        <f>IF(Scores!L13="","",Scores!L14)</f>
        <v>V</v>
      </c>
      <c r="H9" s="68" t="str">
        <f>INDEX($C$7:C$10,MATCH(LARGE(D$7:D$10,3),D$7:D$10,0))</f>
        <v>Zlatan</v>
      </c>
    </row>
    <row r="10" spans="2:8" ht="16.5" thickBot="1" x14ac:dyDescent="0.3">
      <c r="B10" s="11">
        <f>Scores!D11</f>
        <v>4</v>
      </c>
      <c r="C10" s="12" t="str">
        <f>Scores!D12</f>
        <v>louis</v>
      </c>
      <c r="D10" s="15">
        <f>IF(E10="","",IF(E10="V",3,IF(E10="N",1,IF(E10="D",0,"")))+IF(F10="",0,IF(F10="V",3,IF(F10="N",1,IF(F10="D",0,"")))+IF(G10="",0,IF(G10="V",3,IF(G10="N",1,IF(G10="D",0,""))))))</f>
        <v>7</v>
      </c>
      <c r="E10" s="12" t="str">
        <f>IF(Scores!D8="","",Scores!D9)</f>
        <v>N</v>
      </c>
      <c r="F10" s="12" t="str">
        <f>IF(Scores!B13="","",Scores!B14)</f>
        <v>V</v>
      </c>
      <c r="G10" s="13" t="str">
        <f>IF(Scores!B13="","",Scores!B14)</f>
        <v>V</v>
      </c>
      <c r="H10" s="68" t="str">
        <f>INDEX($C$7:C$10,MATCH(LARGE(D$7:D$10,4),D$7:D$10,0))</f>
        <v>TOTI</v>
      </c>
    </row>
    <row r="11" spans="2:8" ht="33" customHeight="1" thickBot="1" x14ac:dyDescent="0.3"/>
    <row r="12" spans="2:8" ht="14.1" customHeight="1" thickBot="1" x14ac:dyDescent="0.3">
      <c r="B12" s="50" t="s">
        <v>54</v>
      </c>
      <c r="C12" s="48"/>
      <c r="D12" s="48"/>
      <c r="E12" s="48"/>
      <c r="F12" s="48"/>
      <c r="G12" s="49"/>
      <c r="H12" s="6"/>
    </row>
    <row r="13" spans="2:8" x14ac:dyDescent="0.25">
      <c r="B13" s="51" t="s">
        <v>25</v>
      </c>
      <c r="C13" s="53" t="s">
        <v>26</v>
      </c>
      <c r="D13" s="53" t="s">
        <v>52</v>
      </c>
      <c r="E13" s="53" t="s">
        <v>51</v>
      </c>
      <c r="F13" s="53"/>
      <c r="G13" s="55"/>
    </row>
    <row r="14" spans="2:8" ht="16.5" thickBot="1" x14ac:dyDescent="0.3">
      <c r="B14" s="52"/>
      <c r="C14" s="54"/>
      <c r="D14" s="54"/>
      <c r="E14" s="12">
        <v>1</v>
      </c>
      <c r="F14" s="12">
        <v>2</v>
      </c>
      <c r="G14" s="13">
        <v>3</v>
      </c>
    </row>
    <row r="15" spans="2:8" x14ac:dyDescent="0.25">
      <c r="B15" s="14"/>
      <c r="C15" s="15"/>
      <c r="D15" s="15"/>
      <c r="E15" s="15"/>
      <c r="F15" s="15"/>
      <c r="G15" s="16"/>
    </row>
    <row r="16" spans="2:8" x14ac:dyDescent="0.25">
      <c r="B16" s="9"/>
      <c r="C16" s="10"/>
      <c r="D16" s="7"/>
      <c r="E16" s="7"/>
      <c r="F16" s="7"/>
      <c r="G16" s="8"/>
    </row>
    <row r="17" spans="2:8" x14ac:dyDescent="0.25">
      <c r="B17" s="9"/>
      <c r="C17" s="7"/>
      <c r="D17" s="7"/>
      <c r="E17" s="7"/>
      <c r="F17" s="7"/>
      <c r="G17" s="8"/>
    </row>
    <row r="18" spans="2:8" ht="16.5" thickBot="1" x14ac:dyDescent="0.3">
      <c r="B18" s="11"/>
      <c r="C18" s="12"/>
      <c r="D18" s="12"/>
      <c r="E18" s="12"/>
      <c r="F18" s="12"/>
      <c r="G18" s="13"/>
    </row>
    <row r="19" spans="2:8" ht="36.950000000000003" customHeight="1" thickBot="1" x14ac:dyDescent="0.3"/>
    <row r="20" spans="2:8" ht="14.1" customHeight="1" thickBot="1" x14ac:dyDescent="0.3">
      <c r="B20" s="50" t="s">
        <v>55</v>
      </c>
      <c r="C20" s="48"/>
      <c r="D20" s="48"/>
      <c r="E20" s="48"/>
      <c r="F20" s="48"/>
      <c r="G20" s="49"/>
      <c r="H20" s="6"/>
    </row>
    <row r="21" spans="2:8" x14ac:dyDescent="0.25">
      <c r="B21" s="51" t="s">
        <v>25</v>
      </c>
      <c r="C21" s="53" t="s">
        <v>26</v>
      </c>
      <c r="D21" s="53" t="s">
        <v>52</v>
      </c>
      <c r="E21" s="53" t="s">
        <v>51</v>
      </c>
      <c r="F21" s="53"/>
      <c r="G21" s="55"/>
    </row>
    <row r="22" spans="2:8" ht="16.5" thickBot="1" x14ac:dyDescent="0.3">
      <c r="B22" s="52"/>
      <c r="C22" s="54"/>
      <c r="D22" s="54"/>
      <c r="E22" s="12">
        <v>1</v>
      </c>
      <c r="F22" s="12">
        <v>2</v>
      </c>
      <c r="G22" s="13">
        <v>3</v>
      </c>
    </row>
    <row r="23" spans="2:8" x14ac:dyDescent="0.25">
      <c r="B23" s="14"/>
      <c r="C23" s="15"/>
      <c r="D23" s="15"/>
      <c r="E23" s="15"/>
      <c r="F23" s="15"/>
      <c r="G23" s="16"/>
    </row>
    <row r="24" spans="2:8" x14ac:dyDescent="0.25">
      <c r="B24" s="9"/>
      <c r="C24" s="10"/>
      <c r="D24" s="7"/>
      <c r="E24" s="7"/>
      <c r="F24" s="7"/>
      <c r="G24" s="8"/>
    </row>
    <row r="25" spans="2:8" x14ac:dyDescent="0.25">
      <c r="B25" s="9"/>
      <c r="C25" s="7"/>
      <c r="D25" s="7"/>
      <c r="E25" s="7"/>
      <c r="F25" s="7"/>
      <c r="G25" s="8"/>
    </row>
    <row r="26" spans="2:8" ht="16.5" thickBot="1" x14ac:dyDescent="0.3">
      <c r="B26" s="11"/>
      <c r="C26" s="12"/>
      <c r="D26" s="12"/>
      <c r="E26" s="12"/>
      <c r="F26" s="12"/>
      <c r="G26" s="13"/>
    </row>
    <row r="27" spans="2:8" ht="36" customHeight="1" thickBot="1" x14ac:dyDescent="0.3"/>
    <row r="28" spans="2:8" ht="16.5" thickBot="1" x14ac:dyDescent="0.3">
      <c r="B28" s="50" t="s">
        <v>56</v>
      </c>
      <c r="C28" s="48"/>
      <c r="D28" s="48"/>
      <c r="E28" s="48"/>
      <c r="F28" s="48"/>
      <c r="G28" s="49"/>
    </row>
    <row r="29" spans="2:8" x14ac:dyDescent="0.25">
      <c r="B29" s="51" t="s">
        <v>25</v>
      </c>
      <c r="C29" s="53" t="s">
        <v>26</v>
      </c>
      <c r="D29" s="53" t="s">
        <v>52</v>
      </c>
      <c r="E29" s="53" t="s">
        <v>51</v>
      </c>
      <c r="F29" s="53"/>
      <c r="G29" s="55"/>
    </row>
    <row r="30" spans="2:8" ht="16.5" thickBot="1" x14ac:dyDescent="0.3">
      <c r="B30" s="52"/>
      <c r="C30" s="54"/>
      <c r="D30" s="54"/>
      <c r="E30" s="12">
        <v>1</v>
      </c>
      <c r="F30" s="12">
        <v>2</v>
      </c>
      <c r="G30" s="13">
        <v>3</v>
      </c>
    </row>
    <row r="31" spans="2:8" x14ac:dyDescent="0.25">
      <c r="B31" s="14"/>
      <c r="C31" s="15"/>
      <c r="D31" s="15"/>
      <c r="E31" s="15"/>
      <c r="F31" s="15"/>
      <c r="G31" s="16"/>
    </row>
    <row r="32" spans="2:8" x14ac:dyDescent="0.25">
      <c r="B32" s="9"/>
      <c r="C32" s="10"/>
      <c r="D32" s="7"/>
      <c r="E32" s="7"/>
      <c r="F32" s="7"/>
      <c r="G32" s="8"/>
    </row>
    <row r="33" spans="2:7" x14ac:dyDescent="0.25">
      <c r="B33" s="9"/>
      <c r="C33" s="7"/>
      <c r="D33" s="7"/>
      <c r="E33" s="7"/>
      <c r="F33" s="7"/>
      <c r="G33" s="8"/>
    </row>
    <row r="34" spans="2:7" ht="16.5" thickBot="1" x14ac:dyDescent="0.3">
      <c r="B34" s="11"/>
      <c r="C34" s="12"/>
      <c r="D34" s="12"/>
      <c r="E34" s="12"/>
      <c r="F34" s="12"/>
      <c r="G34" s="13"/>
    </row>
    <row r="35" spans="2:7" ht="29.1" customHeight="1" thickBot="1" x14ac:dyDescent="0.3"/>
    <row r="36" spans="2:7" ht="16.5" thickBot="1" x14ac:dyDescent="0.3">
      <c r="B36" s="50" t="s">
        <v>57</v>
      </c>
      <c r="C36" s="48"/>
      <c r="D36" s="48"/>
      <c r="E36" s="48"/>
      <c r="F36" s="48"/>
      <c r="G36" s="49"/>
    </row>
    <row r="37" spans="2:7" x14ac:dyDescent="0.25">
      <c r="B37" s="51" t="s">
        <v>25</v>
      </c>
      <c r="C37" s="53" t="s">
        <v>26</v>
      </c>
      <c r="D37" s="53" t="s">
        <v>52</v>
      </c>
      <c r="E37" s="53" t="s">
        <v>51</v>
      </c>
      <c r="F37" s="53"/>
      <c r="G37" s="55"/>
    </row>
    <row r="38" spans="2:7" ht="16.5" thickBot="1" x14ac:dyDescent="0.3">
      <c r="B38" s="52"/>
      <c r="C38" s="54"/>
      <c r="D38" s="54"/>
      <c r="E38" s="12">
        <v>1</v>
      </c>
      <c r="F38" s="12">
        <v>2</v>
      </c>
      <c r="G38" s="13">
        <v>3</v>
      </c>
    </row>
    <row r="39" spans="2:7" x14ac:dyDescent="0.25">
      <c r="B39" s="14"/>
      <c r="C39" s="15"/>
      <c r="D39" s="15"/>
      <c r="E39" s="15"/>
      <c r="F39" s="15"/>
      <c r="G39" s="16"/>
    </row>
    <row r="40" spans="2:7" x14ac:dyDescent="0.25">
      <c r="B40" s="9"/>
      <c r="C40" s="10"/>
      <c r="D40" s="7"/>
      <c r="E40" s="7"/>
      <c r="F40" s="7"/>
      <c r="G40" s="8"/>
    </row>
    <row r="41" spans="2:7" x14ac:dyDescent="0.25">
      <c r="B41" s="9"/>
      <c r="C41" s="7"/>
      <c r="D41" s="7"/>
      <c r="E41" s="7"/>
      <c r="F41" s="7"/>
      <c r="G41" s="8"/>
    </row>
    <row r="42" spans="2:7" ht="16.5" thickBot="1" x14ac:dyDescent="0.3">
      <c r="B42" s="11"/>
      <c r="C42" s="12"/>
      <c r="D42" s="12"/>
      <c r="E42" s="12"/>
      <c r="F42" s="12"/>
      <c r="G42" s="13"/>
    </row>
    <row r="43" spans="2:7" ht="27.95" customHeight="1" thickBot="1" x14ac:dyDescent="0.3"/>
    <row r="44" spans="2:7" ht="16.5" thickBot="1" x14ac:dyDescent="0.3">
      <c r="B44" s="50" t="s">
        <v>58</v>
      </c>
      <c r="C44" s="48"/>
      <c r="D44" s="48"/>
      <c r="E44" s="48"/>
      <c r="F44" s="48"/>
      <c r="G44" s="49"/>
    </row>
    <row r="45" spans="2:7" x14ac:dyDescent="0.25">
      <c r="B45" s="51" t="s">
        <v>25</v>
      </c>
      <c r="C45" s="53" t="s">
        <v>26</v>
      </c>
      <c r="D45" s="53" t="s">
        <v>52</v>
      </c>
      <c r="E45" s="53" t="s">
        <v>51</v>
      </c>
      <c r="F45" s="53"/>
      <c r="G45" s="55"/>
    </row>
    <row r="46" spans="2:7" ht="16.5" thickBot="1" x14ac:dyDescent="0.3">
      <c r="B46" s="52"/>
      <c r="C46" s="54"/>
      <c r="D46" s="54"/>
      <c r="E46" s="12">
        <v>1</v>
      </c>
      <c r="F46" s="12">
        <v>2</v>
      </c>
      <c r="G46" s="13">
        <v>3</v>
      </c>
    </row>
    <row r="47" spans="2:7" x14ac:dyDescent="0.25">
      <c r="B47" s="14"/>
      <c r="C47" s="15"/>
      <c r="D47" s="15"/>
      <c r="E47" s="15"/>
      <c r="F47" s="15"/>
      <c r="G47" s="16"/>
    </row>
    <row r="48" spans="2:7" x14ac:dyDescent="0.25">
      <c r="B48" s="9"/>
      <c r="C48" s="10"/>
      <c r="D48" s="7"/>
      <c r="E48" s="7"/>
      <c r="F48" s="7"/>
      <c r="G48" s="8"/>
    </row>
    <row r="49" spans="2:7" x14ac:dyDescent="0.25">
      <c r="B49" s="9"/>
      <c r="C49" s="7"/>
      <c r="D49" s="7"/>
      <c r="E49" s="7"/>
      <c r="F49" s="7"/>
      <c r="G49" s="8"/>
    </row>
    <row r="50" spans="2:7" ht="16.5" thickBot="1" x14ac:dyDescent="0.3">
      <c r="B50" s="11"/>
      <c r="C50" s="12"/>
      <c r="D50" s="12"/>
      <c r="E50" s="12"/>
      <c r="F50" s="12"/>
      <c r="G50" s="13"/>
    </row>
    <row r="51" spans="2:7" ht="32.1" customHeight="1" thickBot="1" x14ac:dyDescent="0.3"/>
    <row r="52" spans="2:7" ht="16.5" thickBot="1" x14ac:dyDescent="0.3">
      <c r="B52" s="50" t="s">
        <v>59</v>
      </c>
      <c r="C52" s="48"/>
      <c r="D52" s="48"/>
      <c r="E52" s="48"/>
      <c r="F52" s="48"/>
      <c r="G52" s="49"/>
    </row>
    <row r="53" spans="2:7" x14ac:dyDescent="0.25">
      <c r="B53" s="51" t="s">
        <v>25</v>
      </c>
      <c r="C53" s="53" t="s">
        <v>26</v>
      </c>
      <c r="D53" s="53" t="s">
        <v>52</v>
      </c>
      <c r="E53" s="53" t="s">
        <v>51</v>
      </c>
      <c r="F53" s="53"/>
      <c r="G53" s="55"/>
    </row>
    <row r="54" spans="2:7" ht="16.5" thickBot="1" x14ac:dyDescent="0.3">
      <c r="B54" s="52"/>
      <c r="C54" s="54"/>
      <c r="D54" s="54"/>
      <c r="E54" s="12">
        <v>1</v>
      </c>
      <c r="F54" s="12">
        <v>2</v>
      </c>
      <c r="G54" s="13">
        <v>3</v>
      </c>
    </row>
    <row r="55" spans="2:7" x14ac:dyDescent="0.25">
      <c r="B55" s="14"/>
      <c r="C55" s="15"/>
      <c r="D55" s="15"/>
      <c r="E55" s="15"/>
      <c r="F55" s="15"/>
      <c r="G55" s="16"/>
    </row>
    <row r="56" spans="2:7" x14ac:dyDescent="0.25">
      <c r="B56" s="9"/>
      <c r="C56" s="10"/>
      <c r="D56" s="7"/>
      <c r="E56" s="7"/>
      <c r="F56" s="7"/>
      <c r="G56" s="8"/>
    </row>
    <row r="57" spans="2:7" x14ac:dyDescent="0.25">
      <c r="B57" s="9"/>
      <c r="C57" s="7"/>
      <c r="D57" s="7"/>
      <c r="E57" s="7"/>
      <c r="F57" s="7"/>
      <c r="G57" s="8"/>
    </row>
    <row r="58" spans="2:7" ht="16.5" thickBot="1" x14ac:dyDescent="0.3">
      <c r="B58" s="11"/>
      <c r="C58" s="12"/>
      <c r="D58" s="12"/>
      <c r="E58" s="12"/>
      <c r="F58" s="12"/>
      <c r="G58" s="13"/>
    </row>
    <row r="59" spans="2:7" ht="30.95" customHeight="1" thickBot="1" x14ac:dyDescent="0.3"/>
    <row r="60" spans="2:7" ht="16.5" thickBot="1" x14ac:dyDescent="0.3">
      <c r="B60" s="50" t="s">
        <v>60</v>
      </c>
      <c r="C60" s="48"/>
      <c r="D60" s="48"/>
      <c r="E60" s="48"/>
      <c r="F60" s="48"/>
      <c r="G60" s="49"/>
    </row>
    <row r="61" spans="2:7" x14ac:dyDescent="0.25">
      <c r="B61" s="51" t="s">
        <v>25</v>
      </c>
      <c r="C61" s="53" t="s">
        <v>26</v>
      </c>
      <c r="D61" s="53" t="s">
        <v>52</v>
      </c>
      <c r="E61" s="53" t="s">
        <v>51</v>
      </c>
      <c r="F61" s="53"/>
      <c r="G61" s="55"/>
    </row>
    <row r="62" spans="2:7" ht="16.5" thickBot="1" x14ac:dyDescent="0.3">
      <c r="B62" s="52"/>
      <c r="C62" s="54"/>
      <c r="D62" s="54"/>
      <c r="E62" s="12">
        <v>1</v>
      </c>
      <c r="F62" s="12">
        <v>2</v>
      </c>
      <c r="G62" s="13">
        <v>3</v>
      </c>
    </row>
    <row r="63" spans="2:7" x14ac:dyDescent="0.25">
      <c r="B63" s="14"/>
      <c r="C63" s="15"/>
      <c r="D63" s="15"/>
      <c r="E63" s="15"/>
      <c r="F63" s="15"/>
      <c r="G63" s="16"/>
    </row>
    <row r="64" spans="2:7" x14ac:dyDescent="0.25">
      <c r="B64" s="9"/>
      <c r="C64" s="10"/>
      <c r="D64" s="7"/>
      <c r="E64" s="7"/>
      <c r="F64" s="7"/>
      <c r="G64" s="8"/>
    </row>
    <row r="65" spans="2:7" x14ac:dyDescent="0.25">
      <c r="B65" s="9"/>
      <c r="C65" s="7"/>
      <c r="D65" s="7"/>
      <c r="E65" s="7"/>
      <c r="F65" s="7"/>
      <c r="G65" s="8"/>
    </row>
    <row r="66" spans="2:7" ht="16.5" thickBot="1" x14ac:dyDescent="0.3">
      <c r="B66" s="11"/>
      <c r="C66" s="12"/>
      <c r="D66" s="12"/>
      <c r="E66" s="12"/>
      <c r="F66" s="12"/>
      <c r="G66" s="13"/>
    </row>
  </sheetData>
  <mergeCells count="41">
    <mergeCell ref="B61:B62"/>
    <mergeCell ref="C61:C62"/>
    <mergeCell ref="D61:D62"/>
    <mergeCell ref="E61:G61"/>
    <mergeCell ref="B1:G1"/>
    <mergeCell ref="B52:G52"/>
    <mergeCell ref="B53:B54"/>
    <mergeCell ref="C53:C54"/>
    <mergeCell ref="D53:D54"/>
    <mergeCell ref="E53:G53"/>
    <mergeCell ref="B60:G60"/>
    <mergeCell ref="B37:B38"/>
    <mergeCell ref="C37:C38"/>
    <mergeCell ref="D37:D38"/>
    <mergeCell ref="E37:G37"/>
    <mergeCell ref="B44:G44"/>
    <mergeCell ref="B45:B46"/>
    <mergeCell ref="C45:C46"/>
    <mergeCell ref="D45:D46"/>
    <mergeCell ref="E45:G45"/>
    <mergeCell ref="B28:G28"/>
    <mergeCell ref="B29:B30"/>
    <mergeCell ref="C29:C30"/>
    <mergeCell ref="D29:D30"/>
    <mergeCell ref="E29:G29"/>
    <mergeCell ref="B36:G36"/>
    <mergeCell ref="B21:B22"/>
    <mergeCell ref="C21:C22"/>
    <mergeCell ref="D21:D22"/>
    <mergeCell ref="E21:G21"/>
    <mergeCell ref="B20:G20"/>
    <mergeCell ref="B4:G4"/>
    <mergeCell ref="B13:B14"/>
    <mergeCell ref="C13:C14"/>
    <mergeCell ref="D13:D14"/>
    <mergeCell ref="E13:G13"/>
    <mergeCell ref="B12:G12"/>
    <mergeCell ref="B5:B6"/>
    <mergeCell ref="C5:C6"/>
    <mergeCell ref="D5:D6"/>
    <mergeCell ref="E5:G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M105"/>
  <sheetViews>
    <sheetView showRuler="0" workbookViewId="0">
      <selection activeCell="D9" sqref="D9"/>
    </sheetView>
  </sheetViews>
  <sheetFormatPr baseColWidth="10" defaultRowHeight="15.75" x14ac:dyDescent="0.25"/>
  <sheetData>
    <row r="1" spans="1:13" ht="16.5" thickBot="1" x14ac:dyDescent="0.3"/>
    <row r="2" spans="1:13" ht="16.5" thickBot="1" x14ac:dyDescent="0.3">
      <c r="B2" s="61" t="s">
        <v>53</v>
      </c>
      <c r="C2" s="62"/>
      <c r="D2" s="63"/>
      <c r="F2" s="61" t="s">
        <v>66</v>
      </c>
      <c r="G2" s="62"/>
      <c r="H2" s="63"/>
      <c r="J2" s="61" t="s">
        <v>67</v>
      </c>
      <c r="K2" s="62"/>
      <c r="L2" s="63"/>
    </row>
    <row r="3" spans="1:13" ht="16.5" thickBot="1" x14ac:dyDescent="0.3"/>
    <row r="4" spans="1:13" ht="16.5" thickBot="1" x14ac:dyDescent="0.3">
      <c r="B4" s="61" t="s">
        <v>50</v>
      </c>
      <c r="C4" s="62"/>
      <c r="D4" s="63"/>
      <c r="F4" s="61" t="s">
        <v>50</v>
      </c>
      <c r="G4" s="62"/>
      <c r="H4" s="63"/>
      <c r="J4" s="61" t="s">
        <v>50</v>
      </c>
      <c r="K4" s="62"/>
      <c r="L4" s="63"/>
    </row>
    <row r="5" spans="1:13" ht="16.5" thickBot="1" x14ac:dyDescent="0.3"/>
    <row r="6" spans="1:13" x14ac:dyDescent="0.25">
      <c r="A6" s="22" t="s">
        <v>62</v>
      </c>
      <c r="B6" s="36">
        <f>'Inscription équipes'!B2</f>
        <v>1</v>
      </c>
      <c r="C6" s="59" t="s">
        <v>64</v>
      </c>
      <c r="D6" s="37">
        <f>'Inscription équipes'!C2</f>
        <v>2</v>
      </c>
      <c r="F6" s="30">
        <f>'Inscription équipes'!B2</f>
        <v>1</v>
      </c>
      <c r="G6" s="59" t="s">
        <v>64</v>
      </c>
      <c r="H6" s="37">
        <f>'Inscription équipes'!D2</f>
        <v>3</v>
      </c>
      <c r="J6" s="30">
        <f>'Inscription équipes'!B2</f>
        <v>1</v>
      </c>
      <c r="K6" s="59" t="s">
        <v>64</v>
      </c>
      <c r="L6" s="37">
        <f>'Inscription équipes'!E2</f>
        <v>4</v>
      </c>
    </row>
    <row r="7" spans="1:13" ht="16.5" thickBot="1" x14ac:dyDescent="0.3">
      <c r="A7" s="35" t="s">
        <v>26</v>
      </c>
      <c r="B7" s="38" t="str">
        <f>'Inscription équipes'!B3</f>
        <v>Zlatan</v>
      </c>
      <c r="C7" s="60"/>
      <c r="D7" s="39" t="str">
        <f>'Inscription équipes'!C3</f>
        <v>TOTI</v>
      </c>
      <c r="F7" s="44" t="str">
        <f>'Inscription équipes'!B3</f>
        <v>Zlatan</v>
      </c>
      <c r="G7" s="60"/>
      <c r="H7" s="39" t="str">
        <f>'Inscription équipes'!D3</f>
        <v>Mickey</v>
      </c>
      <c r="J7" s="44" t="str">
        <f>'Inscription équipes'!B3</f>
        <v>Zlatan</v>
      </c>
      <c r="K7" s="60"/>
      <c r="L7" s="39" t="str">
        <f>'Inscription équipes'!E3</f>
        <v>louis</v>
      </c>
    </row>
    <row r="8" spans="1:13" ht="21.75" thickBot="1" x14ac:dyDescent="0.4">
      <c r="A8" s="40" t="s">
        <v>63</v>
      </c>
      <c r="B8" s="40">
        <v>3</v>
      </c>
      <c r="C8" s="41" t="s">
        <v>65</v>
      </c>
      <c r="D8" s="40">
        <v>3</v>
      </c>
      <c r="F8" s="40">
        <v>5</v>
      </c>
      <c r="G8" s="41" t="s">
        <v>65</v>
      </c>
      <c r="H8" s="40">
        <v>2</v>
      </c>
      <c r="J8" s="40">
        <v>1</v>
      </c>
      <c r="K8" s="41" t="s">
        <v>65</v>
      </c>
      <c r="L8" s="40">
        <v>1</v>
      </c>
    </row>
    <row r="9" spans="1:13" ht="21" x14ac:dyDescent="0.35">
      <c r="A9" s="45"/>
      <c r="B9" s="45" t="str">
        <f>IF(B8="","",IF(B8&gt;D8,"V",IF(B8=D8,"N",IF(B8&lt;D8,"D",""))))</f>
        <v>N</v>
      </c>
      <c r="C9" s="46"/>
      <c r="D9" s="45" t="str">
        <f>IF(D8="","",IF(D8&gt;B8,"V",IF(D8=B8,"N",IF(D8&lt;B8,"D",""))))</f>
        <v>N</v>
      </c>
      <c r="F9" s="45" t="str">
        <f>IF(F8="","",IF(F8&gt;H8,"V",IF(F8=H8,"N",IF(F8&lt;H8,"D",""))))</f>
        <v>V</v>
      </c>
      <c r="G9" s="46"/>
      <c r="H9" s="45" t="str">
        <f>IF(H8="","",IF(H8&gt;F8,"V",IF(H8=F8,"N",IF(H8&lt;F8,"D",""))))</f>
        <v>D</v>
      </c>
      <c r="J9" s="45" t="str">
        <f>IF(J8="","",IF(J8&gt;L8,"V",IF(J8=L8,"N",IF(J8&lt;L8,"D",""))))</f>
        <v>N</v>
      </c>
      <c r="K9" s="46"/>
      <c r="L9" s="45" t="str">
        <f>IF(L8="","",IF(L8&gt;J8,"V",IF(L8=J8,"N",IF(L8&lt;J8,"D",""))))</f>
        <v>N</v>
      </c>
      <c r="M9">
        <f>COUNTIFS(B9:L9,"n",B7:L7,"zlatan")</f>
        <v>2</v>
      </c>
    </row>
    <row r="10" spans="1:13" ht="16.5" thickBot="1" x14ac:dyDescent="0.3"/>
    <row r="11" spans="1:13" x14ac:dyDescent="0.25">
      <c r="B11" s="42">
        <f>'Inscription équipes'!D2</f>
        <v>3</v>
      </c>
      <c r="C11" s="59" t="s">
        <v>64</v>
      </c>
      <c r="D11" s="37">
        <f>'Inscription équipes'!E2</f>
        <v>4</v>
      </c>
      <c r="F11" s="42">
        <f>'Inscription équipes'!C2</f>
        <v>2</v>
      </c>
      <c r="G11" s="59" t="s">
        <v>64</v>
      </c>
      <c r="H11" s="37">
        <f>'Inscription équipes'!E2</f>
        <v>4</v>
      </c>
      <c r="J11" s="42">
        <f>'Inscription équipes'!C2</f>
        <v>2</v>
      </c>
      <c r="K11" s="59" t="s">
        <v>64</v>
      </c>
      <c r="L11" s="37">
        <f>'Inscription équipes'!D2</f>
        <v>3</v>
      </c>
    </row>
    <row r="12" spans="1:13" ht="16.5" thickBot="1" x14ac:dyDescent="0.3">
      <c r="B12" s="43" t="str">
        <f>'Inscription équipes'!D3</f>
        <v>Mickey</v>
      </c>
      <c r="C12" s="60"/>
      <c r="D12" s="39" t="str">
        <f>'Inscription équipes'!E3</f>
        <v>louis</v>
      </c>
      <c r="F12" s="43" t="str">
        <f>'Inscription équipes'!C3</f>
        <v>TOTI</v>
      </c>
      <c r="G12" s="60"/>
      <c r="H12" s="39" t="str">
        <f>'Inscription équipes'!E3</f>
        <v>louis</v>
      </c>
      <c r="J12" s="43" t="str">
        <f>'Inscription équipes'!C3</f>
        <v>TOTI</v>
      </c>
      <c r="K12" s="60"/>
      <c r="L12" s="39" t="str">
        <f>'Inscription équipes'!D3</f>
        <v>Mickey</v>
      </c>
    </row>
    <row r="13" spans="1:13" ht="21.75" thickBot="1" x14ac:dyDescent="0.4">
      <c r="B13" s="40">
        <v>4</v>
      </c>
      <c r="C13" s="41" t="s">
        <v>65</v>
      </c>
      <c r="D13" s="40">
        <v>1</v>
      </c>
      <c r="F13" s="40">
        <v>3</v>
      </c>
      <c r="G13" s="41" t="s">
        <v>65</v>
      </c>
      <c r="H13" s="40">
        <v>4</v>
      </c>
      <c r="J13" s="40">
        <v>2</v>
      </c>
      <c r="K13" s="41" t="s">
        <v>65</v>
      </c>
      <c r="L13" s="40">
        <v>4</v>
      </c>
    </row>
    <row r="14" spans="1:13" ht="21" x14ac:dyDescent="0.35">
      <c r="B14" s="45" t="str">
        <f>IF(B13="","",IF(B13&gt;D13,"V",IF(B13=D13,"N",IF(B13&lt;D13,"D",""))))</f>
        <v>V</v>
      </c>
      <c r="C14" s="46"/>
      <c r="D14" s="45" t="str">
        <f>IF(D13="","",IF(D13&gt;B13,"V",IF(D13=B13,"N",IF(D13&lt;B13,"D",""))))</f>
        <v>D</v>
      </c>
      <c r="F14" s="45" t="str">
        <f>IF(F13="","",IF(F13&gt;H13,"V",IF(F13=H13,"N",IF(F13&lt;H13,"D",""))))</f>
        <v>D</v>
      </c>
      <c r="G14" s="46"/>
      <c r="H14" s="45" t="str">
        <f>IF(H13="","",IF(H13&gt;F13,"V",IF(H13=F13,"N",IF(H13&lt;F13,"D",""))))</f>
        <v>V</v>
      </c>
      <c r="J14" s="45" t="str">
        <f>IF(J13="","",IF(J13&gt;L13,"V",IF(J13=L13,"N",IF(J13&lt;L13,"D",""))))</f>
        <v>D</v>
      </c>
      <c r="K14" s="46"/>
      <c r="L14" s="45" t="str">
        <f>IF(L13="","",IF(L13&gt;J13,"V",IF(L13=J13,"N",IF(L13&lt;J13,"D",""))))</f>
        <v>V</v>
      </c>
    </row>
    <row r="16" spans="1:13" ht="16.5" thickBot="1" x14ac:dyDescent="0.3"/>
    <row r="17" spans="2:12" ht="16.5" thickBot="1" x14ac:dyDescent="0.3">
      <c r="B17" s="61" t="s">
        <v>54</v>
      </c>
      <c r="C17" s="62"/>
      <c r="D17" s="63"/>
      <c r="F17" s="61" t="s">
        <v>54</v>
      </c>
      <c r="G17" s="62"/>
      <c r="H17" s="63"/>
      <c r="J17" s="61" t="s">
        <v>54</v>
      </c>
      <c r="K17" s="62"/>
      <c r="L17" s="63"/>
    </row>
    <row r="18" spans="2:12" ht="16.5" thickBot="1" x14ac:dyDescent="0.3"/>
    <row r="19" spans="2:12" x14ac:dyDescent="0.25">
      <c r="B19" s="42">
        <f>'Inscription équipes'!F2</f>
        <v>5</v>
      </c>
      <c r="C19" s="59" t="s">
        <v>64</v>
      </c>
      <c r="D19" s="37">
        <f>'Inscription équipes'!G2</f>
        <v>6</v>
      </c>
      <c r="F19" s="42">
        <f>'Inscription équipes'!F2</f>
        <v>5</v>
      </c>
      <c r="G19" s="59" t="s">
        <v>64</v>
      </c>
      <c r="H19" s="37">
        <f>'Inscription équipes'!H2</f>
        <v>7</v>
      </c>
      <c r="J19" s="42">
        <f>'Inscription équipes'!F2</f>
        <v>5</v>
      </c>
      <c r="K19" s="59" t="s">
        <v>64</v>
      </c>
      <c r="L19" s="37">
        <f>'Inscription équipes'!I2</f>
        <v>8</v>
      </c>
    </row>
    <row r="20" spans="2:12" ht="16.5" thickBot="1" x14ac:dyDescent="0.3">
      <c r="B20" s="43" t="str">
        <f>'Inscription équipes'!F3</f>
        <v>nono</v>
      </c>
      <c r="C20" s="60"/>
      <c r="D20" s="39" t="str">
        <f>'Inscription équipes'!G3</f>
        <v>jako</v>
      </c>
      <c r="F20" s="43" t="str">
        <f>'Inscription équipes'!F3</f>
        <v>nono</v>
      </c>
      <c r="G20" s="60"/>
      <c r="H20" s="39" t="str">
        <f>'Inscription équipes'!H3</f>
        <v>anto</v>
      </c>
      <c r="J20" s="43" t="str">
        <f>'Inscription équipes'!F3</f>
        <v>nono</v>
      </c>
      <c r="K20" s="60"/>
      <c r="L20" s="39" t="str">
        <f>'Inscription équipes'!I3</f>
        <v>pioupiou</v>
      </c>
    </row>
    <row r="21" spans="2:12" ht="21.75" thickBot="1" x14ac:dyDescent="0.4">
      <c r="B21" s="40">
        <v>2</v>
      </c>
      <c r="C21" s="41" t="s">
        <v>65</v>
      </c>
      <c r="D21" s="40">
        <v>1</v>
      </c>
      <c r="F21" s="40">
        <v>3</v>
      </c>
      <c r="G21" s="41" t="s">
        <v>65</v>
      </c>
      <c r="H21" s="40">
        <v>6</v>
      </c>
      <c r="J21" s="40">
        <v>2</v>
      </c>
      <c r="K21" s="41" t="s">
        <v>65</v>
      </c>
      <c r="L21" s="40">
        <v>1</v>
      </c>
    </row>
    <row r="22" spans="2:12" ht="21" x14ac:dyDescent="0.35">
      <c r="B22" s="45" t="str">
        <f>IF(B21="","",IF(B21&gt;D21,"V",IF(B21=D21,"N",IF(B21&lt;D21,"D",""))))</f>
        <v>V</v>
      </c>
      <c r="C22" s="46"/>
      <c r="D22" s="45" t="str">
        <f>IF(D21="","",IF(D21&gt;B21,"V",IF(D21=B21,"N",IF(D21&lt;B21,"D",""))))</f>
        <v>D</v>
      </c>
      <c r="F22" s="45" t="str">
        <f>IF(F21="","",IF(F21&gt;H21,"V",IF(F21=H21,"N",IF(F21&lt;H21,"D",""))))</f>
        <v>D</v>
      </c>
      <c r="G22" s="46"/>
      <c r="H22" s="45" t="str">
        <f>IF(H21="","",IF(H21&gt;F21,"V",IF(H21=F21,"N",IF(H21&lt;F21,"D",""))))</f>
        <v>V</v>
      </c>
      <c r="J22" s="45" t="str">
        <f>IF(J21="","",IF(J21&gt;L21,"V",IF(J21=L21,"N",IF(J21&lt;L21,"D",""))))</f>
        <v>V</v>
      </c>
      <c r="K22" s="46"/>
      <c r="L22" s="45" t="str">
        <f>IF(L21="","",IF(L21&gt;J21,"V",IF(L21=J21,"N",IF(L21&lt;J21,"D",""))))</f>
        <v>D</v>
      </c>
    </row>
    <row r="23" spans="2:12" ht="16.5" thickBot="1" x14ac:dyDescent="0.3"/>
    <row r="24" spans="2:12" x14ac:dyDescent="0.25">
      <c r="B24" s="42">
        <f>'Inscription équipes'!H2</f>
        <v>7</v>
      </c>
      <c r="C24" s="59" t="s">
        <v>64</v>
      </c>
      <c r="D24" s="37">
        <f>'Inscription équipes'!I2</f>
        <v>8</v>
      </c>
      <c r="F24" s="42">
        <f>'Inscription équipes'!G2</f>
        <v>6</v>
      </c>
      <c r="G24" s="59" t="s">
        <v>64</v>
      </c>
      <c r="H24" s="37">
        <f>'Inscription équipes'!I2</f>
        <v>8</v>
      </c>
      <c r="J24" s="42">
        <f>'Inscription équipes'!G2</f>
        <v>6</v>
      </c>
      <c r="K24" s="59" t="s">
        <v>64</v>
      </c>
      <c r="L24" s="37">
        <f>'Inscription équipes'!H2</f>
        <v>7</v>
      </c>
    </row>
    <row r="25" spans="2:12" ht="16.5" thickBot="1" x14ac:dyDescent="0.3">
      <c r="B25" s="43" t="str">
        <f>'Inscription équipes'!H3</f>
        <v>anto</v>
      </c>
      <c r="C25" s="60"/>
      <c r="D25" s="39" t="str">
        <f>'Inscription équipes'!I3</f>
        <v>pioupiou</v>
      </c>
      <c r="F25" s="43" t="str">
        <f>'Inscription équipes'!G3</f>
        <v>jako</v>
      </c>
      <c r="G25" s="60"/>
      <c r="H25" s="39" t="str">
        <f>'Inscription équipes'!I3</f>
        <v>pioupiou</v>
      </c>
      <c r="J25" s="43" t="str">
        <f>'Inscription équipes'!G3</f>
        <v>jako</v>
      </c>
      <c r="K25" s="60"/>
      <c r="L25" s="39" t="str">
        <f>'Inscription équipes'!H3</f>
        <v>anto</v>
      </c>
    </row>
    <row r="26" spans="2:12" ht="21.75" thickBot="1" x14ac:dyDescent="0.4">
      <c r="B26" s="40">
        <v>4</v>
      </c>
      <c r="C26" s="41" t="s">
        <v>65</v>
      </c>
      <c r="D26" s="40">
        <v>5</v>
      </c>
      <c r="F26" s="40">
        <v>4</v>
      </c>
      <c r="G26" s="41" t="s">
        <v>65</v>
      </c>
      <c r="H26" s="40">
        <v>4</v>
      </c>
      <c r="J26" s="40">
        <v>3</v>
      </c>
      <c r="K26" s="41" t="s">
        <v>65</v>
      </c>
      <c r="L26" s="40">
        <v>0</v>
      </c>
    </row>
    <row r="27" spans="2:12" ht="21" x14ac:dyDescent="0.35">
      <c r="B27" s="45" t="str">
        <f>IF(B26="","",IF(B26&gt;D26,"V",IF(B26=D26,"N",IF(B26&lt;D26,"D",""))))</f>
        <v>D</v>
      </c>
      <c r="C27" s="46"/>
      <c r="D27" s="45" t="str">
        <f>IF(D26="","",IF(D26&gt;B26,"V",IF(D26=B26,"N",IF(D26&lt;B26,"D",""))))</f>
        <v>V</v>
      </c>
      <c r="F27" s="45" t="str">
        <f>IF(F26="","",IF(F26&gt;H26,"V",IF(F26=H26,"N",IF(F26&lt;H26,"D",""))))</f>
        <v>N</v>
      </c>
      <c r="G27" s="46"/>
      <c r="H27" s="45" t="str">
        <f>IF(H26="","",IF(H26&gt;F26,"V",IF(H26=F26,"N",IF(H26&lt;F26,"D",""))))</f>
        <v>N</v>
      </c>
      <c r="J27" s="45" t="str">
        <f>IF(J26="","",IF(J26&gt;L26,"V",IF(J26=L26,"N",IF(J26&lt;L26,"D",""))))</f>
        <v>V</v>
      </c>
      <c r="K27" s="46"/>
      <c r="L27" s="45" t="str">
        <f>IF(L26="","",IF(L26&gt;J26,"V",IF(L26=J26,"N",IF(L26&lt;J26,"D",""))))</f>
        <v>D</v>
      </c>
    </row>
    <row r="29" spans="2:12" ht="16.5" thickBot="1" x14ac:dyDescent="0.3"/>
    <row r="30" spans="2:12" ht="16.5" thickBot="1" x14ac:dyDescent="0.3">
      <c r="B30" s="61" t="s">
        <v>55</v>
      </c>
      <c r="C30" s="62"/>
      <c r="D30" s="63"/>
      <c r="F30" s="61" t="s">
        <v>55</v>
      </c>
      <c r="G30" s="62"/>
      <c r="H30" s="63"/>
      <c r="J30" s="61" t="s">
        <v>55</v>
      </c>
      <c r="K30" s="62"/>
      <c r="L30" s="63"/>
    </row>
    <row r="31" spans="2:12" ht="16.5" thickBot="1" x14ac:dyDescent="0.3"/>
    <row r="32" spans="2:12" x14ac:dyDescent="0.25">
      <c r="B32" s="42">
        <f>'Inscription équipes'!J2</f>
        <v>9</v>
      </c>
      <c r="C32" s="59" t="s">
        <v>64</v>
      </c>
      <c r="D32" s="37">
        <f>'Inscription équipes'!K2</f>
        <v>10</v>
      </c>
      <c r="F32" s="42">
        <f>'Inscription équipes'!J2</f>
        <v>9</v>
      </c>
      <c r="G32" s="59" t="s">
        <v>64</v>
      </c>
      <c r="H32" s="37">
        <f>'Inscription équipes'!L2</f>
        <v>11</v>
      </c>
      <c r="J32" s="42">
        <f>'Inscription équipes'!J2</f>
        <v>9</v>
      </c>
      <c r="K32" s="59" t="s">
        <v>64</v>
      </c>
      <c r="L32" s="37">
        <f>'Inscription équipes'!M2</f>
        <v>12</v>
      </c>
    </row>
    <row r="33" spans="2:12" ht="16.5" thickBot="1" x14ac:dyDescent="0.3">
      <c r="B33" s="43" t="str">
        <f>'Inscription équipes'!J3</f>
        <v>rrr</v>
      </c>
      <c r="C33" s="60"/>
      <c r="D33" s="39" t="str">
        <f>'Inscription équipes'!K3</f>
        <v>ttt</v>
      </c>
      <c r="F33" s="43" t="str">
        <f>'Inscription équipes'!J3</f>
        <v>rrr</v>
      </c>
      <c r="G33" s="60"/>
      <c r="H33" s="39" t="str">
        <f>'Inscription équipes'!L3</f>
        <v>yyy</v>
      </c>
      <c r="J33" s="43" t="str">
        <f>'Inscription équipes'!J3</f>
        <v>rrr</v>
      </c>
      <c r="K33" s="60"/>
      <c r="L33" s="39" t="str">
        <f>'Inscription équipes'!M3</f>
        <v>uuu</v>
      </c>
    </row>
    <row r="34" spans="2:12" ht="21.75" thickBot="1" x14ac:dyDescent="0.4">
      <c r="B34" s="40"/>
      <c r="C34" s="41" t="s">
        <v>65</v>
      </c>
      <c r="D34" s="40"/>
      <c r="F34" s="40"/>
      <c r="G34" s="41" t="s">
        <v>65</v>
      </c>
      <c r="H34" s="40"/>
      <c r="J34" s="40"/>
      <c r="K34" s="41" t="s">
        <v>65</v>
      </c>
      <c r="L34" s="40"/>
    </row>
    <row r="35" spans="2:12" ht="21" x14ac:dyDescent="0.35">
      <c r="B35" s="45" t="str">
        <f>IF(B34="","",IF(B34&gt;D34,"V",IF(B34=D34,"N",IF(B34&lt;D34,"D",""))))</f>
        <v/>
      </c>
      <c r="C35" s="46"/>
      <c r="D35" s="45" t="str">
        <f>IF(D34="","",IF(D34&gt;B34,"V",IF(D34=B34,"N",IF(D34&lt;B34,"D",""))))</f>
        <v/>
      </c>
      <c r="F35" s="45" t="str">
        <f>IF(F34="","",IF(F34&gt;H34,"V",IF(F34=H34,"N",IF(F34&lt;H34,"D",""))))</f>
        <v/>
      </c>
      <c r="G35" s="46"/>
      <c r="H35" s="45" t="str">
        <f>IF(H34="","",IF(H34&gt;F34,"V",IF(H34=F34,"N",IF(H34&lt;F34,"D",""))))</f>
        <v/>
      </c>
      <c r="J35" s="45" t="str">
        <f>IF(J34="","",IF(J34&gt;L34,"V",IF(J34=L34,"N",IF(J34&lt;L34,"D",""))))</f>
        <v/>
      </c>
      <c r="K35" s="46"/>
      <c r="L35" s="45" t="str">
        <f>IF(L34="","",IF(L34&gt;J34,"V",IF(L34=J34,"N",IF(L34&lt;J34,"D",""))))</f>
        <v/>
      </c>
    </row>
    <row r="36" spans="2:12" ht="16.5" thickBot="1" x14ac:dyDescent="0.3"/>
    <row r="37" spans="2:12" x14ac:dyDescent="0.25">
      <c r="B37" s="42">
        <f>'Inscription équipes'!L2</f>
        <v>11</v>
      </c>
      <c r="C37" s="59" t="s">
        <v>64</v>
      </c>
      <c r="D37" s="37">
        <f>'Inscription équipes'!M2</f>
        <v>12</v>
      </c>
      <c r="F37" s="42">
        <f>'Inscription équipes'!K2</f>
        <v>10</v>
      </c>
      <c r="G37" s="59" t="s">
        <v>64</v>
      </c>
      <c r="H37" s="37">
        <f>'Inscription équipes'!M2</f>
        <v>12</v>
      </c>
      <c r="J37" s="42">
        <f>'Inscription équipes'!K2</f>
        <v>10</v>
      </c>
      <c r="K37" s="59" t="s">
        <v>64</v>
      </c>
      <c r="L37" s="37">
        <f>'Inscription équipes'!L2</f>
        <v>11</v>
      </c>
    </row>
    <row r="38" spans="2:12" ht="16.5" thickBot="1" x14ac:dyDescent="0.3">
      <c r="B38" s="43" t="str">
        <f>'Inscription équipes'!L3</f>
        <v>yyy</v>
      </c>
      <c r="C38" s="60"/>
      <c r="D38" s="39" t="str">
        <f>'Inscription équipes'!M3</f>
        <v>uuu</v>
      </c>
      <c r="F38" s="43" t="str">
        <f>'Inscription équipes'!K3</f>
        <v>ttt</v>
      </c>
      <c r="G38" s="60"/>
      <c r="H38" s="39" t="str">
        <f>'Inscription équipes'!M3</f>
        <v>uuu</v>
      </c>
      <c r="J38" s="43" t="str">
        <f>'Inscription équipes'!K3</f>
        <v>ttt</v>
      </c>
      <c r="K38" s="60"/>
      <c r="L38" s="39" t="str">
        <f>'Inscription équipes'!L3</f>
        <v>yyy</v>
      </c>
    </row>
    <row r="39" spans="2:12" ht="21.75" thickBot="1" x14ac:dyDescent="0.4">
      <c r="B39" s="40"/>
      <c r="C39" s="41" t="s">
        <v>65</v>
      </c>
      <c r="D39" s="40"/>
      <c r="F39" s="40"/>
      <c r="G39" s="41" t="s">
        <v>65</v>
      </c>
      <c r="H39" s="40"/>
      <c r="J39" s="40"/>
      <c r="K39" s="41" t="s">
        <v>65</v>
      </c>
      <c r="L39" s="40"/>
    </row>
    <row r="40" spans="2:12" ht="21" x14ac:dyDescent="0.35">
      <c r="B40" s="45" t="str">
        <f>IF(B39="","",IF(B39&gt;D39,"V",IF(B39=D39,"N",IF(B39&lt;D39,"D",""))))</f>
        <v/>
      </c>
      <c r="C40" s="46"/>
      <c r="D40" s="45" t="str">
        <f>IF(D39="","",IF(D39&gt;B39,"V",IF(D39=B39,"N",IF(D39&lt;B39,"D",""))))</f>
        <v/>
      </c>
      <c r="F40" s="45" t="str">
        <f>IF(F39="","",IF(F39&gt;H39,"V",IF(F39=H39,"N",IF(F39&lt;H39,"D",""))))</f>
        <v/>
      </c>
      <c r="G40" s="46"/>
      <c r="H40" s="45" t="str">
        <f>IF(H39="","",IF(H39&gt;F39,"V",IF(H39=F39,"N",IF(H39&lt;F39,"D",""))))</f>
        <v/>
      </c>
      <c r="J40" s="45" t="str">
        <f>IF(J39="","",IF(J39&gt;L39,"V",IF(J39=L39,"N",IF(J39&lt;L39,"D",""))))</f>
        <v/>
      </c>
      <c r="K40" s="46"/>
      <c r="L40" s="45" t="str">
        <f>IF(L39="","",IF(L39&gt;J39,"V",IF(L39=J39,"N",IF(L39&lt;J39,"D",""))))</f>
        <v/>
      </c>
    </row>
    <row r="42" spans="2:12" ht="16.5" thickBot="1" x14ac:dyDescent="0.3"/>
    <row r="43" spans="2:12" ht="16.5" thickBot="1" x14ac:dyDescent="0.3">
      <c r="B43" s="61" t="s">
        <v>56</v>
      </c>
      <c r="C43" s="62"/>
      <c r="D43" s="63"/>
      <c r="F43" s="61" t="s">
        <v>56</v>
      </c>
      <c r="G43" s="62"/>
      <c r="H43" s="63"/>
      <c r="J43" s="61" t="s">
        <v>56</v>
      </c>
      <c r="K43" s="62"/>
      <c r="L43" s="63"/>
    </row>
    <row r="44" spans="2:12" ht="16.5" thickBot="1" x14ac:dyDescent="0.3"/>
    <row r="45" spans="2:12" x14ac:dyDescent="0.25">
      <c r="B45" s="42">
        <f>'Inscription équipes'!N2</f>
        <v>13</v>
      </c>
      <c r="C45" s="64" t="s">
        <v>64</v>
      </c>
      <c r="D45" s="37">
        <f>'Inscription équipes'!O2</f>
        <v>14</v>
      </c>
      <c r="F45" s="42">
        <f>'Inscription équipes'!N2</f>
        <v>13</v>
      </c>
      <c r="G45" s="64" t="s">
        <v>64</v>
      </c>
      <c r="H45" s="37">
        <f>'Inscription équipes'!P2</f>
        <v>15</v>
      </c>
      <c r="J45" s="42">
        <f>'Inscription équipes'!N2</f>
        <v>13</v>
      </c>
      <c r="K45" s="64" t="s">
        <v>64</v>
      </c>
      <c r="L45" s="37">
        <f>'Inscription équipes'!Q2</f>
        <v>16</v>
      </c>
    </row>
    <row r="46" spans="2:12" ht="16.5" thickBot="1" x14ac:dyDescent="0.3">
      <c r="B46" s="43" t="str">
        <f>'Inscription équipes'!N3</f>
        <v>iii</v>
      </c>
      <c r="C46" s="65"/>
      <c r="D46" s="39" t="str">
        <f>'Inscription équipes'!O3</f>
        <v>uu</v>
      </c>
      <c r="F46" s="43" t="str">
        <f>'Inscription équipes'!N3</f>
        <v>iii</v>
      </c>
      <c r="G46" s="65"/>
      <c r="H46" s="39" t="str">
        <f>'Inscription équipes'!P3</f>
        <v>y</v>
      </c>
      <c r="J46" s="43" t="str">
        <f>'Inscription équipes'!N3</f>
        <v>iii</v>
      </c>
      <c r="K46" s="65"/>
      <c r="L46" s="39" t="str">
        <f>'Inscription équipes'!Q3</f>
        <v>ttt</v>
      </c>
    </row>
    <row r="47" spans="2:12" ht="21.75" thickBot="1" x14ac:dyDescent="0.4">
      <c r="B47" s="40"/>
      <c r="C47" s="41" t="s">
        <v>65</v>
      </c>
      <c r="D47" s="40"/>
      <c r="F47" s="40"/>
      <c r="G47" s="41" t="s">
        <v>65</v>
      </c>
      <c r="H47" s="40"/>
      <c r="J47" s="40"/>
      <c r="K47" s="41" t="s">
        <v>65</v>
      </c>
      <c r="L47" s="40"/>
    </row>
    <row r="48" spans="2:12" ht="21" x14ac:dyDescent="0.35">
      <c r="B48" s="45" t="str">
        <f>IF(B47="","",IF(B47&gt;D47,"V",IF(B47=D47,"N",IF(B47&lt;D47,"D",""))))</f>
        <v/>
      </c>
      <c r="C48" s="46"/>
      <c r="D48" s="45" t="str">
        <f>IF(D47="","",IF(D47&gt;B47,"V",IF(D47=B47,"N",IF(D47&lt;B47,"D",""))))</f>
        <v/>
      </c>
      <c r="F48" s="45" t="str">
        <f>IF(F47="","",IF(F47&gt;H47,"V",IF(F47=H47,"N",IF(F47&lt;H47,"D",""))))</f>
        <v/>
      </c>
      <c r="G48" s="46"/>
      <c r="H48" s="45" t="str">
        <f>IF(H47="","",IF(H47&gt;F47,"V",IF(H47=F47,"N",IF(H47&lt;F47,"D",""))))</f>
        <v/>
      </c>
      <c r="J48" s="45" t="str">
        <f>IF(J47="","",IF(J47&gt;L47,"V",IF(J47=L47,"N",IF(J47&lt;L47,"D",""))))</f>
        <v/>
      </c>
      <c r="K48" s="46"/>
      <c r="L48" s="45" t="str">
        <f>IF(L47="","",IF(L47&gt;J47,"V",IF(L47=J47,"N",IF(L47&lt;J47,"D",""))))</f>
        <v/>
      </c>
    </row>
    <row r="49" spans="2:12" ht="16.5" thickBot="1" x14ac:dyDescent="0.3"/>
    <row r="50" spans="2:12" x14ac:dyDescent="0.25">
      <c r="B50" s="42">
        <f>'Inscription équipes'!P2</f>
        <v>15</v>
      </c>
      <c r="C50" s="64" t="s">
        <v>64</v>
      </c>
      <c r="D50" s="37">
        <f>'Inscription équipes'!Q2</f>
        <v>16</v>
      </c>
      <c r="F50" s="42">
        <f>'Inscription équipes'!O2</f>
        <v>14</v>
      </c>
      <c r="G50" s="64" t="s">
        <v>64</v>
      </c>
      <c r="H50" s="37">
        <f>'Inscription équipes'!Q2</f>
        <v>16</v>
      </c>
      <c r="J50" s="42">
        <f>'Inscription équipes'!O2</f>
        <v>14</v>
      </c>
      <c r="K50" s="64" t="s">
        <v>64</v>
      </c>
      <c r="L50" s="37">
        <f>'Inscription équipes'!P2</f>
        <v>15</v>
      </c>
    </row>
    <row r="51" spans="2:12" ht="16.5" thickBot="1" x14ac:dyDescent="0.3">
      <c r="B51" s="43" t="str">
        <f>'Inscription équipes'!P3</f>
        <v>y</v>
      </c>
      <c r="C51" s="65"/>
      <c r="D51" s="39" t="str">
        <f>'Inscription équipes'!Q3</f>
        <v>ttt</v>
      </c>
      <c r="F51" s="43" t="str">
        <f>'Inscription équipes'!O3</f>
        <v>uu</v>
      </c>
      <c r="G51" s="65"/>
      <c r="H51" s="39" t="str">
        <f>'Inscription équipes'!Q3</f>
        <v>ttt</v>
      </c>
      <c r="J51" s="43" t="str">
        <f>'Inscription équipes'!O3</f>
        <v>uu</v>
      </c>
      <c r="K51" s="65"/>
      <c r="L51" s="39" t="str">
        <f>'Inscription équipes'!P3</f>
        <v>y</v>
      </c>
    </row>
    <row r="52" spans="2:12" ht="21.75" thickBot="1" x14ac:dyDescent="0.4">
      <c r="B52" s="40"/>
      <c r="C52" s="41" t="s">
        <v>65</v>
      </c>
      <c r="D52" s="40"/>
      <c r="F52" s="40"/>
      <c r="G52" s="41" t="s">
        <v>65</v>
      </c>
      <c r="H52" s="40"/>
      <c r="J52" s="40"/>
      <c r="K52" s="41" t="s">
        <v>65</v>
      </c>
      <c r="L52" s="40"/>
    </row>
    <row r="53" spans="2:12" ht="21" x14ac:dyDescent="0.35">
      <c r="B53" s="45" t="str">
        <f>IF(B52="","",IF(B52&gt;D52,"V",IF(B52=D52,"N",IF(B52&lt;D52,"D",""))))</f>
        <v/>
      </c>
      <c r="C53" s="46"/>
      <c r="D53" s="45" t="str">
        <f>IF(D52="","",IF(D52&gt;B52,"V",IF(D52=B52,"N",IF(D52&lt;B52,"D",""))))</f>
        <v/>
      </c>
      <c r="F53" s="45" t="str">
        <f>IF(F52="","",IF(F52&gt;H52,"V",IF(F52=H52,"N",IF(F52&lt;H52,"D",""))))</f>
        <v/>
      </c>
      <c r="G53" s="46"/>
      <c r="H53" s="45" t="str">
        <f>IF(H52="","",IF(H52&gt;F52,"V",IF(H52=F52,"N",IF(H52&lt;F52,"D",""))))</f>
        <v/>
      </c>
      <c r="J53" s="45" t="str">
        <f>IF(J52="","",IF(J52&gt;L52,"V",IF(J52=L52,"N",IF(J52&lt;L52,"D",""))))</f>
        <v/>
      </c>
      <c r="K53" s="46"/>
      <c r="L53" s="45" t="str">
        <f>IF(L52="","",IF(L52&gt;J52,"V",IF(L52=J52,"N",IF(L52&lt;J52,"D",""))))</f>
        <v/>
      </c>
    </row>
    <row r="55" spans="2:12" ht="16.5" thickBot="1" x14ac:dyDescent="0.3"/>
    <row r="56" spans="2:12" ht="16.5" thickBot="1" x14ac:dyDescent="0.3">
      <c r="B56" s="61" t="s">
        <v>57</v>
      </c>
      <c r="C56" s="62"/>
      <c r="D56" s="63"/>
      <c r="F56" s="61" t="s">
        <v>57</v>
      </c>
      <c r="G56" s="62"/>
      <c r="H56" s="63"/>
      <c r="J56" s="61" t="s">
        <v>57</v>
      </c>
      <c r="K56" s="62"/>
      <c r="L56" s="63"/>
    </row>
    <row r="57" spans="2:12" ht="16.5" thickBot="1" x14ac:dyDescent="0.3"/>
    <row r="58" spans="2:12" x14ac:dyDescent="0.25">
      <c r="B58" s="42">
        <f>'Inscription équipes'!R2</f>
        <v>17</v>
      </c>
      <c r="C58" s="59" t="s">
        <v>64</v>
      </c>
      <c r="D58" s="37">
        <f>'Inscription équipes'!S2</f>
        <v>18</v>
      </c>
      <c r="F58" s="42">
        <f>'Inscription équipes'!R2</f>
        <v>17</v>
      </c>
      <c r="G58" s="59" t="s">
        <v>64</v>
      </c>
      <c r="H58" s="37">
        <f>'Inscription équipes'!T2</f>
        <v>19</v>
      </c>
      <c r="J58" s="42">
        <f>'Inscription équipes'!R2</f>
        <v>17</v>
      </c>
      <c r="K58" s="59" t="s">
        <v>64</v>
      </c>
      <c r="L58" s="37">
        <f>'Inscription équipes'!U2</f>
        <v>20</v>
      </c>
    </row>
    <row r="59" spans="2:12" ht="16.5" thickBot="1" x14ac:dyDescent="0.3">
      <c r="B59" s="43" t="str">
        <f>'Inscription équipes'!R3</f>
        <v>rff</v>
      </c>
      <c r="C59" s="60"/>
      <c r="D59" s="39" t="str">
        <f>'Inscription équipes'!S3</f>
        <v>vvv</v>
      </c>
      <c r="F59" s="43" t="str">
        <f>'Inscription équipes'!R3</f>
        <v>rff</v>
      </c>
      <c r="G59" s="60"/>
      <c r="H59" s="39" t="str">
        <f>'Inscription équipes'!T3</f>
        <v>bbb</v>
      </c>
      <c r="J59" s="43" t="str">
        <f>'Inscription équipes'!R3</f>
        <v>rff</v>
      </c>
      <c r="K59" s="60"/>
      <c r="L59" s="39" t="str">
        <f>'Inscription équipes'!U3</f>
        <v>nnn</v>
      </c>
    </row>
    <row r="60" spans="2:12" ht="21.75" thickBot="1" x14ac:dyDescent="0.4">
      <c r="B60" s="40"/>
      <c r="C60" s="41" t="s">
        <v>65</v>
      </c>
      <c r="D60" s="40"/>
      <c r="F60" s="40"/>
      <c r="G60" s="41" t="s">
        <v>65</v>
      </c>
      <c r="H60" s="40"/>
      <c r="J60" s="40"/>
      <c r="K60" s="41" t="s">
        <v>65</v>
      </c>
      <c r="L60" s="40"/>
    </row>
    <row r="61" spans="2:12" ht="21" x14ac:dyDescent="0.35">
      <c r="B61" s="45" t="str">
        <f>IF(B60="","",IF(B60&gt;D60,"V",IF(B60=D60,"N",IF(B60&lt;D60,"D",""))))</f>
        <v/>
      </c>
      <c r="C61" s="46"/>
      <c r="D61" s="45" t="str">
        <f>IF(D60="","",IF(D60&gt;B60,"V",IF(D60=B60,"N",IF(D60&lt;B60,"D",""))))</f>
        <v/>
      </c>
      <c r="F61" s="45" t="str">
        <f>IF(F60="","",IF(F60&gt;H60,"V",IF(F60=H60,"N",IF(F60&lt;H60,"D",""))))</f>
        <v/>
      </c>
      <c r="G61" s="46"/>
      <c r="H61" s="45" t="str">
        <f>IF(H60="","",IF(H60&gt;F60,"V",IF(H60=F60,"N",IF(H60&lt;F60,"D",""))))</f>
        <v/>
      </c>
      <c r="J61" s="45" t="str">
        <f>IF(J60="","",IF(J60&gt;L60,"V",IF(J60=L60,"N",IF(J60&lt;L60,"D",""))))</f>
        <v/>
      </c>
      <c r="K61" s="46"/>
      <c r="L61" s="45" t="str">
        <f>IF(L60="","",IF(L60&gt;J60,"V",IF(L60=J60,"N",IF(L60&lt;J60,"D",""))))</f>
        <v/>
      </c>
    </row>
    <row r="62" spans="2:12" ht="16.5" thickBot="1" x14ac:dyDescent="0.3"/>
    <row r="63" spans="2:12" x14ac:dyDescent="0.25">
      <c r="B63" s="42">
        <f>'Inscription équipes'!T2</f>
        <v>19</v>
      </c>
      <c r="C63" s="59" t="s">
        <v>64</v>
      </c>
      <c r="D63" s="37">
        <f>'Inscription équipes'!U2</f>
        <v>20</v>
      </c>
      <c r="F63" s="42">
        <f>'Inscription équipes'!S2</f>
        <v>18</v>
      </c>
      <c r="G63" s="59" t="s">
        <v>64</v>
      </c>
      <c r="H63" s="37">
        <f>'Inscription équipes'!U2</f>
        <v>20</v>
      </c>
      <c r="J63" s="42">
        <f>'Inscription équipes'!S2</f>
        <v>18</v>
      </c>
      <c r="K63" s="59" t="s">
        <v>64</v>
      </c>
      <c r="L63" s="37">
        <f>'Inscription équipes'!T2</f>
        <v>19</v>
      </c>
    </row>
    <row r="64" spans="2:12" ht="16.5" thickBot="1" x14ac:dyDescent="0.3">
      <c r="B64" s="43" t="str">
        <f>'Inscription équipes'!T3</f>
        <v>bbb</v>
      </c>
      <c r="C64" s="60"/>
      <c r="D64" s="39" t="str">
        <f>'Inscription équipes'!U3</f>
        <v>nnn</v>
      </c>
      <c r="F64" s="43" t="str">
        <f>'Inscription équipes'!S3</f>
        <v>vvv</v>
      </c>
      <c r="G64" s="60"/>
      <c r="H64" s="39" t="str">
        <f>'Inscription équipes'!U3</f>
        <v>nnn</v>
      </c>
      <c r="J64" s="43" t="str">
        <f>'Inscription équipes'!S3</f>
        <v>vvv</v>
      </c>
      <c r="K64" s="60"/>
      <c r="L64" s="39" t="str">
        <f>'Inscription équipes'!T3</f>
        <v>bbb</v>
      </c>
    </row>
    <row r="65" spans="2:12" ht="21.75" thickBot="1" x14ac:dyDescent="0.4">
      <c r="B65" s="40"/>
      <c r="C65" s="41" t="s">
        <v>65</v>
      </c>
      <c r="D65" s="40"/>
      <c r="F65" s="40"/>
      <c r="G65" s="41" t="s">
        <v>65</v>
      </c>
      <c r="H65" s="40"/>
      <c r="J65" s="40"/>
      <c r="K65" s="41" t="s">
        <v>65</v>
      </c>
      <c r="L65" s="40"/>
    </row>
    <row r="66" spans="2:12" ht="21" x14ac:dyDescent="0.35">
      <c r="B66" s="45" t="str">
        <f>IF(B65="","",IF(B65&gt;D65,"V",IF(B65=D65,"N",IF(B65&lt;D65,"D",""))))</f>
        <v/>
      </c>
      <c r="C66" s="46"/>
      <c r="D66" s="45" t="str">
        <f>IF(D65="","",IF(D65&gt;B65,"V",IF(D65=B65,"N",IF(D65&lt;B65,"D",""))))</f>
        <v/>
      </c>
      <c r="F66" s="45" t="str">
        <f>IF(F65="","",IF(F65&gt;H65,"V",IF(F65=H65,"N",IF(F65&lt;H65,"D",""))))</f>
        <v/>
      </c>
      <c r="G66" s="46"/>
      <c r="H66" s="45" t="str">
        <f>IF(H65="","",IF(H65&gt;F65,"V",IF(H65=F65,"N",IF(H65&lt;F65,"D",""))))</f>
        <v/>
      </c>
      <c r="J66" s="45" t="str">
        <f>IF(J65="","",IF(J65&gt;L65,"V",IF(J65=L65,"N",IF(J65&lt;L65,"D",""))))</f>
        <v/>
      </c>
      <c r="K66" s="46"/>
      <c r="L66" s="45" t="str">
        <f>IF(L65="","",IF(L65&gt;J65,"V",IF(L65=J65,"N",IF(L65&lt;J65,"D",""))))</f>
        <v/>
      </c>
    </row>
    <row r="68" spans="2:12" ht="16.5" thickBot="1" x14ac:dyDescent="0.3"/>
    <row r="69" spans="2:12" ht="16.5" thickBot="1" x14ac:dyDescent="0.3">
      <c r="B69" s="61" t="s">
        <v>58</v>
      </c>
      <c r="C69" s="62"/>
      <c r="D69" s="63"/>
      <c r="F69" s="61" t="s">
        <v>58</v>
      </c>
      <c r="G69" s="62"/>
      <c r="H69" s="63"/>
      <c r="J69" s="61" t="s">
        <v>58</v>
      </c>
      <c r="K69" s="62"/>
      <c r="L69" s="63"/>
    </row>
    <row r="70" spans="2:12" ht="16.5" thickBot="1" x14ac:dyDescent="0.3"/>
    <row r="71" spans="2:12" x14ac:dyDescent="0.25">
      <c r="B71" s="42">
        <f>'Inscription équipes'!V2</f>
        <v>21</v>
      </c>
      <c r="C71" s="59" t="s">
        <v>64</v>
      </c>
      <c r="D71" s="37">
        <f>'Inscription équipes'!W2</f>
        <v>22</v>
      </c>
      <c r="F71" s="42">
        <f>'Inscription équipes'!V2</f>
        <v>21</v>
      </c>
      <c r="G71" s="59" t="s">
        <v>64</v>
      </c>
      <c r="H71" s="37">
        <f>'Inscription équipes'!X2</f>
        <v>23</v>
      </c>
      <c r="J71" s="42">
        <f>'Inscription équipes'!V2</f>
        <v>21</v>
      </c>
      <c r="K71" s="59" t="s">
        <v>64</v>
      </c>
      <c r="L71" s="37">
        <f>'Inscription équipes'!Y2</f>
        <v>24</v>
      </c>
    </row>
    <row r="72" spans="2:12" ht="16.5" thickBot="1" x14ac:dyDescent="0.3">
      <c r="B72" s="43" t="str">
        <f>'Inscription équipes'!V3</f>
        <v>ccc</v>
      </c>
      <c r="C72" s="60"/>
      <c r="D72" s="39" t="str">
        <f>'Inscription équipes'!W3</f>
        <v>www</v>
      </c>
      <c r="F72" s="43" t="str">
        <f>'Inscription équipes'!V3</f>
        <v>ccc</v>
      </c>
      <c r="G72" s="60"/>
      <c r="H72" s="39" t="str">
        <f>'Inscription équipes'!X3</f>
        <v>zzz</v>
      </c>
      <c r="J72" s="43" t="str">
        <f>'Inscription équipes'!V3</f>
        <v>ccc</v>
      </c>
      <c r="K72" s="60"/>
      <c r="L72" s="39" t="str">
        <f>'Inscription équipes'!Y3</f>
        <v>hhh</v>
      </c>
    </row>
    <row r="73" spans="2:12" ht="21.75" thickBot="1" x14ac:dyDescent="0.4">
      <c r="B73" s="40"/>
      <c r="C73" s="41" t="s">
        <v>65</v>
      </c>
      <c r="D73" s="40"/>
      <c r="F73" s="40"/>
      <c r="G73" s="41" t="s">
        <v>65</v>
      </c>
      <c r="H73" s="40"/>
      <c r="J73" s="40"/>
      <c r="K73" s="41" t="s">
        <v>65</v>
      </c>
      <c r="L73" s="40"/>
    </row>
    <row r="74" spans="2:12" ht="21" x14ac:dyDescent="0.35">
      <c r="B74" s="45" t="str">
        <f>IF(B73="","",IF(B73&gt;D73,"V",IF(B73=D73,"N",IF(B73&lt;D73,"D",""))))</f>
        <v/>
      </c>
      <c r="C74" s="46"/>
      <c r="D74" s="45" t="str">
        <f>IF(D73="","",IF(D73&gt;B73,"V",IF(D73=B73,"N",IF(D73&lt;B73,"D",""))))</f>
        <v/>
      </c>
      <c r="F74" s="45" t="str">
        <f>IF(F73="","",IF(F73&gt;H73,"V",IF(F73=H73,"N",IF(F73&lt;H73,"D",""))))</f>
        <v/>
      </c>
      <c r="G74" s="46"/>
      <c r="H74" s="45" t="str">
        <f>IF(H73="","",IF(H73&gt;F73,"V",IF(H73=F73,"N",IF(H73&lt;F73,"D",""))))</f>
        <v/>
      </c>
      <c r="J74" s="45" t="str">
        <f>IF(J73="","",IF(J73&gt;L73,"V",IF(J73=L73,"N",IF(J73&lt;L73,"D",""))))</f>
        <v/>
      </c>
      <c r="K74" s="46"/>
      <c r="L74" s="45" t="str">
        <f>IF(L73="","",IF(L73&gt;J73,"V",IF(L73=J73,"N",IF(L73&lt;J73,"D",""))))</f>
        <v/>
      </c>
    </row>
    <row r="75" spans="2:12" ht="16.5" thickBot="1" x14ac:dyDescent="0.3"/>
    <row r="76" spans="2:12" x14ac:dyDescent="0.25">
      <c r="B76" s="42">
        <f>'Inscription équipes'!X2</f>
        <v>23</v>
      </c>
      <c r="C76" s="59" t="s">
        <v>64</v>
      </c>
      <c r="D76" s="37">
        <f>'Inscription équipes'!Y2</f>
        <v>24</v>
      </c>
      <c r="F76" s="42">
        <f>'Inscription équipes'!W2</f>
        <v>22</v>
      </c>
      <c r="G76" s="59" t="s">
        <v>64</v>
      </c>
      <c r="H76" s="37">
        <f>'Inscription équipes'!Y2</f>
        <v>24</v>
      </c>
      <c r="J76" s="42">
        <f>'Inscription équipes'!W2</f>
        <v>22</v>
      </c>
      <c r="K76" s="59" t="s">
        <v>64</v>
      </c>
      <c r="L76" s="37">
        <f>'Inscription équipes'!X2</f>
        <v>23</v>
      </c>
    </row>
    <row r="77" spans="2:12" ht="16.5" thickBot="1" x14ac:dyDescent="0.3">
      <c r="B77" s="43" t="str">
        <f>'Inscription équipes'!X3</f>
        <v>zzz</v>
      </c>
      <c r="C77" s="60"/>
      <c r="D77" s="39" t="str">
        <f>'Inscription équipes'!Y3</f>
        <v>hhh</v>
      </c>
      <c r="F77" s="43" t="str">
        <f>'Inscription équipes'!W3</f>
        <v>www</v>
      </c>
      <c r="G77" s="60"/>
      <c r="H77" s="39" t="str">
        <f>'Inscription équipes'!Y3</f>
        <v>hhh</v>
      </c>
      <c r="J77" s="43" t="str">
        <f>'Inscription équipes'!W3</f>
        <v>www</v>
      </c>
      <c r="K77" s="60"/>
      <c r="L77" s="39" t="str">
        <f>'Inscription équipes'!X3</f>
        <v>zzz</v>
      </c>
    </row>
    <row r="78" spans="2:12" ht="21.75" thickBot="1" x14ac:dyDescent="0.4">
      <c r="B78" s="40"/>
      <c r="C78" s="41" t="s">
        <v>65</v>
      </c>
      <c r="D78" s="40"/>
      <c r="F78" s="40"/>
      <c r="G78" s="41" t="s">
        <v>65</v>
      </c>
      <c r="H78" s="40"/>
      <c r="J78" s="40"/>
      <c r="K78" s="41" t="s">
        <v>65</v>
      </c>
      <c r="L78" s="40"/>
    </row>
    <row r="79" spans="2:12" ht="21" x14ac:dyDescent="0.35">
      <c r="B79" s="45" t="str">
        <f>IF(B78="","",IF(B78&gt;D78,"V",IF(B78=D78,"N",IF(B78&lt;D78,"D",""))))</f>
        <v/>
      </c>
      <c r="C79" s="46"/>
      <c r="D79" s="45" t="str">
        <f>IF(D78="","",IF(D78&gt;B78,"V",IF(D78=B78,"N",IF(D78&lt;B78,"D",""))))</f>
        <v/>
      </c>
      <c r="F79" s="45" t="str">
        <f>IF(F78="","",IF(F78&gt;H78,"V",IF(F78=H78,"N",IF(F78&lt;H78,"D",""))))</f>
        <v/>
      </c>
      <c r="G79" s="46"/>
      <c r="H79" s="45" t="str">
        <f>IF(H78="","",IF(H78&gt;F78,"V",IF(H78=F78,"N",IF(H78&lt;F78,"D",""))))</f>
        <v/>
      </c>
      <c r="J79" s="45" t="str">
        <f>IF(J78="","",IF(J78&gt;L78,"V",IF(J78=L78,"N",IF(J78&lt;L78,"D",""))))</f>
        <v/>
      </c>
      <c r="K79" s="46"/>
      <c r="L79" s="45" t="str">
        <f>IF(L78="","",IF(L78&gt;J78,"V",IF(L78=J78,"N",IF(L78&lt;J78,"D",""))))</f>
        <v/>
      </c>
    </row>
    <row r="81" spans="2:12" ht="16.5" thickBot="1" x14ac:dyDescent="0.3"/>
    <row r="82" spans="2:12" ht="16.5" thickBot="1" x14ac:dyDescent="0.3">
      <c r="B82" s="61" t="s">
        <v>59</v>
      </c>
      <c r="C82" s="62"/>
      <c r="D82" s="63"/>
      <c r="F82" s="61" t="s">
        <v>59</v>
      </c>
      <c r="G82" s="62"/>
      <c r="H82" s="63"/>
      <c r="J82" s="61" t="s">
        <v>59</v>
      </c>
      <c r="K82" s="62"/>
      <c r="L82" s="63"/>
    </row>
    <row r="83" spans="2:12" ht="16.5" thickBot="1" x14ac:dyDescent="0.3"/>
    <row r="84" spans="2:12" x14ac:dyDescent="0.25">
      <c r="B84" s="42">
        <f>'Inscription équipes'!Z2</f>
        <v>25</v>
      </c>
      <c r="C84" s="59" t="s">
        <v>64</v>
      </c>
      <c r="D84" s="37">
        <f>'Inscription équipes'!AA2</f>
        <v>26</v>
      </c>
      <c r="F84" s="42">
        <f>'Inscription équipes'!Z2</f>
        <v>25</v>
      </c>
      <c r="G84" s="59" t="s">
        <v>64</v>
      </c>
      <c r="H84" s="37">
        <f>'Inscription équipes'!AB2</f>
        <v>27</v>
      </c>
      <c r="J84" s="42">
        <f>'Inscription équipes'!Z2</f>
        <v>25</v>
      </c>
      <c r="K84" s="59" t="s">
        <v>64</v>
      </c>
      <c r="L84" s="37">
        <f>'Inscription équipes'!AC2</f>
        <v>28</v>
      </c>
    </row>
    <row r="85" spans="2:12" ht="16.5" thickBot="1" x14ac:dyDescent="0.3">
      <c r="B85" s="43" t="str">
        <f>'Inscription équipes'!Z3</f>
        <v>fff</v>
      </c>
      <c r="C85" s="60"/>
      <c r="D85" s="39" t="str">
        <f>'Inscription équipes'!AA3</f>
        <v>sss</v>
      </c>
      <c r="F85" s="43" t="str">
        <f>'Inscription équipes'!Z3</f>
        <v>fff</v>
      </c>
      <c r="G85" s="60"/>
      <c r="H85" s="39" t="str">
        <f>'Inscription équipes'!AB3</f>
        <v>jjj</v>
      </c>
      <c r="J85" s="43" t="str">
        <f>'Inscription équipes'!Z3</f>
        <v>fff</v>
      </c>
      <c r="K85" s="60"/>
      <c r="L85" s="39" t="str">
        <f>'Inscription équipes'!AC3</f>
        <v>lll</v>
      </c>
    </row>
    <row r="86" spans="2:12" ht="21.75" thickBot="1" x14ac:dyDescent="0.4">
      <c r="B86" s="40"/>
      <c r="C86" s="41" t="s">
        <v>65</v>
      </c>
      <c r="D86" s="40"/>
      <c r="F86" s="40"/>
      <c r="G86" s="41" t="s">
        <v>65</v>
      </c>
      <c r="H86" s="40"/>
      <c r="J86" s="40"/>
      <c r="K86" s="41" t="s">
        <v>65</v>
      </c>
      <c r="L86" s="40"/>
    </row>
    <row r="87" spans="2:12" ht="21" x14ac:dyDescent="0.35">
      <c r="B87" s="45" t="str">
        <f>IF(B86="","",IF(B86&gt;D86,"V",IF(B86=D86,"N",IF(B86&lt;D86,"D",""))))</f>
        <v/>
      </c>
      <c r="C87" s="46"/>
      <c r="D87" s="45" t="str">
        <f>IF(D86="","",IF(D86&gt;B86,"V",IF(D86=B86,"N",IF(D86&lt;B86,"D",""))))</f>
        <v/>
      </c>
      <c r="F87" s="45" t="str">
        <f>IF(F86="","",IF(F86&gt;H86,"V",IF(F86=H86,"N",IF(F86&lt;H86,"D",""))))</f>
        <v/>
      </c>
      <c r="G87" s="46"/>
      <c r="H87" s="45" t="str">
        <f>IF(H86="","",IF(H86&gt;F86,"V",IF(H86=F86,"N",IF(H86&lt;F86,"D",""))))</f>
        <v/>
      </c>
      <c r="J87" s="45" t="str">
        <f>IF(J86="","",IF(J86&gt;L86,"V",IF(J86=L86,"N",IF(J86&lt;L86,"D",""))))</f>
        <v/>
      </c>
      <c r="K87" s="46"/>
      <c r="L87" s="45" t="str">
        <f>IF(L86="","",IF(L86&gt;J86,"V",IF(L86=J86,"N",IF(L86&lt;J86,"D",""))))</f>
        <v/>
      </c>
    </row>
    <row r="88" spans="2:12" ht="16.5" thickBot="1" x14ac:dyDescent="0.3"/>
    <row r="89" spans="2:12" x14ac:dyDescent="0.25">
      <c r="B89" s="42">
        <f>'Inscription équipes'!AB2</f>
        <v>27</v>
      </c>
      <c r="C89" s="59" t="s">
        <v>64</v>
      </c>
      <c r="D89" s="37">
        <f>'Inscription équipes'!AC2</f>
        <v>28</v>
      </c>
      <c r="F89" s="42">
        <f>'Inscription équipes'!AA2</f>
        <v>26</v>
      </c>
      <c r="G89" s="59" t="s">
        <v>64</v>
      </c>
      <c r="H89" s="37">
        <f>'Inscription équipes'!AC2</f>
        <v>28</v>
      </c>
      <c r="J89" s="42">
        <f>'Inscription équipes'!AA2</f>
        <v>26</v>
      </c>
      <c r="K89" s="59" t="s">
        <v>64</v>
      </c>
      <c r="L89" s="37">
        <f>'Inscription équipes'!AB2</f>
        <v>27</v>
      </c>
    </row>
    <row r="90" spans="2:12" ht="16.5" thickBot="1" x14ac:dyDescent="0.3">
      <c r="B90" s="43" t="str">
        <f>'Inscription équipes'!AB3</f>
        <v>jjj</v>
      </c>
      <c r="C90" s="60"/>
      <c r="D90" s="39" t="str">
        <f>'Inscription équipes'!AC3</f>
        <v>lll</v>
      </c>
      <c r="F90" s="43" t="str">
        <f>'Inscription équipes'!AA3</f>
        <v>sss</v>
      </c>
      <c r="G90" s="60"/>
      <c r="H90" s="39" t="str">
        <f>'Inscription équipes'!AC3</f>
        <v>lll</v>
      </c>
      <c r="J90" s="43" t="str">
        <f>'Inscription équipes'!AA3</f>
        <v>sss</v>
      </c>
      <c r="K90" s="60"/>
      <c r="L90" s="39" t="str">
        <f>'Inscription équipes'!AB3</f>
        <v>jjj</v>
      </c>
    </row>
    <row r="91" spans="2:12" ht="21.75" thickBot="1" x14ac:dyDescent="0.4">
      <c r="B91" s="40"/>
      <c r="C91" s="41" t="s">
        <v>65</v>
      </c>
      <c r="D91" s="40"/>
      <c r="F91" s="40"/>
      <c r="G91" s="41" t="s">
        <v>65</v>
      </c>
      <c r="H91" s="40"/>
      <c r="J91" s="40"/>
      <c r="K91" s="41" t="s">
        <v>65</v>
      </c>
      <c r="L91" s="40"/>
    </row>
    <row r="92" spans="2:12" ht="21" x14ac:dyDescent="0.35">
      <c r="B92" s="45" t="str">
        <f>IF(B91="","",IF(B91&gt;D91,"V",IF(B91=D91,"N",IF(B91&lt;D91,"D",""))))</f>
        <v/>
      </c>
      <c r="C92" s="46"/>
      <c r="D92" s="45" t="str">
        <f>IF(D91="","",IF(D91&gt;B91,"V",IF(D91=B91,"N",IF(D91&lt;B91,"D",""))))</f>
        <v/>
      </c>
      <c r="F92" s="45" t="str">
        <f>IF(F91="","",IF(F91&gt;H91,"V",IF(F91=H91,"N",IF(F91&lt;H91,"D",""))))</f>
        <v/>
      </c>
      <c r="G92" s="46"/>
      <c r="H92" s="45" t="str">
        <f>IF(H91="","",IF(H91&gt;F91,"V",IF(H91=F91,"N",IF(H91&lt;F91,"D",""))))</f>
        <v/>
      </c>
      <c r="J92" s="45" t="str">
        <f>IF(J91="","",IF(J91&gt;L91,"V",IF(J91=L91,"N",IF(J91&lt;L91,"D",""))))</f>
        <v/>
      </c>
      <c r="K92" s="46"/>
      <c r="L92" s="45" t="str">
        <f>IF(L91="","",IF(L91&gt;J91,"V",IF(L91=J91,"N",IF(L91&lt;J91,"D",""))))</f>
        <v/>
      </c>
    </row>
    <row r="94" spans="2:12" ht="16.5" thickBot="1" x14ac:dyDescent="0.3"/>
    <row r="95" spans="2:12" ht="16.5" thickBot="1" x14ac:dyDescent="0.3">
      <c r="B95" s="61" t="s">
        <v>60</v>
      </c>
      <c r="C95" s="62"/>
      <c r="D95" s="63"/>
      <c r="F95" s="61" t="s">
        <v>60</v>
      </c>
      <c r="G95" s="62"/>
      <c r="H95" s="63"/>
      <c r="J95" s="61" t="s">
        <v>60</v>
      </c>
      <c r="K95" s="62"/>
      <c r="L95" s="63"/>
    </row>
    <row r="96" spans="2:12" ht="16.5" thickBot="1" x14ac:dyDescent="0.3"/>
    <row r="97" spans="2:12" x14ac:dyDescent="0.25">
      <c r="B97" s="42">
        <f>'Inscription équipes'!AD2</f>
        <v>29</v>
      </c>
      <c r="C97" s="59" t="s">
        <v>64</v>
      </c>
      <c r="D97" s="37">
        <f>'Inscription équipes'!AE2</f>
        <v>30</v>
      </c>
      <c r="F97" s="42">
        <f>'Inscription équipes'!AD2</f>
        <v>29</v>
      </c>
      <c r="G97" s="59" t="s">
        <v>64</v>
      </c>
      <c r="H97" s="37">
        <f>'Inscription équipes'!AF2</f>
        <v>31</v>
      </c>
      <c r="J97" s="42">
        <f>'Inscription équipes'!AD2</f>
        <v>29</v>
      </c>
      <c r="K97" s="59" t="s">
        <v>64</v>
      </c>
      <c r="L97" s="37">
        <f>'Inscription équipes'!AG2</f>
        <v>32</v>
      </c>
    </row>
    <row r="98" spans="2:12" ht="16.5" thickBot="1" x14ac:dyDescent="0.3">
      <c r="B98" s="43" t="str">
        <f>'Inscription équipes'!AD3</f>
        <v>mmm</v>
      </c>
      <c r="C98" s="60"/>
      <c r="D98" s="39" t="str">
        <f>'Inscription équipes'!AE3</f>
        <v>iii</v>
      </c>
      <c r="F98" s="43" t="str">
        <f>'Inscription équipes'!AD3</f>
        <v>mmm</v>
      </c>
      <c r="G98" s="60"/>
      <c r="H98" s="39" t="str">
        <f>'Inscription équipes'!AF3</f>
        <v>ooo</v>
      </c>
      <c r="J98" s="43" t="str">
        <f>'Inscription équipes'!AD3</f>
        <v>mmm</v>
      </c>
      <c r="K98" s="60"/>
      <c r="L98" s="39" t="str">
        <f>'Inscription équipes'!AG3</f>
        <v>pppp</v>
      </c>
    </row>
    <row r="99" spans="2:12" ht="21.75" thickBot="1" x14ac:dyDescent="0.4">
      <c r="B99" s="40"/>
      <c r="C99" s="41" t="s">
        <v>65</v>
      </c>
      <c r="D99" s="40"/>
      <c r="F99" s="40"/>
      <c r="G99" s="41" t="s">
        <v>65</v>
      </c>
      <c r="H99" s="40"/>
      <c r="J99" s="40"/>
      <c r="K99" s="41" t="s">
        <v>65</v>
      </c>
      <c r="L99" s="40"/>
    </row>
    <row r="100" spans="2:12" ht="21" x14ac:dyDescent="0.35">
      <c r="B100" s="45" t="str">
        <f>IF(B99="","",IF(B99&gt;D99,"V",IF(B99=D99,"N",IF(B99&lt;D99,"D",""))))</f>
        <v/>
      </c>
      <c r="C100" s="46"/>
      <c r="D100" s="45" t="str">
        <f>IF(D99="","",IF(D99&gt;B99,"V",IF(D99=B99,"N",IF(D99&lt;B99,"D",""))))</f>
        <v/>
      </c>
      <c r="F100" s="45" t="str">
        <f>IF(F99="","",IF(F99&gt;H99,"V",IF(F99=H99,"N",IF(F99&lt;H99,"D",""))))</f>
        <v/>
      </c>
      <c r="G100" s="46"/>
      <c r="H100" s="45" t="str">
        <f>IF(H99="","",IF(H99&gt;F99,"V",IF(H99=F99,"N",IF(H99&lt;F99,"D",""))))</f>
        <v/>
      </c>
      <c r="J100" s="45" t="str">
        <f>IF(J99="","",IF(J99&gt;L99,"V",IF(J99=L99,"N",IF(J99&lt;L99,"D",""))))</f>
        <v/>
      </c>
      <c r="K100" s="46"/>
      <c r="L100" s="45" t="str">
        <f>IF(L99="","",IF(L99&gt;J99,"V",IF(L99=J99,"N",IF(L99&lt;J99,"D",""))))</f>
        <v/>
      </c>
    </row>
    <row r="101" spans="2:12" ht="16.5" thickBot="1" x14ac:dyDescent="0.3"/>
    <row r="102" spans="2:12" x14ac:dyDescent="0.25">
      <c r="B102" s="42">
        <f>'Inscription équipes'!AF2</f>
        <v>31</v>
      </c>
      <c r="C102" s="59" t="s">
        <v>64</v>
      </c>
      <c r="D102" s="37">
        <f>'Inscription équipes'!AG2</f>
        <v>32</v>
      </c>
      <c r="F102" s="42">
        <f>'Inscription équipes'!AE2</f>
        <v>30</v>
      </c>
      <c r="G102" s="59" t="s">
        <v>64</v>
      </c>
      <c r="H102" s="37">
        <f>'Inscription équipes'!AG2</f>
        <v>32</v>
      </c>
      <c r="J102" s="42">
        <f>'Inscription équipes'!AE2</f>
        <v>30</v>
      </c>
      <c r="K102" s="59" t="s">
        <v>64</v>
      </c>
      <c r="L102" s="37">
        <f>'Inscription équipes'!AF2</f>
        <v>31</v>
      </c>
    </row>
    <row r="103" spans="2:12" ht="16.5" thickBot="1" x14ac:dyDescent="0.3">
      <c r="B103" s="43" t="str">
        <f>'Inscription équipes'!AF3</f>
        <v>ooo</v>
      </c>
      <c r="C103" s="60"/>
      <c r="D103" s="39" t="str">
        <f>'Inscription équipes'!AG3</f>
        <v>pppp</v>
      </c>
      <c r="F103" s="43" t="str">
        <f>'Inscription équipes'!AE3</f>
        <v>iii</v>
      </c>
      <c r="G103" s="60"/>
      <c r="H103" s="39" t="str">
        <f>'Inscription équipes'!AG3</f>
        <v>pppp</v>
      </c>
      <c r="J103" s="43" t="str">
        <f>'Inscription équipes'!AE3</f>
        <v>iii</v>
      </c>
      <c r="K103" s="60"/>
      <c r="L103" s="39" t="str">
        <f>'Inscription équipes'!AF3</f>
        <v>ooo</v>
      </c>
    </row>
    <row r="104" spans="2:12" ht="21.75" thickBot="1" x14ac:dyDescent="0.4">
      <c r="B104" s="40"/>
      <c r="C104" s="41" t="s">
        <v>65</v>
      </c>
      <c r="D104" s="40"/>
      <c r="F104" s="40"/>
      <c r="G104" s="41" t="s">
        <v>65</v>
      </c>
      <c r="H104" s="40"/>
      <c r="J104" s="40"/>
      <c r="K104" s="41" t="s">
        <v>65</v>
      </c>
      <c r="L104" s="40"/>
    </row>
    <row r="105" spans="2:12" ht="21" x14ac:dyDescent="0.35">
      <c r="B105" s="45" t="str">
        <f>IF(B104="","",IF(B104&gt;D104,"V",IF(B104=D104,"N",IF(B104&lt;D104,"D",""))))</f>
        <v/>
      </c>
      <c r="C105" s="46"/>
      <c r="D105" s="45" t="str">
        <f>IF(D104="","",IF(D104&gt;B104,"V",IF(D104=B104,"N",IF(D104&lt;B104,"D",""))))</f>
        <v/>
      </c>
      <c r="F105" s="45" t="str">
        <f>IF(F104="","",IF(F104&gt;H104,"V",IF(F104=H104,"N",IF(F104&lt;H104,"D",""))))</f>
        <v/>
      </c>
      <c r="G105" s="46"/>
      <c r="H105" s="45" t="str">
        <f>IF(H104="","",IF(H104&gt;F104,"V",IF(H104=F104,"N",IF(H104&lt;F104,"D",""))))</f>
        <v/>
      </c>
      <c r="J105" s="45" t="str">
        <f>IF(J104="","",IF(J104&gt;L104,"V",IF(J104=L104,"N",IF(J104&lt;L104,"D",""))))</f>
        <v/>
      </c>
      <c r="K105" s="46"/>
      <c r="L105" s="45" t="str">
        <f>IF(L104="","",IF(L104&gt;J104,"V",IF(L104=J104,"N",IF(L104&lt;J104,"D",""))))</f>
        <v/>
      </c>
    </row>
  </sheetData>
  <mergeCells count="75">
    <mergeCell ref="J69:L69"/>
    <mergeCell ref="K102:K103"/>
    <mergeCell ref="K76:K77"/>
    <mergeCell ref="J82:L82"/>
    <mergeCell ref="K84:K85"/>
    <mergeCell ref="K89:K90"/>
    <mergeCell ref="J95:L95"/>
    <mergeCell ref="K97:K98"/>
    <mergeCell ref="J2:L2"/>
    <mergeCell ref="J4:L4"/>
    <mergeCell ref="K6:K7"/>
    <mergeCell ref="K11:K12"/>
    <mergeCell ref="J17:L17"/>
    <mergeCell ref="K19:K20"/>
    <mergeCell ref="G71:G72"/>
    <mergeCell ref="G76:G77"/>
    <mergeCell ref="G84:G85"/>
    <mergeCell ref="G89:G90"/>
    <mergeCell ref="K71:K72"/>
    <mergeCell ref="K24:K25"/>
    <mergeCell ref="J30:L30"/>
    <mergeCell ref="K32:K33"/>
    <mergeCell ref="K37:K38"/>
    <mergeCell ref="J43:L43"/>
    <mergeCell ref="K45:K46"/>
    <mergeCell ref="K50:K51"/>
    <mergeCell ref="J56:L56"/>
    <mergeCell ref="K58:K59"/>
    <mergeCell ref="K63:K64"/>
    <mergeCell ref="G97:G98"/>
    <mergeCell ref="G102:G103"/>
    <mergeCell ref="F82:H82"/>
    <mergeCell ref="F95:H95"/>
    <mergeCell ref="G19:G20"/>
    <mergeCell ref="G24:G25"/>
    <mergeCell ref="G32:G33"/>
    <mergeCell ref="G37:G38"/>
    <mergeCell ref="G45:G46"/>
    <mergeCell ref="G50:G51"/>
    <mergeCell ref="G58:G59"/>
    <mergeCell ref="G63:G64"/>
    <mergeCell ref="C102:C103"/>
    <mergeCell ref="F2:H2"/>
    <mergeCell ref="F4:H4"/>
    <mergeCell ref="G6:G7"/>
    <mergeCell ref="G11:G12"/>
    <mergeCell ref="F17:H17"/>
    <mergeCell ref="F30:H30"/>
    <mergeCell ref="F43:H43"/>
    <mergeCell ref="F56:H56"/>
    <mergeCell ref="F69:H69"/>
    <mergeCell ref="C76:C77"/>
    <mergeCell ref="B82:D82"/>
    <mergeCell ref="C84:C85"/>
    <mergeCell ref="C89:C90"/>
    <mergeCell ref="B95:D95"/>
    <mergeCell ref="C97:C98"/>
    <mergeCell ref="C71:C72"/>
    <mergeCell ref="C24:C25"/>
    <mergeCell ref="B30:D30"/>
    <mergeCell ref="C32:C33"/>
    <mergeCell ref="C37:C38"/>
    <mergeCell ref="B43:D43"/>
    <mergeCell ref="C45:C46"/>
    <mergeCell ref="C50:C51"/>
    <mergeCell ref="B56:D56"/>
    <mergeCell ref="C58:C59"/>
    <mergeCell ref="C63:C64"/>
    <mergeCell ref="B69:D69"/>
    <mergeCell ref="C19:C20"/>
    <mergeCell ref="C6:C7"/>
    <mergeCell ref="B2:D2"/>
    <mergeCell ref="B4:D4"/>
    <mergeCell ref="C11:C12"/>
    <mergeCell ref="B17:D1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"/>
  <sheetViews>
    <sheetView showRuler="0" workbookViewId="0"/>
  </sheetViews>
  <sheetFormatPr baseColWidth="10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B2:D7"/>
  <sheetViews>
    <sheetView showRuler="0" workbookViewId="0">
      <selection activeCell="B2" sqref="B2:D7"/>
    </sheetView>
  </sheetViews>
  <sheetFormatPr baseColWidth="10" defaultRowHeight="15.75" x14ac:dyDescent="0.25"/>
  <sheetData>
    <row r="2" spans="2:4" x14ac:dyDescent="0.25">
      <c r="B2" s="66" t="s">
        <v>80</v>
      </c>
      <c r="C2" s="66"/>
      <c r="D2" s="66"/>
    </row>
    <row r="3" spans="2:4" x14ac:dyDescent="0.25">
      <c r="B3" t="s">
        <v>81</v>
      </c>
      <c r="C3" t="s">
        <v>82</v>
      </c>
      <c r="D3" t="s">
        <v>83</v>
      </c>
    </row>
    <row r="4" spans="2:4" x14ac:dyDescent="0.25">
      <c r="B4" t="s">
        <v>72</v>
      </c>
      <c r="C4" t="s">
        <v>76</v>
      </c>
      <c r="D4">
        <v>1</v>
      </c>
    </row>
    <row r="5" spans="2:4" x14ac:dyDescent="0.25">
      <c r="B5" t="s">
        <v>73</v>
      </c>
      <c r="C5" t="s">
        <v>77</v>
      </c>
      <c r="D5">
        <v>5</v>
      </c>
    </row>
    <row r="6" spans="2:4" x14ac:dyDescent="0.25">
      <c r="B6" t="s">
        <v>74</v>
      </c>
      <c r="C6" t="s">
        <v>79</v>
      </c>
      <c r="D6">
        <v>2</v>
      </c>
    </row>
    <row r="7" spans="2:4" x14ac:dyDescent="0.25">
      <c r="B7" t="s">
        <v>75</v>
      </c>
      <c r="C7" t="s">
        <v>78</v>
      </c>
      <c r="D7">
        <v>10</v>
      </c>
    </row>
  </sheetData>
  <mergeCells count="1">
    <mergeCell ref="B2:D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Feuil1</vt:lpstr>
      <vt:lpstr>Feuil4</vt:lpstr>
      <vt:lpstr>Inscription équipes</vt:lpstr>
      <vt:lpstr>Feuille équipe</vt:lpstr>
      <vt:lpstr>Compétition classement</vt:lpstr>
      <vt:lpstr>Scores</vt:lpstr>
      <vt:lpstr>Feuille Matchs</vt:lpstr>
      <vt:lpstr>Feuil7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Clement BECCU</dc:creator>
  <cp:lastModifiedBy>J-Paul</cp:lastModifiedBy>
  <dcterms:created xsi:type="dcterms:W3CDTF">2015-05-29T22:13:43Z</dcterms:created>
  <dcterms:modified xsi:type="dcterms:W3CDTF">2015-06-04T10:55:54Z</dcterms:modified>
</cp:coreProperties>
</file>