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915" windowHeight="11055" activeTab="0"/>
  </bookViews>
  <sheets>
    <sheet name="Somme" sheetId="1" r:id="rId1"/>
    <sheet name="Temp" sheetId="2" r:id="rId2"/>
    <sheet name="Feuil3" sheetId="3" r:id="rId3"/>
  </sheets>
  <externalReferences>
    <externalReference r:id="rId6"/>
  </externalReferences>
  <definedNames>
    <definedName name="_xlnm._FilterDatabase" localSheetId="0" hidden="1">'Somme'!$A$1:$H$1</definedName>
    <definedName name="nbMaxSolutions">'Somme'!#REF!</definedName>
    <definedName name="nbTermesMaxi">'Somme'!$H$4</definedName>
    <definedName name="nbTermesmini">'Somme'!$H$3</definedName>
    <definedName name="précision">'Somme'!$H$5</definedName>
    <definedName name="sommeCible">'Somme'!$H$2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D2" authorId="0">
      <text>
        <r>
          <rPr>
            <b/>
            <sz val="9"/>
            <rFont val="Tahoma"/>
            <family val="2"/>
          </rPr>
          <t>Champs facultatifs.</t>
        </r>
        <r>
          <rPr>
            <sz val="9"/>
            <rFont val="Tahoma"/>
            <family val="2"/>
          </rPr>
          <t xml:space="preserve">
Pour faciliter la lecture des résultats vous pouvez coller ici la liste des libellés ou références liés aux valeurs.
2 autres champs libres sont à votre disposition en A et B.</t>
        </r>
      </text>
    </comment>
    <comment ref="A1" authorId="0">
      <text>
        <r>
          <rPr>
            <b/>
            <sz val="9"/>
            <rFont val="Tahoma"/>
            <family val="2"/>
          </rPr>
          <t xml:space="preserve">Supprimer les doublons 
</t>
        </r>
        <r>
          <rPr>
            <b/>
            <u val="single"/>
            <sz val="9"/>
            <rFont val="Tahoma"/>
            <family val="2"/>
          </rPr>
          <t>A n'utiliser en ayant conscience que des solutions ne seront plus trouvées !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Les valeurs avec doublon seront mises en gras pour les repérer.
</t>
        </r>
      </text>
    </comment>
    <comment ref="G2" authorId="0">
      <text>
        <r>
          <rPr>
            <b/>
            <sz val="9"/>
            <rFont val="Tahoma"/>
            <family val="2"/>
          </rPr>
          <t xml:space="preserve">Somme à atteindre
</t>
        </r>
        <r>
          <rPr>
            <sz val="9"/>
            <rFont val="Tahoma"/>
            <family val="2"/>
          </rPr>
          <t>La somme et les valeurs sont arrondies à 4 chiffres après la virgule.
Le format Nombre appliqué aux solutions est le format Nombre de cette cellule.</t>
        </r>
      </text>
    </comment>
    <comment ref="G3" authorId="0">
      <text>
        <r>
          <rPr>
            <b/>
            <sz val="9"/>
            <rFont val="Tahoma"/>
            <family val="2"/>
          </rPr>
          <t>Nombre mininum de termes de la somme.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>(Optionnel)</t>
        </r>
        <r>
          <rPr>
            <sz val="9"/>
            <rFont val="Tahoma"/>
            <family val="2"/>
          </rPr>
          <t xml:space="preserve">
Valeur par défaut : 1
</t>
        </r>
        <r>
          <rPr>
            <i/>
            <sz val="9"/>
            <color indexed="23"/>
            <rFont val="Tahoma"/>
            <family val="2"/>
          </rPr>
          <t>Si vous connaissez le nombre minimal de facture le saisir ici (gain de temps).</t>
        </r>
      </text>
    </comment>
    <comment ref="G5" authorId="0">
      <text>
        <r>
          <rPr>
            <b/>
            <sz val="9"/>
            <rFont val="Tahoma"/>
            <family val="2"/>
          </rPr>
          <t xml:space="preserve">Précision :
</t>
        </r>
        <r>
          <rPr>
            <i/>
            <sz val="9"/>
            <rFont val="Tahoma"/>
            <family val="2"/>
          </rPr>
          <t>(Optionnel)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valeur par défaut = 0
La somme est retenue si la différence est &lt;=  Précision
</t>
        </r>
        <r>
          <rPr>
            <b/>
            <sz val="9"/>
            <rFont val="Tahoma"/>
            <family val="2"/>
          </rPr>
          <t>Couleurs résultats :</t>
        </r>
        <r>
          <rPr>
            <sz val="9"/>
            <rFont val="Tahoma"/>
            <family val="2"/>
          </rPr>
          <t xml:space="preserve">
Vert         : somme exacte
Jaune clair : delta somme &lt;= 5% de Précision
Jaune vif   : delta somme &lt;= 10% de Précision
Orange     : delta somme &lt;= 20% de Précision
Blanc        : delta somme &gt; 20% de Précision
                                       et &lt;= Précision</t>
        </r>
      </text>
    </comment>
  </commentList>
</comments>
</file>

<file path=xl/comments3.xml><?xml version="1.0" encoding="utf-8"?>
<comments xmlns="http://schemas.openxmlformats.org/spreadsheetml/2006/main">
  <authors>
    <author>Eric</author>
  </authors>
  <commentList>
    <comment ref="H3" authorId="0">
      <text>
        <r>
          <rPr>
            <b/>
            <sz val="9"/>
            <rFont val="Tahoma"/>
            <family val="2"/>
          </rPr>
          <t xml:space="preserve">Somme à atteindre
</t>
        </r>
        <r>
          <rPr>
            <sz val="9"/>
            <rFont val="Tahoma"/>
            <family val="2"/>
          </rPr>
          <t>La somme et les valeurs sont arrondies à 4 chiffres après la virgule.
Le format Nombre appliqué aux solutions est le format Nombre de cette cellule.</t>
        </r>
      </text>
    </comment>
    <comment ref="H4" authorId="0">
      <text>
        <r>
          <rPr>
            <b/>
            <sz val="9"/>
            <rFont val="Tahoma"/>
            <family val="2"/>
          </rPr>
          <t>Nombre mininum de termes de la somme.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>(Optionnel)</t>
        </r>
        <r>
          <rPr>
            <sz val="9"/>
            <rFont val="Tahoma"/>
            <family val="2"/>
          </rPr>
          <t xml:space="preserve">
Valeur par défaut : 1</t>
        </r>
      </text>
    </comment>
    <comment ref="H6" authorId="0">
      <text>
        <r>
          <rPr>
            <b/>
            <sz val="9"/>
            <rFont val="Tahoma"/>
            <family val="2"/>
          </rPr>
          <t xml:space="preserve">Précision :
</t>
        </r>
        <r>
          <rPr>
            <i/>
            <sz val="9"/>
            <rFont val="Tahoma"/>
            <family val="2"/>
          </rPr>
          <t>(Optionnel)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valeur par défaut = 0
La somme est retenue si la différence est &lt;=  Précision
</t>
        </r>
        <r>
          <rPr>
            <b/>
            <sz val="9"/>
            <rFont val="Tahoma"/>
            <family val="2"/>
          </rPr>
          <t>Couleurs résultats :</t>
        </r>
        <r>
          <rPr>
            <sz val="9"/>
            <rFont val="Tahoma"/>
            <family val="2"/>
          </rPr>
          <t xml:space="preserve">
Vert         : somme exacte
Jaune clair : delta somme &lt;= 5% de Précision
Jaune vif   : delta somme &lt;= 10% de Précision
Orange     : delta somme &lt;= 20% de Précision
Blanc        : delta somme &gt; 20% de Précision
                                       et &lt;= Précision</t>
        </r>
      </text>
    </comment>
  </commentList>
</comments>
</file>

<file path=xl/sharedStrings.xml><?xml version="1.0" encoding="utf-8"?>
<sst xmlns="http://schemas.openxmlformats.org/spreadsheetml/2006/main" count="14" uniqueCount="10">
  <si>
    <t>Valeurs</t>
  </si>
  <si>
    <t>nbTermesmini</t>
  </si>
  <si>
    <t>Ref</t>
  </si>
  <si>
    <t>Libellé</t>
  </si>
  <si>
    <t>Champ libre 1</t>
  </si>
  <si>
    <t>Champ libre 2</t>
  </si>
  <si>
    <t>Somme cible</t>
  </si>
  <si>
    <t>Précision</t>
  </si>
  <si>
    <t>Montant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</si>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</sst>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&quot;Vrai&quot;;&quot;Vrai&quot;;&quot;Faux&quot;"/>
    <numFmt numFmtId="167" formatCode="&quot;Actif&quot;;&quot;Actif&quot;;&quot;Inactif&quot;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53"/>
      <name val="Arial"/>
      <family val="2"/>
    </font>
    <font>
      <i/>
      <sz val="9"/>
      <name val="Tahoma"/>
      <family val="2"/>
    </font>
    <font>
      <b/>
      <u val="single"/>
      <sz val="9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23"/>
      <name val="Arial"/>
      <family val="2"/>
    </font>
    <font>
      <i/>
      <sz val="9"/>
      <color indexed="23"/>
      <name val="Tahoma"/>
      <family val="2"/>
    </font>
    <font>
      <sz val="8"/>
      <name val="Tahoma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42"/>
      </patternFill>
    </fill>
    <fill>
      <patternFill patternType="lightGray">
        <fgColor indexed="43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14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Alignment="1">
      <alignment/>
    </xf>
    <xf numFmtId="164" fontId="6" fillId="4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24" borderId="13" xfId="0" applyFill="1" applyBorder="1" applyAlignment="1">
      <alignment/>
    </xf>
    <xf numFmtId="164" fontId="0" fillId="25" borderId="13" xfId="0" applyNumberFormat="1" applyFill="1" applyBorder="1" applyAlignment="1">
      <alignment/>
    </xf>
    <xf numFmtId="164" fontId="0" fillId="0" borderId="13" xfId="0" applyNumberFormat="1" applyBorder="1" applyAlignment="1">
      <alignment/>
    </xf>
    <xf numFmtId="8" fontId="0" fillId="0" borderId="0" xfId="0" applyNumberFormat="1" applyAlignment="1">
      <alignment/>
    </xf>
    <xf numFmtId="8" fontId="0" fillId="26" borderId="0" xfId="0" applyNumberFormat="1" applyFill="1" applyAlignment="1">
      <alignment/>
    </xf>
    <xf numFmtId="4" fontId="0" fillId="0" borderId="0" xfId="0" applyNumberFormat="1" applyAlignment="1">
      <alignment/>
    </xf>
    <xf numFmtId="164" fontId="0" fillId="3" borderId="13" xfId="0" applyNumberFormat="1" applyFill="1" applyBorder="1" applyAlignment="1">
      <alignment/>
    </xf>
    <xf numFmtId="4" fontId="0" fillId="26" borderId="0" xfId="0" applyNumberFormat="1" applyFill="1" applyAlignment="1">
      <alignment/>
    </xf>
    <xf numFmtId="0" fontId="0" fillId="26" borderId="0" xfId="0" applyFill="1" applyAlignment="1">
      <alignment/>
    </xf>
    <xf numFmtId="0" fontId="27" fillId="0" borderId="0" xfId="0" applyFont="1" applyAlignment="1">
      <alignment horizontal="center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66675</xdr:rowOff>
    </xdr:from>
    <xdr:to>
      <xdr:col>5</xdr:col>
      <xdr:colOff>180975</xdr:colOff>
      <xdr:row>0</xdr:row>
      <xdr:rowOff>561975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1333500" y="66675"/>
          <a:ext cx="2657475" cy="495300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Recherche la combinaison de valeurs qui atteint la somme désirée.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571500</xdr:rowOff>
    </xdr:from>
    <xdr:to>
      <xdr:col>4</xdr:col>
      <xdr:colOff>523875</xdr:colOff>
      <xdr:row>0</xdr:row>
      <xdr:rowOff>781050</xdr:rowOff>
    </xdr:to>
    <xdr:pic>
      <xdr:nvPicPr>
        <xdr:cNvPr id="2" name="CbxDoubl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0"/>
          <a:ext cx="2524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600075</xdr:rowOff>
    </xdr:from>
    <xdr:to>
      <xdr:col>7</xdr:col>
      <xdr:colOff>676275</xdr:colOff>
      <xdr:row>0</xdr:row>
      <xdr:rowOff>828675</xdr:rowOff>
    </xdr:to>
    <xdr:pic>
      <xdr:nvPicPr>
        <xdr:cNvPr id="3" name="CbxStop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600075"/>
          <a:ext cx="1590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66675</xdr:rowOff>
    </xdr:from>
    <xdr:to>
      <xdr:col>3</xdr:col>
      <xdr:colOff>685800</xdr:colOff>
      <xdr:row>15</xdr:row>
      <xdr:rowOff>104775</xdr:rowOff>
    </xdr:to>
    <xdr:sp>
      <xdr:nvSpPr>
        <xdr:cNvPr id="4" name="Text Box 278"/>
        <xdr:cNvSpPr txBox="1">
          <a:spLocks noChangeArrowheads="1"/>
        </xdr:cNvSpPr>
      </xdr:nvSpPr>
      <xdr:spPr>
        <a:xfrm>
          <a:off x="123825" y="3009900"/>
          <a:ext cx="1781175" cy="3619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v3 : nombres négatifs acceptés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dans Valeurs et Somme cible.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</xdr:row>
      <xdr:rowOff>57150</xdr:rowOff>
    </xdr:from>
    <xdr:to>
      <xdr:col>3</xdr:col>
      <xdr:colOff>762000</xdr:colOff>
      <xdr:row>12</xdr:row>
      <xdr:rowOff>95250</xdr:rowOff>
    </xdr:to>
    <xdr:sp>
      <xdr:nvSpPr>
        <xdr:cNvPr id="5" name="Text Box 301"/>
        <xdr:cNvSpPr txBox="1">
          <a:spLocks noChangeArrowheads="1"/>
        </xdr:cNvSpPr>
      </xdr:nvSpPr>
      <xdr:spPr>
        <a:xfrm>
          <a:off x="47625" y="1219200"/>
          <a:ext cx="1933575" cy="1657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une bonne utilisation 
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prendre le temps de lire les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5 commentaires.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des raisons de rapidité et de précision les nombres sont convertis en Currency, c'est-à-dire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arrondis 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chiffres après la virgule.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eriiic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&#232;s%20Factures%20avec%20Somme%20Totale%20v4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mme"/>
      <sheetName val="Temp"/>
      <sheetName val="Feuil3"/>
    </sheetNames>
    <definedNames>
      <definedName name="Feuil1.RetrouveSomm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19"/>
  <sheetViews>
    <sheetView tabSelected="1"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H2" sqref="H2"/>
    </sheetView>
  </sheetViews>
  <sheetFormatPr defaultColWidth="11.421875" defaultRowHeight="12.75"/>
  <cols>
    <col min="1" max="2" width="3.421875" style="0" customWidth="1"/>
    <col min="4" max="4" width="12.28125" style="0" customWidth="1"/>
    <col min="5" max="5" width="26.57421875" style="3" customWidth="1"/>
    <col min="6" max="6" width="4.140625" style="0" customWidth="1"/>
    <col min="7" max="8" width="14.28125" style="0" bestFit="1" customWidth="1"/>
  </cols>
  <sheetData>
    <row r="1" spans="1:8" s="1" customFormat="1" ht="78.75" customHeight="1">
      <c r="A1" s="1" t="s">
        <v>4</v>
      </c>
      <c r="B1" s="10" t="s">
        <v>5</v>
      </c>
      <c r="C1" s="1" t="s">
        <v>3</v>
      </c>
      <c r="D1" s="1" t="s">
        <v>2</v>
      </c>
      <c r="E1" s="2" t="s">
        <v>0</v>
      </c>
      <c r="G1" s="23"/>
      <c r="H1" s="12"/>
    </row>
    <row r="2" spans="5:8" ht="12.75">
      <c r="E2" s="16">
        <v>5</v>
      </c>
      <c r="G2" s="4" t="s">
        <v>6</v>
      </c>
      <c r="H2" s="11">
        <v>21.48</v>
      </c>
    </row>
    <row r="3" spans="4:8" ht="12.75">
      <c r="D3" s="6"/>
      <c r="E3" s="16">
        <v>8.21</v>
      </c>
      <c r="G3" s="4" t="s">
        <v>1</v>
      </c>
      <c r="H3" s="14">
        <v>1</v>
      </c>
    </row>
    <row r="4" ht="12.75">
      <c r="E4" s="16">
        <v>9.38</v>
      </c>
    </row>
    <row r="5" spans="5:8" ht="12.75">
      <c r="E5" s="16">
        <v>1.36</v>
      </c>
      <c r="G5" s="13" t="s">
        <v>7</v>
      </c>
      <c r="H5" s="15">
        <v>0</v>
      </c>
    </row>
    <row r="6" spans="5:8" ht="12.75">
      <c r="E6" s="16">
        <v>1.38</v>
      </c>
      <c r="H6" s="5"/>
    </row>
    <row r="7" spans="5:7" ht="12.75">
      <c r="E7" s="20">
        <v>-0.02</v>
      </c>
      <c r="G7" s="3"/>
    </row>
    <row r="8" ht="12.75">
      <c r="E8" s="16">
        <v>6.32</v>
      </c>
    </row>
    <row r="9" spans="5:7" ht="12.75">
      <c r="E9" s="16">
        <v>8.1</v>
      </c>
      <c r="G9" s="3"/>
    </row>
    <row r="10" spans="5:7" ht="12.75">
      <c r="E10" s="16">
        <v>5.74</v>
      </c>
      <c r="G10" s="3"/>
    </row>
    <row r="11" spans="5:7" ht="12.75">
      <c r="E11" s="16">
        <v>14.38</v>
      </c>
      <c r="G11" s="3"/>
    </row>
    <row r="12" spans="5:8" ht="12.75">
      <c r="E12" s="16">
        <v>7.1</v>
      </c>
      <c r="G12" s="3"/>
      <c r="H12" s="3"/>
    </row>
    <row r="13" spans="5:7" ht="12.75">
      <c r="E13" s="16">
        <v>1.36</v>
      </c>
      <c r="G13" s="3"/>
    </row>
    <row r="14" spans="5:8" ht="12.75">
      <c r="E14" s="16">
        <v>3.81</v>
      </c>
      <c r="G14" s="3"/>
      <c r="H14" s="3"/>
    </row>
    <row r="15" spans="5:7" ht="12.75">
      <c r="E15" s="16">
        <v>2</v>
      </c>
      <c r="G15" s="3"/>
    </row>
    <row r="16" ht="12.75">
      <c r="E16" s="16">
        <v>3.74</v>
      </c>
    </row>
    <row r="17" ht="12.75">
      <c r="E17" s="7"/>
    </row>
    <row r="18" ht="12.75">
      <c r="E18" s="8"/>
    </row>
    <row r="19" ht="12.75">
      <c r="E19" s="9"/>
    </row>
  </sheetData>
  <sheetProtection/>
  <autoFilter ref="A1:H1"/>
  <dataValidations count="1">
    <dataValidation type="whole" operator="greaterThanOrEqual" allowBlank="1" showInputMessage="1" showErrorMessage="1" errorTitle="Non valide" error="nbTermesmini doit être un entier au moins égal à 1." sqref="H3">
      <formula1>1</formula1>
    </dataValidation>
  </dataValidations>
  <printOptions/>
  <pageMargins left="0.787401575" right="0.787401575" top="0.984251969" bottom="0.984251969" header="0.4921259845" footer="0.4921259845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I143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1.28125" style="19" customWidth="1"/>
    <col min="2" max="2" width="13.7109375" style="19" bestFit="1" customWidth="1"/>
    <col min="3" max="6" width="12.7109375" style="0" bestFit="1" customWidth="1"/>
    <col min="9" max="9" width="12.7109375" style="0" bestFit="1" customWidth="1"/>
  </cols>
  <sheetData>
    <row r="2" spans="1:9" ht="12.75">
      <c r="A2" s="19">
        <v>14.38</v>
      </c>
      <c r="B2" s="19">
        <f>A2+B1</f>
        <v>14.38</v>
      </c>
      <c r="D2">
        <f>MATCH(sommeCible,B:B,1)</f>
        <v>2</v>
      </c>
      <c r="E2" s="19">
        <f>A2-1000000</f>
        <v>-999985.62</v>
      </c>
      <c r="G2">
        <v>10685918.39</v>
      </c>
      <c r="H2">
        <v>1</v>
      </c>
      <c r="I2" s="19">
        <f>SUM($A$2:A2)</f>
        <v>14.38</v>
      </c>
    </row>
    <row r="3" spans="1:9" ht="12.75">
      <c r="A3" s="19">
        <v>9.38</v>
      </c>
      <c r="B3" s="19">
        <f aca="true" t="shared" si="0" ref="B3:B15">A3+B2</f>
        <v>23.76</v>
      </c>
      <c r="D3" s="19">
        <f>INDEX(A:A,4)</f>
        <v>8.21</v>
      </c>
      <c r="E3" s="19">
        <f aca="true" t="shared" si="1" ref="E3:E13">A3-1000000</f>
        <v>-999990.62</v>
      </c>
      <c r="F3" s="19">
        <f>SUM(A2:A4)</f>
        <v>31.970000000000002</v>
      </c>
      <c r="G3">
        <v>10685917.39</v>
      </c>
      <c r="H3">
        <v>2</v>
      </c>
      <c r="I3" s="19">
        <f>SUM($A$2:A3)</f>
        <v>23.76</v>
      </c>
    </row>
    <row r="4" spans="1:9" s="22" customFormat="1" ht="12.75">
      <c r="A4" s="19">
        <v>8.21</v>
      </c>
      <c r="B4" s="19">
        <f t="shared" si="0"/>
        <v>31.970000000000002</v>
      </c>
      <c r="E4" s="21">
        <f t="shared" si="1"/>
        <v>-999991.79</v>
      </c>
      <c r="G4" s="22">
        <v>10685916.39</v>
      </c>
      <c r="H4" s="22">
        <v>3</v>
      </c>
      <c r="I4" s="21">
        <f>SUM($A$2:A4)</f>
        <v>31.970000000000002</v>
      </c>
    </row>
    <row r="5" spans="1:9" ht="12.75">
      <c r="A5" s="19">
        <v>8.1</v>
      </c>
      <c r="B5" s="19">
        <f t="shared" si="0"/>
        <v>40.07</v>
      </c>
      <c r="E5" s="19">
        <f t="shared" si="1"/>
        <v>-999991.9</v>
      </c>
      <c r="G5">
        <v>10685915.39</v>
      </c>
      <c r="H5">
        <v>4</v>
      </c>
      <c r="I5" s="19">
        <f>SUM($A$2:A5)</f>
        <v>40.07</v>
      </c>
    </row>
    <row r="6" spans="1:9" ht="12.75">
      <c r="A6" s="19">
        <v>7.1</v>
      </c>
      <c r="B6" s="19">
        <f t="shared" si="0"/>
        <v>47.17</v>
      </c>
      <c r="E6" s="19">
        <f t="shared" si="1"/>
        <v>-999992.9</v>
      </c>
      <c r="G6">
        <v>10685914.39</v>
      </c>
      <c r="H6">
        <v>5</v>
      </c>
      <c r="I6" s="19">
        <f>SUM($A$2:A6)</f>
        <v>47.17</v>
      </c>
    </row>
    <row r="7" spans="1:9" ht="12.75">
      <c r="A7" s="19">
        <v>6.32</v>
      </c>
      <c r="B7" s="19">
        <f t="shared" si="0"/>
        <v>53.49</v>
      </c>
      <c r="E7" s="19">
        <f t="shared" si="1"/>
        <v>-999993.68</v>
      </c>
      <c r="G7">
        <v>10685913.39</v>
      </c>
      <c r="H7">
        <v>6</v>
      </c>
      <c r="I7" s="19">
        <f>SUM($A$2:A7)</f>
        <v>53.49</v>
      </c>
    </row>
    <row r="8" spans="1:9" ht="12.75">
      <c r="A8" s="19">
        <v>5.74</v>
      </c>
      <c r="B8" s="19">
        <f t="shared" si="0"/>
        <v>59.230000000000004</v>
      </c>
      <c r="E8" s="19">
        <f t="shared" si="1"/>
        <v>-999994.26</v>
      </c>
      <c r="G8">
        <v>10685912.39</v>
      </c>
      <c r="H8">
        <v>7</v>
      </c>
      <c r="I8" s="19">
        <f>SUM($A$2:A8)</f>
        <v>59.230000000000004</v>
      </c>
    </row>
    <row r="9" spans="1:9" ht="12.75">
      <c r="A9" s="19">
        <v>5</v>
      </c>
      <c r="B9" s="19">
        <f t="shared" si="0"/>
        <v>64.23</v>
      </c>
      <c r="E9" s="19">
        <f t="shared" si="1"/>
        <v>-999995</v>
      </c>
      <c r="G9">
        <v>10436926.600000001</v>
      </c>
      <c r="H9">
        <v>8</v>
      </c>
      <c r="I9" s="19">
        <f>SUM($A$2:A9)</f>
        <v>64.23</v>
      </c>
    </row>
    <row r="10" spans="1:9" ht="12.75">
      <c r="A10" s="19">
        <v>3.81</v>
      </c>
      <c r="B10" s="19">
        <f t="shared" si="0"/>
        <v>68.04</v>
      </c>
      <c r="E10" s="19">
        <f t="shared" si="1"/>
        <v>-999996.19</v>
      </c>
      <c r="G10">
        <v>10156338.86</v>
      </c>
      <c r="H10">
        <v>9</v>
      </c>
      <c r="I10" s="19">
        <f>SUM($A$2:A10)</f>
        <v>68.04</v>
      </c>
    </row>
    <row r="11" spans="1:9" ht="12.75">
      <c r="A11" s="19">
        <v>3.74</v>
      </c>
      <c r="B11" s="19">
        <f t="shared" si="0"/>
        <v>71.78</v>
      </c>
      <c r="E11" s="19">
        <f t="shared" si="1"/>
        <v>-999996.26</v>
      </c>
      <c r="H11">
        <v>10</v>
      </c>
      <c r="I11" s="19">
        <f>SUM($A$2:A11)</f>
        <v>71.78</v>
      </c>
    </row>
    <row r="12" spans="1:5" ht="12.75">
      <c r="A12" s="19">
        <v>2</v>
      </c>
      <c r="B12" s="19">
        <f t="shared" si="0"/>
        <v>73.78</v>
      </c>
      <c r="E12" s="19">
        <f t="shared" si="1"/>
        <v>-999998</v>
      </c>
    </row>
    <row r="13" spans="1:5" ht="12.75">
      <c r="A13" s="19">
        <v>1.38</v>
      </c>
      <c r="B13" s="19">
        <f t="shared" si="0"/>
        <v>75.16</v>
      </c>
      <c r="E13" s="19">
        <f t="shared" si="1"/>
        <v>-999998.62</v>
      </c>
    </row>
    <row r="14" spans="1:2" ht="12.75">
      <c r="A14" s="19">
        <v>1.36</v>
      </c>
      <c r="B14" s="19">
        <f t="shared" si="0"/>
        <v>76.52</v>
      </c>
    </row>
    <row r="15" spans="1:2" ht="12.75">
      <c r="A15" s="19">
        <v>1.36</v>
      </c>
      <c r="B15" s="19">
        <f t="shared" si="0"/>
        <v>77.88</v>
      </c>
    </row>
    <row r="16" spans="1:2" ht="12.75">
      <c r="A16" s="19">
        <v>-0.02</v>
      </c>
      <c r="B16" s="19">
        <f aca="true" t="shared" si="2" ref="B16:B66">A16+B15</f>
        <v>77.86</v>
      </c>
    </row>
    <row r="17" spans="1:2" ht="12.75">
      <c r="A17" s="19">
        <v>2367.18</v>
      </c>
      <c r="B17" s="19">
        <f t="shared" si="2"/>
        <v>2445.04</v>
      </c>
    </row>
    <row r="18" spans="1:2" ht="12.75">
      <c r="A18" s="19">
        <v>2160</v>
      </c>
      <c r="B18" s="19">
        <f t="shared" si="2"/>
        <v>4605.04</v>
      </c>
    </row>
    <row r="19" spans="1:2" ht="12.75">
      <c r="A19" s="19">
        <v>1977.9</v>
      </c>
      <c r="B19" s="19">
        <f t="shared" si="2"/>
        <v>6582.9400000000005</v>
      </c>
    </row>
    <row r="20" spans="1:2" ht="12.75">
      <c r="A20" s="19">
        <v>1912.47</v>
      </c>
      <c r="B20" s="19">
        <f t="shared" si="2"/>
        <v>8495.41</v>
      </c>
    </row>
    <row r="21" spans="1:2" ht="12.75">
      <c r="A21" s="19">
        <v>1848.63</v>
      </c>
      <c r="B21" s="19">
        <f t="shared" si="2"/>
        <v>10344.04</v>
      </c>
    </row>
    <row r="22" spans="1:2" ht="12.75">
      <c r="A22" s="19">
        <v>1830.4</v>
      </c>
      <c r="B22" s="19">
        <f t="shared" si="2"/>
        <v>12174.44</v>
      </c>
    </row>
    <row r="23" spans="1:2" ht="12.75">
      <c r="A23" s="19">
        <v>1649.41</v>
      </c>
      <c r="B23" s="19">
        <f t="shared" si="2"/>
        <v>13823.85</v>
      </c>
    </row>
    <row r="24" spans="1:2" ht="12.75">
      <c r="A24" s="19">
        <v>1548.19</v>
      </c>
      <c r="B24" s="19">
        <f t="shared" si="2"/>
        <v>15372.04</v>
      </c>
    </row>
    <row r="25" spans="1:2" ht="12.75">
      <c r="A25" s="19">
        <v>1545.95</v>
      </c>
      <c r="B25" s="19">
        <f t="shared" si="2"/>
        <v>16917.99</v>
      </c>
    </row>
    <row r="26" spans="1:2" ht="12.75">
      <c r="A26" s="19">
        <v>1539.52</v>
      </c>
      <c r="B26" s="19">
        <f t="shared" si="2"/>
        <v>18457.510000000002</v>
      </c>
    </row>
    <row r="27" spans="1:2" ht="12.75">
      <c r="A27" s="19">
        <v>1530.22</v>
      </c>
      <c r="B27" s="19">
        <f t="shared" si="2"/>
        <v>19987.730000000003</v>
      </c>
    </row>
    <row r="28" spans="1:2" ht="12.75">
      <c r="A28" s="19">
        <v>1515.55</v>
      </c>
      <c r="B28" s="19">
        <f t="shared" si="2"/>
        <v>21503.280000000002</v>
      </c>
    </row>
    <row r="29" spans="1:2" ht="12.75">
      <c r="A29" s="19">
        <v>1403.36</v>
      </c>
      <c r="B29" s="19">
        <f t="shared" si="2"/>
        <v>22906.640000000003</v>
      </c>
    </row>
    <row r="30" spans="1:2" ht="12.75">
      <c r="A30" s="19">
        <v>1396.65</v>
      </c>
      <c r="B30" s="19">
        <f t="shared" si="2"/>
        <v>24303.290000000005</v>
      </c>
    </row>
    <row r="31" spans="1:2" ht="12.75">
      <c r="A31" s="19">
        <v>1383.4</v>
      </c>
      <c r="B31" s="19">
        <f t="shared" si="2"/>
        <v>25686.690000000006</v>
      </c>
    </row>
    <row r="32" spans="1:2" ht="12.75">
      <c r="A32" s="19">
        <v>1351.72</v>
      </c>
      <c r="B32" s="19">
        <f t="shared" si="2"/>
        <v>27038.410000000007</v>
      </c>
    </row>
    <row r="33" spans="1:2" ht="12.75">
      <c r="A33" s="19">
        <v>1334.56</v>
      </c>
      <c r="B33" s="19">
        <f t="shared" si="2"/>
        <v>28372.97000000001</v>
      </c>
    </row>
    <row r="34" spans="1:2" ht="12.75">
      <c r="A34" s="19">
        <v>1314.83</v>
      </c>
      <c r="B34" s="19">
        <f t="shared" si="2"/>
        <v>29687.80000000001</v>
      </c>
    </row>
    <row r="35" spans="1:2" ht="12.75">
      <c r="A35" s="19">
        <v>1310.68</v>
      </c>
      <c r="B35" s="19">
        <f t="shared" si="2"/>
        <v>30998.48000000001</v>
      </c>
    </row>
    <row r="36" spans="1:2" ht="12.75">
      <c r="A36" s="19">
        <v>1253.71</v>
      </c>
      <c r="B36" s="19">
        <f t="shared" si="2"/>
        <v>32252.19000000001</v>
      </c>
    </row>
    <row r="37" spans="1:2" ht="12.75">
      <c r="A37" s="19">
        <v>1250</v>
      </c>
      <c r="B37" s="19">
        <f t="shared" si="2"/>
        <v>33502.19000000001</v>
      </c>
    </row>
    <row r="38" spans="1:2" ht="12.75">
      <c r="A38" s="19">
        <v>1216.24</v>
      </c>
      <c r="B38" s="19">
        <f t="shared" si="2"/>
        <v>34718.43000000001</v>
      </c>
    </row>
    <row r="39" spans="1:2" ht="12.75">
      <c r="A39" s="19">
        <v>1202.78</v>
      </c>
      <c r="B39" s="19">
        <f t="shared" si="2"/>
        <v>35921.21000000001</v>
      </c>
    </row>
    <row r="40" spans="1:2" ht="12.75">
      <c r="A40" s="19">
        <v>1200</v>
      </c>
      <c r="B40" s="19">
        <f t="shared" si="2"/>
        <v>37121.21000000001</v>
      </c>
    </row>
    <row r="41" spans="1:2" ht="12.75">
      <c r="A41" s="19">
        <v>1195.56</v>
      </c>
      <c r="B41" s="19">
        <f t="shared" si="2"/>
        <v>38316.770000000004</v>
      </c>
    </row>
    <row r="42" spans="1:2" ht="12.75">
      <c r="A42" s="19">
        <v>1173</v>
      </c>
      <c r="B42" s="19">
        <f t="shared" si="2"/>
        <v>39489.770000000004</v>
      </c>
    </row>
    <row r="43" spans="1:2" ht="12.75">
      <c r="A43" s="19">
        <v>1160.58</v>
      </c>
      <c r="B43" s="19">
        <f t="shared" si="2"/>
        <v>40650.350000000006</v>
      </c>
    </row>
    <row r="44" spans="1:2" ht="12.75">
      <c r="A44" s="19">
        <v>1154.04</v>
      </c>
      <c r="B44" s="19">
        <f t="shared" si="2"/>
        <v>41804.39000000001</v>
      </c>
    </row>
    <row r="45" spans="1:2" ht="12.75">
      <c r="A45" s="19">
        <v>1059.93</v>
      </c>
      <c r="B45" s="19">
        <f t="shared" si="2"/>
        <v>42864.32000000001</v>
      </c>
    </row>
    <row r="46" spans="1:2" ht="12.75">
      <c r="A46" s="19">
        <v>1058.64</v>
      </c>
      <c r="B46" s="19">
        <f t="shared" si="2"/>
        <v>43922.96000000001</v>
      </c>
    </row>
    <row r="47" spans="1:2" ht="12.75">
      <c r="A47" s="19">
        <v>1042.68</v>
      </c>
      <c r="B47" s="19">
        <f t="shared" si="2"/>
        <v>44965.64000000001</v>
      </c>
    </row>
    <row r="48" spans="1:3" ht="12.75">
      <c r="A48" s="19">
        <v>1028.7</v>
      </c>
      <c r="B48" s="19">
        <f t="shared" si="2"/>
        <v>45994.340000000004</v>
      </c>
      <c r="C48" s="19"/>
    </row>
    <row r="49" spans="1:2" ht="12.75">
      <c r="A49" s="19">
        <v>1004.93</v>
      </c>
      <c r="B49" s="19">
        <f t="shared" si="2"/>
        <v>46999.270000000004</v>
      </c>
    </row>
    <row r="50" spans="1:2" ht="12.75">
      <c r="A50" s="19">
        <v>972.6</v>
      </c>
      <c r="B50" s="19">
        <f t="shared" si="2"/>
        <v>47971.87</v>
      </c>
    </row>
    <row r="51" spans="1:2" ht="12.75">
      <c r="A51" s="19">
        <v>962.34</v>
      </c>
      <c r="B51" s="19">
        <f t="shared" si="2"/>
        <v>48934.21</v>
      </c>
    </row>
    <row r="52" spans="1:2" ht="12.75">
      <c r="A52" s="19">
        <v>952.56</v>
      </c>
      <c r="B52" s="19">
        <f t="shared" si="2"/>
        <v>49886.77</v>
      </c>
    </row>
    <row r="53" spans="1:2" ht="12.75">
      <c r="A53" s="19">
        <v>930.24</v>
      </c>
      <c r="B53" s="19">
        <f t="shared" si="2"/>
        <v>50817.009999999995</v>
      </c>
    </row>
    <row r="54" spans="1:2" ht="12.75">
      <c r="A54" s="19">
        <v>905.96</v>
      </c>
      <c r="B54" s="19">
        <f t="shared" si="2"/>
        <v>51722.969999999994</v>
      </c>
    </row>
    <row r="55" spans="1:2" ht="12.75">
      <c r="A55" s="19">
        <v>879.99</v>
      </c>
      <c r="B55" s="19">
        <f t="shared" si="2"/>
        <v>52602.95999999999</v>
      </c>
    </row>
    <row r="56" spans="1:2" ht="12.75">
      <c r="A56" s="19">
        <v>875.64</v>
      </c>
      <c r="B56" s="19">
        <f t="shared" si="2"/>
        <v>53478.59999999999</v>
      </c>
    </row>
    <row r="57" spans="1:2" ht="12.75">
      <c r="A57" s="19">
        <v>873.88</v>
      </c>
      <c r="B57" s="19">
        <f t="shared" si="2"/>
        <v>54352.47999999999</v>
      </c>
    </row>
    <row r="58" spans="1:2" ht="12.75">
      <c r="A58" s="19">
        <v>788.03</v>
      </c>
      <c r="B58" s="19">
        <f t="shared" si="2"/>
        <v>55140.50999999999</v>
      </c>
    </row>
    <row r="59" spans="1:2" ht="12.75">
      <c r="A59" s="19">
        <v>782.75</v>
      </c>
      <c r="B59" s="19">
        <f t="shared" si="2"/>
        <v>55923.25999999999</v>
      </c>
    </row>
    <row r="60" spans="1:2" ht="12.75">
      <c r="A60" s="19">
        <v>720</v>
      </c>
      <c r="B60" s="19">
        <f t="shared" si="2"/>
        <v>56643.25999999999</v>
      </c>
    </row>
    <row r="61" spans="1:2" ht="12.75">
      <c r="A61" s="19">
        <v>700</v>
      </c>
      <c r="B61" s="19">
        <f t="shared" si="2"/>
        <v>57343.25999999999</v>
      </c>
    </row>
    <row r="62" spans="1:2" ht="12.75">
      <c r="A62" s="19">
        <v>700</v>
      </c>
      <c r="B62" s="19">
        <f t="shared" si="2"/>
        <v>58043.25999999999</v>
      </c>
    </row>
    <row r="63" spans="1:2" ht="12.75">
      <c r="A63" s="19">
        <v>700</v>
      </c>
      <c r="B63" s="19">
        <f t="shared" si="2"/>
        <v>58743.25999999999</v>
      </c>
    </row>
    <row r="64" spans="1:2" ht="12.75">
      <c r="A64" s="19">
        <v>700</v>
      </c>
      <c r="B64" s="19">
        <f t="shared" si="2"/>
        <v>59443.25999999999</v>
      </c>
    </row>
    <row r="65" spans="1:2" ht="12.75">
      <c r="A65" s="19">
        <v>680</v>
      </c>
      <c r="B65" s="19">
        <f t="shared" si="2"/>
        <v>60123.25999999999</v>
      </c>
    </row>
    <row r="66" spans="1:2" ht="12.75">
      <c r="A66" s="19">
        <v>680</v>
      </c>
      <c r="B66" s="19">
        <f t="shared" si="2"/>
        <v>60803.25999999999</v>
      </c>
    </row>
    <row r="67" spans="1:2" ht="12.75">
      <c r="A67" s="19">
        <v>680</v>
      </c>
      <c r="B67" s="19">
        <f aca="true" t="shared" si="3" ref="B67:B130">A67+B66</f>
        <v>61483.25999999999</v>
      </c>
    </row>
    <row r="68" spans="1:2" ht="12.75">
      <c r="A68" s="19">
        <v>680</v>
      </c>
      <c r="B68" s="19">
        <f t="shared" si="3"/>
        <v>62163.25999999999</v>
      </c>
    </row>
    <row r="69" spans="1:2" ht="12.75">
      <c r="A69" s="19">
        <v>680</v>
      </c>
      <c r="B69" s="19">
        <f t="shared" si="3"/>
        <v>62843.25999999999</v>
      </c>
    </row>
    <row r="70" spans="1:2" ht="12.75">
      <c r="A70" s="19">
        <v>680</v>
      </c>
      <c r="B70" s="19">
        <f t="shared" si="3"/>
        <v>63523.25999999999</v>
      </c>
    </row>
    <row r="71" spans="1:2" ht="12.75">
      <c r="A71" s="19">
        <v>680</v>
      </c>
      <c r="B71" s="19">
        <f t="shared" si="3"/>
        <v>64203.25999999999</v>
      </c>
    </row>
    <row r="72" spans="1:2" ht="12.75">
      <c r="A72" s="19">
        <v>680</v>
      </c>
      <c r="B72" s="19">
        <f t="shared" si="3"/>
        <v>64883.25999999999</v>
      </c>
    </row>
    <row r="73" spans="1:2" ht="12.75">
      <c r="A73" s="19">
        <v>660</v>
      </c>
      <c r="B73" s="19">
        <f t="shared" si="3"/>
        <v>65543.25999999998</v>
      </c>
    </row>
    <row r="74" spans="1:2" ht="12.75">
      <c r="A74" s="19">
        <v>660</v>
      </c>
      <c r="B74" s="19">
        <f t="shared" si="3"/>
        <v>66203.25999999998</v>
      </c>
    </row>
    <row r="75" spans="1:2" ht="12.75">
      <c r="A75" s="19">
        <v>645.85</v>
      </c>
      <c r="B75" s="19">
        <f t="shared" si="3"/>
        <v>66849.10999999999</v>
      </c>
    </row>
    <row r="76" spans="1:2" ht="12.75">
      <c r="A76" s="19">
        <v>640</v>
      </c>
      <c r="B76" s="19">
        <f t="shared" si="3"/>
        <v>67489.10999999999</v>
      </c>
    </row>
    <row r="77" spans="1:2" ht="12.75">
      <c r="A77" s="19">
        <v>640</v>
      </c>
      <c r="B77" s="19">
        <f t="shared" si="3"/>
        <v>68129.10999999999</v>
      </c>
    </row>
    <row r="78" spans="1:2" ht="12.75">
      <c r="A78" s="19">
        <v>636.42</v>
      </c>
      <c r="B78" s="19">
        <f t="shared" si="3"/>
        <v>68765.52999999998</v>
      </c>
    </row>
    <row r="79" spans="1:2" ht="12.75">
      <c r="A79" s="19">
        <v>630.01</v>
      </c>
      <c r="B79" s="19">
        <f t="shared" si="3"/>
        <v>69395.53999999998</v>
      </c>
    </row>
    <row r="80" spans="1:2" ht="12.75">
      <c r="A80" s="21">
        <v>627.55</v>
      </c>
      <c r="B80" s="19">
        <f t="shared" si="3"/>
        <v>70023.08999999998</v>
      </c>
    </row>
    <row r="81" spans="1:2" ht="12.75">
      <c r="A81" s="19">
        <v>605.67</v>
      </c>
      <c r="B81" s="19">
        <f t="shared" si="3"/>
        <v>70628.75999999998</v>
      </c>
    </row>
    <row r="82" spans="1:2" ht="12.75">
      <c r="A82" s="19">
        <v>590.84</v>
      </c>
      <c r="B82" s="19">
        <f t="shared" si="3"/>
        <v>71219.59999999998</v>
      </c>
    </row>
    <row r="83" spans="1:2" ht="12.75">
      <c r="A83" s="19">
        <v>584.59</v>
      </c>
      <c r="B83" s="19">
        <f t="shared" si="3"/>
        <v>71804.18999999997</v>
      </c>
    </row>
    <row r="84" spans="1:2" ht="12.75">
      <c r="A84" s="19">
        <v>580</v>
      </c>
      <c r="B84" s="19">
        <f t="shared" si="3"/>
        <v>72384.18999999997</v>
      </c>
    </row>
    <row r="85" spans="1:2" ht="12.75">
      <c r="A85" s="19">
        <v>574.08</v>
      </c>
      <c r="B85" s="19">
        <f t="shared" si="3"/>
        <v>72958.26999999997</v>
      </c>
    </row>
    <row r="86" spans="1:2" ht="12.75">
      <c r="A86" s="19">
        <v>568.93</v>
      </c>
      <c r="B86" s="19">
        <f t="shared" si="3"/>
        <v>73527.19999999997</v>
      </c>
    </row>
    <row r="87" spans="1:2" ht="12.75">
      <c r="A87" s="19">
        <v>554.13</v>
      </c>
      <c r="B87" s="19">
        <f t="shared" si="3"/>
        <v>74081.32999999997</v>
      </c>
    </row>
    <row r="88" spans="1:2" ht="12.75">
      <c r="A88" s="19">
        <v>547.4</v>
      </c>
      <c r="B88" s="19">
        <f t="shared" si="3"/>
        <v>74628.72999999997</v>
      </c>
    </row>
    <row r="89" spans="1:2" ht="12.75">
      <c r="A89" s="19">
        <v>540</v>
      </c>
      <c r="B89" s="19">
        <f t="shared" si="3"/>
        <v>75168.72999999997</v>
      </c>
    </row>
    <row r="90" spans="1:2" ht="12.75">
      <c r="A90" s="19">
        <v>525.09</v>
      </c>
      <c r="B90" s="19">
        <f t="shared" si="3"/>
        <v>75693.81999999996</v>
      </c>
    </row>
    <row r="91" spans="1:2" ht="12.75">
      <c r="A91" s="19">
        <v>511.98</v>
      </c>
      <c r="B91" s="19">
        <f t="shared" si="3"/>
        <v>76205.79999999996</v>
      </c>
    </row>
    <row r="92" spans="1:2" ht="12.75">
      <c r="A92" s="19">
        <v>456.22</v>
      </c>
      <c r="B92" s="19">
        <f t="shared" si="3"/>
        <v>76662.01999999996</v>
      </c>
    </row>
    <row r="93" spans="1:2" ht="12.75">
      <c r="A93" s="19">
        <v>449.36</v>
      </c>
      <c r="B93" s="19">
        <f t="shared" si="3"/>
        <v>77111.37999999996</v>
      </c>
    </row>
    <row r="94" spans="1:2" ht="12.75">
      <c r="A94" s="19">
        <v>440</v>
      </c>
      <c r="B94" s="19">
        <f t="shared" si="3"/>
        <v>77551.37999999996</v>
      </c>
    </row>
    <row r="95" spans="1:2" ht="12.75">
      <c r="A95" s="19">
        <v>420.02</v>
      </c>
      <c r="B95" s="19">
        <f t="shared" si="3"/>
        <v>77971.39999999997</v>
      </c>
    </row>
    <row r="96" spans="1:2" ht="12.75">
      <c r="A96" s="19">
        <v>352.24</v>
      </c>
      <c r="B96" s="19">
        <f t="shared" si="3"/>
        <v>78323.63999999997</v>
      </c>
    </row>
    <row r="97" spans="1:2" ht="12.75">
      <c r="A97" s="19">
        <v>348.66</v>
      </c>
      <c r="B97" s="19">
        <f t="shared" si="3"/>
        <v>78672.29999999997</v>
      </c>
    </row>
    <row r="98" spans="1:2" ht="12.75">
      <c r="A98" s="19">
        <v>285.97</v>
      </c>
      <c r="B98" s="19">
        <f t="shared" si="3"/>
        <v>78958.26999999997</v>
      </c>
    </row>
    <row r="99" spans="1:2" ht="12.75">
      <c r="A99" s="19">
        <v>272.01</v>
      </c>
      <c r="B99" s="19">
        <f t="shared" si="3"/>
        <v>79230.27999999997</v>
      </c>
    </row>
    <row r="100" spans="1:2" ht="12.75">
      <c r="A100" s="19">
        <v>268.38</v>
      </c>
      <c r="B100" s="19">
        <f t="shared" si="3"/>
        <v>79498.65999999997</v>
      </c>
    </row>
    <row r="101" spans="1:2" ht="12.75">
      <c r="A101" s="19">
        <v>260.98</v>
      </c>
      <c r="B101" s="19">
        <f t="shared" si="3"/>
        <v>79759.63999999997</v>
      </c>
    </row>
    <row r="102" spans="1:2" ht="12.75">
      <c r="A102" s="19">
        <v>246.3</v>
      </c>
      <c r="B102" s="19">
        <f t="shared" si="3"/>
        <v>80005.93999999997</v>
      </c>
    </row>
    <row r="103" spans="1:2" ht="12.75">
      <c r="A103" s="19">
        <v>240</v>
      </c>
      <c r="B103" s="19">
        <f t="shared" si="3"/>
        <v>80245.93999999997</v>
      </c>
    </row>
    <row r="104" spans="1:2" ht="12.75">
      <c r="A104" s="19">
        <v>227.85</v>
      </c>
      <c r="B104" s="19">
        <f t="shared" si="3"/>
        <v>80473.78999999998</v>
      </c>
    </row>
    <row r="105" spans="1:2" ht="12.75">
      <c r="A105" s="19">
        <v>226.66</v>
      </c>
      <c r="B105" s="19">
        <f t="shared" si="3"/>
        <v>80700.44999999998</v>
      </c>
    </row>
    <row r="106" spans="1:2" ht="12.75">
      <c r="A106" s="19">
        <v>226.2</v>
      </c>
      <c r="B106" s="19">
        <f t="shared" si="3"/>
        <v>80926.64999999998</v>
      </c>
    </row>
    <row r="107" spans="1:2" ht="12.75">
      <c r="A107" s="19">
        <v>221.7</v>
      </c>
      <c r="B107" s="19">
        <f t="shared" si="3"/>
        <v>81148.34999999998</v>
      </c>
    </row>
    <row r="108" spans="1:2" ht="12.75">
      <c r="A108" s="19">
        <v>217.08</v>
      </c>
      <c r="B108" s="19">
        <f t="shared" si="3"/>
        <v>81365.42999999998</v>
      </c>
    </row>
    <row r="109" spans="1:2" ht="12.75">
      <c r="A109" s="19">
        <v>209</v>
      </c>
      <c r="B109" s="19">
        <f t="shared" si="3"/>
        <v>81574.42999999998</v>
      </c>
    </row>
    <row r="110" spans="1:2" ht="12.75">
      <c r="A110" s="19">
        <v>197.55</v>
      </c>
      <c r="B110" s="19">
        <f t="shared" si="3"/>
        <v>81771.97999999998</v>
      </c>
    </row>
    <row r="111" spans="1:2" ht="12.75">
      <c r="A111" s="19">
        <v>193.57</v>
      </c>
      <c r="B111" s="19">
        <f t="shared" si="3"/>
        <v>81965.54999999999</v>
      </c>
    </row>
    <row r="112" spans="1:2" ht="12.75">
      <c r="A112" s="19">
        <v>193.22</v>
      </c>
      <c r="B112" s="19">
        <f t="shared" si="3"/>
        <v>82158.76999999999</v>
      </c>
    </row>
    <row r="113" spans="1:2" ht="12.75">
      <c r="A113" s="19">
        <v>186.1</v>
      </c>
      <c r="B113" s="19">
        <f t="shared" si="3"/>
        <v>82344.87</v>
      </c>
    </row>
    <row r="114" spans="1:2" ht="12.75">
      <c r="A114" s="19">
        <v>180</v>
      </c>
      <c r="B114" s="19">
        <f t="shared" si="3"/>
        <v>82524.87</v>
      </c>
    </row>
    <row r="115" spans="1:2" ht="12.75">
      <c r="A115" s="19">
        <v>176</v>
      </c>
      <c r="B115" s="19">
        <f t="shared" si="3"/>
        <v>82700.87</v>
      </c>
    </row>
    <row r="116" spans="1:2" ht="12.75">
      <c r="A116" s="19">
        <v>171.93</v>
      </c>
      <c r="B116" s="19">
        <f t="shared" si="3"/>
        <v>82872.79999999999</v>
      </c>
    </row>
    <row r="117" spans="1:2" ht="12.75">
      <c r="A117" s="19">
        <v>165.9</v>
      </c>
      <c r="B117" s="19">
        <f t="shared" si="3"/>
        <v>83038.69999999998</v>
      </c>
    </row>
    <row r="118" spans="1:2" ht="12.75">
      <c r="A118" s="19">
        <v>165.28</v>
      </c>
      <c r="B118" s="19">
        <f t="shared" si="3"/>
        <v>83203.97999999998</v>
      </c>
    </row>
    <row r="119" spans="1:2" ht="12.75">
      <c r="A119" s="19">
        <v>160.62</v>
      </c>
      <c r="B119" s="19">
        <f t="shared" si="3"/>
        <v>83364.59999999998</v>
      </c>
    </row>
    <row r="120" spans="1:2" ht="12.75">
      <c r="A120" s="19">
        <v>156.18</v>
      </c>
      <c r="B120" s="19">
        <f t="shared" si="3"/>
        <v>83520.77999999997</v>
      </c>
    </row>
    <row r="121" spans="1:2" ht="12.75">
      <c r="A121" s="19">
        <v>154.37</v>
      </c>
      <c r="B121" s="19">
        <f t="shared" si="3"/>
        <v>83675.14999999997</v>
      </c>
    </row>
    <row r="122" spans="1:2" ht="12.75">
      <c r="A122" s="19">
        <v>152.68</v>
      </c>
      <c r="B122" s="19">
        <f t="shared" si="3"/>
        <v>83827.82999999996</v>
      </c>
    </row>
    <row r="123" spans="1:2" ht="12.75">
      <c r="A123" s="19">
        <v>140</v>
      </c>
      <c r="B123" s="19">
        <f t="shared" si="3"/>
        <v>83967.82999999996</v>
      </c>
    </row>
    <row r="124" spans="1:2" ht="12.75">
      <c r="A124" s="19">
        <v>140</v>
      </c>
      <c r="B124" s="19">
        <f t="shared" si="3"/>
        <v>84107.82999999996</v>
      </c>
    </row>
    <row r="125" spans="1:2" ht="12.75">
      <c r="A125" s="19">
        <v>132.04</v>
      </c>
      <c r="B125" s="19">
        <f t="shared" si="3"/>
        <v>84239.86999999995</v>
      </c>
    </row>
    <row r="126" spans="1:2" ht="12.75">
      <c r="A126" s="19">
        <v>132.02</v>
      </c>
      <c r="B126" s="19">
        <f t="shared" si="3"/>
        <v>84371.88999999996</v>
      </c>
    </row>
    <row r="127" spans="1:2" ht="12.75">
      <c r="A127" s="19">
        <v>123.2</v>
      </c>
      <c r="B127" s="19">
        <f t="shared" si="3"/>
        <v>84495.08999999995</v>
      </c>
    </row>
    <row r="128" spans="1:2" ht="12.75">
      <c r="A128" s="19">
        <v>121.2</v>
      </c>
      <c r="B128" s="19">
        <f t="shared" si="3"/>
        <v>84616.28999999995</v>
      </c>
    </row>
    <row r="129" spans="1:2" ht="12.75">
      <c r="A129" s="19">
        <v>115.62</v>
      </c>
      <c r="B129" s="19">
        <f t="shared" si="3"/>
        <v>84731.90999999995</v>
      </c>
    </row>
    <row r="130" spans="1:2" ht="12.75">
      <c r="A130" s="19">
        <v>113.76</v>
      </c>
      <c r="B130" s="19">
        <f t="shared" si="3"/>
        <v>84845.66999999994</v>
      </c>
    </row>
    <row r="131" spans="1:2" ht="12.75">
      <c r="A131" s="19">
        <v>112.57</v>
      </c>
      <c r="B131" s="19">
        <f aca="true" t="shared" si="4" ref="B131:B142">A131+B130</f>
        <v>84958.23999999995</v>
      </c>
    </row>
    <row r="132" spans="1:2" ht="12.75">
      <c r="A132" s="19">
        <v>85.5</v>
      </c>
      <c r="B132" s="19">
        <f t="shared" si="4"/>
        <v>85043.73999999995</v>
      </c>
    </row>
    <row r="133" spans="1:2" ht="12.75">
      <c r="A133" s="19">
        <v>76.32</v>
      </c>
      <c r="B133" s="19">
        <f t="shared" si="4"/>
        <v>85120.05999999995</v>
      </c>
    </row>
    <row r="134" spans="1:2" ht="12.75">
      <c r="A134" s="19">
        <v>65.91</v>
      </c>
      <c r="B134" s="19">
        <f t="shared" si="4"/>
        <v>85185.96999999996</v>
      </c>
    </row>
    <row r="135" spans="1:2" ht="12.75">
      <c r="A135" s="19">
        <v>54</v>
      </c>
      <c r="B135" s="19">
        <f t="shared" si="4"/>
        <v>85239.96999999996</v>
      </c>
    </row>
    <row r="136" spans="1:2" ht="12.75">
      <c r="A136" s="19">
        <v>50.3</v>
      </c>
      <c r="B136" s="19">
        <f t="shared" si="4"/>
        <v>85290.26999999996</v>
      </c>
    </row>
    <row r="137" spans="1:2" ht="12.75">
      <c r="A137" s="19">
        <v>50.3</v>
      </c>
      <c r="B137" s="19">
        <f t="shared" si="4"/>
        <v>85340.56999999996</v>
      </c>
    </row>
    <row r="138" spans="1:2" ht="12.75">
      <c r="A138" s="19">
        <v>45.62</v>
      </c>
      <c r="B138" s="19">
        <f t="shared" si="4"/>
        <v>85386.18999999996</v>
      </c>
    </row>
    <row r="139" spans="1:2" ht="12.75">
      <c r="A139" s="19">
        <v>41.94</v>
      </c>
      <c r="B139" s="19">
        <f t="shared" si="4"/>
        <v>85428.12999999996</v>
      </c>
    </row>
    <row r="140" spans="1:2" ht="12.75">
      <c r="A140" s="19">
        <v>40</v>
      </c>
      <c r="B140" s="19">
        <f t="shared" si="4"/>
        <v>85468.12999999996</v>
      </c>
    </row>
    <row r="141" spans="1:2" ht="12.75">
      <c r="A141" s="19">
        <v>37.3</v>
      </c>
      <c r="B141" s="19">
        <f t="shared" si="4"/>
        <v>85505.42999999996</v>
      </c>
    </row>
    <row r="142" spans="1:2" ht="12.75">
      <c r="A142" s="19">
        <v>33.54</v>
      </c>
      <c r="B142" s="19">
        <f t="shared" si="4"/>
        <v>85538.96999999996</v>
      </c>
    </row>
    <row r="143" ht="12.75">
      <c r="A143" s="19">
        <v>26.82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6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7" sqref="I3:I7"/>
    </sheetView>
  </sheetViews>
  <sheetFormatPr defaultColWidth="11.421875" defaultRowHeight="12.75"/>
  <cols>
    <col min="1" max="1" width="14.28125" style="0" bestFit="1" customWidth="1"/>
    <col min="2" max="2" width="3.421875" style="0" customWidth="1"/>
    <col min="3" max="3" width="14.28125" style="0" bestFit="1" customWidth="1"/>
  </cols>
  <sheetData>
    <row r="1" spans="1:3" ht="12.75">
      <c r="A1" t="s">
        <v>8</v>
      </c>
      <c r="C1" t="s">
        <v>9</v>
      </c>
    </row>
    <row r="2" spans="1:9" ht="12.75">
      <c r="A2" s="18">
        <v>6374.31</v>
      </c>
      <c r="C2" s="17">
        <f>SUM(A2:A4,A63:A66)</f>
        <v>37949371.49</v>
      </c>
      <c r="F2" s="2" t="s">
        <v>0</v>
      </c>
      <c r="G2" s="1"/>
      <c r="I2" s="12"/>
    </row>
    <row r="3" spans="1:9" ht="12.75">
      <c r="A3" s="18">
        <v>108541.88</v>
      </c>
      <c r="F3" s="16">
        <v>5</v>
      </c>
      <c r="H3" s="4" t="s">
        <v>6</v>
      </c>
      <c r="I3" s="11">
        <v>21.48</v>
      </c>
    </row>
    <row r="4" spans="1:9" ht="12.75">
      <c r="A4" s="18">
        <v>75566.79</v>
      </c>
      <c r="F4" s="16">
        <v>8.21</v>
      </c>
      <c r="H4" s="4" t="s">
        <v>1</v>
      </c>
      <c r="I4" s="14">
        <v>1</v>
      </c>
    </row>
    <row r="5" spans="1:6" ht="12.75">
      <c r="A5" s="17">
        <v>74623.24</v>
      </c>
      <c r="F5" s="16">
        <v>9.38</v>
      </c>
    </row>
    <row r="6" spans="1:9" ht="12.75">
      <c r="A6" s="17">
        <v>78587.43</v>
      </c>
      <c r="F6" s="16">
        <v>1.36</v>
      </c>
      <c r="H6" s="13" t="s">
        <v>7</v>
      </c>
      <c r="I6" s="15">
        <v>0</v>
      </c>
    </row>
    <row r="7" spans="1:9" ht="12.75">
      <c r="A7" s="17">
        <v>2116.57</v>
      </c>
      <c r="F7" s="16">
        <v>1.38</v>
      </c>
      <c r="I7" s="5"/>
    </row>
    <row r="8" spans="1:8" ht="12.75">
      <c r="A8" s="17">
        <v>611494.4</v>
      </c>
      <c r="F8" s="20">
        <v>0.02</v>
      </c>
      <c r="H8" s="3"/>
    </row>
    <row r="9" spans="1:6" ht="12.75">
      <c r="A9" s="17">
        <v>878328.32</v>
      </c>
      <c r="F9" s="16">
        <v>6.32</v>
      </c>
    </row>
    <row r="10" spans="1:8" ht="12.75">
      <c r="A10" s="17">
        <v>1481372.72</v>
      </c>
      <c r="F10" s="16">
        <v>8.1</v>
      </c>
      <c r="H10" s="3"/>
    </row>
    <row r="11" spans="1:8" ht="12.75">
      <c r="A11" s="17">
        <v>42256629.73</v>
      </c>
      <c r="F11" s="16">
        <v>5.74</v>
      </c>
      <c r="H11" s="3"/>
    </row>
    <row r="12" spans="1:8" ht="12.75">
      <c r="A12" s="17">
        <v>1983360.61</v>
      </c>
      <c r="F12" s="16">
        <v>14.38</v>
      </c>
      <c r="H12" s="3"/>
    </row>
    <row r="13" spans="1:9" ht="12.75">
      <c r="A13" s="17">
        <v>1499746.41</v>
      </c>
      <c r="F13" s="16">
        <v>7.1</v>
      </c>
      <c r="H13" s="3"/>
      <c r="I13" s="3"/>
    </row>
    <row r="14" spans="1:8" ht="12.75">
      <c r="A14" s="17">
        <v>15976478.77</v>
      </c>
      <c r="F14" s="16">
        <v>1.36</v>
      </c>
      <c r="H14" s="3"/>
    </row>
    <row r="15" spans="1:9" ht="12.75">
      <c r="A15" s="17">
        <v>714807</v>
      </c>
      <c r="F15" s="16">
        <v>3.81</v>
      </c>
      <c r="H15" s="3"/>
      <c r="I15" s="3"/>
    </row>
    <row r="16" spans="1:8" ht="12.75">
      <c r="A16" s="17">
        <v>2194054.82</v>
      </c>
      <c r="F16" s="16">
        <v>2</v>
      </c>
      <c r="H16" s="3"/>
    </row>
    <row r="17" spans="1:6" ht="12.75">
      <c r="A17" s="17">
        <v>855646.34</v>
      </c>
      <c r="F17" s="16">
        <v>3.74</v>
      </c>
    </row>
    <row r="18" spans="1:6" ht="12.75">
      <c r="A18" s="17">
        <v>9571079.23</v>
      </c>
      <c r="F18" s="7"/>
    </row>
    <row r="19" spans="1:6" ht="12.75">
      <c r="A19" s="17">
        <v>4573078.31</v>
      </c>
      <c r="F19" s="8"/>
    </row>
    <row r="20" spans="1:6" ht="12.75">
      <c r="A20" s="17">
        <v>1782192.29</v>
      </c>
      <c r="F20" s="9"/>
    </row>
    <row r="21" ht="12.75">
      <c r="A21" s="17">
        <v>41286529.09</v>
      </c>
    </row>
    <row r="22" ht="12.75">
      <c r="A22" s="17">
        <v>13819675.57</v>
      </c>
    </row>
    <row r="23" ht="12.75">
      <c r="A23" s="17">
        <v>68882.76</v>
      </c>
    </row>
    <row r="24" ht="12.75">
      <c r="A24" s="17">
        <v>1940295.28</v>
      </c>
    </row>
    <row r="25" ht="12.75">
      <c r="A25" s="17">
        <v>1371098.28</v>
      </c>
    </row>
    <row r="26" ht="12.75">
      <c r="A26" s="17">
        <v>37156338.86</v>
      </c>
    </row>
    <row r="27" ht="12.75">
      <c r="A27" s="17">
        <v>11169637.16</v>
      </c>
    </row>
    <row r="28" ht="12.75">
      <c r="A28" s="17">
        <v>1183563.46</v>
      </c>
    </row>
    <row r="29" ht="12.75">
      <c r="A29" s="17">
        <v>1746518.08</v>
      </c>
    </row>
    <row r="30" ht="12.75">
      <c r="A30" s="17">
        <v>1818206.29</v>
      </c>
    </row>
    <row r="31" ht="12.75">
      <c r="A31" s="17">
        <v>1155930.9</v>
      </c>
    </row>
    <row r="32" ht="12.75">
      <c r="A32" s="17">
        <v>38677773.29</v>
      </c>
    </row>
    <row r="33" ht="12.75">
      <c r="A33" s="17">
        <v>10125099.48</v>
      </c>
    </row>
    <row r="34" ht="12.75">
      <c r="A34" s="17">
        <v>38695024.69</v>
      </c>
    </row>
    <row r="35" ht="12.75">
      <c r="A35" s="17">
        <v>8777939.93</v>
      </c>
    </row>
    <row r="36" ht="12.75">
      <c r="A36" s="17">
        <v>39430615.24</v>
      </c>
    </row>
    <row r="37" ht="12.75">
      <c r="A37" s="17">
        <v>7332474.17</v>
      </c>
    </row>
    <row r="38" ht="12.75">
      <c r="A38" s="17">
        <v>1093920.77</v>
      </c>
    </row>
    <row r="39" ht="12.75">
      <c r="A39" s="17">
        <v>2968.32</v>
      </c>
    </row>
    <row r="40" ht="12.75">
      <c r="A40" s="17">
        <v>1795.62</v>
      </c>
    </row>
    <row r="41" ht="12.75">
      <c r="A41" s="17">
        <v>1808349.55</v>
      </c>
    </row>
    <row r="42" ht="12.75">
      <c r="A42" s="17">
        <v>1842064.26</v>
      </c>
    </row>
    <row r="43" ht="12.75">
      <c r="A43" s="17">
        <v>2272.28</v>
      </c>
    </row>
    <row r="44" ht="12.75">
      <c r="A44" s="17">
        <v>1027644.74</v>
      </c>
    </row>
    <row r="45" ht="12.75">
      <c r="A45" s="17">
        <v>4073.1</v>
      </c>
    </row>
    <row r="46" ht="12.75">
      <c r="A46" s="17">
        <v>4327158.82</v>
      </c>
    </row>
    <row r="47" ht="12.75">
      <c r="A47" s="17">
        <v>38782450.19</v>
      </c>
    </row>
    <row r="48" ht="12.75">
      <c r="A48" s="17">
        <v>881430.44</v>
      </c>
    </row>
    <row r="49" ht="12.75">
      <c r="A49" s="17">
        <v>1823045.71</v>
      </c>
    </row>
    <row r="50" ht="12.75">
      <c r="A50" s="17">
        <v>37685918.39</v>
      </c>
    </row>
    <row r="51" ht="12.75">
      <c r="A51" s="17">
        <v>66104.67</v>
      </c>
    </row>
    <row r="52" ht="12.75">
      <c r="A52" s="17">
        <v>2849674.72</v>
      </c>
    </row>
    <row r="53" ht="12.75">
      <c r="A53" s="17">
        <v>7375.65</v>
      </c>
    </row>
    <row r="54" ht="12.75">
      <c r="A54" s="17">
        <v>803688.6</v>
      </c>
    </row>
    <row r="55" ht="12.75">
      <c r="A55" s="17">
        <v>1771655.25</v>
      </c>
    </row>
    <row r="56" ht="12.75">
      <c r="A56" s="17">
        <v>1099.57</v>
      </c>
    </row>
    <row r="57" ht="12.75">
      <c r="A57" s="17">
        <v>2274.23</v>
      </c>
    </row>
    <row r="58" ht="12.75">
      <c r="A58" s="17">
        <v>3574.84</v>
      </c>
    </row>
    <row r="59" ht="12.75">
      <c r="A59" s="17">
        <v>704994.73</v>
      </c>
    </row>
    <row r="60" ht="12.75">
      <c r="A60" s="17">
        <v>1558.49</v>
      </c>
    </row>
    <row r="61" ht="12.75">
      <c r="A61" s="17">
        <v>1723241.9</v>
      </c>
    </row>
    <row r="62" ht="12.75">
      <c r="A62" s="17">
        <v>1392345.83</v>
      </c>
    </row>
    <row r="63" ht="12.75">
      <c r="A63" s="18">
        <v>285145.97</v>
      </c>
    </row>
    <row r="64" ht="12.75">
      <c r="A64" s="18">
        <v>37436926.6</v>
      </c>
    </row>
    <row r="65" ht="12.75">
      <c r="A65" s="18">
        <v>21561.73</v>
      </c>
    </row>
    <row r="66" ht="12.75">
      <c r="A66" s="18">
        <v>15254.21</v>
      </c>
    </row>
  </sheetData>
  <sheetProtection/>
  <dataValidations count="1">
    <dataValidation type="whole" operator="greaterThanOrEqual" allowBlank="1" showInputMessage="1" showErrorMessage="1" errorTitle="Non valide" error="nbTermesmini doit être un entier au moins égal à 1." sqref="I4">
      <formula1>1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L</dc:creator>
  <cp:keywords/>
  <dc:description/>
  <cp:lastModifiedBy>Eric</cp:lastModifiedBy>
  <dcterms:created xsi:type="dcterms:W3CDTF">2009-12-24T11:00:59Z</dcterms:created>
  <dcterms:modified xsi:type="dcterms:W3CDTF">2014-05-28T22:37:52Z</dcterms:modified>
  <cp:category/>
  <cp:version/>
  <cp:contentType/>
  <cp:contentStatus/>
</cp:coreProperties>
</file>