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5650" windowHeight="11565" activeTab="1"/>
  </bookViews>
  <sheets>
    <sheet name="Feuil1" sheetId="1" r:id="rId1"/>
    <sheet name="Feuil2" sheetId="2" r:id="rId2"/>
  </sheets>
  <definedNames>
    <definedName name="_xlnm._FilterDatabase" localSheetId="0" hidden="1">Feuil1!$A$1:$B$17</definedName>
    <definedName name="_xlnm._FilterDatabase" localSheetId="1" hidden="1">Feuil2!$A$1:$B$9</definedName>
    <definedName name="ch">Feuil1!$A$2:$A$18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a="1"/>
  <c r="D2" s="1"/>
  <c r="D3" s="1" a="1"/>
  <c r="D3" s="1"/>
  <c r="H2"/>
  <c r="D4" l="1" a="1"/>
  <c r="D4" s="1"/>
  <c r="D5" s="1" a="1"/>
  <c r="D5" s="1"/>
  <c r="F2"/>
  <c r="E2"/>
  <c r="F9" i="1"/>
  <c r="F10"/>
  <c r="F8"/>
  <c r="D2" a="1"/>
  <c r="D2" s="1"/>
  <c r="F3" i="2" l="1"/>
  <c r="F4"/>
  <c r="E3"/>
  <c r="D3" i="1" a="1"/>
  <c r="D3" s="1"/>
  <c r="F3" s="1" a="1"/>
  <c r="F3" s="1"/>
  <c r="F2" a="1"/>
  <c r="F2" s="1"/>
  <c r="E2"/>
  <c r="F5" i="2" l="1"/>
  <c r="E4"/>
  <c r="D4" i="1" a="1"/>
  <c r="D4" s="1"/>
  <c r="E3"/>
  <c r="E5" i="2" l="1"/>
  <c r="E4" i="1"/>
  <c r="F4" a="1"/>
  <c r="F4" s="1"/>
  <c r="D5" a="1"/>
  <c r="D5" s="1"/>
  <c r="F5" s="1" a="1"/>
  <c r="F5" s="1"/>
  <c r="D6" l="1" a="1"/>
  <c r="D6" s="1"/>
  <c r="F6" s="1" a="1"/>
  <c r="F6" s="1"/>
  <c r="E5"/>
  <c r="E6" l="1"/>
  <c r="D7" a="1"/>
  <c r="D7" s="1"/>
  <c r="E7" l="1"/>
  <c r="F7" a="1"/>
  <c r="F7" s="1"/>
</calcChain>
</file>

<file path=xl/comments1.xml><?xml version="1.0" encoding="utf-8"?>
<comments xmlns="http://schemas.openxmlformats.org/spreadsheetml/2006/main">
  <authors>
    <author>azerty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azerty:</t>
        </r>
        <r>
          <rPr>
            <sz val="9"/>
            <color indexed="81"/>
            <rFont val="Tahoma"/>
            <family val="2"/>
          </rPr>
          <t xml:space="preserve">
formule matricielle a valider par ctrl+shift+entrer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azerty:</t>
        </r>
        <r>
          <rPr>
            <sz val="9"/>
            <color indexed="81"/>
            <rFont val="Tahoma"/>
            <family val="2"/>
          </rPr>
          <t xml:space="preserve">
Somme.si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azerty:</t>
        </r>
        <r>
          <rPr>
            <sz val="9"/>
            <color indexed="81"/>
            <rFont val="Tahoma"/>
            <family val="2"/>
          </rPr>
          <t xml:space="preserve">
Sommeprod</t>
        </r>
      </text>
    </comment>
  </commentList>
</comments>
</file>

<file path=xl/sharedStrings.xml><?xml version="1.0" encoding="utf-8"?>
<sst xmlns="http://schemas.openxmlformats.org/spreadsheetml/2006/main" count="45" uniqueCount="31">
  <si>
    <t>Département</t>
  </si>
  <si>
    <t>CA</t>
  </si>
  <si>
    <t>Indre</t>
  </si>
  <si>
    <t>Indre et Loire</t>
  </si>
  <si>
    <t>Cher</t>
  </si>
  <si>
    <t>Loir et cher</t>
  </si>
  <si>
    <t>Loiret</t>
  </si>
  <si>
    <t>Eure et Loir</t>
  </si>
  <si>
    <t>Indre et LOIRE</t>
  </si>
  <si>
    <t>Loir et Cher</t>
  </si>
  <si>
    <t>http://boisgontierjacques.free.fr/pages_site/sommeprod.htm#ListeSansDoublons</t>
  </si>
  <si>
    <t>Dep</t>
  </si>
  <si>
    <t>Nb Vente</t>
  </si>
  <si>
    <t xml:space="preserve">CA </t>
  </si>
  <si>
    <t>site a voir:</t>
  </si>
  <si>
    <t>3 8 149,00 €</t>
  </si>
  <si>
    <t>3 9 645,00 €</t>
  </si>
  <si>
    <t>2 13 510,00 €</t>
  </si>
  <si>
    <t>3 1 900,00 €</t>
  </si>
  <si>
    <t>3 21 382,00 €</t>
  </si>
  <si>
    <t>2 3 685,00 €</t>
  </si>
  <si>
    <t>Couleur</t>
  </si>
  <si>
    <t>Prix</t>
  </si>
  <si>
    <t>rouge</t>
  </si>
  <si>
    <t>bleu</t>
  </si>
  <si>
    <t>vert</t>
  </si>
  <si>
    <t>jaune</t>
  </si>
  <si>
    <t>Nb Voitures</t>
  </si>
  <si>
    <t>Valeur</t>
  </si>
  <si>
    <t>Liste couleurs</t>
  </si>
  <si>
    <t>Valeur rouge + bleu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</si>
</sst>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#,##0.00\ &quot;€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8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K19"/>
  <sheetViews>
    <sheetView workbookViewId="0">
      <selection activeCell="D2" sqref="D2"/>
    </sheetView>
  </sheetViews>
  <sheetFormatPr baseColWidth="10" defaultRowHeight="15"/>
  <cols>
    <col min="1" max="2" width="22.5703125" bestFit="1" customWidth="1"/>
    <col min="4" max="4" width="12.85546875" bestFit="1" customWidth="1"/>
  </cols>
  <sheetData>
    <row r="1" spans="1:11">
      <c r="A1" t="s">
        <v>0</v>
      </c>
      <c r="B1" s="2" t="s">
        <v>1</v>
      </c>
      <c r="D1" t="s">
        <v>11</v>
      </c>
      <c r="E1" t="s">
        <v>12</v>
      </c>
      <c r="F1" t="s">
        <v>13</v>
      </c>
    </row>
    <row r="2" spans="1:11">
      <c r="A2" t="s">
        <v>2</v>
      </c>
      <c r="B2" s="1">
        <v>2500</v>
      </c>
      <c r="D2" t="str">
        <f t="array" ref="D2">INDEX($A:$A,MIN(IF(ch&lt;&gt;"",IF(COUNTIF(D$1:D1,ch)=0,ROW(ch),ROWS(ch)+ROW(ch)))))</f>
        <v>Indre</v>
      </c>
      <c r="E2" s="3">
        <f t="shared" ref="E2:E7" si="0">COUNTIF(ch,D2)</f>
        <v>3</v>
      </c>
      <c r="F2" s="4">
        <f t="array" ref="F2">IF(D2&lt;&gt;"",SUMIF(ch,A2,$B$2:$B$18),0)</f>
        <v>8149</v>
      </c>
      <c r="K2" t="s">
        <v>15</v>
      </c>
    </row>
    <row r="3" spans="1:11">
      <c r="A3" t="s">
        <v>3</v>
      </c>
      <c r="B3" s="1">
        <v>1800</v>
      </c>
      <c r="D3" t="str">
        <f t="array" ref="D3">INDEX($A:$A,MIN(IF(ch&lt;&gt;"",IF(COUNTIF(D$1:D2,ch)=0,ROW(ch),ROWS(ch)+ROW(ch)))))</f>
        <v>Indre et Loire</v>
      </c>
      <c r="E3" s="3">
        <f t="shared" si="0"/>
        <v>3</v>
      </c>
      <c r="F3" s="4">
        <f t="array" ref="F3">IF(D3&lt;&gt;"",SUMIF(ch,A3,$B$2:$B$18),0)</f>
        <v>9645</v>
      </c>
      <c r="K3" t="s">
        <v>16</v>
      </c>
    </row>
    <row r="4" spans="1:11">
      <c r="A4" t="s">
        <v>4</v>
      </c>
      <c r="B4" s="1">
        <v>5690</v>
      </c>
      <c r="D4" t="str">
        <f t="array" ref="D4">INDEX($A:$A,MIN(IF(ch&lt;&gt;"",IF(COUNTIF(D$1:D3,ch)=0,ROW(ch),ROWS(ch)+ROW(ch)))))</f>
        <v>Cher</v>
      </c>
      <c r="E4" s="3">
        <f t="shared" si="0"/>
        <v>2</v>
      </c>
      <c r="F4" s="4">
        <f t="array" ref="F4">IF(D4&lt;&gt;"",SUMIF(ch,A4,$B$2:$B$18),0)</f>
        <v>13510</v>
      </c>
      <c r="K4" t="s">
        <v>17</v>
      </c>
    </row>
    <row r="5" spans="1:11">
      <c r="A5" t="s">
        <v>5</v>
      </c>
      <c r="B5" s="1">
        <v>4120</v>
      </c>
      <c r="D5" t="str">
        <f t="array" ref="D5">INDEX($A:$A,MIN(IF(ch&lt;&gt;"",IF(COUNTIF(D$1:D4,ch)=0,ROW(ch),ROWS(ch)+ROW(ch)))))</f>
        <v>Loir et cher</v>
      </c>
      <c r="E5" s="3">
        <f t="shared" si="0"/>
        <v>3</v>
      </c>
      <c r="F5" s="4">
        <f t="array" ref="F5">IF(D5&lt;&gt;"",SUMIF(ch,A5,$B$2:$B$18),0)</f>
        <v>19000</v>
      </c>
      <c r="K5" t="s">
        <v>18</v>
      </c>
    </row>
    <row r="6" spans="1:11">
      <c r="A6" t="s">
        <v>6</v>
      </c>
      <c r="B6" s="1">
        <v>3050</v>
      </c>
      <c r="D6" t="str">
        <f t="array" ref="D6">INDEX($A:$A,MIN(IF(ch&lt;&gt;"",IF(COUNTIF(D$1:D5,ch)=0,ROW(ch),ROWS(ch)+ROW(ch)))))</f>
        <v>Loiret</v>
      </c>
      <c r="E6" s="3">
        <f t="shared" si="0"/>
        <v>3</v>
      </c>
      <c r="F6" s="4">
        <f t="array" ref="F6">IF(D6&lt;&gt;"",SUMIF(ch,A6,$B$2:$B$18),0)</f>
        <v>21382</v>
      </c>
      <c r="K6" t="s">
        <v>19</v>
      </c>
    </row>
    <row r="7" spans="1:11">
      <c r="A7" t="s">
        <v>7</v>
      </c>
      <c r="B7" s="1">
        <v>1820</v>
      </c>
      <c r="D7" t="str">
        <f t="array" ref="D7">INDEX($A:$A,MIN(IF(ch&lt;&gt;"",IF(COUNTIF(D$1:D6,ch)=0,ROW(ch),ROWS(ch)+ROW(ch)))))</f>
        <v>Eure et Loir</v>
      </c>
      <c r="E7" s="3">
        <f t="shared" si="0"/>
        <v>2</v>
      </c>
      <c r="F7" s="4">
        <f t="array" ref="F7">IF(D7&lt;&gt;"",SUMIF(ch,A7,$B$2:$B$18),0)</f>
        <v>3685</v>
      </c>
      <c r="K7" t="s">
        <v>20</v>
      </c>
    </row>
    <row r="8" spans="1:11">
      <c r="A8" t="s">
        <v>8</v>
      </c>
      <c r="B8" s="1">
        <v>5750</v>
      </c>
      <c r="E8" s="3"/>
      <c r="F8" t="str">
        <f>IF(D8&lt;&gt;"",SUMIF(ch,A8,B8:B24),"")</f>
        <v/>
      </c>
    </row>
    <row r="9" spans="1:11">
      <c r="A9" t="s">
        <v>4</v>
      </c>
      <c r="B9" s="1">
        <v>7820</v>
      </c>
      <c r="E9" s="3"/>
      <c r="F9" t="str">
        <f>IF(D9&lt;&gt;"",SUMIF(ch,A9,B9:B25),"")</f>
        <v/>
      </c>
    </row>
    <row r="10" spans="1:11">
      <c r="A10" t="s">
        <v>9</v>
      </c>
      <c r="B10" s="1">
        <v>9650</v>
      </c>
      <c r="E10" s="3"/>
      <c r="F10" t="str">
        <f>IF(D10&lt;&gt;"",SUMIF(ch,A10,B10:B26),"")</f>
        <v/>
      </c>
    </row>
    <row r="11" spans="1:11">
      <c r="A11" t="s">
        <v>6</v>
      </c>
      <c r="B11" s="1">
        <v>9432</v>
      </c>
      <c r="E11" s="3"/>
    </row>
    <row r="12" spans="1:11">
      <c r="A12" t="s">
        <v>2</v>
      </c>
      <c r="B12" s="1">
        <v>1080</v>
      </c>
    </row>
    <row r="13" spans="1:11">
      <c r="A13" t="s">
        <v>3</v>
      </c>
      <c r="B13" s="1">
        <v>2095</v>
      </c>
    </row>
    <row r="14" spans="1:11">
      <c r="A14" t="s">
        <v>5</v>
      </c>
      <c r="B14" s="1">
        <v>5230</v>
      </c>
    </row>
    <row r="15" spans="1:11">
      <c r="A15" t="s">
        <v>6</v>
      </c>
      <c r="B15" s="1">
        <v>8900</v>
      </c>
    </row>
    <row r="16" spans="1:11">
      <c r="A16" t="s">
        <v>7</v>
      </c>
      <c r="B16" s="1">
        <v>1865</v>
      </c>
    </row>
    <row r="17" spans="1:5">
      <c r="A17" t="s">
        <v>2</v>
      </c>
      <c r="B17" s="1">
        <v>4569</v>
      </c>
    </row>
    <row r="18" spans="1:5" ht="18.75">
      <c r="E18" s="5" t="s">
        <v>14</v>
      </c>
    </row>
    <row r="19" spans="1:5" ht="18.75">
      <c r="E19" s="5" t="s">
        <v>10</v>
      </c>
    </row>
  </sheetData>
  <autoFilter ref="A1:B1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H16"/>
  <sheetViews>
    <sheetView tabSelected="1" workbookViewId="0">
      <selection activeCell="N16" sqref="N16"/>
    </sheetView>
  </sheetViews>
  <sheetFormatPr baseColWidth="10" defaultRowHeight="15"/>
  <cols>
    <col min="4" max="4" width="13.140625" bestFit="1" customWidth="1"/>
    <col min="8" max="8" width="18.85546875" bestFit="1" customWidth="1"/>
  </cols>
  <sheetData>
    <row r="1" spans="1:8">
      <c r="A1" t="s">
        <v>21</v>
      </c>
      <c r="B1" t="s">
        <v>22</v>
      </c>
      <c r="D1" t="s">
        <v>29</v>
      </c>
      <c r="E1" t="s">
        <v>27</v>
      </c>
      <c r="F1" t="s">
        <v>28</v>
      </c>
      <c r="H1" t="s">
        <v>30</v>
      </c>
    </row>
    <row r="2" spans="1:8">
      <c r="A2" t="s">
        <v>23</v>
      </c>
      <c r="B2">
        <v>1000</v>
      </c>
      <c r="D2" t="str">
        <f t="array" ref="D2">INDEX($A:$A,MIN(IF($A$2:$A$9&lt;&gt;"",IF(COUNTIF(D$1:D1,$A$2:$A$9)=0,ROW($A$2:$A$9),ROWS($A$2:$A$9)+ROW($A$2:$A$9)))))</f>
        <v>rouge</v>
      </c>
      <c r="E2" s="3">
        <f>COUNTIF(A2:A9,D2)</f>
        <v>3</v>
      </c>
      <c r="F2" s="4">
        <f>IF(D2&lt;&gt;"",SUMIF($A$2:$A$9,D2,$B$2:$B$18),0)</f>
        <v>2950</v>
      </c>
      <c r="H2">
        <f>SUMPRODUCT((A2:A9="rouge")*(B2:B9)+(A2:A9="bleu")*(B2:B9))</f>
        <v>5450</v>
      </c>
    </row>
    <row r="3" spans="1:8">
      <c r="A3" t="s">
        <v>24</v>
      </c>
      <c r="B3">
        <v>1500</v>
      </c>
      <c r="D3" t="str">
        <f t="array" ref="D3">INDEX($A:$A,MIN(IF($A$2:$A$9&lt;&gt;"",IF(COUNTIF(D$1:D2,$A$2:$A$9)=0,ROW($A$2:$A$9),ROWS($A$2:$A$9)+ROW($A$2:$A$9)))))</f>
        <v>bleu</v>
      </c>
      <c r="E3" s="3">
        <f t="shared" ref="E3:E5" si="0">COUNTIF(A3:A10,D3)</f>
        <v>2</v>
      </c>
      <c r="F3" s="4">
        <f t="shared" ref="F3:F5" si="1">IF(D3&lt;&gt;"",SUMIF($A$2:$A$9,D3,$B$2:$B$18),0)</f>
        <v>2500</v>
      </c>
    </row>
    <row r="4" spans="1:8">
      <c r="A4" t="s">
        <v>25</v>
      </c>
      <c r="B4">
        <v>1100</v>
      </c>
      <c r="D4" t="str">
        <f t="array" ref="D4">INDEX($A:$A,MIN(IF($A$2:$A$9&lt;&gt;"",IF(COUNTIF(D$1:D3,$A$2:$A$9)=0,ROW($A$2:$A$9),ROWS($A$2:$A$9)+ROW($A$2:$A$9)))))</f>
        <v>vert</v>
      </c>
      <c r="E4" s="3">
        <f t="shared" si="0"/>
        <v>2</v>
      </c>
      <c r="F4" s="4">
        <f t="shared" si="1"/>
        <v>2400</v>
      </c>
    </row>
    <row r="5" spans="1:8">
      <c r="A5" t="s">
        <v>26</v>
      </c>
      <c r="B5">
        <v>800</v>
      </c>
      <c r="D5" t="str">
        <f t="array" ref="D5">INDEX($A:$A,MIN(IF($A$2:$A$9&lt;&gt;"",IF(COUNTIF(D$1:D4,$A$2:$A$9)=0,ROW($A$2:$A$9),ROWS($A$2:$A$9)+ROW($A$2:$A$9)))))</f>
        <v>jaune</v>
      </c>
      <c r="E5" s="3">
        <f t="shared" si="0"/>
        <v>1</v>
      </c>
      <c r="F5" s="4">
        <f t="shared" si="1"/>
        <v>800</v>
      </c>
    </row>
    <row r="6" spans="1:8">
      <c r="A6" t="s">
        <v>23</v>
      </c>
      <c r="B6">
        <v>1200</v>
      </c>
      <c r="E6" s="3"/>
      <c r="F6" s="4"/>
    </row>
    <row r="7" spans="1:8">
      <c r="A7" t="s">
        <v>25</v>
      </c>
      <c r="B7">
        <v>1300</v>
      </c>
      <c r="E7" s="3"/>
      <c r="F7" s="4"/>
    </row>
    <row r="8" spans="1:8">
      <c r="A8" t="s">
        <v>23</v>
      </c>
      <c r="B8">
        <v>750</v>
      </c>
      <c r="E8" s="3"/>
      <c r="F8" s="4"/>
    </row>
    <row r="9" spans="1:8">
      <c r="A9" t="s">
        <v>24</v>
      </c>
      <c r="B9">
        <v>1000</v>
      </c>
      <c r="E9" s="3"/>
      <c r="F9" s="4"/>
    </row>
    <row r="10" spans="1:8" ht="18.75">
      <c r="H10" s="6"/>
    </row>
    <row r="15" spans="1:8" ht="18.75">
      <c r="E15" s="5" t="s">
        <v>14</v>
      </c>
    </row>
    <row r="16" spans="1:8" ht="18.75">
      <c r="E16" s="5" t="s">
        <v>10</v>
      </c>
    </row>
  </sheetData>
  <autoFilter ref="A1:B9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azerty</cp:lastModifiedBy>
  <dcterms:created xsi:type="dcterms:W3CDTF">2015-03-20T08:51:29Z</dcterms:created>
  <dcterms:modified xsi:type="dcterms:W3CDTF">2015-03-31T16:19:35Z</dcterms:modified>
</cp:coreProperties>
</file>