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608" windowHeight="8340"/>
  </bookViews>
  <sheets>
    <sheet name="Feuil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0" i="1"/>
  <c r="B11"/>
  <c r="B12"/>
  <c r="B13"/>
  <c r="B14"/>
  <c r="B15"/>
  <c r="B16"/>
  <c r="B17"/>
  <c r="B18"/>
  <c r="B19"/>
  <c r="B20"/>
  <c r="B21"/>
  <c r="B22"/>
  <c r="B23"/>
  <c r="B24"/>
  <c r="B25"/>
  <c r="B26"/>
  <c r="B27"/>
  <c r="B28"/>
  <c r="B29"/>
  <c r="B30"/>
  <c r="B31"/>
  <c r="B32"/>
  <c r="B33"/>
  <c r="B34"/>
  <c r="B35"/>
  <c r="B36"/>
  <c r="B37"/>
  <c r="B38"/>
  <c r="B39"/>
  <c r="B9"/>
  <c r="M11"/>
  <c r="M12" s="1"/>
  <c r="M13" s="1"/>
  <c r="M14" s="1"/>
  <c r="M15" s="1"/>
  <c r="M16" s="1"/>
  <c r="M17" s="1"/>
  <c r="M18" s="1"/>
  <c r="M19" s="1"/>
  <c r="M20" s="1"/>
  <c r="M21" s="1"/>
  <c r="M22" s="1"/>
  <c r="M23" s="1"/>
  <c r="M24" s="1"/>
  <c r="M25" s="1"/>
  <c r="M26" s="1"/>
  <c r="M27" s="1"/>
  <c r="M28" s="1"/>
  <c r="M29" s="1"/>
  <c r="M30" s="1"/>
  <c r="M31" s="1"/>
  <c r="M32" s="1"/>
  <c r="M33" s="1"/>
  <c r="M34" s="1"/>
  <c r="M35" s="1"/>
  <c r="M36" s="1"/>
  <c r="M37" s="1"/>
  <c r="M38" s="1"/>
  <c r="M39" s="1"/>
  <c r="M10"/>
  <c r="M9"/>
  <c r="C10"/>
  <c r="C9"/>
  <c r="J41" l="1"/>
  <c r="L41" s="1"/>
  <c r="I39"/>
  <c r="I38"/>
  <c r="I37"/>
  <c r="I36"/>
  <c r="I35"/>
  <c r="I34"/>
  <c r="I33"/>
  <c r="I32"/>
  <c r="I31"/>
  <c r="I30"/>
  <c r="I29"/>
  <c r="I28"/>
  <c r="I27"/>
  <c r="I26"/>
  <c r="I25"/>
  <c r="I24"/>
  <c r="I23"/>
  <c r="I22"/>
  <c r="I21"/>
  <c r="I20"/>
  <c r="I19"/>
  <c r="I18"/>
  <c r="I17"/>
  <c r="I16"/>
  <c r="I15"/>
  <c r="I14"/>
  <c r="I13"/>
  <c r="I12"/>
  <c r="I11"/>
  <c r="I10"/>
  <c r="I9"/>
  <c r="C1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K2"/>
  <c r="J10" l="1"/>
  <c r="K10" s="1"/>
  <c r="J12"/>
  <c r="K12" s="1"/>
  <c r="J14"/>
  <c r="K14" s="1"/>
  <c r="J16"/>
  <c r="K16" s="1"/>
  <c r="J18"/>
  <c r="K18" s="1"/>
  <c r="J20"/>
  <c r="K20" s="1"/>
  <c r="J22"/>
  <c r="K22" s="1"/>
  <c r="J24"/>
  <c r="K24" s="1"/>
  <c r="J26"/>
  <c r="K26" s="1"/>
  <c r="J28"/>
  <c r="K28" s="1"/>
  <c r="J30"/>
  <c r="K30" s="1"/>
  <c r="K41"/>
  <c r="K8"/>
  <c r="J9"/>
  <c r="K9" s="1"/>
  <c r="J11"/>
  <c r="K11" s="1"/>
  <c r="J13"/>
  <c r="K13" s="1"/>
  <c r="J15"/>
  <c r="K15" s="1"/>
  <c r="J17"/>
  <c r="K17" s="1"/>
  <c r="J19"/>
  <c r="K19" s="1"/>
  <c r="J21"/>
  <c r="K21" s="1"/>
  <c r="J23"/>
  <c r="K23" s="1"/>
  <c r="J25"/>
  <c r="K25" s="1"/>
  <c r="J27"/>
  <c r="K27" s="1"/>
  <c r="J29"/>
  <c r="K29" s="1"/>
  <c r="J31"/>
  <c r="K31" s="1"/>
  <c r="I42"/>
  <c r="I44" s="1"/>
  <c r="J8"/>
  <c r="L8" s="1"/>
  <c r="J32"/>
  <c r="L9"/>
  <c r="L10"/>
  <c r="L11"/>
  <c r="L12"/>
  <c r="L13"/>
  <c r="L14"/>
  <c r="L15"/>
  <c r="L16"/>
  <c r="L17"/>
  <c r="L18"/>
  <c r="L19"/>
  <c r="L20"/>
  <c r="L21"/>
  <c r="L22"/>
  <c r="L23"/>
  <c r="L24"/>
  <c r="L25"/>
  <c r="L26"/>
  <c r="L27"/>
  <c r="L28"/>
  <c r="L29"/>
  <c r="L30"/>
  <c r="L31"/>
  <c r="J33" l="1"/>
  <c r="K32"/>
  <c r="L32"/>
  <c r="K33" l="1"/>
  <c r="L33"/>
  <c r="J34"/>
  <c r="K34" l="1"/>
  <c r="L34"/>
  <c r="J35"/>
  <c r="K35" l="1"/>
  <c r="L35"/>
  <c r="J36"/>
  <c r="K36" l="1"/>
  <c r="L36"/>
  <c r="J37"/>
  <c r="K37" l="1"/>
  <c r="K42" s="1"/>
  <c r="L37"/>
  <c r="L42" s="1"/>
  <c r="J42"/>
  <c r="L1" s="1"/>
</calcChain>
</file>

<file path=xl/sharedStrings.xml><?xml version="1.0" encoding="utf-8"?>
<sst xmlns="http://schemas.openxmlformats.org/spreadsheetml/2006/main" count="31" uniqueCount="29">
  <si>
    <t>Indiquer l'année :</t>
  </si>
  <si>
    <t>Montant à reporter en G8 sur le mois suivant :</t>
  </si>
  <si>
    <t>Mois suivant :</t>
  </si>
  <si>
    <t>Indiquer le mois :</t>
  </si>
  <si>
    <t>En centièmes d'heures</t>
  </si>
  <si>
    <t>Jours</t>
  </si>
  <si>
    <t>Heures</t>
  </si>
  <si>
    <t>Par semaine</t>
  </si>
  <si>
    <t>Début</t>
  </si>
  <si>
    <t>Fin</t>
  </si>
  <si>
    <t>Pause</t>
  </si>
  <si>
    <t>à payer</t>
  </si>
  <si>
    <t>Totaux</t>
  </si>
  <si>
    <t>normales</t>
  </si>
  <si>
    <t>supplém.</t>
  </si>
  <si>
    <t>Si semaine à cheval sur 2 mois, indiquer les reports…</t>
  </si>
  <si>
    <t>Couleur</t>
  </si>
  <si>
    <t>Signification</t>
  </si>
  <si>
    <t>Dimanche</t>
  </si>
  <si>
    <t>Congé</t>
  </si>
  <si>
    <t>Ferié</t>
  </si>
  <si>
    <t>Totaux…</t>
  </si>
  <si>
    <t>Repos /jours non payes :</t>
  </si>
  <si>
    <t>Ne compléter que les jours</t>
  </si>
  <si>
    <t>Heures travaillées…</t>
  </si>
  <si>
    <t>concernés.</t>
  </si>
  <si>
    <t>Pour la pause, ajouter 0,50 pour les jours travaillés.</t>
  </si>
  <si>
    <t>Congés</t>
  </si>
  <si>
    <t>Jours fériés (2014/2015…)</t>
  </si>
</sst>
</file>

<file path=xl/styles.xml><?xml version="1.0" encoding="utf-8"?>
<styleSheet xmlns="http://schemas.openxmlformats.org/spreadsheetml/2006/main">
  <numFmts count="4">
    <numFmt numFmtId="164" formatCode="h:mm;@"/>
    <numFmt numFmtId="165" formatCode="dddd"/>
    <numFmt numFmtId="166" formatCode="dd\ mmmm\ yyyy"/>
    <numFmt numFmtId="168" formatCode="[$-F800]dddd\,\ mmmm\ dd\,\ yyyy"/>
  </numFmts>
  <fonts count="7">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s>
  <borders count="51">
    <border>
      <left/>
      <right/>
      <top/>
      <bottom/>
      <diagonal/>
    </border>
    <border>
      <left style="thin">
        <color indexed="64"/>
      </left>
      <right/>
      <top style="thin">
        <color auto="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auto="1"/>
      </right>
      <top/>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medium">
        <color auto="1"/>
      </right>
      <top style="thin">
        <color auto="1"/>
      </top>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04">
    <xf numFmtId="0" fontId="0" fillId="0" borderId="0" xfId="0"/>
    <xf numFmtId="0" fontId="1" fillId="0" borderId="0" xfId="1" applyAlignment="1" applyProtection="1">
      <alignment horizontal="right"/>
    </xf>
    <xf numFmtId="0" fontId="1" fillId="0" borderId="1" xfId="1" applyFont="1" applyBorder="1" applyAlignment="1" applyProtection="1">
      <alignment horizontal="center"/>
    </xf>
    <xf numFmtId="0" fontId="1" fillId="0" borderId="0" xfId="1" applyAlignment="1" applyProtection="1">
      <alignment horizontal="center"/>
      <protection locked="0"/>
    </xf>
    <xf numFmtId="0" fontId="1" fillId="0" borderId="0" xfId="1" applyProtection="1"/>
    <xf numFmtId="0" fontId="1" fillId="0" borderId="2" xfId="1" applyBorder="1" applyProtection="1"/>
    <xf numFmtId="0" fontId="1" fillId="0" borderId="4" xfId="1" applyBorder="1" applyProtection="1"/>
    <xf numFmtId="0" fontId="1" fillId="0" borderId="4" xfId="1" applyBorder="1" applyAlignment="1" applyProtection="1">
      <alignment horizontal="right"/>
    </xf>
    <xf numFmtId="2" fontId="1" fillId="0" borderId="3" xfId="1" applyNumberFormat="1" applyBorder="1" applyAlignment="1" applyProtection="1">
      <alignment horizontal="center"/>
    </xf>
    <xf numFmtId="1" fontId="1" fillId="0" borderId="0" xfId="1" applyNumberFormat="1" applyProtection="1"/>
    <xf numFmtId="14" fontId="1" fillId="0" borderId="0" xfId="1" applyNumberFormat="1" applyProtection="1"/>
    <xf numFmtId="0" fontId="1" fillId="0" borderId="0" xfId="1" applyBorder="1" applyProtection="1"/>
    <xf numFmtId="0" fontId="1" fillId="0" borderId="3" xfId="1" applyBorder="1" applyAlignment="1" applyProtection="1">
      <alignment horizontal="center"/>
    </xf>
    <xf numFmtId="14" fontId="1" fillId="0" borderId="1" xfId="1" applyNumberFormat="1" applyBorder="1" applyAlignment="1" applyProtection="1">
      <alignment horizontal="center"/>
    </xf>
    <xf numFmtId="0" fontId="1" fillId="0" borderId="0" xfId="1" applyProtection="1">
      <protection locked="0"/>
    </xf>
    <xf numFmtId="14" fontId="1" fillId="0" borderId="5" xfId="1" applyNumberFormat="1" applyBorder="1" applyProtection="1"/>
    <xf numFmtId="14" fontId="1" fillId="0" borderId="6" xfId="1" applyNumberFormat="1" applyBorder="1" applyProtection="1"/>
    <xf numFmtId="0" fontId="1" fillId="0" borderId="7" xfId="1" applyBorder="1" applyAlignment="1" applyProtection="1">
      <alignment horizontal="centerContinuous" vertical="center"/>
    </xf>
    <xf numFmtId="0" fontId="1" fillId="0" borderId="8" xfId="1" applyBorder="1" applyAlignment="1" applyProtection="1">
      <alignment horizontal="centerContinuous" vertical="center"/>
    </xf>
    <xf numFmtId="0" fontId="1" fillId="0" borderId="9" xfId="1" applyBorder="1" applyAlignment="1" applyProtection="1">
      <alignment horizontal="centerContinuous" vertical="center"/>
    </xf>
    <xf numFmtId="14" fontId="1" fillId="0" borderId="10" xfId="1" applyNumberFormat="1" applyBorder="1" applyAlignment="1" applyProtection="1">
      <alignment horizontal="centerContinuous"/>
    </xf>
    <xf numFmtId="14" fontId="1" fillId="0" borderId="11" xfId="1" applyNumberFormat="1" applyBorder="1" applyAlignment="1" applyProtection="1">
      <alignment horizontal="centerContinuous"/>
    </xf>
    <xf numFmtId="0" fontId="3" fillId="0" borderId="14" xfId="1" applyFont="1" applyBorder="1" applyAlignment="1" applyProtection="1"/>
    <xf numFmtId="0" fontId="1" fillId="0" borderId="15" xfId="1" applyBorder="1" applyAlignment="1" applyProtection="1">
      <alignment horizontal="center" vertical="center"/>
    </xf>
    <xf numFmtId="0" fontId="1" fillId="0" borderId="16" xfId="1" applyBorder="1" applyAlignment="1" applyProtection="1">
      <alignment horizontal="center" vertical="center"/>
    </xf>
    <xf numFmtId="0" fontId="1" fillId="0" borderId="17" xfId="1" applyBorder="1" applyAlignment="1" applyProtection="1">
      <alignment horizontal="center" vertical="center"/>
    </xf>
    <xf numFmtId="0" fontId="1" fillId="0" borderId="18" xfId="1" applyBorder="1" applyAlignment="1" applyProtection="1">
      <alignment horizontal="center" vertical="center"/>
    </xf>
    <xf numFmtId="14" fontId="1" fillId="0" borderId="19" xfId="1" applyNumberFormat="1" applyBorder="1" applyAlignment="1" applyProtection="1">
      <alignment horizontal="center"/>
    </xf>
    <xf numFmtId="14" fontId="1" fillId="0" borderId="20" xfId="1" applyNumberFormat="1" applyBorder="1" applyAlignment="1" applyProtection="1">
      <alignment horizontal="center"/>
    </xf>
    <xf numFmtId="0" fontId="1" fillId="0" borderId="21" xfId="1" applyBorder="1" applyAlignment="1" applyProtection="1">
      <alignment horizontal="center"/>
    </xf>
    <xf numFmtId="0" fontId="1" fillId="0" borderId="22" xfId="1" applyBorder="1" applyAlignment="1" applyProtection="1">
      <alignment horizontal="center"/>
    </xf>
    <xf numFmtId="0" fontId="1" fillId="0" borderId="23" xfId="1" applyBorder="1" applyAlignment="1" applyProtection="1">
      <alignment horizontal="center"/>
    </xf>
    <xf numFmtId="0" fontId="1" fillId="0" borderId="24" xfId="1" applyBorder="1" applyAlignment="1" applyProtection="1">
      <alignment horizontal="center"/>
    </xf>
    <xf numFmtId="0" fontId="1" fillId="0" borderId="25" xfId="1" applyFill="1" applyBorder="1" applyAlignment="1" applyProtection="1">
      <alignment horizontal="center"/>
    </xf>
    <xf numFmtId="0" fontId="1" fillId="0" borderId="26" xfId="1" applyFill="1" applyBorder="1" applyAlignment="1" applyProtection="1">
      <alignment horizontal="center"/>
    </xf>
    <xf numFmtId="2" fontId="4" fillId="0" borderId="27" xfId="1" applyNumberFormat="1" applyFont="1" applyBorder="1" applyAlignment="1" applyProtection="1">
      <alignment horizontal="left" indent="1"/>
    </xf>
    <xf numFmtId="14" fontId="1" fillId="0" borderId="28" xfId="1" applyNumberFormat="1" applyBorder="1" applyAlignment="1" applyProtection="1">
      <alignment horizontal="center"/>
    </xf>
    <xf numFmtId="164" fontId="1" fillId="0" borderId="29" xfId="1" applyNumberFormat="1" applyBorder="1" applyAlignment="1" applyProtection="1">
      <alignment horizontal="center"/>
    </xf>
    <xf numFmtId="164" fontId="1" fillId="0" borderId="30" xfId="1" applyNumberFormat="1" applyBorder="1" applyAlignment="1" applyProtection="1">
      <alignment horizontal="center"/>
    </xf>
    <xf numFmtId="164" fontId="1" fillId="0" borderId="30" xfId="1" applyNumberFormat="1" applyBorder="1" applyAlignment="1" applyProtection="1">
      <alignment horizontal="right"/>
    </xf>
    <xf numFmtId="2" fontId="1" fillId="0" borderId="31" xfId="1" applyNumberFormat="1" applyBorder="1" applyAlignment="1" applyProtection="1">
      <alignment horizontal="right"/>
      <protection locked="0"/>
    </xf>
    <xf numFmtId="2" fontId="1" fillId="0" borderId="32" xfId="1" applyNumberFormat="1" applyBorder="1" applyAlignment="1" applyProtection="1">
      <alignment horizontal="right"/>
    </xf>
    <xf numFmtId="2" fontId="1" fillId="0" borderId="30" xfId="1" applyNumberFormat="1" applyBorder="1" applyAlignment="1" applyProtection="1">
      <alignment horizontal="right"/>
    </xf>
    <xf numFmtId="2" fontId="1" fillId="0" borderId="31" xfId="1" applyNumberFormat="1" applyBorder="1" applyAlignment="1" applyProtection="1">
      <alignment horizontal="right"/>
    </xf>
    <xf numFmtId="1" fontId="1" fillId="0" borderId="0" xfId="1" applyNumberFormat="1" applyAlignment="1" applyProtection="1"/>
    <xf numFmtId="165" fontId="1" fillId="0" borderId="33" xfId="1" applyNumberFormat="1" applyBorder="1" applyAlignment="1" applyProtection="1">
      <alignment horizontal="left" indent="1"/>
    </xf>
    <xf numFmtId="166" fontId="1" fillId="0" borderId="34" xfId="1" applyNumberFormat="1" applyBorder="1" applyAlignment="1" applyProtection="1">
      <alignment horizontal="left"/>
    </xf>
    <xf numFmtId="2" fontId="1" fillId="0" borderId="35" xfId="1" applyNumberFormat="1" applyBorder="1" applyAlignment="1" applyProtection="1">
      <alignment horizontal="center"/>
      <protection locked="0"/>
    </xf>
    <xf numFmtId="2" fontId="1" fillId="0" borderId="36" xfId="1" applyNumberFormat="1" applyBorder="1" applyAlignment="1" applyProtection="1">
      <alignment horizontal="center"/>
      <protection locked="0"/>
    </xf>
    <xf numFmtId="2" fontId="1" fillId="0" borderId="37" xfId="1" applyNumberFormat="1" applyBorder="1" applyProtection="1"/>
    <xf numFmtId="2" fontId="1" fillId="0" borderId="38" xfId="1" applyNumberFormat="1" applyBorder="1" applyAlignment="1" applyProtection="1">
      <alignment horizontal="right"/>
    </xf>
    <xf numFmtId="2" fontId="1" fillId="0" borderId="36" xfId="1" applyNumberFormat="1" applyBorder="1" applyAlignment="1" applyProtection="1">
      <alignment horizontal="right"/>
    </xf>
    <xf numFmtId="2" fontId="1" fillId="0" borderId="37" xfId="1" applyNumberFormat="1" applyBorder="1" applyAlignment="1" applyProtection="1">
      <alignment horizontal="right"/>
    </xf>
    <xf numFmtId="1" fontId="1" fillId="0" borderId="0" xfId="1" applyNumberFormat="1" applyBorder="1" applyAlignment="1" applyProtection="1"/>
    <xf numFmtId="166" fontId="1" fillId="0" borderId="40" xfId="1" applyNumberFormat="1" applyBorder="1" applyAlignment="1" applyProtection="1">
      <alignment horizontal="left"/>
    </xf>
    <xf numFmtId="2" fontId="1" fillId="2" borderId="35" xfId="1" quotePrefix="1" applyNumberFormat="1" applyFont="1" applyFill="1" applyBorder="1" applyAlignment="1" applyProtection="1">
      <protection locked="0"/>
    </xf>
    <xf numFmtId="2" fontId="1" fillId="2" borderId="36" xfId="1" applyNumberFormat="1" applyFill="1" applyBorder="1" applyAlignment="1" applyProtection="1">
      <protection locked="0"/>
    </xf>
    <xf numFmtId="2" fontId="1" fillId="2" borderId="38" xfId="1" applyNumberFormat="1" applyFill="1" applyBorder="1" applyAlignment="1" applyProtection="1">
      <protection locked="0"/>
    </xf>
    <xf numFmtId="0" fontId="1" fillId="3" borderId="24" xfId="1" applyFont="1" applyFill="1" applyBorder="1" applyAlignment="1" applyProtection="1">
      <alignment horizontal="center"/>
    </xf>
    <xf numFmtId="0" fontId="1" fillId="3" borderId="3" xfId="1" applyFont="1" applyFill="1" applyBorder="1" applyProtection="1"/>
    <xf numFmtId="0" fontId="1" fillId="3" borderId="24" xfId="1" applyFill="1" applyBorder="1" applyProtection="1"/>
    <xf numFmtId="0" fontId="1" fillId="0" borderId="3" xfId="1" applyFont="1" applyBorder="1" applyAlignment="1" applyProtection="1">
      <alignment horizontal="center"/>
    </xf>
    <xf numFmtId="0" fontId="1" fillId="4" borderId="24" xfId="1" applyFill="1" applyBorder="1" applyProtection="1"/>
    <xf numFmtId="2" fontId="1" fillId="2" borderId="36" xfId="1" quotePrefix="1" applyNumberFormat="1" applyFont="1" applyFill="1" applyBorder="1" applyAlignment="1" applyProtection="1">
      <protection locked="0"/>
    </xf>
    <xf numFmtId="0" fontId="1" fillId="5" borderId="24" xfId="1" applyFill="1" applyBorder="1" applyProtection="1"/>
    <xf numFmtId="2" fontId="1" fillId="2" borderId="39" xfId="1" quotePrefix="1" applyNumberFormat="1" applyFont="1" applyFill="1" applyBorder="1" applyAlignment="1" applyProtection="1">
      <protection locked="0"/>
    </xf>
    <xf numFmtId="2" fontId="1" fillId="0" borderId="41" xfId="1" applyNumberFormat="1" applyBorder="1" applyAlignment="1" applyProtection="1">
      <alignment horizontal="center"/>
      <protection locked="0"/>
    </xf>
    <xf numFmtId="2" fontId="1" fillId="0" borderId="42" xfId="1" applyNumberFormat="1" applyBorder="1" applyAlignment="1" applyProtection="1">
      <alignment horizontal="center"/>
      <protection locked="0"/>
    </xf>
    <xf numFmtId="166" fontId="1" fillId="0" borderId="44" xfId="1" applyNumberFormat="1" applyBorder="1" applyAlignment="1" applyProtection="1">
      <alignment horizontal="left"/>
    </xf>
    <xf numFmtId="2" fontId="1" fillId="2" borderId="43" xfId="1" quotePrefix="1" applyNumberFormat="1" applyFont="1" applyFill="1" applyBorder="1" applyAlignment="1" applyProtection="1">
      <protection locked="0"/>
    </xf>
    <xf numFmtId="2" fontId="1" fillId="0" borderId="45" xfId="1" applyNumberFormat="1" applyBorder="1" applyAlignment="1" applyProtection="1">
      <alignment horizontal="center"/>
      <protection locked="0"/>
    </xf>
    <xf numFmtId="2" fontId="1" fillId="0" borderId="46" xfId="1" applyNumberFormat="1" applyBorder="1" applyProtection="1"/>
    <xf numFmtId="165" fontId="1" fillId="0" borderId="0" xfId="1" applyNumberFormat="1" applyBorder="1" applyAlignment="1" applyProtection="1">
      <alignment horizontal="left" indent="1"/>
    </xf>
    <xf numFmtId="166" fontId="1" fillId="0" borderId="0" xfId="1" applyNumberFormat="1" applyBorder="1" applyAlignment="1" applyProtection="1">
      <alignment horizontal="left"/>
    </xf>
    <xf numFmtId="2" fontId="1" fillId="0" borderId="0" xfId="1" applyNumberFormat="1" applyBorder="1" applyAlignment="1" applyProtection="1">
      <alignment horizontal="center"/>
      <protection locked="0"/>
    </xf>
    <xf numFmtId="2" fontId="1" fillId="0" borderId="34" xfId="1" applyNumberFormat="1" applyBorder="1" applyProtection="1"/>
    <xf numFmtId="0" fontId="1" fillId="0" borderId="20" xfId="1" applyBorder="1" applyProtection="1"/>
    <xf numFmtId="2" fontId="1" fillId="0" borderId="47" xfId="1" applyNumberFormat="1" applyBorder="1" applyAlignment="1" applyProtection="1">
      <alignment horizontal="right"/>
    </xf>
    <xf numFmtId="2" fontId="1" fillId="0" borderId="45" xfId="1" applyNumberFormat="1" applyBorder="1" applyAlignment="1" applyProtection="1">
      <alignment horizontal="right"/>
    </xf>
    <xf numFmtId="2" fontId="1" fillId="0" borderId="46" xfId="1" applyNumberFormat="1" applyBorder="1" applyAlignment="1" applyProtection="1">
      <alignment horizontal="right"/>
    </xf>
    <xf numFmtId="0" fontId="2" fillId="0" borderId="3" xfId="1" applyFont="1" applyBorder="1" applyAlignment="1" applyProtection="1">
      <alignment horizontal="right"/>
    </xf>
    <xf numFmtId="2" fontId="5" fillId="0" borderId="48" xfId="1" applyNumberFormat="1" applyFont="1" applyBorder="1" applyProtection="1"/>
    <xf numFmtId="2" fontId="5" fillId="0" borderId="49" xfId="1" applyNumberFormat="1" applyFont="1" applyBorder="1" applyProtection="1"/>
    <xf numFmtId="2" fontId="5" fillId="0" borderId="22" xfId="1" applyNumberFormat="1" applyFont="1" applyBorder="1" applyProtection="1"/>
    <xf numFmtId="2" fontId="5" fillId="0" borderId="23" xfId="1" applyNumberFormat="1" applyFont="1" applyBorder="1" applyProtection="1"/>
    <xf numFmtId="1" fontId="6" fillId="0" borderId="10" xfId="1" applyNumberFormat="1" applyFont="1" applyBorder="1" applyAlignment="1" applyProtection="1">
      <alignment horizontal="right"/>
    </xf>
    <xf numFmtId="2" fontId="5" fillId="0" borderId="50" xfId="1" applyNumberFormat="1" applyFont="1" applyBorder="1" applyProtection="1"/>
    <xf numFmtId="2" fontId="5" fillId="0" borderId="0" xfId="1" applyNumberFormat="1" applyFont="1" applyBorder="1" applyProtection="1"/>
    <xf numFmtId="1" fontId="6" fillId="0" borderId="0" xfId="1" applyNumberFormat="1" applyFont="1" applyBorder="1" applyAlignment="1" applyProtection="1">
      <alignment horizontal="right"/>
    </xf>
    <xf numFmtId="14" fontId="1" fillId="0" borderId="19" xfId="1" applyNumberFormat="1" applyBorder="1" applyProtection="1"/>
    <xf numFmtId="14" fontId="1" fillId="0" borderId="20" xfId="1" applyNumberFormat="1" applyBorder="1" applyProtection="1"/>
    <xf numFmtId="0" fontId="1" fillId="0" borderId="3" xfId="1" applyBorder="1" applyProtection="1"/>
    <xf numFmtId="1" fontId="1" fillId="0" borderId="0" xfId="1" applyNumberFormat="1" applyBorder="1" applyProtection="1"/>
    <xf numFmtId="0" fontId="1" fillId="0" borderId="2" xfId="1" applyBorder="1" applyAlignment="1" applyProtection="1">
      <alignment horizontal="center"/>
      <protection locked="0"/>
    </xf>
    <xf numFmtId="0" fontId="1" fillId="0" borderId="3" xfId="1" applyBorder="1" applyAlignment="1" applyProtection="1">
      <alignment horizontal="center"/>
      <protection locked="0"/>
    </xf>
    <xf numFmtId="0" fontId="3" fillId="0" borderId="12" xfId="1" applyFont="1" applyBorder="1" applyAlignment="1" applyProtection="1">
      <alignment horizontal="center"/>
    </xf>
    <xf numFmtId="0" fontId="3" fillId="0" borderId="13" xfId="1" applyFont="1" applyBorder="1" applyAlignment="1" applyProtection="1">
      <alignment horizontal="center"/>
    </xf>
    <xf numFmtId="0" fontId="2" fillId="0" borderId="2" xfId="1" applyFont="1" applyBorder="1" applyAlignment="1" applyProtection="1">
      <alignment horizontal="center"/>
    </xf>
    <xf numFmtId="0" fontId="2" fillId="0" borderId="4" xfId="1" applyFont="1" applyBorder="1" applyAlignment="1" applyProtection="1">
      <alignment horizontal="center"/>
    </xf>
    <xf numFmtId="0" fontId="2" fillId="0" borderId="3" xfId="1" applyFont="1" applyBorder="1" applyAlignment="1" applyProtection="1">
      <alignment horizontal="center"/>
    </xf>
    <xf numFmtId="168" fontId="1" fillId="0" borderId="0" xfId="1" applyNumberFormat="1" applyProtection="1"/>
    <xf numFmtId="168" fontId="2" fillId="0" borderId="0" xfId="1" applyNumberFormat="1" applyFont="1" applyProtection="1"/>
    <xf numFmtId="0" fontId="2" fillId="0" borderId="0" xfId="1" applyFont="1" applyProtection="1"/>
    <xf numFmtId="14" fontId="1" fillId="0" borderId="0" xfId="1" applyNumberFormat="1" applyBorder="1" applyAlignment="1" applyProtection="1"/>
  </cellXfs>
  <cellStyles count="2">
    <cellStyle name="Normal" xfId="0" builtinId="0"/>
    <cellStyle name="Normal 2" xfId="1"/>
  </cellStyles>
  <dxfs count="12">
    <dxf>
      <fill>
        <patternFill patternType="lightGray"/>
      </fill>
    </dxf>
    <dxf>
      <font>
        <color auto="1"/>
      </font>
      <fill>
        <patternFill>
          <bgColor theme="2" tint="-9.9948118533890809E-2"/>
        </patternFill>
      </fill>
    </dxf>
    <dxf>
      <fill>
        <patternFill>
          <bgColor rgb="FFFF0000"/>
        </patternFill>
      </fill>
    </dxf>
    <dxf>
      <fill>
        <patternFill>
          <bgColor rgb="FF00B050"/>
        </patternFill>
      </fill>
    </dxf>
    <dxf>
      <fill>
        <patternFill patternType="lightGray"/>
      </fill>
    </dxf>
    <dxf>
      <font>
        <color auto="1"/>
      </font>
      <fill>
        <patternFill>
          <bgColor theme="2" tint="-9.9948118533890809E-2"/>
        </patternFill>
      </fill>
    </dxf>
    <dxf>
      <fill>
        <patternFill>
          <bgColor rgb="FFFF0000"/>
        </patternFill>
      </fill>
    </dxf>
    <dxf>
      <fill>
        <patternFill>
          <bgColor rgb="FF00B050"/>
        </patternFill>
      </fill>
    </dxf>
    <dxf>
      <font>
        <color auto="1"/>
      </font>
      <fill>
        <patternFill>
          <bgColor theme="2" tint="-9.9948118533890809E-2"/>
        </patternFill>
      </fill>
    </dxf>
    <dxf>
      <fill>
        <patternFill>
          <bgColor rgb="FFFF0000"/>
        </patternFill>
      </fill>
    </dxf>
    <dxf>
      <fill>
        <patternFill>
          <bgColor rgb="FF00B050"/>
        </patternFill>
      </fill>
    </dxf>
    <dxf>
      <font>
        <color auto="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795468</xdr:colOff>
      <xdr:row>39</xdr:row>
      <xdr:rowOff>20255</xdr:rowOff>
    </xdr:from>
    <xdr:to>
      <xdr:col>2</xdr:col>
      <xdr:colOff>847107</xdr:colOff>
      <xdr:row>42</xdr:row>
      <xdr:rowOff>70643</xdr:rowOff>
    </xdr:to>
    <xdr:sp macro="" textlink="">
      <xdr:nvSpPr>
        <xdr:cNvPr id="3" name="Flèche gauche 2"/>
        <xdr:cNvSpPr/>
      </xdr:nvSpPr>
      <xdr:spPr>
        <a:xfrm rot="7579197" flipV="1">
          <a:off x="1467606" y="7768217"/>
          <a:ext cx="688563" cy="516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fr-FR"/>
        </a:p>
      </xdr:txBody>
    </xdr:sp>
    <xdr:clientData/>
  </xdr:twoCellAnchor>
  <xdr:twoCellAnchor>
    <xdr:from>
      <xdr:col>2</xdr:col>
      <xdr:colOff>975360</xdr:colOff>
      <xdr:row>0</xdr:row>
      <xdr:rowOff>22860</xdr:rowOff>
    </xdr:from>
    <xdr:to>
      <xdr:col>12</xdr:col>
      <xdr:colOff>411480</xdr:colOff>
      <xdr:row>13</xdr:row>
      <xdr:rowOff>45720</xdr:rowOff>
    </xdr:to>
    <xdr:sp macro="" textlink="">
      <xdr:nvSpPr>
        <xdr:cNvPr id="4" name="Rectangle à coins arrondis 3"/>
        <xdr:cNvSpPr/>
      </xdr:nvSpPr>
      <xdr:spPr>
        <a:xfrm>
          <a:off x="1988820" y="22860"/>
          <a:ext cx="6271260" cy="23469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fr-FR" sz="1100"/>
            <a:t>Pour voir la mise en place du fomatage:</a:t>
          </a:r>
        </a:p>
        <a:p>
          <a:pPr algn="l"/>
          <a:r>
            <a:rPr lang="fr-FR" sz="1100"/>
            <a:t>sélectionner B9:I30</a:t>
          </a:r>
        </a:p>
        <a:p>
          <a:pPr algn="l"/>
          <a:r>
            <a:rPr lang="fr-FR" sz="1100"/>
            <a:t>ruban / onglet accueil / Mise en forme condionelle</a:t>
          </a:r>
          <a:r>
            <a:rPr lang="fr-FR" sz="1100" baseline="0"/>
            <a:t> et "gére les régles"</a:t>
          </a:r>
        </a:p>
        <a:p>
          <a:pPr algn="l"/>
          <a:r>
            <a:rPr lang="fr-FR" sz="1100" baseline="0"/>
            <a:t>opur les jours fériés: placer les dates en colonne R (et pas d'autres dates). Si les jours qui tombent un dimanche y sont inscrit il apparaitront pour l'instant en rouge au lieu de gris </a:t>
          </a:r>
        </a:p>
        <a:p>
          <a:pPr algn="l"/>
          <a:r>
            <a:rPr lang="fr-FR" sz="1100" baseline="0"/>
            <a:t>pour les jours de congés: idem en colonne S</a:t>
          </a:r>
        </a:p>
        <a:p>
          <a:pPr algn="l"/>
          <a:endParaRPr lang="fr-FR" sz="1100" baseline="0"/>
        </a:p>
        <a:p>
          <a:pPr algn="l"/>
          <a:r>
            <a:rPr lang="fr-FR" sz="1100" baseline="0"/>
            <a:t>Ajustement du calendrier</a:t>
          </a:r>
        </a:p>
        <a:p>
          <a:pPr algn="l"/>
          <a:r>
            <a:rPr lang="fr-FR" sz="1100" baseline="0"/>
            <a:t>pourl'exemple j'ai placé en colonne M une formule qui permet d'élimner les jours en fin de liste qui n'appartiennet pas au mois. Dans le tableau, si cette formule est appliquée, une miseen forme fera apparaitra en grisé pointillé les jours "vides"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S46"/>
  <sheetViews>
    <sheetView tabSelected="1" workbookViewId="0">
      <selection activeCell="B9" sqref="B9"/>
    </sheetView>
  </sheetViews>
  <sheetFormatPr baseColWidth="10" defaultColWidth="11.44140625" defaultRowHeight="14.4"/>
  <cols>
    <col min="1" max="1" width="2.6640625" style="4" customWidth="1"/>
    <col min="2" max="2" width="12.109375" style="10" customWidth="1"/>
    <col min="3" max="3" width="17.6640625" style="10" bestFit="1" customWidth="1"/>
    <col min="4" max="8" width="7.6640625" style="4" customWidth="1"/>
    <col min="9" max="9" width="11.6640625" style="4" customWidth="1"/>
    <col min="10" max="12" width="10.6640625" style="4" customWidth="1"/>
    <col min="13" max="13" width="11.44140625" style="9"/>
    <col min="14" max="17" width="11.44140625" style="4"/>
    <col min="18" max="18" width="24" style="100" bestFit="1" customWidth="1"/>
    <col min="19" max="19" width="25.33203125" style="4" customWidth="1"/>
    <col min="20" max="16384" width="11.44140625" style="4"/>
  </cols>
  <sheetData>
    <row r="1" spans="2:19" ht="15" thickBot="1">
      <c r="B1" s="1"/>
      <c r="C1" s="2" t="s">
        <v>0</v>
      </c>
      <c r="D1" s="93">
        <v>2014</v>
      </c>
      <c r="E1" s="94"/>
      <c r="F1" s="3"/>
      <c r="H1" s="5"/>
      <c r="I1" s="6"/>
      <c r="J1" s="6"/>
      <c r="K1" s="7" t="s">
        <v>1</v>
      </c>
      <c r="L1" s="8">
        <f>(I42-I8)-(J42-I8)</f>
        <v>0</v>
      </c>
    </row>
    <row r="2" spans="2:19" ht="15" thickBot="1">
      <c r="D2" s="11"/>
      <c r="I2" s="5"/>
      <c r="J2" s="7" t="s">
        <v>2</v>
      </c>
      <c r="K2" s="12">
        <f>IF(D3+1&gt;12,1,D3+1)</f>
        <v>3</v>
      </c>
    </row>
    <row r="3" spans="2:19" ht="15" thickBot="1">
      <c r="C3" s="13" t="s">
        <v>3</v>
      </c>
      <c r="D3" s="93">
        <v>2</v>
      </c>
      <c r="E3" s="94"/>
      <c r="F3" s="3"/>
      <c r="G3" s="14"/>
    </row>
    <row r="4" spans="2:19" ht="6" customHeight="1" thickBot="1"/>
    <row r="5" spans="2:19">
      <c r="B5" s="15"/>
      <c r="C5" s="16"/>
      <c r="D5" s="17" t="s">
        <v>4</v>
      </c>
      <c r="E5" s="18"/>
      <c r="F5" s="18"/>
      <c r="G5" s="18"/>
      <c r="H5" s="18"/>
      <c r="I5" s="18"/>
      <c r="J5" s="18"/>
      <c r="K5" s="18"/>
      <c r="L5" s="19"/>
      <c r="R5" s="101" t="s">
        <v>28</v>
      </c>
      <c r="S5" s="102" t="s">
        <v>27</v>
      </c>
    </row>
    <row r="6" spans="2:19" ht="15" thickBot="1">
      <c r="B6" s="20" t="s">
        <v>5</v>
      </c>
      <c r="C6" s="21"/>
      <c r="D6" s="95"/>
      <c r="E6" s="96"/>
      <c r="F6" s="96"/>
      <c r="G6" s="96"/>
      <c r="H6" s="22"/>
      <c r="I6" s="23" t="s">
        <v>6</v>
      </c>
      <c r="J6" s="24"/>
      <c r="K6" s="25" t="s">
        <v>7</v>
      </c>
      <c r="L6" s="26"/>
      <c r="R6" s="100">
        <v>41640</v>
      </c>
      <c r="S6" s="10"/>
    </row>
    <row r="7" spans="2:19" ht="15" thickBot="1">
      <c r="B7" s="27"/>
      <c r="C7" s="28"/>
      <c r="D7" s="29" t="s">
        <v>8</v>
      </c>
      <c r="E7" s="30" t="s">
        <v>9</v>
      </c>
      <c r="F7" s="29" t="s">
        <v>8</v>
      </c>
      <c r="G7" s="30" t="s">
        <v>9</v>
      </c>
      <c r="H7" s="30" t="s">
        <v>10</v>
      </c>
      <c r="I7" s="31" t="s">
        <v>11</v>
      </c>
      <c r="J7" s="32" t="s">
        <v>12</v>
      </c>
      <c r="K7" s="33" t="s">
        <v>13</v>
      </c>
      <c r="L7" s="34" t="s">
        <v>14</v>
      </c>
      <c r="R7" s="100">
        <v>41750</v>
      </c>
    </row>
    <row r="8" spans="2:19">
      <c r="B8" s="35"/>
      <c r="C8" s="36"/>
      <c r="D8" s="37"/>
      <c r="E8" s="38"/>
      <c r="F8" s="38"/>
      <c r="G8" s="38"/>
      <c r="H8" s="39" t="s">
        <v>15</v>
      </c>
      <c r="I8" s="40"/>
      <c r="J8" s="41">
        <f>IF(WEEKDAY($B9)=2,$I8,0)</f>
        <v>0</v>
      </c>
      <c r="K8" s="42" t="str">
        <f>IF(WEEKDAY($B9)&lt;&gt;2,"",IF(AND($J8&gt;0,$J8&gt;=35),35,$J8))</f>
        <v/>
      </c>
      <c r="L8" s="43" t="str">
        <f>IF($J8="","",IF(AND($J8&gt;0,$J8&gt;35),$J8-35,""))</f>
        <v/>
      </c>
      <c r="M8" s="44"/>
      <c r="R8" s="100">
        <v>41760</v>
      </c>
    </row>
    <row r="9" spans="2:19">
      <c r="B9" s="45">
        <f>C9</f>
        <v>41671</v>
      </c>
      <c r="C9" s="46">
        <f>DATE($D$1*1,$D$3,1)</f>
        <v>41671</v>
      </c>
      <c r="D9" s="47"/>
      <c r="E9" s="48"/>
      <c r="F9" s="48"/>
      <c r="G9" s="48"/>
      <c r="H9" s="48"/>
      <c r="I9" s="49">
        <f>(E9-D9)+(G9-F9)+H9</f>
        <v>0</v>
      </c>
      <c r="J9" s="50" t="str">
        <f t="shared" ref="J9:J37" si="0">IF(WEEKDAY($B9)=1,SUM($I3:$I9),"")</f>
        <v/>
      </c>
      <c r="K9" s="51" t="str">
        <f>IF($J9="","",IF(AND($J9&gt;0,$J9&gt;=35),35,$J9))</f>
        <v/>
      </c>
      <c r="L9" s="52" t="str">
        <f>IF($J9="","",IF(AND($J9&gt;0,$J9&gt;35),$J9-35,""))</f>
        <v/>
      </c>
      <c r="M9" s="103">
        <f>DATE($D$1,$D$3,1)</f>
        <v>41671</v>
      </c>
      <c r="R9" s="100">
        <v>41767</v>
      </c>
    </row>
    <row r="10" spans="2:19">
      <c r="B10" s="45">
        <f t="shared" ref="B10:B39" si="1">C10</f>
        <v>41672</v>
      </c>
      <c r="C10" s="54">
        <f>C9+1</f>
        <v>41672</v>
      </c>
      <c r="D10" s="55"/>
      <c r="E10" s="56"/>
      <c r="F10" s="56"/>
      <c r="G10" s="56"/>
      <c r="H10" s="57"/>
      <c r="I10" s="49">
        <f t="shared" ref="I10:I39" si="2">(E10-D10)+(G10-F10)+H10</f>
        <v>0</v>
      </c>
      <c r="J10" s="50">
        <f t="shared" si="0"/>
        <v>0</v>
      </c>
      <c r="K10" s="51">
        <f t="shared" ref="K10:K41" si="3">IF($J10="","",IF(AND($J10&gt;0,$J10&gt;=35),35,$J10))</f>
        <v>0</v>
      </c>
      <c r="L10" s="52" t="str">
        <f t="shared" ref="L10:L41" si="4">IF($J10="","",IF(AND($J10&gt;0,$J10&gt;35),$J10-35,""))</f>
        <v/>
      </c>
      <c r="M10" s="103">
        <f>IF(M9="","",IF(MONTH(M9+1)&lt;&gt;MONTH(M9),"",M9+1))</f>
        <v>41672</v>
      </c>
      <c r="R10" s="100">
        <v>41788</v>
      </c>
    </row>
    <row r="11" spans="2:19">
      <c r="B11" s="45">
        <f t="shared" si="1"/>
        <v>41673</v>
      </c>
      <c r="C11" s="54">
        <f t="shared" ref="B11:C26" si="5">C10+1</f>
        <v>41673</v>
      </c>
      <c r="D11" s="47"/>
      <c r="E11" s="48"/>
      <c r="F11" s="48"/>
      <c r="G11" s="48"/>
      <c r="H11" s="48"/>
      <c r="I11" s="49">
        <f t="shared" si="2"/>
        <v>0</v>
      </c>
      <c r="J11" s="50" t="str">
        <f t="shared" si="0"/>
        <v/>
      </c>
      <c r="K11" s="51" t="str">
        <f t="shared" si="3"/>
        <v/>
      </c>
      <c r="L11" s="52" t="str">
        <f t="shared" si="4"/>
        <v/>
      </c>
      <c r="M11" s="103">
        <f t="shared" ref="M11:M39" si="6">IF(M10="","",IF(MONTH(M10+1)&lt;&gt;MONTH(M10),"",M10+1))</f>
        <v>41673</v>
      </c>
      <c r="R11" s="100">
        <v>41799</v>
      </c>
    </row>
    <row r="12" spans="2:19" ht="15" thickBot="1">
      <c r="B12" s="45">
        <f t="shared" si="1"/>
        <v>41674</v>
      </c>
      <c r="C12" s="54">
        <f t="shared" si="5"/>
        <v>41674</v>
      </c>
      <c r="D12" s="47"/>
      <c r="E12" s="48"/>
      <c r="F12" s="48"/>
      <c r="G12" s="48"/>
      <c r="H12" s="48"/>
      <c r="I12" s="49">
        <f t="shared" si="2"/>
        <v>0</v>
      </c>
      <c r="J12" s="50" t="str">
        <f t="shared" si="0"/>
        <v/>
      </c>
      <c r="K12" s="51" t="str">
        <f t="shared" si="3"/>
        <v/>
      </c>
      <c r="L12" s="52" t="str">
        <f t="shared" si="4"/>
        <v/>
      </c>
      <c r="M12" s="103">
        <f t="shared" si="6"/>
        <v>41674</v>
      </c>
      <c r="R12" s="100">
        <v>41834</v>
      </c>
    </row>
    <row r="13" spans="2:19" ht="15" thickBot="1">
      <c r="B13" s="45">
        <f t="shared" si="1"/>
        <v>41675</v>
      </c>
      <c r="C13" s="54">
        <f t="shared" si="5"/>
        <v>41675</v>
      </c>
      <c r="D13" s="47"/>
      <c r="E13" s="48"/>
      <c r="F13" s="48"/>
      <c r="G13" s="48"/>
      <c r="H13" s="48"/>
      <c r="I13" s="49">
        <f t="shared" si="2"/>
        <v>0</v>
      </c>
      <c r="J13" s="50" t="str">
        <f t="shared" si="0"/>
        <v/>
      </c>
      <c r="K13" s="51" t="str">
        <f t="shared" si="3"/>
        <v/>
      </c>
      <c r="L13" s="52" t="str">
        <f t="shared" si="4"/>
        <v/>
      </c>
      <c r="M13" s="103">
        <f t="shared" si="6"/>
        <v>41675</v>
      </c>
      <c r="O13" s="58" t="s">
        <v>16</v>
      </c>
      <c r="P13" s="59" t="s">
        <v>17</v>
      </c>
      <c r="R13" s="100">
        <v>41866</v>
      </c>
    </row>
    <row r="14" spans="2:19" ht="15" thickBot="1">
      <c r="B14" s="45">
        <f t="shared" si="1"/>
        <v>41676</v>
      </c>
      <c r="C14" s="54">
        <f t="shared" si="5"/>
        <v>41676</v>
      </c>
      <c r="D14" s="47"/>
      <c r="E14" s="48"/>
      <c r="F14" s="48"/>
      <c r="G14" s="48"/>
      <c r="H14" s="48"/>
      <c r="I14" s="49">
        <f t="shared" si="2"/>
        <v>0</v>
      </c>
      <c r="J14" s="50" t="str">
        <f t="shared" si="0"/>
        <v/>
      </c>
      <c r="K14" s="51" t="str">
        <f t="shared" si="3"/>
        <v/>
      </c>
      <c r="L14" s="52" t="str">
        <f t="shared" si="4"/>
        <v/>
      </c>
      <c r="M14" s="103">
        <f t="shared" si="6"/>
        <v>41676</v>
      </c>
      <c r="R14" s="100">
        <v>41954</v>
      </c>
    </row>
    <row r="15" spans="2:19" ht="15" thickBot="1">
      <c r="B15" s="45">
        <f t="shared" si="1"/>
        <v>41677</v>
      </c>
      <c r="C15" s="54">
        <f t="shared" si="5"/>
        <v>41677</v>
      </c>
      <c r="D15" s="47"/>
      <c r="E15" s="48"/>
      <c r="F15" s="48"/>
      <c r="G15" s="48"/>
      <c r="H15" s="48"/>
      <c r="I15" s="49">
        <f t="shared" si="2"/>
        <v>0</v>
      </c>
      <c r="J15" s="50" t="str">
        <f t="shared" si="0"/>
        <v/>
      </c>
      <c r="K15" s="51" t="str">
        <f t="shared" si="3"/>
        <v/>
      </c>
      <c r="L15" s="52" t="str">
        <f t="shared" si="4"/>
        <v/>
      </c>
      <c r="M15" s="103">
        <f t="shared" si="6"/>
        <v>41677</v>
      </c>
      <c r="O15" s="60"/>
      <c r="P15" s="61" t="s">
        <v>18</v>
      </c>
      <c r="R15" s="100">
        <v>41998</v>
      </c>
    </row>
    <row r="16" spans="2:19" ht="15" thickBot="1">
      <c r="B16" s="45">
        <f t="shared" si="1"/>
        <v>41678</v>
      </c>
      <c r="C16" s="54">
        <f t="shared" si="5"/>
        <v>41678</v>
      </c>
      <c r="D16" s="47"/>
      <c r="E16" s="48"/>
      <c r="F16" s="48"/>
      <c r="G16" s="48"/>
      <c r="H16" s="48"/>
      <c r="I16" s="49">
        <f t="shared" si="2"/>
        <v>0</v>
      </c>
      <c r="J16" s="50" t="str">
        <f t="shared" si="0"/>
        <v/>
      </c>
      <c r="K16" s="51" t="str">
        <f t="shared" si="3"/>
        <v/>
      </c>
      <c r="L16" s="52" t="str">
        <f t="shared" si="4"/>
        <v/>
      </c>
      <c r="M16" s="103">
        <f t="shared" si="6"/>
        <v>41678</v>
      </c>
      <c r="O16" s="62"/>
      <c r="P16" s="61" t="s">
        <v>19</v>
      </c>
      <c r="R16" s="100">
        <v>42005</v>
      </c>
    </row>
    <row r="17" spans="2:18" ht="15" thickBot="1">
      <c r="B17" s="45">
        <f t="shared" si="1"/>
        <v>41679</v>
      </c>
      <c r="C17" s="54">
        <f t="shared" si="5"/>
        <v>41679</v>
      </c>
      <c r="D17" s="55"/>
      <c r="E17" s="63"/>
      <c r="F17" s="63"/>
      <c r="G17" s="63"/>
      <c r="H17" s="63"/>
      <c r="I17" s="49">
        <f t="shared" si="2"/>
        <v>0</v>
      </c>
      <c r="J17" s="50">
        <f t="shared" si="0"/>
        <v>0</v>
      </c>
      <c r="K17" s="51">
        <f t="shared" si="3"/>
        <v>0</v>
      </c>
      <c r="L17" s="52" t="str">
        <f t="shared" si="4"/>
        <v/>
      </c>
      <c r="M17" s="103">
        <f t="shared" si="6"/>
        <v>41679</v>
      </c>
      <c r="O17" s="64"/>
      <c r="P17" s="61" t="s">
        <v>20</v>
      </c>
      <c r="R17" s="100">
        <v>42100</v>
      </c>
    </row>
    <row r="18" spans="2:18">
      <c r="B18" s="45">
        <f t="shared" si="1"/>
        <v>41680</v>
      </c>
      <c r="C18" s="54">
        <f t="shared" si="5"/>
        <v>41680</v>
      </c>
      <c r="D18" s="47"/>
      <c r="E18" s="48"/>
      <c r="F18" s="48"/>
      <c r="G18" s="48"/>
      <c r="H18" s="48"/>
      <c r="I18" s="49">
        <f t="shared" si="2"/>
        <v>0</v>
      </c>
      <c r="J18" s="50" t="str">
        <f t="shared" si="0"/>
        <v/>
      </c>
      <c r="K18" s="51" t="str">
        <f t="shared" si="3"/>
        <v/>
      </c>
      <c r="L18" s="52" t="str">
        <f t="shared" si="4"/>
        <v/>
      </c>
      <c r="M18" s="103">
        <f t="shared" si="6"/>
        <v>41680</v>
      </c>
      <c r="R18" s="100">
        <v>42125</v>
      </c>
    </row>
    <row r="19" spans="2:18">
      <c r="B19" s="45">
        <f t="shared" si="1"/>
        <v>41681</v>
      </c>
      <c r="C19" s="54">
        <f t="shared" si="5"/>
        <v>41681</v>
      </c>
      <c r="D19" s="47"/>
      <c r="E19" s="48"/>
      <c r="F19" s="48"/>
      <c r="G19" s="48"/>
      <c r="H19" s="48"/>
      <c r="I19" s="49">
        <f t="shared" si="2"/>
        <v>0</v>
      </c>
      <c r="J19" s="50" t="str">
        <f t="shared" si="0"/>
        <v/>
      </c>
      <c r="K19" s="51" t="str">
        <f t="shared" si="3"/>
        <v/>
      </c>
      <c r="L19" s="52" t="str">
        <f t="shared" si="4"/>
        <v/>
      </c>
      <c r="M19" s="103">
        <f t="shared" si="6"/>
        <v>41681</v>
      </c>
      <c r="R19" s="100">
        <v>42132</v>
      </c>
    </row>
    <row r="20" spans="2:18">
      <c r="B20" s="45">
        <f t="shared" si="1"/>
        <v>41682</v>
      </c>
      <c r="C20" s="54">
        <f t="shared" si="5"/>
        <v>41682</v>
      </c>
      <c r="D20" s="47"/>
      <c r="E20" s="48"/>
      <c r="F20" s="48"/>
      <c r="G20" s="48"/>
      <c r="H20" s="48"/>
      <c r="I20" s="49">
        <f t="shared" si="2"/>
        <v>0</v>
      </c>
      <c r="J20" s="50" t="str">
        <f t="shared" si="0"/>
        <v/>
      </c>
      <c r="K20" s="51" t="str">
        <f t="shared" si="3"/>
        <v/>
      </c>
      <c r="L20" s="52" t="str">
        <f t="shared" si="4"/>
        <v/>
      </c>
      <c r="M20" s="103">
        <f t="shared" si="6"/>
        <v>41682</v>
      </c>
      <c r="R20" s="100">
        <v>42149</v>
      </c>
    </row>
    <row r="21" spans="2:18">
      <c r="B21" s="45">
        <f t="shared" si="1"/>
        <v>41683</v>
      </c>
      <c r="C21" s="54">
        <f t="shared" si="5"/>
        <v>41683</v>
      </c>
      <c r="D21" s="47"/>
      <c r="E21" s="48"/>
      <c r="F21" s="48"/>
      <c r="G21" s="48"/>
      <c r="H21" s="48"/>
      <c r="I21" s="49">
        <f t="shared" si="2"/>
        <v>0</v>
      </c>
      <c r="J21" s="50" t="str">
        <f t="shared" si="0"/>
        <v/>
      </c>
      <c r="K21" s="51" t="str">
        <f t="shared" si="3"/>
        <v/>
      </c>
      <c r="L21" s="52" t="str">
        <f t="shared" si="4"/>
        <v/>
      </c>
      <c r="M21" s="103">
        <f t="shared" si="6"/>
        <v>41683</v>
      </c>
      <c r="R21" s="100">
        <v>42199</v>
      </c>
    </row>
    <row r="22" spans="2:18">
      <c r="B22" s="45">
        <f t="shared" si="1"/>
        <v>41684</v>
      </c>
      <c r="C22" s="54">
        <f t="shared" si="5"/>
        <v>41684</v>
      </c>
      <c r="D22" s="47"/>
      <c r="E22" s="48"/>
      <c r="F22" s="48"/>
      <c r="G22" s="48"/>
      <c r="H22" s="48"/>
      <c r="I22" s="49">
        <f t="shared" si="2"/>
        <v>0</v>
      </c>
      <c r="J22" s="50" t="str">
        <f t="shared" si="0"/>
        <v/>
      </c>
      <c r="K22" s="51" t="str">
        <f t="shared" si="3"/>
        <v/>
      </c>
      <c r="L22" s="52" t="str">
        <f t="shared" si="4"/>
        <v/>
      </c>
      <c r="M22" s="103">
        <f t="shared" si="6"/>
        <v>41684</v>
      </c>
      <c r="R22" s="100">
        <v>42231</v>
      </c>
    </row>
    <row r="23" spans="2:18">
      <c r="B23" s="45">
        <f t="shared" si="1"/>
        <v>41685</v>
      </c>
      <c r="C23" s="54">
        <f t="shared" si="5"/>
        <v>41685</v>
      </c>
      <c r="D23" s="47"/>
      <c r="E23" s="48"/>
      <c r="F23" s="48"/>
      <c r="G23" s="48"/>
      <c r="H23" s="48"/>
      <c r="I23" s="49">
        <f t="shared" si="2"/>
        <v>0</v>
      </c>
      <c r="J23" s="50" t="str">
        <f t="shared" si="0"/>
        <v/>
      </c>
      <c r="K23" s="51" t="str">
        <f t="shared" si="3"/>
        <v/>
      </c>
      <c r="L23" s="52" t="str">
        <f t="shared" si="4"/>
        <v/>
      </c>
      <c r="M23" s="103">
        <f t="shared" si="6"/>
        <v>41685</v>
      </c>
      <c r="R23" s="100">
        <v>42319</v>
      </c>
    </row>
    <row r="24" spans="2:18">
      <c r="B24" s="45">
        <f t="shared" si="1"/>
        <v>41686</v>
      </c>
      <c r="C24" s="54">
        <f t="shared" si="5"/>
        <v>41686</v>
      </c>
      <c r="D24" s="55"/>
      <c r="E24" s="48"/>
      <c r="F24" s="48"/>
      <c r="G24" s="48"/>
      <c r="H24" s="48"/>
      <c r="I24" s="49">
        <f t="shared" si="2"/>
        <v>0</v>
      </c>
      <c r="J24" s="50">
        <f t="shared" si="0"/>
        <v>0</v>
      </c>
      <c r="K24" s="51">
        <f t="shared" si="3"/>
        <v>0</v>
      </c>
      <c r="L24" s="52" t="str">
        <f t="shared" si="4"/>
        <v/>
      </c>
      <c r="M24" s="103">
        <f t="shared" si="6"/>
        <v>41686</v>
      </c>
      <c r="R24" s="100">
        <v>42363</v>
      </c>
    </row>
    <row r="25" spans="2:18">
      <c r="B25" s="45">
        <f t="shared" si="1"/>
        <v>41687</v>
      </c>
      <c r="C25" s="54">
        <f t="shared" si="5"/>
        <v>41687</v>
      </c>
      <c r="D25" s="47"/>
      <c r="E25" s="48"/>
      <c r="F25" s="48"/>
      <c r="G25" s="48"/>
      <c r="H25" s="48"/>
      <c r="I25" s="49">
        <f t="shared" si="2"/>
        <v>0</v>
      </c>
      <c r="J25" s="50" t="str">
        <f t="shared" si="0"/>
        <v/>
      </c>
      <c r="K25" s="51" t="str">
        <f t="shared" si="3"/>
        <v/>
      </c>
      <c r="L25" s="52" t="str">
        <f t="shared" si="4"/>
        <v/>
      </c>
      <c r="M25" s="103">
        <f t="shared" si="6"/>
        <v>41687</v>
      </c>
    </row>
    <row r="26" spans="2:18">
      <c r="B26" s="45">
        <f t="shared" si="1"/>
        <v>41688</v>
      </c>
      <c r="C26" s="54">
        <f t="shared" si="5"/>
        <v>41688</v>
      </c>
      <c r="D26" s="47"/>
      <c r="E26" s="48"/>
      <c r="F26" s="48"/>
      <c r="G26" s="48"/>
      <c r="H26" s="48"/>
      <c r="I26" s="49">
        <f t="shared" si="2"/>
        <v>0</v>
      </c>
      <c r="J26" s="50" t="str">
        <f t="shared" si="0"/>
        <v/>
      </c>
      <c r="K26" s="51" t="str">
        <f t="shared" si="3"/>
        <v/>
      </c>
      <c r="L26" s="52" t="str">
        <f t="shared" si="4"/>
        <v/>
      </c>
      <c r="M26" s="103">
        <f t="shared" si="6"/>
        <v>41688</v>
      </c>
    </row>
    <row r="27" spans="2:18">
      <c r="B27" s="45">
        <f t="shared" si="1"/>
        <v>41689</v>
      </c>
      <c r="C27" s="54">
        <f t="shared" ref="B27:C39" si="7">C26+1</f>
        <v>41689</v>
      </c>
      <c r="D27" s="47"/>
      <c r="E27" s="48"/>
      <c r="F27" s="48"/>
      <c r="G27" s="48"/>
      <c r="H27" s="48"/>
      <c r="I27" s="49">
        <f t="shared" si="2"/>
        <v>0</v>
      </c>
      <c r="J27" s="50" t="str">
        <f t="shared" si="0"/>
        <v/>
      </c>
      <c r="K27" s="51" t="str">
        <f t="shared" si="3"/>
        <v/>
      </c>
      <c r="L27" s="52" t="str">
        <f t="shared" si="4"/>
        <v/>
      </c>
      <c r="M27" s="103">
        <f t="shared" si="6"/>
        <v>41689</v>
      </c>
    </row>
    <row r="28" spans="2:18">
      <c r="B28" s="45">
        <f t="shared" si="1"/>
        <v>41690</v>
      </c>
      <c r="C28" s="54">
        <f t="shared" si="7"/>
        <v>41690</v>
      </c>
      <c r="D28" s="47"/>
      <c r="E28" s="48"/>
      <c r="F28" s="48"/>
      <c r="G28" s="48"/>
      <c r="H28" s="48"/>
      <c r="I28" s="49">
        <f t="shared" si="2"/>
        <v>0</v>
      </c>
      <c r="J28" s="50" t="str">
        <f t="shared" si="0"/>
        <v/>
      </c>
      <c r="K28" s="51" t="str">
        <f t="shared" si="3"/>
        <v/>
      </c>
      <c r="L28" s="52" t="str">
        <f t="shared" si="4"/>
        <v/>
      </c>
      <c r="M28" s="103">
        <f t="shared" si="6"/>
        <v>41690</v>
      </c>
    </row>
    <row r="29" spans="2:18">
      <c r="B29" s="45">
        <f t="shared" si="1"/>
        <v>41691</v>
      </c>
      <c r="C29" s="54">
        <f t="shared" si="7"/>
        <v>41691</v>
      </c>
      <c r="D29" s="47"/>
      <c r="E29" s="48"/>
      <c r="F29" s="48"/>
      <c r="G29" s="48"/>
      <c r="H29" s="48"/>
      <c r="I29" s="49">
        <f t="shared" si="2"/>
        <v>0</v>
      </c>
      <c r="J29" s="50" t="str">
        <f t="shared" si="0"/>
        <v/>
      </c>
      <c r="K29" s="51" t="str">
        <f t="shared" si="3"/>
        <v/>
      </c>
      <c r="L29" s="52" t="str">
        <f t="shared" si="4"/>
        <v/>
      </c>
      <c r="M29" s="103">
        <f t="shared" si="6"/>
        <v>41691</v>
      </c>
    </row>
    <row r="30" spans="2:18">
      <c r="B30" s="45">
        <f t="shared" si="1"/>
        <v>41692</v>
      </c>
      <c r="C30" s="54">
        <f t="shared" si="7"/>
        <v>41692</v>
      </c>
      <c r="D30" s="47"/>
      <c r="E30" s="48"/>
      <c r="F30" s="48"/>
      <c r="G30" s="48"/>
      <c r="H30" s="48"/>
      <c r="I30" s="49">
        <f t="shared" si="2"/>
        <v>0</v>
      </c>
      <c r="J30" s="50" t="str">
        <f t="shared" si="0"/>
        <v/>
      </c>
      <c r="K30" s="51" t="str">
        <f t="shared" si="3"/>
        <v/>
      </c>
      <c r="L30" s="52" t="str">
        <f t="shared" si="4"/>
        <v/>
      </c>
      <c r="M30" s="103">
        <f t="shared" si="6"/>
        <v>41692</v>
      </c>
    </row>
    <row r="31" spans="2:18">
      <c r="B31" s="45">
        <f t="shared" si="1"/>
        <v>41693</v>
      </c>
      <c r="C31" s="54">
        <f t="shared" si="7"/>
        <v>41693</v>
      </c>
      <c r="D31" s="65"/>
      <c r="E31" s="48"/>
      <c r="F31" s="48"/>
      <c r="G31" s="48"/>
      <c r="H31" s="48"/>
      <c r="I31" s="49">
        <f t="shared" si="2"/>
        <v>0</v>
      </c>
      <c r="J31" s="50">
        <f t="shared" si="0"/>
        <v>0</v>
      </c>
      <c r="K31" s="51">
        <f t="shared" si="3"/>
        <v>0</v>
      </c>
      <c r="L31" s="52" t="str">
        <f t="shared" si="4"/>
        <v/>
      </c>
      <c r="M31" s="103">
        <f t="shared" si="6"/>
        <v>41693</v>
      </c>
    </row>
    <row r="32" spans="2:18">
      <c r="B32" s="45">
        <f t="shared" si="1"/>
        <v>41694</v>
      </c>
      <c r="C32" s="54">
        <f t="shared" si="7"/>
        <v>41694</v>
      </c>
      <c r="D32" s="47"/>
      <c r="E32" s="48"/>
      <c r="F32" s="48"/>
      <c r="G32" s="48"/>
      <c r="H32" s="48"/>
      <c r="I32" s="49">
        <f t="shared" si="2"/>
        <v>0</v>
      </c>
      <c r="J32" s="50" t="str">
        <f t="shared" si="0"/>
        <v/>
      </c>
      <c r="K32" s="51" t="str">
        <f t="shared" si="3"/>
        <v/>
      </c>
      <c r="L32" s="52" t="str">
        <f t="shared" si="4"/>
        <v/>
      </c>
      <c r="M32" s="103">
        <f t="shared" si="6"/>
        <v>41694</v>
      </c>
    </row>
    <row r="33" spans="2:13">
      <c r="B33" s="45">
        <f t="shared" si="1"/>
        <v>41695</v>
      </c>
      <c r="C33" s="54">
        <f t="shared" si="7"/>
        <v>41695</v>
      </c>
      <c r="D33" s="47"/>
      <c r="E33" s="48"/>
      <c r="F33" s="48"/>
      <c r="G33" s="48"/>
      <c r="H33" s="48"/>
      <c r="I33" s="49">
        <f t="shared" si="2"/>
        <v>0</v>
      </c>
      <c r="J33" s="50" t="str">
        <f t="shared" si="0"/>
        <v/>
      </c>
      <c r="K33" s="51" t="str">
        <f t="shared" si="3"/>
        <v/>
      </c>
      <c r="L33" s="52" t="str">
        <f t="shared" si="4"/>
        <v/>
      </c>
      <c r="M33" s="103">
        <f t="shared" si="6"/>
        <v>41695</v>
      </c>
    </row>
    <row r="34" spans="2:13">
      <c r="B34" s="45">
        <f t="shared" si="1"/>
        <v>41696</v>
      </c>
      <c r="C34" s="54">
        <f t="shared" si="7"/>
        <v>41696</v>
      </c>
      <c r="D34" s="47"/>
      <c r="E34" s="48"/>
      <c r="F34" s="48"/>
      <c r="G34" s="48"/>
      <c r="H34" s="48"/>
      <c r="I34" s="49">
        <f t="shared" si="2"/>
        <v>0</v>
      </c>
      <c r="J34" s="50" t="str">
        <f t="shared" si="0"/>
        <v/>
      </c>
      <c r="K34" s="51" t="str">
        <f t="shared" si="3"/>
        <v/>
      </c>
      <c r="L34" s="52" t="str">
        <f t="shared" si="4"/>
        <v/>
      </c>
      <c r="M34" s="103">
        <f t="shared" si="6"/>
        <v>41696</v>
      </c>
    </row>
    <row r="35" spans="2:13">
      <c r="B35" s="45">
        <f t="shared" si="1"/>
        <v>41697</v>
      </c>
      <c r="C35" s="54">
        <f t="shared" si="7"/>
        <v>41697</v>
      </c>
      <c r="D35" s="47"/>
      <c r="E35" s="48"/>
      <c r="F35" s="48"/>
      <c r="G35" s="48"/>
      <c r="H35" s="48"/>
      <c r="I35" s="49">
        <f t="shared" si="2"/>
        <v>0</v>
      </c>
      <c r="J35" s="50" t="str">
        <f t="shared" si="0"/>
        <v/>
      </c>
      <c r="K35" s="51" t="str">
        <f t="shared" si="3"/>
        <v/>
      </c>
      <c r="L35" s="52" t="str">
        <f t="shared" si="4"/>
        <v/>
      </c>
      <c r="M35" s="103">
        <f t="shared" si="6"/>
        <v>41697</v>
      </c>
    </row>
    <row r="36" spans="2:13">
      <c r="B36" s="45">
        <f t="shared" si="1"/>
        <v>41698</v>
      </c>
      <c r="C36" s="54">
        <f t="shared" si="7"/>
        <v>41698</v>
      </c>
      <c r="D36" s="47"/>
      <c r="E36" s="48"/>
      <c r="F36" s="48"/>
      <c r="G36" s="48"/>
      <c r="H36" s="48"/>
      <c r="I36" s="49">
        <f t="shared" si="2"/>
        <v>0</v>
      </c>
      <c r="J36" s="50" t="str">
        <f t="shared" si="0"/>
        <v/>
      </c>
      <c r="K36" s="51" t="str">
        <f t="shared" si="3"/>
        <v/>
      </c>
      <c r="L36" s="52" t="str">
        <f t="shared" si="4"/>
        <v/>
      </c>
      <c r="M36" s="103">
        <f t="shared" si="6"/>
        <v>41698</v>
      </c>
    </row>
    <row r="37" spans="2:13">
      <c r="B37" s="45">
        <f t="shared" si="1"/>
        <v>41699</v>
      </c>
      <c r="C37" s="54">
        <f t="shared" si="7"/>
        <v>41699</v>
      </c>
      <c r="D37" s="47"/>
      <c r="E37" s="48"/>
      <c r="F37" s="48"/>
      <c r="G37" s="48"/>
      <c r="H37" s="48"/>
      <c r="I37" s="49">
        <f t="shared" si="2"/>
        <v>0</v>
      </c>
      <c r="J37" s="50" t="str">
        <f t="shared" si="0"/>
        <v/>
      </c>
      <c r="K37" s="51" t="str">
        <f t="shared" si="3"/>
        <v/>
      </c>
      <c r="L37" s="52" t="str">
        <f t="shared" si="4"/>
        <v/>
      </c>
      <c r="M37" s="103" t="str">
        <f t="shared" si="6"/>
        <v/>
      </c>
    </row>
    <row r="38" spans="2:13">
      <c r="B38" s="45">
        <f t="shared" si="1"/>
        <v>41700</v>
      </c>
      <c r="C38" s="54">
        <f t="shared" si="7"/>
        <v>41700</v>
      </c>
      <c r="D38" s="66"/>
      <c r="E38" s="67"/>
      <c r="F38" s="67"/>
      <c r="G38" s="67"/>
      <c r="H38" s="67"/>
      <c r="I38" s="49">
        <f t="shared" si="2"/>
        <v>0</v>
      </c>
      <c r="J38" s="50"/>
      <c r="K38" s="51"/>
      <c r="L38" s="52"/>
      <c r="M38" s="103" t="str">
        <f t="shared" si="6"/>
        <v/>
      </c>
    </row>
    <row r="39" spans="2:13" ht="15" thickBot="1">
      <c r="B39" s="45">
        <f t="shared" si="1"/>
        <v>41701</v>
      </c>
      <c r="C39" s="68">
        <f t="shared" si="7"/>
        <v>41701</v>
      </c>
      <c r="D39" s="69"/>
      <c r="E39" s="70"/>
      <c r="F39" s="70"/>
      <c r="G39" s="70"/>
      <c r="H39" s="70"/>
      <c r="I39" s="71">
        <f t="shared" si="2"/>
        <v>0</v>
      </c>
      <c r="J39" s="50"/>
      <c r="K39" s="51"/>
      <c r="L39" s="52"/>
      <c r="M39" s="103" t="str">
        <f t="shared" si="6"/>
        <v/>
      </c>
    </row>
    <row r="40" spans="2:13">
      <c r="B40" s="72"/>
      <c r="C40" s="73"/>
      <c r="D40" s="74"/>
      <c r="E40" s="74"/>
      <c r="F40" s="74"/>
      <c r="G40" s="74"/>
      <c r="H40" s="74"/>
      <c r="I40" s="75"/>
      <c r="J40" s="50"/>
      <c r="K40" s="51"/>
      <c r="L40" s="52"/>
      <c r="M40" s="53"/>
    </row>
    <row r="41" spans="2:13" ht="15" thickBot="1">
      <c r="B41" s="72"/>
      <c r="C41" s="73"/>
      <c r="D41" s="11"/>
      <c r="E41" s="11"/>
      <c r="F41" s="11"/>
      <c r="G41" s="11"/>
      <c r="H41" s="11"/>
      <c r="I41" s="76"/>
      <c r="J41" s="77" t="str">
        <f>IF(WEEKDAY($B41)=1,SUM($I32:$I40),"")</f>
        <v/>
      </c>
      <c r="K41" s="78" t="str">
        <f t="shared" si="3"/>
        <v/>
      </c>
      <c r="L41" s="79" t="str">
        <f t="shared" si="4"/>
        <v/>
      </c>
      <c r="M41" s="53"/>
    </row>
    <row r="42" spans="2:13" ht="18.600000000000001" thickBot="1">
      <c r="E42" s="5"/>
      <c r="F42" s="6"/>
      <c r="G42" s="6"/>
      <c r="H42" s="80" t="s">
        <v>21</v>
      </c>
      <c r="I42" s="81">
        <f>SUM(I8:I40)</f>
        <v>0</v>
      </c>
      <c r="J42" s="82">
        <f>SUM(J8:J41)</f>
        <v>0</v>
      </c>
      <c r="K42" s="83">
        <f>SUM(K8:K41)</f>
        <v>0</v>
      </c>
      <c r="L42" s="84">
        <f>SUM(L8:L41)-I43</f>
        <v>0</v>
      </c>
      <c r="M42" s="85"/>
    </row>
    <row r="43" spans="2:13" ht="18.600000000000001" thickBot="1">
      <c r="B43" s="4"/>
      <c r="C43" s="4"/>
      <c r="D43" s="97" t="s">
        <v>22</v>
      </c>
      <c r="E43" s="98"/>
      <c r="F43" s="98"/>
      <c r="G43" s="98"/>
      <c r="H43" s="99"/>
      <c r="I43" s="86"/>
      <c r="J43" s="87"/>
      <c r="K43" s="87"/>
      <c r="L43" s="88"/>
      <c r="M43" s="4"/>
    </row>
    <row r="44" spans="2:13" ht="18.600000000000001" thickBot="1">
      <c r="B44" s="15" t="s">
        <v>23</v>
      </c>
      <c r="C44" s="16"/>
      <c r="D44" s="5"/>
      <c r="E44" s="6"/>
      <c r="F44" s="6"/>
      <c r="G44" s="6"/>
      <c r="H44" s="80" t="s">
        <v>24</v>
      </c>
      <c r="I44" s="86">
        <f>I42-I8</f>
        <v>0</v>
      </c>
    </row>
    <row r="45" spans="2:13" ht="15" thickBot="1">
      <c r="B45" s="89" t="s">
        <v>25</v>
      </c>
      <c r="C45" s="90"/>
    </row>
    <row r="46" spans="2:13" ht="15" thickBot="1">
      <c r="B46" s="5" t="s">
        <v>26</v>
      </c>
      <c r="C46" s="6"/>
      <c r="D46" s="6"/>
      <c r="E46" s="6"/>
      <c r="F46" s="6"/>
      <c r="G46" s="6"/>
      <c r="H46" s="91"/>
      <c r="I46" s="11"/>
      <c r="J46" s="92"/>
      <c r="K46" s="11"/>
      <c r="L46" s="11"/>
    </row>
  </sheetData>
  <mergeCells count="5">
    <mergeCell ref="D1:E1"/>
    <mergeCell ref="D3:E3"/>
    <mergeCell ref="D6:E6"/>
    <mergeCell ref="F6:G6"/>
    <mergeCell ref="D43:H43"/>
  </mergeCells>
  <conditionalFormatting sqref="D9:I39">
    <cfRule type="expression" dxfId="7" priority="2">
      <formula>COUNTIF($S:$S,$C9)</formula>
    </cfRule>
    <cfRule type="expression" dxfId="6" priority="3">
      <formula>COUNTIF($R:$R,$C9)</formula>
    </cfRule>
    <cfRule type="expression" dxfId="5" priority="4">
      <formula>WEEKDAY($C9,2)=7</formula>
    </cfRule>
  </conditionalFormatting>
  <conditionalFormatting sqref="B9:I39">
    <cfRule type="expression" dxfId="4" priority="1">
      <formula>$B9=""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COURTIN</cp:lastModifiedBy>
  <dcterms:created xsi:type="dcterms:W3CDTF">2015-02-03T05:09:29Z</dcterms:created>
  <dcterms:modified xsi:type="dcterms:W3CDTF">2015-02-03T06:02:52Z</dcterms:modified>
</cp:coreProperties>
</file>