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2075"/>
  </bookViews>
  <sheets>
    <sheet name="Feuil1" sheetId="1" r:id="rId1"/>
    <sheet name="Feuil2" sheetId="2" r:id="rId2"/>
    <sheet name="Feuil3" sheetId="3" r:id="rId3"/>
  </sheets>
  <definedNames>
    <definedName name="Lieux">Feuil1!$D$3:$D$11</definedName>
    <definedName name="Prix">Feuil1!$O$3:$O$11</definedName>
    <definedName name="Salles">Feuil1!$B$3:$B$11</definedName>
  </definedNames>
  <calcPr calcId="145621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E19" i="1"/>
  <c r="E18" i="1"/>
  <c r="E17" i="1"/>
  <c r="AA4" i="1"/>
  <c r="AA5" i="1"/>
  <c r="AA6" i="1"/>
  <c r="AA7" i="1"/>
  <c r="AA8" i="1"/>
  <c r="AA9" i="1"/>
  <c r="AA10" i="1"/>
  <c r="AA11" i="1"/>
  <c r="AA3" i="1"/>
  <c r="Z4" i="1"/>
  <c r="Z5" i="1"/>
  <c r="Z6" i="1"/>
  <c r="Z7" i="1"/>
  <c r="Z8" i="1"/>
  <c r="Z9" i="1"/>
  <c r="Z10" i="1"/>
  <c r="Z11" i="1"/>
  <c r="Z3" i="1"/>
  <c r="Y4" i="1"/>
  <c r="Y5" i="1"/>
  <c r="Y6" i="1"/>
  <c r="Y7" i="1"/>
  <c r="Y8" i="1"/>
  <c r="Y9" i="1"/>
  <c r="Y10" i="1"/>
  <c r="Y11" i="1"/>
  <c r="Y3" i="1"/>
  <c r="X4" i="1"/>
  <c r="X5" i="1"/>
  <c r="X6" i="1"/>
  <c r="X7" i="1"/>
  <c r="X8" i="1"/>
  <c r="X9" i="1"/>
  <c r="X10" i="1"/>
  <c r="X11" i="1"/>
  <c r="X3" i="1"/>
  <c r="W4" i="1"/>
  <c r="W5" i="1"/>
  <c r="W6" i="1"/>
  <c r="W7" i="1"/>
  <c r="W8" i="1"/>
  <c r="W9" i="1"/>
  <c r="W10" i="1"/>
  <c r="W11" i="1"/>
  <c r="W3" i="1"/>
  <c r="U4" i="1"/>
  <c r="U5" i="1"/>
  <c r="U6" i="1"/>
  <c r="U7" i="1"/>
  <c r="U8" i="1"/>
  <c r="U9" i="1"/>
  <c r="U10" i="1"/>
  <c r="U11" i="1"/>
  <c r="V4" i="1"/>
  <c r="V5" i="1"/>
  <c r="V6" i="1"/>
  <c r="V7" i="1"/>
  <c r="V8" i="1"/>
  <c r="V9" i="1"/>
  <c r="V10" i="1"/>
  <c r="V11" i="1"/>
  <c r="V3" i="1"/>
  <c r="T3" i="1"/>
  <c r="U3" i="1"/>
  <c r="E16" i="1"/>
  <c r="C16" i="1" l="1"/>
  <c r="C17" i="1"/>
  <c r="C18" i="1"/>
  <c r="C19" i="1"/>
  <c r="B17" i="1"/>
  <c r="B18" i="1"/>
  <c r="B19" i="1"/>
  <c r="B16" i="1"/>
  <c r="D16" i="1" s="1"/>
  <c r="D17" i="1"/>
  <c r="D18" i="1"/>
  <c r="D19" i="1" l="1"/>
</calcChain>
</file>

<file path=xl/sharedStrings.xml><?xml version="1.0" encoding="utf-8"?>
<sst xmlns="http://schemas.openxmlformats.org/spreadsheetml/2006/main" count="37" uniqueCount="15">
  <si>
    <t>Salle A</t>
  </si>
  <si>
    <t>Salle B</t>
  </si>
  <si>
    <t>AQUITAINE</t>
  </si>
  <si>
    <t>BOURGOGNE</t>
  </si>
  <si>
    <t>A+B</t>
  </si>
  <si>
    <t>Total</t>
  </si>
  <si>
    <t>ALSACE</t>
  </si>
  <si>
    <t>LORAINE</t>
  </si>
  <si>
    <t>Aquitaine</t>
  </si>
  <si>
    <t>Bourgogne</t>
  </si>
  <si>
    <t>Alsace</t>
  </si>
  <si>
    <t>Loraine</t>
  </si>
  <si>
    <t xml:space="preserve">A </t>
  </si>
  <si>
    <t>B</t>
  </si>
  <si>
    <t>Colonnes à masquer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</si>
</sst>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352427</xdr:colOff>
      <xdr:row>9</xdr:row>
      <xdr:rowOff>85721</xdr:rowOff>
    </xdr:from>
    <xdr:to>
      <xdr:col>27</xdr:col>
      <xdr:colOff>171450</xdr:colOff>
      <xdr:row>12</xdr:row>
      <xdr:rowOff>47624</xdr:rowOff>
    </xdr:to>
    <xdr:sp macro="" textlink="">
      <xdr:nvSpPr>
        <xdr:cNvPr id="3" name="Accolade ouvrante 2"/>
        <xdr:cNvSpPr/>
      </xdr:nvSpPr>
      <xdr:spPr>
        <a:xfrm rot="16200000">
          <a:off x="10415587" y="738186"/>
          <a:ext cx="533403" cy="265747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AB15" sqref="AB15"/>
    </sheetView>
  </sheetViews>
  <sheetFormatPr baseColWidth="10" defaultRowHeight="15" x14ac:dyDescent="0.25"/>
  <cols>
    <col min="5" max="5" width="12" bestFit="1" customWidth="1"/>
    <col min="6" max="6" width="3.7109375" customWidth="1"/>
    <col min="9" max="9" width="6.5703125" customWidth="1"/>
    <col min="10" max="11" width="4.5703125" customWidth="1"/>
    <col min="12" max="12" width="3.7109375" customWidth="1"/>
    <col min="13" max="13" width="7.5703125" customWidth="1"/>
    <col min="14" max="14" width="4.28515625" customWidth="1"/>
    <col min="15" max="15" width="5.5703125" customWidth="1"/>
    <col min="16" max="16" width="4.85546875" customWidth="1"/>
    <col min="17" max="17" width="4.7109375" customWidth="1"/>
    <col min="18" max="18" width="4.28515625" customWidth="1"/>
    <col min="19" max="19" width="5.5703125" customWidth="1"/>
    <col min="20" max="20" width="4.5703125" customWidth="1"/>
    <col min="21" max="21" width="4.7109375" customWidth="1"/>
    <col min="22" max="22" width="5.140625" customWidth="1"/>
    <col min="23" max="23" width="3.85546875" customWidth="1"/>
    <col min="24" max="24" width="4.5703125" customWidth="1"/>
    <col min="25" max="25" width="4.7109375" customWidth="1"/>
    <col min="26" max="26" width="5" customWidth="1"/>
    <col min="27" max="27" width="4.42578125" customWidth="1"/>
  </cols>
  <sheetData>
    <row r="1" spans="1:27" x14ac:dyDescent="0.25">
      <c r="T1" t="s">
        <v>12</v>
      </c>
      <c r="U1" t="s">
        <v>13</v>
      </c>
      <c r="V1" t="s">
        <v>12</v>
      </c>
      <c r="W1" t="s">
        <v>13</v>
      </c>
      <c r="X1" t="s">
        <v>12</v>
      </c>
      <c r="Y1" t="s">
        <v>13</v>
      </c>
      <c r="Z1" t="s">
        <v>12</v>
      </c>
      <c r="AA1" t="s">
        <v>13</v>
      </c>
    </row>
    <row r="2" spans="1:27" x14ac:dyDescent="0.25">
      <c r="T2" t="s">
        <v>8</v>
      </c>
      <c r="V2" t="s">
        <v>9</v>
      </c>
      <c r="X2" t="s">
        <v>10</v>
      </c>
      <c r="Z2" t="s">
        <v>11</v>
      </c>
    </row>
    <row r="3" spans="1:27" x14ac:dyDescent="0.25">
      <c r="B3" t="s">
        <v>0</v>
      </c>
      <c r="D3" t="s">
        <v>2</v>
      </c>
      <c r="I3">
        <v>10</v>
      </c>
      <c r="M3" s="2">
        <v>41821</v>
      </c>
      <c r="O3">
        <v>100</v>
      </c>
      <c r="T3">
        <f>($B3=$B$15)*($D3=$A$16)*ROW()</f>
        <v>3</v>
      </c>
      <c r="U3">
        <f>($B3=$C$15)*($D3=$A$16)*ROW()</f>
        <v>0</v>
      </c>
      <c r="V3">
        <f>($B3=B$15)*($D3=$A$17)*ROW()</f>
        <v>0</v>
      </c>
      <c r="W3">
        <f>($B3=C$15)*($D3=$A$17)*ROW()</f>
        <v>0</v>
      </c>
      <c r="X3">
        <f>($B3=B$15)*($D3=$A$18)*ROW()</f>
        <v>0</v>
      </c>
      <c r="Y3">
        <f>($B3=C$15)*($D3=$A$18)*ROW()</f>
        <v>0</v>
      </c>
      <c r="Z3">
        <f>($B3=B$15)*($D3=$A$19)*ROW()</f>
        <v>0</v>
      </c>
      <c r="AA3">
        <f>($B3=C$15)*($D3=$A$19)*ROW()</f>
        <v>0</v>
      </c>
    </row>
    <row r="4" spans="1:27" x14ac:dyDescent="0.25">
      <c r="B4" t="s">
        <v>0</v>
      </c>
      <c r="D4" t="s">
        <v>3</v>
      </c>
      <c r="I4">
        <v>2</v>
      </c>
      <c r="M4" s="2">
        <v>41821</v>
      </c>
      <c r="O4">
        <v>200</v>
      </c>
      <c r="T4">
        <f t="shared" ref="T4:T11" si="0">($B4=$B$15)*($D4=$A$16)*ROW()</f>
        <v>0</v>
      </c>
      <c r="U4">
        <f t="shared" ref="U4:U11" si="1">($B4=$C$15)*($D4=$A$16)*ROW()</f>
        <v>0</v>
      </c>
      <c r="V4">
        <f t="shared" ref="V4:V11" si="2">($B4=B$15)*($D4=$A$17)*ROW()</f>
        <v>4</v>
      </c>
      <c r="W4">
        <f t="shared" ref="W4:W11" si="3">($B4=C$15)*($D4=$A$17)*ROW()</f>
        <v>0</v>
      </c>
      <c r="X4">
        <f t="shared" ref="X4:X11" si="4">($B4=B$15)*($D4=$A$18)*ROW()</f>
        <v>0</v>
      </c>
      <c r="Y4">
        <f t="shared" ref="Y4:Y11" si="5">($B4=C$15)*($D4=$A$18)*ROW()</f>
        <v>0</v>
      </c>
      <c r="Z4">
        <f t="shared" ref="Z4:Z11" si="6">($B4=B$15)*($D4=$A$19)*ROW()</f>
        <v>0</v>
      </c>
      <c r="AA4">
        <f t="shared" ref="AA4:AA11" si="7">($B4=C$15)*($D4=$A$19)*ROW()</f>
        <v>0</v>
      </c>
    </row>
    <row r="5" spans="1:27" x14ac:dyDescent="0.25">
      <c r="B5" t="s">
        <v>1</v>
      </c>
      <c r="D5" t="s">
        <v>6</v>
      </c>
      <c r="I5">
        <v>50</v>
      </c>
      <c r="M5" s="2">
        <v>41821</v>
      </c>
      <c r="O5">
        <v>300</v>
      </c>
      <c r="T5">
        <f t="shared" si="0"/>
        <v>0</v>
      </c>
      <c r="U5">
        <f t="shared" si="1"/>
        <v>0</v>
      </c>
      <c r="V5">
        <f t="shared" si="2"/>
        <v>0</v>
      </c>
      <c r="W5">
        <f t="shared" si="3"/>
        <v>0</v>
      </c>
      <c r="X5">
        <f t="shared" si="4"/>
        <v>0</v>
      </c>
      <c r="Y5">
        <f t="shared" si="5"/>
        <v>5</v>
      </c>
      <c r="Z5">
        <f t="shared" si="6"/>
        <v>0</v>
      </c>
      <c r="AA5">
        <f t="shared" si="7"/>
        <v>0</v>
      </c>
    </row>
    <row r="6" spans="1:27" x14ac:dyDescent="0.25">
      <c r="B6" t="s">
        <v>1</v>
      </c>
      <c r="D6" t="s">
        <v>7</v>
      </c>
      <c r="I6">
        <v>10</v>
      </c>
      <c r="M6" s="2">
        <v>41821</v>
      </c>
      <c r="O6">
        <v>400</v>
      </c>
      <c r="T6">
        <f t="shared" si="0"/>
        <v>0</v>
      </c>
      <c r="U6">
        <f t="shared" si="1"/>
        <v>0</v>
      </c>
      <c r="V6">
        <f t="shared" si="2"/>
        <v>0</v>
      </c>
      <c r="W6">
        <f t="shared" si="3"/>
        <v>0</v>
      </c>
      <c r="X6">
        <f t="shared" si="4"/>
        <v>0</v>
      </c>
      <c r="Y6">
        <f t="shared" si="5"/>
        <v>0</v>
      </c>
      <c r="Z6">
        <f t="shared" si="6"/>
        <v>0</v>
      </c>
      <c r="AA6">
        <f t="shared" si="7"/>
        <v>6</v>
      </c>
    </row>
    <row r="7" spans="1:27" x14ac:dyDescent="0.25">
      <c r="T7">
        <f t="shared" si="0"/>
        <v>0</v>
      </c>
      <c r="U7">
        <f t="shared" si="1"/>
        <v>0</v>
      </c>
      <c r="V7">
        <f t="shared" si="2"/>
        <v>0</v>
      </c>
      <c r="W7">
        <f t="shared" si="3"/>
        <v>0</v>
      </c>
      <c r="X7">
        <f t="shared" si="4"/>
        <v>0</v>
      </c>
      <c r="Y7">
        <f t="shared" si="5"/>
        <v>0</v>
      </c>
      <c r="Z7">
        <f t="shared" si="6"/>
        <v>0</v>
      </c>
      <c r="AA7">
        <f t="shared" si="7"/>
        <v>0</v>
      </c>
    </row>
    <row r="8" spans="1:27" x14ac:dyDescent="0.25">
      <c r="B8" t="s">
        <v>0</v>
      </c>
      <c r="D8" t="s">
        <v>2</v>
      </c>
      <c r="I8">
        <v>20</v>
      </c>
      <c r="M8" s="2">
        <v>41822</v>
      </c>
      <c r="O8">
        <v>100</v>
      </c>
      <c r="T8">
        <f t="shared" si="0"/>
        <v>8</v>
      </c>
      <c r="U8">
        <f t="shared" si="1"/>
        <v>0</v>
      </c>
      <c r="V8">
        <f t="shared" si="2"/>
        <v>0</v>
      </c>
      <c r="W8">
        <f t="shared" si="3"/>
        <v>0</v>
      </c>
      <c r="X8">
        <f t="shared" si="4"/>
        <v>0</v>
      </c>
      <c r="Y8">
        <f t="shared" si="5"/>
        <v>0</v>
      </c>
      <c r="Z8">
        <f t="shared" si="6"/>
        <v>0</v>
      </c>
      <c r="AA8">
        <f t="shared" si="7"/>
        <v>0</v>
      </c>
    </row>
    <row r="9" spans="1:27" x14ac:dyDescent="0.25">
      <c r="B9" t="s">
        <v>0</v>
      </c>
      <c r="D9" t="s">
        <v>3</v>
      </c>
      <c r="I9">
        <v>6</v>
      </c>
      <c r="M9" s="2">
        <v>41822</v>
      </c>
      <c r="O9">
        <v>200</v>
      </c>
      <c r="T9">
        <f t="shared" si="0"/>
        <v>0</v>
      </c>
      <c r="U9">
        <f t="shared" si="1"/>
        <v>0</v>
      </c>
      <c r="V9">
        <f t="shared" si="2"/>
        <v>9</v>
      </c>
      <c r="W9">
        <f t="shared" si="3"/>
        <v>0</v>
      </c>
      <c r="X9">
        <f t="shared" si="4"/>
        <v>0</v>
      </c>
      <c r="Y9">
        <f t="shared" si="5"/>
        <v>0</v>
      </c>
      <c r="Z9">
        <f t="shared" si="6"/>
        <v>0</v>
      </c>
      <c r="AA9">
        <f t="shared" si="7"/>
        <v>0</v>
      </c>
    </row>
    <row r="10" spans="1:27" x14ac:dyDescent="0.25">
      <c r="B10" t="s">
        <v>1</v>
      </c>
      <c r="D10" t="s">
        <v>6</v>
      </c>
      <c r="I10">
        <v>6</v>
      </c>
      <c r="M10" s="2">
        <v>41822</v>
      </c>
      <c r="O10">
        <v>300</v>
      </c>
      <c r="T10">
        <f t="shared" si="0"/>
        <v>0</v>
      </c>
      <c r="U10">
        <f t="shared" si="1"/>
        <v>0</v>
      </c>
      <c r="V10">
        <f t="shared" si="2"/>
        <v>0</v>
      </c>
      <c r="W10">
        <f t="shared" si="3"/>
        <v>0</v>
      </c>
      <c r="X10">
        <f t="shared" si="4"/>
        <v>0</v>
      </c>
      <c r="Y10">
        <f t="shared" si="5"/>
        <v>10</v>
      </c>
      <c r="Z10">
        <f t="shared" si="6"/>
        <v>0</v>
      </c>
      <c r="AA10">
        <f t="shared" si="7"/>
        <v>0</v>
      </c>
    </row>
    <row r="11" spans="1:27" x14ac:dyDescent="0.25">
      <c r="B11" t="s">
        <v>1</v>
      </c>
      <c r="D11" t="s">
        <v>7</v>
      </c>
      <c r="I11">
        <v>2</v>
      </c>
      <c r="M11" s="2">
        <v>41822</v>
      </c>
      <c r="O11">
        <v>400</v>
      </c>
      <c r="T11">
        <f t="shared" si="0"/>
        <v>0</v>
      </c>
      <c r="U11">
        <f t="shared" si="1"/>
        <v>0</v>
      </c>
      <c r="V11">
        <f t="shared" si="2"/>
        <v>0</v>
      </c>
      <c r="W11">
        <f t="shared" si="3"/>
        <v>0</v>
      </c>
      <c r="X11">
        <f t="shared" si="4"/>
        <v>0</v>
      </c>
      <c r="Y11">
        <f t="shared" si="5"/>
        <v>0</v>
      </c>
      <c r="Z11">
        <f t="shared" si="6"/>
        <v>0</v>
      </c>
      <c r="AA11">
        <f t="shared" si="7"/>
        <v>11</v>
      </c>
    </row>
    <row r="13" spans="1:27" x14ac:dyDescent="0.25">
      <c r="U13" t="s">
        <v>14</v>
      </c>
    </row>
    <row r="15" spans="1:27" x14ac:dyDescent="0.25">
      <c r="B15" t="s">
        <v>0</v>
      </c>
      <c r="C15" t="s">
        <v>1</v>
      </c>
      <c r="D15" t="s">
        <v>4</v>
      </c>
      <c r="E15" t="s">
        <v>5</v>
      </c>
    </row>
    <row r="16" spans="1:27" x14ac:dyDescent="0.25">
      <c r="A16" t="s">
        <v>2</v>
      </c>
      <c r="B16">
        <f>SUMPRODUCT(($B$3:$B$11=B$15)*($D$3:$D$11=$A16)*$I$3:$I$11)</f>
        <v>30</v>
      </c>
      <c r="C16">
        <f>SUMPRODUCT(($B$3:$B$11=C$15)*($D$3:$D$11=$A16)*$I$3:$I$11)</f>
        <v>0</v>
      </c>
      <c r="D16">
        <f>B16+C16</f>
        <v>30</v>
      </c>
      <c r="E16" s="3">
        <f>(B16*IFERROR(INDEX(Prix,SMALL(T$3:T$11,COUNTIF(T$3:T$11,0)+ROW()-15)-2),0))+(C16*IFERROR(INDEX(Prix,SMALL(U$3:U$11,COUNTIF(U$3:U$11,0)+ROW()-15)-2),0))</f>
        <v>3000</v>
      </c>
    </row>
    <row r="17" spans="1:8" x14ac:dyDescent="0.25">
      <c r="A17" t="s">
        <v>3</v>
      </c>
      <c r="B17">
        <f t="shared" ref="B17:C19" si="8">SUMPRODUCT(($B$3:$B$11=B$15)*($D$3:$D$11=$A17)*$I$3:$I$11)</f>
        <v>8</v>
      </c>
      <c r="C17">
        <f t="shared" si="8"/>
        <v>0</v>
      </c>
      <c r="D17">
        <f t="shared" ref="D17:D19" si="9">B17+C17</f>
        <v>8</v>
      </c>
      <c r="E17" s="3">
        <f>(B17*IFERROR(INDEX(Prix,SMALL(V$3:V$11,COUNTIF(V$3:V$11,0)+ROW()-16)-2),0))+(C17*IFERROR(INDEX(Prix,SMALL(W$3:W$11,COUNTIF(W$3:W$11,0)+ROW()-16)-2),0))</f>
        <v>1600</v>
      </c>
    </row>
    <row r="18" spans="1:8" x14ac:dyDescent="0.25">
      <c r="A18" t="s">
        <v>6</v>
      </c>
      <c r="B18">
        <f t="shared" si="8"/>
        <v>0</v>
      </c>
      <c r="C18">
        <f t="shared" si="8"/>
        <v>56</v>
      </c>
      <c r="D18">
        <f t="shared" si="9"/>
        <v>56</v>
      </c>
      <c r="E18" s="3">
        <f>(B18*IFERROR(INDEX(Prix,SMALL(X$3:X$11,COUNTIF(X$3:X$11,0)+ROW()-17)-2),0))+(C18*IFERROR(INDEX(Prix,SMALL(Y$3:Y$11,COUNTIF(Y$3:Y$11,0)+ROW()-17)-2),0))</f>
        <v>16800</v>
      </c>
    </row>
    <row r="19" spans="1:8" x14ac:dyDescent="0.25">
      <c r="A19" t="s">
        <v>7</v>
      </c>
      <c r="B19">
        <f t="shared" si="8"/>
        <v>0</v>
      </c>
      <c r="C19">
        <f t="shared" si="8"/>
        <v>12</v>
      </c>
      <c r="D19">
        <f t="shared" si="9"/>
        <v>12</v>
      </c>
      <c r="E19" s="3">
        <f>(B19*IFERROR(INDEX(Prix,SMALL(Z$3:Z$11,COUNTIF(Z$3:Z$11,0)+ROW()-18)-2),0))+(C19*IFERROR(INDEX(Prix,SMALL(AA$3:AA$11,COUNTIF(AA$3:AA$11,0)+ROW()-18)-2),0))</f>
        <v>4800</v>
      </c>
    </row>
    <row r="25" spans="1:8" x14ac:dyDescent="0.25">
      <c r="H25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Lieux</vt:lpstr>
      <vt:lpstr>Prix</vt:lpstr>
      <vt:lpstr>Salles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JAMIN</dc:creator>
  <cp:lastModifiedBy>Robert JAMIN</cp:lastModifiedBy>
  <dcterms:created xsi:type="dcterms:W3CDTF">2014-05-14T12:51:32Z</dcterms:created>
  <dcterms:modified xsi:type="dcterms:W3CDTF">2014-05-15T08:40:35Z</dcterms:modified>
</cp:coreProperties>
</file>