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35" windowWidth="20115" windowHeight="7485"/>
  </bookViews>
  <sheets>
    <sheet name="Charge_Compétence" sheetId="3" r:id="rId1"/>
    <sheet name="Data" sheetId="2" r:id="rId2"/>
  </sheets>
  <externalReferences>
    <externalReference r:id="rId3"/>
  </externalReferences>
  <definedNames>
    <definedName name="Actions">#REF!</definedName>
    <definedName name="DateDuJour">#REF!</definedName>
    <definedName name="Highlights">#REF!</definedName>
    <definedName name="Issues">#REF!</definedName>
    <definedName name="Rédaction">#REF!</definedName>
    <definedName name="Référence">#REF!</definedName>
    <definedName name="Risks">#REF!</definedName>
    <definedName name="Titre">#REF!</definedName>
    <definedName name="_xlnm.Print_Area" localSheetId="0">Charge_Compétence!$A$11:$R$42</definedName>
  </definedNames>
  <calcPr calcId="145621"/>
</workbook>
</file>

<file path=xl/calcChain.xml><?xml version="1.0" encoding="utf-8"?>
<calcChain xmlns="http://schemas.openxmlformats.org/spreadsheetml/2006/main">
  <c r="J7" i="3" l="1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Q6" i="2"/>
  <c r="P6" i="2"/>
  <c r="O6" i="2"/>
  <c r="N6" i="2"/>
  <c r="M6" i="2"/>
  <c r="L6" i="2"/>
  <c r="K6" i="2"/>
  <c r="J6" i="2"/>
  <c r="I6" i="2"/>
  <c r="H6" i="2"/>
  <c r="G6" i="2"/>
  <c r="F6" i="2"/>
  <c r="Q5" i="2"/>
  <c r="P5" i="2"/>
  <c r="O5" i="2"/>
  <c r="N5" i="2"/>
  <c r="M5" i="2"/>
  <c r="L5" i="2"/>
  <c r="K5" i="2"/>
  <c r="J5" i="2"/>
  <c r="I5" i="2"/>
  <c r="H5" i="2"/>
  <c r="G5" i="2"/>
  <c r="F5" i="2"/>
</calcChain>
</file>

<file path=xl/sharedStrings.xml><?xml version="1.0" encoding="utf-8"?>
<sst xmlns="http://schemas.openxmlformats.org/spreadsheetml/2006/main" count="26" uniqueCount="24">
  <si>
    <t>Total  Brut  ETP / mois</t>
  </si>
  <si>
    <t>Total ETP pondéré selon taux de confiance</t>
  </si>
  <si>
    <t>Nb d'ETP et compétence</t>
  </si>
  <si>
    <t xml:space="preserve">                      Estimation Charge/Compétence Plateau Qualification Système </t>
  </si>
  <si>
    <t>Projets</t>
  </si>
  <si>
    <t>Détails activités</t>
  </si>
  <si>
    <t>Compétence</t>
  </si>
  <si>
    <t>Taux de confiance</t>
  </si>
  <si>
    <t>Aide</t>
  </si>
  <si>
    <t>Documentation intégration</t>
  </si>
  <si>
    <t>Générale</t>
  </si>
  <si>
    <t>2 jours</t>
  </si>
  <si>
    <t>Support intégration</t>
  </si>
  <si>
    <t>Codage / Software</t>
  </si>
  <si>
    <t>Qualifications Méca / Clim</t>
  </si>
  <si>
    <t>Mécanique</t>
  </si>
  <si>
    <t>Qualifications EMI / EMC</t>
  </si>
  <si>
    <t>EMI /EMC</t>
  </si>
  <si>
    <t>10 jours</t>
  </si>
  <si>
    <t>20 jours</t>
  </si>
  <si>
    <t>5 jours</t>
  </si>
  <si>
    <t>15 jours</t>
  </si>
  <si>
    <t>30 jours</t>
  </si>
  <si>
    <t>40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</si>
</sst>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40C]mmm\-yy;@"/>
  </numFmts>
  <fonts count="15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20"/>
      <color theme="2" tint="-0.499984740745262"/>
      <name val="Arial"/>
      <family val="2"/>
      <scheme val="major"/>
    </font>
    <font>
      <i/>
      <sz val="10"/>
      <color theme="2" tint="-0.499984740745262"/>
      <name val="Arial"/>
      <family val="2"/>
      <scheme val="major"/>
    </font>
    <font>
      <sz val="14"/>
      <color theme="1"/>
      <name val="Arial"/>
      <family val="2"/>
      <scheme val="minor"/>
    </font>
    <font>
      <sz val="14"/>
      <color theme="0"/>
      <name val="Arial"/>
      <family val="2"/>
      <scheme val="major"/>
    </font>
    <font>
      <b/>
      <sz val="12"/>
      <color theme="2" tint="-0.499984740745262"/>
      <name val="Arial"/>
      <family val="2"/>
      <scheme val="major"/>
    </font>
    <font>
      <i/>
      <sz val="10"/>
      <color rgb="FF7F7F7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</font>
    <font>
      <sz val="24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lightUp">
        <fgColor theme="0" tint="-0.24994659260841701"/>
        <bgColor theme="0" tint="-0.14993743705557422"/>
      </patternFill>
    </fill>
    <fill>
      <patternFill patternType="solid">
        <fgColor theme="3" tint="0.79995117038483843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3" fillId="2" borderId="0" applyNumberFormat="0" applyBorder="0" applyAlignment="0" applyProtection="0"/>
    <xf numFmtId="0" fontId="2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4" fillId="7" borderId="0" applyNumberFormat="0" applyFont="0" applyBorder="0" applyAlignment="0" applyProtection="0">
      <alignment vertical="center"/>
    </xf>
    <xf numFmtId="0" fontId="4" fillId="8" borderId="0" applyNumberFormat="0" applyFont="0" applyBorder="0" applyAlignment="0" applyProtection="0">
      <alignment vertical="center"/>
    </xf>
    <xf numFmtId="0" fontId="4" fillId="9" borderId="1" applyNumberFormat="0" applyFont="0" applyAlignment="0" applyProtection="0">
      <alignment vertical="center"/>
    </xf>
    <xf numFmtId="0" fontId="4" fillId="9" borderId="0" applyNumberFormat="0" applyFont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/>
    <xf numFmtId="0" fontId="1" fillId="3" borderId="0" applyNumberFormat="0" applyBorder="0" applyAlignment="0" applyProtection="0"/>
  </cellStyleXfs>
  <cellXfs count="63">
    <xf numFmtId="0" fontId="0" fillId="0" borderId="0" xfId="0">
      <alignment vertical="center"/>
    </xf>
    <xf numFmtId="0" fontId="12" fillId="0" borderId="0" xfId="13" applyAlignment="1">
      <alignment vertical="center" wrapText="1"/>
    </xf>
    <xf numFmtId="0" fontId="12" fillId="0" borderId="0" xfId="13" applyAlignment="1">
      <alignment horizontal="center" vertical="center" wrapText="1"/>
    </xf>
    <xf numFmtId="0" fontId="12" fillId="0" borderId="0" xfId="13" applyAlignment="1">
      <alignment horizontal="center" vertical="center"/>
    </xf>
    <xf numFmtId="17" fontId="12" fillId="0" borderId="0" xfId="13" applyNumberFormat="1" applyAlignment="1">
      <alignment vertical="center"/>
    </xf>
    <xf numFmtId="0" fontId="12" fillId="0" borderId="0" xfId="13"/>
    <xf numFmtId="0" fontId="3" fillId="2" borderId="3" xfId="1" applyBorder="1" applyAlignment="1">
      <alignment vertical="center" wrapText="1"/>
    </xf>
    <xf numFmtId="0" fontId="3" fillId="2" borderId="3" xfId="1" applyBorder="1" applyAlignment="1">
      <alignment horizontal="center" vertical="center" wrapText="1"/>
    </xf>
    <xf numFmtId="0" fontId="3" fillId="2" borderId="3" xfId="1" applyBorder="1" applyAlignment="1">
      <alignment horizontal="center" vertical="center"/>
    </xf>
    <xf numFmtId="2" fontId="3" fillId="2" borderId="3" xfId="1" applyNumberFormat="1" applyBorder="1" applyAlignment="1">
      <alignment horizontal="center" vertical="center"/>
    </xf>
    <xf numFmtId="0" fontId="12" fillId="0" borderId="0" xfId="13" applyAlignment="1">
      <alignment vertical="center"/>
    </xf>
    <xf numFmtId="0" fontId="12" fillId="0" borderId="0" xfId="13" applyFont="1" applyAlignment="1">
      <alignment horizontal="center" vertical="center"/>
    </xf>
    <xf numFmtId="0" fontId="3" fillId="2" borderId="3" xfId="1" quotePrefix="1" applyBorder="1" applyAlignment="1">
      <alignment horizontal="center" vertical="center"/>
    </xf>
    <xf numFmtId="0" fontId="3" fillId="6" borderId="0" xfId="1" applyFill="1" applyBorder="1" applyAlignment="1">
      <alignment vertical="center" wrapText="1"/>
    </xf>
    <xf numFmtId="0" fontId="3" fillId="6" borderId="2" xfId="1" applyFill="1" applyBorder="1" applyAlignment="1">
      <alignment vertical="center" wrapText="1"/>
    </xf>
    <xf numFmtId="9" fontId="14" fillId="0" borderId="8" xfId="14" applyFont="1" applyBorder="1" applyAlignment="1">
      <alignment horizontal="center" vertical="center" wrapText="1"/>
    </xf>
    <xf numFmtId="0" fontId="14" fillId="0" borderId="8" xfId="13" applyFont="1" applyBorder="1" applyAlignment="1">
      <alignment horizontal="center" vertical="center"/>
    </xf>
    <xf numFmtId="0" fontId="14" fillId="0" borderId="9" xfId="13" applyFont="1" applyBorder="1" applyAlignment="1">
      <alignment horizontal="center" vertical="center"/>
    </xf>
    <xf numFmtId="0" fontId="14" fillId="0" borderId="10" xfId="13" applyFont="1" applyBorder="1" applyAlignment="1">
      <alignment horizontal="center" vertical="center"/>
    </xf>
    <xf numFmtId="0" fontId="14" fillId="0" borderId="3" xfId="13" applyFont="1" applyBorder="1" applyAlignment="1">
      <alignment horizontal="center" vertical="center" wrapText="1"/>
    </xf>
    <xf numFmtId="9" fontId="14" fillId="0" borderId="3" xfId="14" applyFont="1" applyBorder="1" applyAlignment="1">
      <alignment horizontal="center" vertical="center" wrapText="1"/>
    </xf>
    <xf numFmtId="0" fontId="14" fillId="0" borderId="3" xfId="13" applyFont="1" applyBorder="1" applyAlignment="1">
      <alignment horizontal="center" vertical="center"/>
    </xf>
    <xf numFmtId="0" fontId="14" fillId="0" borderId="5" xfId="13" quotePrefix="1" applyFont="1" applyBorder="1" applyAlignment="1">
      <alignment horizontal="center" vertical="center" wrapText="1"/>
    </xf>
    <xf numFmtId="9" fontId="14" fillId="0" borderId="5" xfId="14" applyFont="1" applyBorder="1" applyAlignment="1">
      <alignment horizontal="center" vertical="center" wrapText="1"/>
    </xf>
    <xf numFmtId="0" fontId="14" fillId="0" borderId="5" xfId="13" applyFont="1" applyBorder="1" applyAlignment="1">
      <alignment horizontal="center" vertical="center"/>
    </xf>
    <xf numFmtId="0" fontId="14" fillId="0" borderId="8" xfId="13" applyFont="1" applyBorder="1" applyAlignment="1">
      <alignment horizontal="center" vertical="center" wrapText="1"/>
    </xf>
    <xf numFmtId="0" fontId="14" fillId="0" borderId="7" xfId="13" applyFont="1" applyBorder="1" applyAlignment="1">
      <alignment horizontal="center" vertical="center"/>
    </xf>
    <xf numFmtId="0" fontId="14" fillId="0" borderId="13" xfId="13" applyFont="1" applyBorder="1" applyAlignment="1">
      <alignment horizontal="center" vertical="center" wrapText="1"/>
    </xf>
    <xf numFmtId="9" fontId="14" fillId="0" borderId="13" xfId="14" applyFont="1" applyBorder="1" applyAlignment="1">
      <alignment horizontal="center" vertical="center" wrapText="1"/>
    </xf>
    <xf numFmtId="0" fontId="14" fillId="0" borderId="13" xfId="13" applyFont="1" applyBorder="1" applyAlignment="1">
      <alignment horizontal="center" vertical="center"/>
    </xf>
    <xf numFmtId="0" fontId="14" fillId="0" borderId="14" xfId="13" applyFont="1" applyBorder="1" applyAlignment="1">
      <alignment horizontal="center" vertical="center"/>
    </xf>
    <xf numFmtId="0" fontId="14" fillId="0" borderId="15" xfId="13" applyFont="1" applyBorder="1" applyAlignment="1">
      <alignment horizontal="center" vertical="center" wrapText="1"/>
    </xf>
    <xf numFmtId="9" fontId="14" fillId="0" borderId="15" xfId="14" applyFont="1" applyBorder="1" applyAlignment="1">
      <alignment horizontal="center" vertical="center"/>
    </xf>
    <xf numFmtId="0" fontId="14" fillId="0" borderId="15" xfId="13" applyFont="1" applyBorder="1" applyAlignment="1">
      <alignment horizontal="center" vertical="center"/>
    </xf>
    <xf numFmtId="9" fontId="14" fillId="0" borderId="3" xfId="14" applyFont="1" applyBorder="1" applyAlignment="1">
      <alignment horizontal="center" vertical="center"/>
    </xf>
    <xf numFmtId="0" fontId="14" fillId="0" borderId="12" xfId="13" applyFont="1" applyBorder="1" applyAlignment="1">
      <alignment horizontal="center" vertical="center"/>
    </xf>
    <xf numFmtId="0" fontId="7" fillId="4" borderId="8" xfId="2" applyFont="1" applyBorder="1" applyAlignment="1">
      <alignment vertical="center" wrapText="1"/>
    </xf>
    <xf numFmtId="0" fontId="7" fillId="4" borderId="3" xfId="2" applyFont="1" applyBorder="1" applyAlignment="1">
      <alignment vertical="center" wrapText="1"/>
    </xf>
    <xf numFmtId="0" fontId="7" fillId="4" borderId="5" xfId="2" applyFont="1" applyBorder="1" applyAlignment="1">
      <alignment vertical="center" wrapText="1"/>
    </xf>
    <xf numFmtId="0" fontId="7" fillId="4" borderId="13" xfId="2" applyFont="1" applyBorder="1" applyAlignment="1">
      <alignment vertical="center" wrapText="1"/>
    </xf>
    <xf numFmtId="0" fontId="7" fillId="4" borderId="15" xfId="2" applyFont="1" applyBorder="1" applyAlignment="1">
      <alignment vertical="center" wrapText="1"/>
    </xf>
    <xf numFmtId="0" fontId="7" fillId="4" borderId="16" xfId="2" applyFont="1" applyBorder="1" applyAlignment="1">
      <alignment vertical="center" wrapText="1"/>
    </xf>
    <xf numFmtId="0" fontId="7" fillId="4" borderId="17" xfId="2" applyFont="1" applyBorder="1" applyAlignment="1">
      <alignment vertical="center" wrapText="1"/>
    </xf>
    <xf numFmtId="0" fontId="14" fillId="0" borderId="0" xfId="13" applyFont="1" applyBorder="1" applyAlignment="1">
      <alignment vertical="center"/>
    </xf>
    <xf numFmtId="0" fontId="14" fillId="0" borderId="15" xfId="13" quotePrefix="1" applyFont="1" applyBorder="1" applyAlignment="1">
      <alignment horizontal="center" vertical="center" wrapText="1"/>
    </xf>
    <xf numFmtId="9" fontId="14" fillId="0" borderId="15" xfId="14" applyFont="1" applyBorder="1" applyAlignment="1">
      <alignment horizontal="center" vertical="center" wrapText="1"/>
    </xf>
    <xf numFmtId="0" fontId="14" fillId="0" borderId="18" xfId="13" applyFont="1" applyBorder="1" applyAlignment="1">
      <alignment horizontal="center" vertical="center"/>
    </xf>
    <xf numFmtId="0" fontId="14" fillId="0" borderId="19" xfId="13" applyFont="1" applyBorder="1" applyAlignment="1">
      <alignment horizontal="center" vertical="center"/>
    </xf>
    <xf numFmtId="0" fontId="8" fillId="5" borderId="20" xfId="5" applyBorder="1" applyAlignment="1">
      <alignment horizontal="center" vertical="center" wrapText="1"/>
    </xf>
    <xf numFmtId="0" fontId="8" fillId="5" borderId="21" xfId="5" applyBorder="1" applyAlignment="1">
      <alignment horizontal="center" vertical="center" wrapText="1"/>
    </xf>
    <xf numFmtId="0" fontId="8" fillId="5" borderId="22" xfId="5" applyBorder="1" applyAlignment="1">
      <alignment horizontal="center" vertical="center" wrapText="1"/>
    </xf>
    <xf numFmtId="167" fontId="8" fillId="5" borderId="22" xfId="5" applyNumberFormat="1" applyBorder="1" applyAlignment="1">
      <alignment horizontal="center" vertical="center"/>
    </xf>
    <xf numFmtId="0" fontId="13" fillId="0" borderId="0" xfId="13" applyFont="1" applyAlignment="1">
      <alignment vertical="center" wrapText="1"/>
    </xf>
    <xf numFmtId="0" fontId="12" fillId="0" borderId="0" xfId="13" applyAlignment="1">
      <alignment horizontal="center" vertical="center"/>
    </xf>
    <xf numFmtId="167" fontId="8" fillId="5" borderId="20" xfId="5" applyNumberFormat="1" applyBorder="1" applyAlignment="1">
      <alignment horizontal="center" vertical="center"/>
    </xf>
    <xf numFmtId="167" fontId="8" fillId="5" borderId="23" xfId="5" applyNumberFormat="1" applyBorder="1" applyAlignment="1">
      <alignment horizontal="center" vertical="center"/>
    </xf>
    <xf numFmtId="0" fontId="7" fillId="4" borderId="18" xfId="2" applyFont="1" applyBorder="1" applyAlignment="1">
      <alignment horizontal="center" vertical="center" wrapText="1"/>
    </xf>
    <xf numFmtId="0" fontId="7" fillId="4" borderId="9" xfId="2" applyFont="1" applyBorder="1" applyAlignment="1">
      <alignment horizontal="center" vertical="center" wrapText="1"/>
    </xf>
    <xf numFmtId="0" fontId="7" fillId="4" borderId="11" xfId="2" applyFont="1" applyBorder="1" applyAlignment="1">
      <alignment horizontal="center" vertical="center" wrapText="1"/>
    </xf>
    <xf numFmtId="0" fontId="7" fillId="4" borderId="6" xfId="2" applyFont="1" applyBorder="1" applyAlignment="1">
      <alignment horizontal="center" vertical="center" wrapText="1"/>
    </xf>
    <xf numFmtId="0" fontId="7" fillId="4" borderId="12" xfId="2" applyFont="1" applyBorder="1" applyAlignment="1">
      <alignment horizontal="center" vertical="center" wrapText="1"/>
    </xf>
    <xf numFmtId="0" fontId="3" fillId="2" borderId="4" xfId="1" applyBorder="1" applyAlignment="1">
      <alignment horizontal="center" vertical="center" wrapText="1"/>
    </xf>
    <xf numFmtId="0" fontId="3" fillId="2" borderId="2" xfId="1" applyBorder="1" applyAlignment="1">
      <alignment horizontal="center" vertical="center" wrapText="1"/>
    </xf>
  </cellXfs>
  <cellStyles count="16">
    <cellStyle name="40 % - Accent1 2" xfId="15"/>
    <cellStyle name="40 % - Accent2" xfId="2" builtinId="35"/>
    <cellStyle name="Accent1" xfId="1" builtinId="29"/>
    <cellStyle name="DBExplanatoryText" xfId="7"/>
    <cellStyle name="DBHeading1" xfId="5"/>
    <cellStyle name="DBHeading2" xfId="6"/>
    <cellStyle name="DBIndicatorBody" xfId="12"/>
    <cellStyle name="DBIndicatorFirstRow" xfId="11"/>
    <cellStyle name="DBSubtitle" xfId="4"/>
    <cellStyle name="DBTableBody" xfId="9"/>
    <cellStyle name="DBTableFormula" xfId="10"/>
    <cellStyle name="DBTableHeader" xfId="8"/>
    <cellStyle name="DBTitle" xfId="3"/>
    <cellStyle name="Normal" xfId="0" builtinId="0" customBuiltin="1"/>
    <cellStyle name="Normal 2" xfId="13"/>
    <cellStyle name="Pourcentage 2" xfId="14"/>
  </cellStyles>
  <dxfs count="5"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>
          <bgColor theme="3"/>
        </patternFill>
      </fill>
      <border>
        <bottom style="thick">
          <color theme="0"/>
        </bottom>
      </border>
    </dxf>
    <dxf>
      <fill>
        <patternFill>
          <bgColor theme="0" tint="-0.1499374370555742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DBTable" count="5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Nombre ETP / Mois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Nombre ETP</c:v>
          </c:tx>
          <c:invertIfNegative val="0"/>
          <c:cat>
            <c:numRef>
              <c:f>Charge_Compétence!$E$3:$P$3</c:f>
              <c:numCache>
                <c:formatCode>[$-40C]mmm\-yy;@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[1]Data!$F$6:$Q$6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2.6</c:v>
                </c:pt>
                <c:pt idx="3">
                  <c:v>3.2</c:v>
                </c:pt>
                <c:pt idx="4">
                  <c:v>3.5</c:v>
                </c:pt>
                <c:pt idx="5">
                  <c:v>4.4000000000000004</c:v>
                </c:pt>
                <c:pt idx="6">
                  <c:v>2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1302272"/>
        <c:axId val="231304192"/>
      </c:barChart>
      <c:dateAx>
        <c:axId val="2313022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313041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31304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31302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4469378337786159E-2"/>
          <c:y val="0.30908247544127176"/>
          <c:w val="0.93178333671336999"/>
          <c:h val="0.40420868865226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[1]Data!$E$9</c:f>
              <c:strCache>
                <c:ptCount val="1"/>
                <c:pt idx="0">
                  <c:v>Générale</c:v>
                </c:pt>
              </c:strCache>
            </c:strRef>
          </c:tx>
          <c:invertIfNegative val="0"/>
          <c:cat>
            <c:numRef>
              <c:f>[1]Data!$F$8:$Q$8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[1]Data!$F$9:$Q$9</c:f>
              <c:numCache>
                <c:formatCode>0.00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34432"/>
        <c:axId val="231635968"/>
      </c:barChart>
      <c:dateAx>
        <c:axId val="2316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31635968"/>
        <c:crosses val="autoZero"/>
        <c:auto val="1"/>
        <c:lblOffset val="100"/>
        <c:baseTimeUnit val="months"/>
      </c:dateAx>
      <c:valAx>
        <c:axId val="23163596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3163443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469378337786159E-2"/>
          <c:y val="0.30908247544127176"/>
          <c:w val="0.93178333671336999"/>
          <c:h val="0.404208688652264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[1]Data!$E$10</c:f>
              <c:strCache>
                <c:ptCount val="1"/>
                <c:pt idx="0">
                  <c:v>Codage / Software</c:v>
                </c:pt>
              </c:strCache>
            </c:strRef>
          </c:tx>
          <c:invertIfNegative val="0"/>
          <c:cat>
            <c:numRef>
              <c:f>[1]Data!$F$8:$Q$8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[1]Data!$F$10:$Q$10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47744"/>
        <c:axId val="232049664"/>
      </c:barChart>
      <c:dateAx>
        <c:axId val="2320477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32049664"/>
        <c:crosses val="autoZero"/>
        <c:auto val="1"/>
        <c:lblOffset val="100"/>
        <c:baseTimeUnit val="months"/>
      </c:dateAx>
      <c:valAx>
        <c:axId val="23204966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3204774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469378337786159E-2"/>
          <c:y val="0.30908247544127176"/>
          <c:w val="0.93178333671336999"/>
          <c:h val="0.4042086886522641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[1]Data!$E$11</c:f>
              <c:strCache>
                <c:ptCount val="1"/>
                <c:pt idx="0">
                  <c:v>Mécanique</c:v>
                </c:pt>
              </c:strCache>
            </c:strRef>
          </c:tx>
          <c:invertIfNegative val="0"/>
          <c:cat>
            <c:numRef>
              <c:f>[1]Data!$F$8:$Q$8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[1]Data!$F$11:$Q$11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2.6</c:v>
                </c:pt>
                <c:pt idx="4">
                  <c:v>2.5</c:v>
                </c:pt>
                <c:pt idx="5">
                  <c:v>3</c:v>
                </c:pt>
                <c:pt idx="6">
                  <c:v>1</c:v>
                </c:pt>
                <c:pt idx="7">
                  <c:v>0.3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97920"/>
        <c:axId val="232608512"/>
      </c:barChart>
      <c:dateAx>
        <c:axId val="2324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32608512"/>
        <c:crosses val="autoZero"/>
        <c:auto val="1"/>
        <c:lblOffset val="100"/>
        <c:baseTimeUnit val="months"/>
      </c:dateAx>
      <c:valAx>
        <c:axId val="232608512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324979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layout/>
      <c:overlay val="0"/>
      <c:txPr>
        <a:bodyPr/>
        <a:lstStyle/>
        <a:p>
          <a:pPr>
            <a:defRPr sz="16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4469378337786159E-2"/>
          <c:y val="0.30908247544127176"/>
          <c:w val="0.93178333671336999"/>
          <c:h val="0.4042086886522641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[1]Data!$E$12</c:f>
              <c:strCache>
                <c:ptCount val="1"/>
                <c:pt idx="0">
                  <c:v>EMI /EMC</c:v>
                </c:pt>
              </c:strCache>
            </c:strRef>
          </c:tx>
          <c:invertIfNegative val="0"/>
          <c:cat>
            <c:numRef>
              <c:f>[1]Data!$F$8:$Q$8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[1]Data!$F$12:$Q$12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1</c:v>
                </c:pt>
                <c:pt idx="5">
                  <c:v>1.4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195072"/>
        <c:axId val="262303744"/>
      </c:barChart>
      <c:dateAx>
        <c:axId val="2621950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62303744"/>
        <c:crosses val="autoZero"/>
        <c:auto val="1"/>
        <c:lblOffset val="100"/>
        <c:baseTimeUnit val="months"/>
      </c:dateAx>
      <c:valAx>
        <c:axId val="26230374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crossAx val="26219507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11</xdr:row>
      <xdr:rowOff>19050</xdr:rowOff>
    </xdr:from>
    <xdr:to>
      <xdr:col>5</xdr:col>
      <xdr:colOff>104775</xdr:colOff>
      <xdr:row>41</xdr:row>
      <xdr:rowOff>133350</xdr:rowOff>
    </xdr:to>
    <xdr:graphicFrame macro="">
      <xdr:nvGraphicFramePr>
        <xdr:cNvPr id="2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47115</xdr:colOff>
      <xdr:row>10</xdr:row>
      <xdr:rowOff>125355</xdr:rowOff>
    </xdr:from>
    <xdr:to>
      <xdr:col>17</xdr:col>
      <xdr:colOff>678940</xdr:colOff>
      <xdr:row>18</xdr:row>
      <xdr:rowOff>26931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42048</xdr:colOff>
      <xdr:row>18</xdr:row>
      <xdr:rowOff>31749</xdr:rowOff>
    </xdr:from>
    <xdr:to>
      <xdr:col>17</xdr:col>
      <xdr:colOff>675180</xdr:colOff>
      <xdr:row>26</xdr:row>
      <xdr:rowOff>15874</xdr:rowOff>
    </xdr:to>
    <xdr:graphicFrame macro="">
      <xdr:nvGraphicFramePr>
        <xdr:cNvPr id="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45292</xdr:colOff>
      <xdr:row>26</xdr:row>
      <xdr:rowOff>15874</xdr:rowOff>
    </xdr:from>
    <xdr:to>
      <xdr:col>17</xdr:col>
      <xdr:colOff>676556</xdr:colOff>
      <xdr:row>33</xdr:row>
      <xdr:rowOff>127000</xdr:rowOff>
    </xdr:to>
    <xdr:graphicFrame macro="">
      <xdr:nvGraphicFramePr>
        <xdr:cNvPr id="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45292</xdr:colOff>
      <xdr:row>33</xdr:row>
      <xdr:rowOff>121397</xdr:rowOff>
    </xdr:from>
    <xdr:to>
      <xdr:col>17</xdr:col>
      <xdr:colOff>676556</xdr:colOff>
      <xdr:row>41</xdr:row>
      <xdr:rowOff>73773</xdr:rowOff>
    </xdr:to>
    <xdr:graphicFrame macro="">
      <xdr:nvGraphicFramePr>
        <xdr:cNvPr id="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d&#233;quation%20charge%20%20capa/Estimation_de_charge_2014%20Plateau%20Qualif%20Sy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3"/>
      <sheetName val="Feuil3"/>
      <sheetName val="Charge_Compétence"/>
      <sheetName val="Data"/>
    </sheetNames>
    <sheetDataSet>
      <sheetData sheetId="0"/>
      <sheetData sheetId="1"/>
      <sheetData sheetId="2">
        <row r="4">
          <cell r="C4" t="str">
            <v>Générale</v>
          </cell>
          <cell r="D4">
            <v>1</v>
          </cell>
          <cell r="F4">
            <v>2</v>
          </cell>
          <cell r="G4">
            <v>2</v>
          </cell>
        </row>
        <row r="5">
          <cell r="C5" t="str">
            <v>Codage / Software</v>
          </cell>
          <cell r="D5">
            <v>1</v>
          </cell>
          <cell r="G5">
            <v>0.1</v>
          </cell>
        </row>
        <row r="6">
          <cell r="C6" t="str">
            <v>Mécanique</v>
          </cell>
          <cell r="D6">
            <v>1</v>
          </cell>
          <cell r="G6">
            <v>0.5</v>
          </cell>
          <cell r="H6">
            <v>2</v>
          </cell>
          <cell r="I6">
            <v>2</v>
          </cell>
          <cell r="J6">
            <v>2</v>
          </cell>
        </row>
        <row r="7">
          <cell r="C7" t="str">
            <v>EMI /EMC</v>
          </cell>
          <cell r="D7">
            <v>1</v>
          </cell>
          <cell r="H7">
            <v>0.6</v>
          </cell>
          <cell r="I7">
            <v>1</v>
          </cell>
          <cell r="J7">
            <v>1.4</v>
          </cell>
          <cell r="K7">
            <v>1</v>
          </cell>
        </row>
        <row r="8">
          <cell r="D8">
            <v>1</v>
          </cell>
          <cell r="H8">
            <v>0.6</v>
          </cell>
          <cell r="I8">
            <v>0.5</v>
          </cell>
          <cell r="J8">
            <v>1</v>
          </cell>
          <cell r="K8">
            <v>1</v>
          </cell>
          <cell r="L8">
            <v>0.3</v>
          </cell>
        </row>
      </sheetData>
      <sheetData sheetId="3">
        <row r="6">
          <cell r="F6">
            <v>0</v>
          </cell>
          <cell r="G6">
            <v>2</v>
          </cell>
          <cell r="H6">
            <v>2.6</v>
          </cell>
          <cell r="I6">
            <v>3.2</v>
          </cell>
          <cell r="J6">
            <v>3.5</v>
          </cell>
          <cell r="K6">
            <v>4.4000000000000004</v>
          </cell>
          <cell r="L6">
            <v>2</v>
          </cell>
          <cell r="M6">
            <v>0.3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8">
          <cell r="F8">
            <v>41640</v>
          </cell>
          <cell r="G8">
            <v>41671</v>
          </cell>
          <cell r="H8">
            <v>41699</v>
          </cell>
          <cell r="I8">
            <v>41730</v>
          </cell>
          <cell r="J8">
            <v>41760</v>
          </cell>
          <cell r="K8">
            <v>41791</v>
          </cell>
          <cell r="L8">
            <v>41821</v>
          </cell>
          <cell r="M8">
            <v>41852</v>
          </cell>
          <cell r="N8">
            <v>41883</v>
          </cell>
          <cell r="O8">
            <v>41913</v>
          </cell>
          <cell r="P8">
            <v>41944</v>
          </cell>
          <cell r="Q8">
            <v>41974</v>
          </cell>
        </row>
        <row r="9">
          <cell r="E9" t="str">
            <v>Générale</v>
          </cell>
          <cell r="F9">
            <v>0</v>
          </cell>
          <cell r="G9">
            <v>2</v>
          </cell>
          <cell r="H9">
            <v>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E10" t="str">
            <v>Codage / Software</v>
          </cell>
          <cell r="F10">
            <v>0</v>
          </cell>
          <cell r="G10">
            <v>0</v>
          </cell>
          <cell r="H10">
            <v>0.1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E11" t="str">
            <v>Mécanique</v>
          </cell>
          <cell r="F11">
            <v>0</v>
          </cell>
          <cell r="G11">
            <v>0</v>
          </cell>
          <cell r="H11">
            <v>0.5</v>
          </cell>
          <cell r="I11">
            <v>2.6</v>
          </cell>
          <cell r="J11">
            <v>2.5</v>
          </cell>
          <cell r="K11">
            <v>3</v>
          </cell>
          <cell r="L11">
            <v>1</v>
          </cell>
          <cell r="M11">
            <v>0.3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E12" t="str">
            <v>EMI /EMC</v>
          </cell>
          <cell r="F12">
            <v>0</v>
          </cell>
          <cell r="G12">
            <v>0</v>
          </cell>
          <cell r="H12">
            <v>0</v>
          </cell>
          <cell r="I12">
            <v>0.6</v>
          </cell>
          <cell r="J12">
            <v>1</v>
          </cell>
          <cell r="K12">
            <v>1.4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TempColorTheme">
      <a:dk1>
        <a:sysClr val="windowText" lastClr="000000"/>
      </a:dk1>
      <a:lt1>
        <a:sysClr val="window" lastClr="FFFFFF"/>
      </a:lt1>
      <a:dk2>
        <a:srgbClr val="1F85B7"/>
      </a:dk2>
      <a:lt2>
        <a:srgbClr val="808080"/>
      </a:lt2>
      <a:accent1>
        <a:srgbClr val="003F8A"/>
      </a:accent1>
      <a:accent2>
        <a:srgbClr val="79B6D3"/>
      </a:accent2>
      <a:accent3>
        <a:srgbClr val="A7C500"/>
      </a:accent3>
      <a:accent4>
        <a:srgbClr val="F29300"/>
      </a:accent4>
      <a:accent5>
        <a:srgbClr val="660033"/>
      </a:accent5>
      <a:accent6>
        <a:srgbClr val="7030A0"/>
      </a:accent6>
      <a:hlink>
        <a:srgbClr val="0000FF"/>
      </a:hlink>
      <a:folHlink>
        <a:srgbClr val="800080"/>
      </a:folHlink>
    </a:clrScheme>
    <a:fontScheme name="TempFontTheme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showGridLines="0" tabSelected="1" topLeftCell="A2" zoomScale="60" zoomScaleNormal="60" workbookViewId="0">
      <selection activeCell="U14" sqref="U14"/>
    </sheetView>
  </sheetViews>
  <sheetFormatPr baseColWidth="10" defaultRowHeight="12.75" x14ac:dyDescent="0.2"/>
  <cols>
    <col min="1" max="1" width="19.5703125" style="1" customWidth="1"/>
    <col min="2" max="2" width="33.7109375" style="1" customWidth="1"/>
    <col min="3" max="3" width="24.5703125" style="2" customWidth="1"/>
    <col min="4" max="4" width="13.85546875" style="3" customWidth="1"/>
    <col min="5" max="6" width="10.85546875" style="10" bestFit="1" customWidth="1"/>
    <col min="7" max="10" width="11.42578125" style="10"/>
    <col min="11" max="11" width="11.42578125" style="10" customWidth="1"/>
    <col min="12" max="256" width="11.42578125" style="10"/>
    <col min="257" max="257" width="25.7109375" style="10" customWidth="1"/>
    <col min="258" max="258" width="33.7109375" style="10" customWidth="1"/>
    <col min="259" max="259" width="24.5703125" style="10" customWidth="1"/>
    <col min="260" max="260" width="23.7109375" style="10" bestFit="1" customWidth="1"/>
    <col min="261" max="262" width="10.85546875" style="10" bestFit="1" customWidth="1"/>
    <col min="263" max="266" width="11.42578125" style="10"/>
    <col min="267" max="267" width="11.42578125" style="10" customWidth="1"/>
    <col min="268" max="512" width="11.42578125" style="10"/>
    <col min="513" max="513" width="25.7109375" style="10" customWidth="1"/>
    <col min="514" max="514" width="33.7109375" style="10" customWidth="1"/>
    <col min="515" max="515" width="24.5703125" style="10" customWidth="1"/>
    <col min="516" max="516" width="23.7109375" style="10" bestFit="1" customWidth="1"/>
    <col min="517" max="518" width="10.85546875" style="10" bestFit="1" customWidth="1"/>
    <col min="519" max="522" width="11.42578125" style="10"/>
    <col min="523" max="523" width="11.42578125" style="10" customWidth="1"/>
    <col min="524" max="768" width="11.42578125" style="10"/>
    <col min="769" max="769" width="25.7109375" style="10" customWidth="1"/>
    <col min="770" max="770" width="33.7109375" style="10" customWidth="1"/>
    <col min="771" max="771" width="24.5703125" style="10" customWidth="1"/>
    <col min="772" max="772" width="23.7109375" style="10" bestFit="1" customWidth="1"/>
    <col min="773" max="774" width="10.85546875" style="10" bestFit="1" customWidth="1"/>
    <col min="775" max="778" width="11.42578125" style="10"/>
    <col min="779" max="779" width="11.42578125" style="10" customWidth="1"/>
    <col min="780" max="1024" width="11.42578125" style="10"/>
    <col min="1025" max="1025" width="25.7109375" style="10" customWidth="1"/>
    <col min="1026" max="1026" width="33.7109375" style="10" customWidth="1"/>
    <col min="1027" max="1027" width="24.5703125" style="10" customWidth="1"/>
    <col min="1028" max="1028" width="23.7109375" style="10" bestFit="1" customWidth="1"/>
    <col min="1029" max="1030" width="10.85546875" style="10" bestFit="1" customWidth="1"/>
    <col min="1031" max="1034" width="11.42578125" style="10"/>
    <col min="1035" max="1035" width="11.42578125" style="10" customWidth="1"/>
    <col min="1036" max="1280" width="11.42578125" style="10"/>
    <col min="1281" max="1281" width="25.7109375" style="10" customWidth="1"/>
    <col min="1282" max="1282" width="33.7109375" style="10" customWidth="1"/>
    <col min="1283" max="1283" width="24.5703125" style="10" customWidth="1"/>
    <col min="1284" max="1284" width="23.7109375" style="10" bestFit="1" customWidth="1"/>
    <col min="1285" max="1286" width="10.85546875" style="10" bestFit="1" customWidth="1"/>
    <col min="1287" max="1290" width="11.42578125" style="10"/>
    <col min="1291" max="1291" width="11.42578125" style="10" customWidth="1"/>
    <col min="1292" max="1536" width="11.42578125" style="10"/>
    <col min="1537" max="1537" width="25.7109375" style="10" customWidth="1"/>
    <col min="1538" max="1538" width="33.7109375" style="10" customWidth="1"/>
    <col min="1539" max="1539" width="24.5703125" style="10" customWidth="1"/>
    <col min="1540" max="1540" width="23.7109375" style="10" bestFit="1" customWidth="1"/>
    <col min="1541" max="1542" width="10.85546875" style="10" bestFit="1" customWidth="1"/>
    <col min="1543" max="1546" width="11.42578125" style="10"/>
    <col min="1547" max="1547" width="11.42578125" style="10" customWidth="1"/>
    <col min="1548" max="1792" width="11.42578125" style="10"/>
    <col min="1793" max="1793" width="25.7109375" style="10" customWidth="1"/>
    <col min="1794" max="1794" width="33.7109375" style="10" customWidth="1"/>
    <col min="1795" max="1795" width="24.5703125" style="10" customWidth="1"/>
    <col min="1796" max="1796" width="23.7109375" style="10" bestFit="1" customWidth="1"/>
    <col min="1797" max="1798" width="10.85546875" style="10" bestFit="1" customWidth="1"/>
    <col min="1799" max="1802" width="11.42578125" style="10"/>
    <col min="1803" max="1803" width="11.42578125" style="10" customWidth="1"/>
    <col min="1804" max="2048" width="11.42578125" style="10"/>
    <col min="2049" max="2049" width="25.7109375" style="10" customWidth="1"/>
    <col min="2050" max="2050" width="33.7109375" style="10" customWidth="1"/>
    <col min="2051" max="2051" width="24.5703125" style="10" customWidth="1"/>
    <col min="2052" max="2052" width="23.7109375" style="10" bestFit="1" customWidth="1"/>
    <col min="2053" max="2054" width="10.85546875" style="10" bestFit="1" customWidth="1"/>
    <col min="2055" max="2058" width="11.42578125" style="10"/>
    <col min="2059" max="2059" width="11.42578125" style="10" customWidth="1"/>
    <col min="2060" max="2304" width="11.42578125" style="10"/>
    <col min="2305" max="2305" width="25.7109375" style="10" customWidth="1"/>
    <col min="2306" max="2306" width="33.7109375" style="10" customWidth="1"/>
    <col min="2307" max="2307" width="24.5703125" style="10" customWidth="1"/>
    <col min="2308" max="2308" width="23.7109375" style="10" bestFit="1" customWidth="1"/>
    <col min="2309" max="2310" width="10.85546875" style="10" bestFit="1" customWidth="1"/>
    <col min="2311" max="2314" width="11.42578125" style="10"/>
    <col min="2315" max="2315" width="11.42578125" style="10" customWidth="1"/>
    <col min="2316" max="2560" width="11.42578125" style="10"/>
    <col min="2561" max="2561" width="25.7109375" style="10" customWidth="1"/>
    <col min="2562" max="2562" width="33.7109375" style="10" customWidth="1"/>
    <col min="2563" max="2563" width="24.5703125" style="10" customWidth="1"/>
    <col min="2564" max="2564" width="23.7109375" style="10" bestFit="1" customWidth="1"/>
    <col min="2565" max="2566" width="10.85546875" style="10" bestFit="1" customWidth="1"/>
    <col min="2567" max="2570" width="11.42578125" style="10"/>
    <col min="2571" max="2571" width="11.42578125" style="10" customWidth="1"/>
    <col min="2572" max="2816" width="11.42578125" style="10"/>
    <col min="2817" max="2817" width="25.7109375" style="10" customWidth="1"/>
    <col min="2818" max="2818" width="33.7109375" style="10" customWidth="1"/>
    <col min="2819" max="2819" width="24.5703125" style="10" customWidth="1"/>
    <col min="2820" max="2820" width="23.7109375" style="10" bestFit="1" customWidth="1"/>
    <col min="2821" max="2822" width="10.85546875" style="10" bestFit="1" customWidth="1"/>
    <col min="2823" max="2826" width="11.42578125" style="10"/>
    <col min="2827" max="2827" width="11.42578125" style="10" customWidth="1"/>
    <col min="2828" max="3072" width="11.42578125" style="10"/>
    <col min="3073" max="3073" width="25.7109375" style="10" customWidth="1"/>
    <col min="3074" max="3074" width="33.7109375" style="10" customWidth="1"/>
    <col min="3075" max="3075" width="24.5703125" style="10" customWidth="1"/>
    <col min="3076" max="3076" width="23.7109375" style="10" bestFit="1" customWidth="1"/>
    <col min="3077" max="3078" width="10.85546875" style="10" bestFit="1" customWidth="1"/>
    <col min="3079" max="3082" width="11.42578125" style="10"/>
    <col min="3083" max="3083" width="11.42578125" style="10" customWidth="1"/>
    <col min="3084" max="3328" width="11.42578125" style="10"/>
    <col min="3329" max="3329" width="25.7109375" style="10" customWidth="1"/>
    <col min="3330" max="3330" width="33.7109375" style="10" customWidth="1"/>
    <col min="3331" max="3331" width="24.5703125" style="10" customWidth="1"/>
    <col min="3332" max="3332" width="23.7109375" style="10" bestFit="1" customWidth="1"/>
    <col min="3333" max="3334" width="10.85546875" style="10" bestFit="1" customWidth="1"/>
    <col min="3335" max="3338" width="11.42578125" style="10"/>
    <col min="3339" max="3339" width="11.42578125" style="10" customWidth="1"/>
    <col min="3340" max="3584" width="11.42578125" style="10"/>
    <col min="3585" max="3585" width="25.7109375" style="10" customWidth="1"/>
    <col min="3586" max="3586" width="33.7109375" style="10" customWidth="1"/>
    <col min="3587" max="3587" width="24.5703125" style="10" customWidth="1"/>
    <col min="3588" max="3588" width="23.7109375" style="10" bestFit="1" customWidth="1"/>
    <col min="3589" max="3590" width="10.85546875" style="10" bestFit="1" customWidth="1"/>
    <col min="3591" max="3594" width="11.42578125" style="10"/>
    <col min="3595" max="3595" width="11.42578125" style="10" customWidth="1"/>
    <col min="3596" max="3840" width="11.42578125" style="10"/>
    <col min="3841" max="3841" width="25.7109375" style="10" customWidth="1"/>
    <col min="3842" max="3842" width="33.7109375" style="10" customWidth="1"/>
    <col min="3843" max="3843" width="24.5703125" style="10" customWidth="1"/>
    <col min="3844" max="3844" width="23.7109375" style="10" bestFit="1" customWidth="1"/>
    <col min="3845" max="3846" width="10.85546875" style="10" bestFit="1" customWidth="1"/>
    <col min="3847" max="3850" width="11.42578125" style="10"/>
    <col min="3851" max="3851" width="11.42578125" style="10" customWidth="1"/>
    <col min="3852" max="4096" width="11.42578125" style="10"/>
    <col min="4097" max="4097" width="25.7109375" style="10" customWidth="1"/>
    <col min="4098" max="4098" width="33.7109375" style="10" customWidth="1"/>
    <col min="4099" max="4099" width="24.5703125" style="10" customWidth="1"/>
    <col min="4100" max="4100" width="23.7109375" style="10" bestFit="1" customWidth="1"/>
    <col min="4101" max="4102" width="10.85546875" style="10" bestFit="1" customWidth="1"/>
    <col min="4103" max="4106" width="11.42578125" style="10"/>
    <col min="4107" max="4107" width="11.42578125" style="10" customWidth="1"/>
    <col min="4108" max="4352" width="11.42578125" style="10"/>
    <col min="4353" max="4353" width="25.7109375" style="10" customWidth="1"/>
    <col min="4354" max="4354" width="33.7109375" style="10" customWidth="1"/>
    <col min="4355" max="4355" width="24.5703125" style="10" customWidth="1"/>
    <col min="4356" max="4356" width="23.7109375" style="10" bestFit="1" customWidth="1"/>
    <col min="4357" max="4358" width="10.85546875" style="10" bestFit="1" customWidth="1"/>
    <col min="4359" max="4362" width="11.42578125" style="10"/>
    <col min="4363" max="4363" width="11.42578125" style="10" customWidth="1"/>
    <col min="4364" max="4608" width="11.42578125" style="10"/>
    <col min="4609" max="4609" width="25.7109375" style="10" customWidth="1"/>
    <col min="4610" max="4610" width="33.7109375" style="10" customWidth="1"/>
    <col min="4611" max="4611" width="24.5703125" style="10" customWidth="1"/>
    <col min="4612" max="4612" width="23.7109375" style="10" bestFit="1" customWidth="1"/>
    <col min="4613" max="4614" width="10.85546875" style="10" bestFit="1" customWidth="1"/>
    <col min="4615" max="4618" width="11.42578125" style="10"/>
    <col min="4619" max="4619" width="11.42578125" style="10" customWidth="1"/>
    <col min="4620" max="4864" width="11.42578125" style="10"/>
    <col min="4865" max="4865" width="25.7109375" style="10" customWidth="1"/>
    <col min="4866" max="4866" width="33.7109375" style="10" customWidth="1"/>
    <col min="4867" max="4867" width="24.5703125" style="10" customWidth="1"/>
    <col min="4868" max="4868" width="23.7109375" style="10" bestFit="1" customWidth="1"/>
    <col min="4869" max="4870" width="10.85546875" style="10" bestFit="1" customWidth="1"/>
    <col min="4871" max="4874" width="11.42578125" style="10"/>
    <col min="4875" max="4875" width="11.42578125" style="10" customWidth="1"/>
    <col min="4876" max="5120" width="11.42578125" style="10"/>
    <col min="5121" max="5121" width="25.7109375" style="10" customWidth="1"/>
    <col min="5122" max="5122" width="33.7109375" style="10" customWidth="1"/>
    <col min="5123" max="5123" width="24.5703125" style="10" customWidth="1"/>
    <col min="5124" max="5124" width="23.7109375" style="10" bestFit="1" customWidth="1"/>
    <col min="5125" max="5126" width="10.85546875" style="10" bestFit="1" customWidth="1"/>
    <col min="5127" max="5130" width="11.42578125" style="10"/>
    <col min="5131" max="5131" width="11.42578125" style="10" customWidth="1"/>
    <col min="5132" max="5376" width="11.42578125" style="10"/>
    <col min="5377" max="5377" width="25.7109375" style="10" customWidth="1"/>
    <col min="5378" max="5378" width="33.7109375" style="10" customWidth="1"/>
    <col min="5379" max="5379" width="24.5703125" style="10" customWidth="1"/>
    <col min="5380" max="5380" width="23.7109375" style="10" bestFit="1" customWidth="1"/>
    <col min="5381" max="5382" width="10.85546875" style="10" bestFit="1" customWidth="1"/>
    <col min="5383" max="5386" width="11.42578125" style="10"/>
    <col min="5387" max="5387" width="11.42578125" style="10" customWidth="1"/>
    <col min="5388" max="5632" width="11.42578125" style="10"/>
    <col min="5633" max="5633" width="25.7109375" style="10" customWidth="1"/>
    <col min="5634" max="5634" width="33.7109375" style="10" customWidth="1"/>
    <col min="5635" max="5635" width="24.5703125" style="10" customWidth="1"/>
    <col min="5636" max="5636" width="23.7109375" style="10" bestFit="1" customWidth="1"/>
    <col min="5637" max="5638" width="10.85546875" style="10" bestFit="1" customWidth="1"/>
    <col min="5639" max="5642" width="11.42578125" style="10"/>
    <col min="5643" max="5643" width="11.42578125" style="10" customWidth="1"/>
    <col min="5644" max="5888" width="11.42578125" style="10"/>
    <col min="5889" max="5889" width="25.7109375" style="10" customWidth="1"/>
    <col min="5890" max="5890" width="33.7109375" style="10" customWidth="1"/>
    <col min="5891" max="5891" width="24.5703125" style="10" customWidth="1"/>
    <col min="5892" max="5892" width="23.7109375" style="10" bestFit="1" customWidth="1"/>
    <col min="5893" max="5894" width="10.85546875" style="10" bestFit="1" customWidth="1"/>
    <col min="5895" max="5898" width="11.42578125" style="10"/>
    <col min="5899" max="5899" width="11.42578125" style="10" customWidth="1"/>
    <col min="5900" max="6144" width="11.42578125" style="10"/>
    <col min="6145" max="6145" width="25.7109375" style="10" customWidth="1"/>
    <col min="6146" max="6146" width="33.7109375" style="10" customWidth="1"/>
    <col min="6147" max="6147" width="24.5703125" style="10" customWidth="1"/>
    <col min="6148" max="6148" width="23.7109375" style="10" bestFit="1" customWidth="1"/>
    <col min="6149" max="6150" width="10.85546875" style="10" bestFit="1" customWidth="1"/>
    <col min="6151" max="6154" width="11.42578125" style="10"/>
    <col min="6155" max="6155" width="11.42578125" style="10" customWidth="1"/>
    <col min="6156" max="6400" width="11.42578125" style="10"/>
    <col min="6401" max="6401" width="25.7109375" style="10" customWidth="1"/>
    <col min="6402" max="6402" width="33.7109375" style="10" customWidth="1"/>
    <col min="6403" max="6403" width="24.5703125" style="10" customWidth="1"/>
    <col min="6404" max="6404" width="23.7109375" style="10" bestFit="1" customWidth="1"/>
    <col min="6405" max="6406" width="10.85546875" style="10" bestFit="1" customWidth="1"/>
    <col min="6407" max="6410" width="11.42578125" style="10"/>
    <col min="6411" max="6411" width="11.42578125" style="10" customWidth="1"/>
    <col min="6412" max="6656" width="11.42578125" style="10"/>
    <col min="6657" max="6657" width="25.7109375" style="10" customWidth="1"/>
    <col min="6658" max="6658" width="33.7109375" style="10" customWidth="1"/>
    <col min="6659" max="6659" width="24.5703125" style="10" customWidth="1"/>
    <col min="6660" max="6660" width="23.7109375" style="10" bestFit="1" customWidth="1"/>
    <col min="6661" max="6662" width="10.85546875" style="10" bestFit="1" customWidth="1"/>
    <col min="6663" max="6666" width="11.42578125" style="10"/>
    <col min="6667" max="6667" width="11.42578125" style="10" customWidth="1"/>
    <col min="6668" max="6912" width="11.42578125" style="10"/>
    <col min="6913" max="6913" width="25.7109375" style="10" customWidth="1"/>
    <col min="6914" max="6914" width="33.7109375" style="10" customWidth="1"/>
    <col min="6915" max="6915" width="24.5703125" style="10" customWidth="1"/>
    <col min="6916" max="6916" width="23.7109375" style="10" bestFit="1" customWidth="1"/>
    <col min="6917" max="6918" width="10.85546875" style="10" bestFit="1" customWidth="1"/>
    <col min="6919" max="6922" width="11.42578125" style="10"/>
    <col min="6923" max="6923" width="11.42578125" style="10" customWidth="1"/>
    <col min="6924" max="7168" width="11.42578125" style="10"/>
    <col min="7169" max="7169" width="25.7109375" style="10" customWidth="1"/>
    <col min="7170" max="7170" width="33.7109375" style="10" customWidth="1"/>
    <col min="7171" max="7171" width="24.5703125" style="10" customWidth="1"/>
    <col min="7172" max="7172" width="23.7109375" style="10" bestFit="1" customWidth="1"/>
    <col min="7173" max="7174" width="10.85546875" style="10" bestFit="1" customWidth="1"/>
    <col min="7175" max="7178" width="11.42578125" style="10"/>
    <col min="7179" max="7179" width="11.42578125" style="10" customWidth="1"/>
    <col min="7180" max="7424" width="11.42578125" style="10"/>
    <col min="7425" max="7425" width="25.7109375" style="10" customWidth="1"/>
    <col min="7426" max="7426" width="33.7109375" style="10" customWidth="1"/>
    <col min="7427" max="7427" width="24.5703125" style="10" customWidth="1"/>
    <col min="7428" max="7428" width="23.7109375" style="10" bestFit="1" customWidth="1"/>
    <col min="7429" max="7430" width="10.85546875" style="10" bestFit="1" customWidth="1"/>
    <col min="7431" max="7434" width="11.42578125" style="10"/>
    <col min="7435" max="7435" width="11.42578125" style="10" customWidth="1"/>
    <col min="7436" max="7680" width="11.42578125" style="10"/>
    <col min="7681" max="7681" width="25.7109375" style="10" customWidth="1"/>
    <col min="7682" max="7682" width="33.7109375" style="10" customWidth="1"/>
    <col min="7683" max="7683" width="24.5703125" style="10" customWidth="1"/>
    <col min="7684" max="7684" width="23.7109375" style="10" bestFit="1" customWidth="1"/>
    <col min="7685" max="7686" width="10.85546875" style="10" bestFit="1" customWidth="1"/>
    <col min="7687" max="7690" width="11.42578125" style="10"/>
    <col min="7691" max="7691" width="11.42578125" style="10" customWidth="1"/>
    <col min="7692" max="7936" width="11.42578125" style="10"/>
    <col min="7937" max="7937" width="25.7109375" style="10" customWidth="1"/>
    <col min="7938" max="7938" width="33.7109375" style="10" customWidth="1"/>
    <col min="7939" max="7939" width="24.5703125" style="10" customWidth="1"/>
    <col min="7940" max="7940" width="23.7109375" style="10" bestFit="1" customWidth="1"/>
    <col min="7941" max="7942" width="10.85546875" style="10" bestFit="1" customWidth="1"/>
    <col min="7943" max="7946" width="11.42578125" style="10"/>
    <col min="7947" max="7947" width="11.42578125" style="10" customWidth="1"/>
    <col min="7948" max="8192" width="11.42578125" style="10"/>
    <col min="8193" max="8193" width="25.7109375" style="10" customWidth="1"/>
    <col min="8194" max="8194" width="33.7109375" style="10" customWidth="1"/>
    <col min="8195" max="8195" width="24.5703125" style="10" customWidth="1"/>
    <col min="8196" max="8196" width="23.7109375" style="10" bestFit="1" customWidth="1"/>
    <col min="8197" max="8198" width="10.85546875" style="10" bestFit="1" customWidth="1"/>
    <col min="8199" max="8202" width="11.42578125" style="10"/>
    <col min="8203" max="8203" width="11.42578125" style="10" customWidth="1"/>
    <col min="8204" max="8448" width="11.42578125" style="10"/>
    <col min="8449" max="8449" width="25.7109375" style="10" customWidth="1"/>
    <col min="8450" max="8450" width="33.7109375" style="10" customWidth="1"/>
    <col min="8451" max="8451" width="24.5703125" style="10" customWidth="1"/>
    <col min="8452" max="8452" width="23.7109375" style="10" bestFit="1" customWidth="1"/>
    <col min="8453" max="8454" width="10.85546875" style="10" bestFit="1" customWidth="1"/>
    <col min="8455" max="8458" width="11.42578125" style="10"/>
    <col min="8459" max="8459" width="11.42578125" style="10" customWidth="1"/>
    <col min="8460" max="8704" width="11.42578125" style="10"/>
    <col min="8705" max="8705" width="25.7109375" style="10" customWidth="1"/>
    <col min="8706" max="8706" width="33.7109375" style="10" customWidth="1"/>
    <col min="8707" max="8707" width="24.5703125" style="10" customWidth="1"/>
    <col min="8708" max="8708" width="23.7109375" style="10" bestFit="1" customWidth="1"/>
    <col min="8709" max="8710" width="10.85546875" style="10" bestFit="1" customWidth="1"/>
    <col min="8711" max="8714" width="11.42578125" style="10"/>
    <col min="8715" max="8715" width="11.42578125" style="10" customWidth="1"/>
    <col min="8716" max="8960" width="11.42578125" style="10"/>
    <col min="8961" max="8961" width="25.7109375" style="10" customWidth="1"/>
    <col min="8962" max="8962" width="33.7109375" style="10" customWidth="1"/>
    <col min="8963" max="8963" width="24.5703125" style="10" customWidth="1"/>
    <col min="8964" max="8964" width="23.7109375" style="10" bestFit="1" customWidth="1"/>
    <col min="8965" max="8966" width="10.85546875" style="10" bestFit="1" customWidth="1"/>
    <col min="8967" max="8970" width="11.42578125" style="10"/>
    <col min="8971" max="8971" width="11.42578125" style="10" customWidth="1"/>
    <col min="8972" max="9216" width="11.42578125" style="10"/>
    <col min="9217" max="9217" width="25.7109375" style="10" customWidth="1"/>
    <col min="9218" max="9218" width="33.7109375" style="10" customWidth="1"/>
    <col min="9219" max="9219" width="24.5703125" style="10" customWidth="1"/>
    <col min="9220" max="9220" width="23.7109375" style="10" bestFit="1" customWidth="1"/>
    <col min="9221" max="9222" width="10.85546875" style="10" bestFit="1" customWidth="1"/>
    <col min="9223" max="9226" width="11.42578125" style="10"/>
    <col min="9227" max="9227" width="11.42578125" style="10" customWidth="1"/>
    <col min="9228" max="9472" width="11.42578125" style="10"/>
    <col min="9473" max="9473" width="25.7109375" style="10" customWidth="1"/>
    <col min="9474" max="9474" width="33.7109375" style="10" customWidth="1"/>
    <col min="9475" max="9475" width="24.5703125" style="10" customWidth="1"/>
    <col min="9476" max="9476" width="23.7109375" style="10" bestFit="1" customWidth="1"/>
    <col min="9477" max="9478" width="10.85546875" style="10" bestFit="1" customWidth="1"/>
    <col min="9479" max="9482" width="11.42578125" style="10"/>
    <col min="9483" max="9483" width="11.42578125" style="10" customWidth="1"/>
    <col min="9484" max="9728" width="11.42578125" style="10"/>
    <col min="9729" max="9729" width="25.7109375" style="10" customWidth="1"/>
    <col min="9730" max="9730" width="33.7109375" style="10" customWidth="1"/>
    <col min="9731" max="9731" width="24.5703125" style="10" customWidth="1"/>
    <col min="9732" max="9732" width="23.7109375" style="10" bestFit="1" customWidth="1"/>
    <col min="9733" max="9734" width="10.85546875" style="10" bestFit="1" customWidth="1"/>
    <col min="9735" max="9738" width="11.42578125" style="10"/>
    <col min="9739" max="9739" width="11.42578125" style="10" customWidth="1"/>
    <col min="9740" max="9984" width="11.42578125" style="10"/>
    <col min="9985" max="9985" width="25.7109375" style="10" customWidth="1"/>
    <col min="9986" max="9986" width="33.7109375" style="10" customWidth="1"/>
    <col min="9987" max="9987" width="24.5703125" style="10" customWidth="1"/>
    <col min="9988" max="9988" width="23.7109375" style="10" bestFit="1" customWidth="1"/>
    <col min="9989" max="9990" width="10.85546875" style="10" bestFit="1" customWidth="1"/>
    <col min="9991" max="9994" width="11.42578125" style="10"/>
    <col min="9995" max="9995" width="11.42578125" style="10" customWidth="1"/>
    <col min="9996" max="10240" width="11.42578125" style="10"/>
    <col min="10241" max="10241" width="25.7109375" style="10" customWidth="1"/>
    <col min="10242" max="10242" width="33.7109375" style="10" customWidth="1"/>
    <col min="10243" max="10243" width="24.5703125" style="10" customWidth="1"/>
    <col min="10244" max="10244" width="23.7109375" style="10" bestFit="1" customWidth="1"/>
    <col min="10245" max="10246" width="10.85546875" style="10" bestFit="1" customWidth="1"/>
    <col min="10247" max="10250" width="11.42578125" style="10"/>
    <col min="10251" max="10251" width="11.42578125" style="10" customWidth="1"/>
    <col min="10252" max="10496" width="11.42578125" style="10"/>
    <col min="10497" max="10497" width="25.7109375" style="10" customWidth="1"/>
    <col min="10498" max="10498" width="33.7109375" style="10" customWidth="1"/>
    <col min="10499" max="10499" width="24.5703125" style="10" customWidth="1"/>
    <col min="10500" max="10500" width="23.7109375" style="10" bestFit="1" customWidth="1"/>
    <col min="10501" max="10502" width="10.85546875" style="10" bestFit="1" customWidth="1"/>
    <col min="10503" max="10506" width="11.42578125" style="10"/>
    <col min="10507" max="10507" width="11.42578125" style="10" customWidth="1"/>
    <col min="10508" max="10752" width="11.42578125" style="10"/>
    <col min="10753" max="10753" width="25.7109375" style="10" customWidth="1"/>
    <col min="10754" max="10754" width="33.7109375" style="10" customWidth="1"/>
    <col min="10755" max="10755" width="24.5703125" style="10" customWidth="1"/>
    <col min="10756" max="10756" width="23.7109375" style="10" bestFit="1" customWidth="1"/>
    <col min="10757" max="10758" width="10.85546875" style="10" bestFit="1" customWidth="1"/>
    <col min="10759" max="10762" width="11.42578125" style="10"/>
    <col min="10763" max="10763" width="11.42578125" style="10" customWidth="1"/>
    <col min="10764" max="11008" width="11.42578125" style="10"/>
    <col min="11009" max="11009" width="25.7109375" style="10" customWidth="1"/>
    <col min="11010" max="11010" width="33.7109375" style="10" customWidth="1"/>
    <col min="11011" max="11011" width="24.5703125" style="10" customWidth="1"/>
    <col min="11012" max="11012" width="23.7109375" style="10" bestFit="1" customWidth="1"/>
    <col min="11013" max="11014" width="10.85546875" style="10" bestFit="1" customWidth="1"/>
    <col min="11015" max="11018" width="11.42578125" style="10"/>
    <col min="11019" max="11019" width="11.42578125" style="10" customWidth="1"/>
    <col min="11020" max="11264" width="11.42578125" style="10"/>
    <col min="11265" max="11265" width="25.7109375" style="10" customWidth="1"/>
    <col min="11266" max="11266" width="33.7109375" style="10" customWidth="1"/>
    <col min="11267" max="11267" width="24.5703125" style="10" customWidth="1"/>
    <col min="11268" max="11268" width="23.7109375" style="10" bestFit="1" customWidth="1"/>
    <col min="11269" max="11270" width="10.85546875" style="10" bestFit="1" customWidth="1"/>
    <col min="11271" max="11274" width="11.42578125" style="10"/>
    <col min="11275" max="11275" width="11.42578125" style="10" customWidth="1"/>
    <col min="11276" max="11520" width="11.42578125" style="10"/>
    <col min="11521" max="11521" width="25.7109375" style="10" customWidth="1"/>
    <col min="11522" max="11522" width="33.7109375" style="10" customWidth="1"/>
    <col min="11523" max="11523" width="24.5703125" style="10" customWidth="1"/>
    <col min="11524" max="11524" width="23.7109375" style="10" bestFit="1" customWidth="1"/>
    <col min="11525" max="11526" width="10.85546875" style="10" bestFit="1" customWidth="1"/>
    <col min="11527" max="11530" width="11.42578125" style="10"/>
    <col min="11531" max="11531" width="11.42578125" style="10" customWidth="1"/>
    <col min="11532" max="11776" width="11.42578125" style="10"/>
    <col min="11777" max="11777" width="25.7109375" style="10" customWidth="1"/>
    <col min="11778" max="11778" width="33.7109375" style="10" customWidth="1"/>
    <col min="11779" max="11779" width="24.5703125" style="10" customWidth="1"/>
    <col min="11780" max="11780" width="23.7109375" style="10" bestFit="1" customWidth="1"/>
    <col min="11781" max="11782" width="10.85546875" style="10" bestFit="1" customWidth="1"/>
    <col min="11783" max="11786" width="11.42578125" style="10"/>
    <col min="11787" max="11787" width="11.42578125" style="10" customWidth="1"/>
    <col min="11788" max="12032" width="11.42578125" style="10"/>
    <col min="12033" max="12033" width="25.7109375" style="10" customWidth="1"/>
    <col min="12034" max="12034" width="33.7109375" style="10" customWidth="1"/>
    <col min="12035" max="12035" width="24.5703125" style="10" customWidth="1"/>
    <col min="12036" max="12036" width="23.7109375" style="10" bestFit="1" customWidth="1"/>
    <col min="12037" max="12038" width="10.85546875" style="10" bestFit="1" customWidth="1"/>
    <col min="12039" max="12042" width="11.42578125" style="10"/>
    <col min="12043" max="12043" width="11.42578125" style="10" customWidth="1"/>
    <col min="12044" max="12288" width="11.42578125" style="10"/>
    <col min="12289" max="12289" width="25.7109375" style="10" customWidth="1"/>
    <col min="12290" max="12290" width="33.7109375" style="10" customWidth="1"/>
    <col min="12291" max="12291" width="24.5703125" style="10" customWidth="1"/>
    <col min="12292" max="12292" width="23.7109375" style="10" bestFit="1" customWidth="1"/>
    <col min="12293" max="12294" width="10.85546875" style="10" bestFit="1" customWidth="1"/>
    <col min="12295" max="12298" width="11.42578125" style="10"/>
    <col min="12299" max="12299" width="11.42578125" style="10" customWidth="1"/>
    <col min="12300" max="12544" width="11.42578125" style="10"/>
    <col min="12545" max="12545" width="25.7109375" style="10" customWidth="1"/>
    <col min="12546" max="12546" width="33.7109375" style="10" customWidth="1"/>
    <col min="12547" max="12547" width="24.5703125" style="10" customWidth="1"/>
    <col min="12548" max="12548" width="23.7109375" style="10" bestFit="1" customWidth="1"/>
    <col min="12549" max="12550" width="10.85546875" style="10" bestFit="1" customWidth="1"/>
    <col min="12551" max="12554" width="11.42578125" style="10"/>
    <col min="12555" max="12555" width="11.42578125" style="10" customWidth="1"/>
    <col min="12556" max="12800" width="11.42578125" style="10"/>
    <col min="12801" max="12801" width="25.7109375" style="10" customWidth="1"/>
    <col min="12802" max="12802" width="33.7109375" style="10" customWidth="1"/>
    <col min="12803" max="12803" width="24.5703125" style="10" customWidth="1"/>
    <col min="12804" max="12804" width="23.7109375" style="10" bestFit="1" customWidth="1"/>
    <col min="12805" max="12806" width="10.85546875" style="10" bestFit="1" customWidth="1"/>
    <col min="12807" max="12810" width="11.42578125" style="10"/>
    <col min="12811" max="12811" width="11.42578125" style="10" customWidth="1"/>
    <col min="12812" max="13056" width="11.42578125" style="10"/>
    <col min="13057" max="13057" width="25.7109375" style="10" customWidth="1"/>
    <col min="13058" max="13058" width="33.7109375" style="10" customWidth="1"/>
    <col min="13059" max="13059" width="24.5703125" style="10" customWidth="1"/>
    <col min="13060" max="13060" width="23.7109375" style="10" bestFit="1" customWidth="1"/>
    <col min="13061" max="13062" width="10.85546875" style="10" bestFit="1" customWidth="1"/>
    <col min="13063" max="13066" width="11.42578125" style="10"/>
    <col min="13067" max="13067" width="11.42578125" style="10" customWidth="1"/>
    <col min="13068" max="13312" width="11.42578125" style="10"/>
    <col min="13313" max="13313" width="25.7109375" style="10" customWidth="1"/>
    <col min="13314" max="13314" width="33.7109375" style="10" customWidth="1"/>
    <col min="13315" max="13315" width="24.5703125" style="10" customWidth="1"/>
    <col min="13316" max="13316" width="23.7109375" style="10" bestFit="1" customWidth="1"/>
    <col min="13317" max="13318" width="10.85546875" style="10" bestFit="1" customWidth="1"/>
    <col min="13319" max="13322" width="11.42578125" style="10"/>
    <col min="13323" max="13323" width="11.42578125" style="10" customWidth="1"/>
    <col min="13324" max="13568" width="11.42578125" style="10"/>
    <col min="13569" max="13569" width="25.7109375" style="10" customWidth="1"/>
    <col min="13570" max="13570" width="33.7109375" style="10" customWidth="1"/>
    <col min="13571" max="13571" width="24.5703125" style="10" customWidth="1"/>
    <col min="13572" max="13572" width="23.7109375" style="10" bestFit="1" customWidth="1"/>
    <col min="13573" max="13574" width="10.85546875" style="10" bestFit="1" customWidth="1"/>
    <col min="13575" max="13578" width="11.42578125" style="10"/>
    <col min="13579" max="13579" width="11.42578125" style="10" customWidth="1"/>
    <col min="13580" max="13824" width="11.42578125" style="10"/>
    <col min="13825" max="13825" width="25.7109375" style="10" customWidth="1"/>
    <col min="13826" max="13826" width="33.7109375" style="10" customWidth="1"/>
    <col min="13827" max="13827" width="24.5703125" style="10" customWidth="1"/>
    <col min="13828" max="13828" width="23.7109375" style="10" bestFit="1" customWidth="1"/>
    <col min="13829" max="13830" width="10.85546875" style="10" bestFit="1" customWidth="1"/>
    <col min="13831" max="13834" width="11.42578125" style="10"/>
    <col min="13835" max="13835" width="11.42578125" style="10" customWidth="1"/>
    <col min="13836" max="14080" width="11.42578125" style="10"/>
    <col min="14081" max="14081" width="25.7109375" style="10" customWidth="1"/>
    <col min="14082" max="14082" width="33.7109375" style="10" customWidth="1"/>
    <col min="14083" max="14083" width="24.5703125" style="10" customWidth="1"/>
    <col min="14084" max="14084" width="23.7109375" style="10" bestFit="1" customWidth="1"/>
    <col min="14085" max="14086" width="10.85546875" style="10" bestFit="1" customWidth="1"/>
    <col min="14087" max="14090" width="11.42578125" style="10"/>
    <col min="14091" max="14091" width="11.42578125" style="10" customWidth="1"/>
    <col min="14092" max="14336" width="11.42578125" style="10"/>
    <col min="14337" max="14337" width="25.7109375" style="10" customWidth="1"/>
    <col min="14338" max="14338" width="33.7109375" style="10" customWidth="1"/>
    <col min="14339" max="14339" width="24.5703125" style="10" customWidth="1"/>
    <col min="14340" max="14340" width="23.7109375" style="10" bestFit="1" customWidth="1"/>
    <col min="14341" max="14342" width="10.85546875" style="10" bestFit="1" customWidth="1"/>
    <col min="14343" max="14346" width="11.42578125" style="10"/>
    <col min="14347" max="14347" width="11.42578125" style="10" customWidth="1"/>
    <col min="14348" max="14592" width="11.42578125" style="10"/>
    <col min="14593" max="14593" width="25.7109375" style="10" customWidth="1"/>
    <col min="14594" max="14594" width="33.7109375" style="10" customWidth="1"/>
    <col min="14595" max="14595" width="24.5703125" style="10" customWidth="1"/>
    <col min="14596" max="14596" width="23.7109375" style="10" bestFit="1" customWidth="1"/>
    <col min="14597" max="14598" width="10.85546875" style="10" bestFit="1" customWidth="1"/>
    <col min="14599" max="14602" width="11.42578125" style="10"/>
    <col min="14603" max="14603" width="11.42578125" style="10" customWidth="1"/>
    <col min="14604" max="14848" width="11.42578125" style="10"/>
    <col min="14849" max="14849" width="25.7109375" style="10" customWidth="1"/>
    <col min="14850" max="14850" width="33.7109375" style="10" customWidth="1"/>
    <col min="14851" max="14851" width="24.5703125" style="10" customWidth="1"/>
    <col min="14852" max="14852" width="23.7109375" style="10" bestFit="1" customWidth="1"/>
    <col min="14853" max="14854" width="10.85546875" style="10" bestFit="1" customWidth="1"/>
    <col min="14855" max="14858" width="11.42578125" style="10"/>
    <col min="14859" max="14859" width="11.42578125" style="10" customWidth="1"/>
    <col min="14860" max="15104" width="11.42578125" style="10"/>
    <col min="15105" max="15105" width="25.7109375" style="10" customWidth="1"/>
    <col min="15106" max="15106" width="33.7109375" style="10" customWidth="1"/>
    <col min="15107" max="15107" width="24.5703125" style="10" customWidth="1"/>
    <col min="15108" max="15108" width="23.7109375" style="10" bestFit="1" customWidth="1"/>
    <col min="15109" max="15110" width="10.85546875" style="10" bestFit="1" customWidth="1"/>
    <col min="15111" max="15114" width="11.42578125" style="10"/>
    <col min="15115" max="15115" width="11.42578125" style="10" customWidth="1"/>
    <col min="15116" max="15360" width="11.42578125" style="10"/>
    <col min="15361" max="15361" width="25.7109375" style="10" customWidth="1"/>
    <col min="15362" max="15362" width="33.7109375" style="10" customWidth="1"/>
    <col min="15363" max="15363" width="24.5703125" style="10" customWidth="1"/>
    <col min="15364" max="15364" width="23.7109375" style="10" bestFit="1" customWidth="1"/>
    <col min="15365" max="15366" width="10.85546875" style="10" bestFit="1" customWidth="1"/>
    <col min="15367" max="15370" width="11.42578125" style="10"/>
    <col min="15371" max="15371" width="11.42578125" style="10" customWidth="1"/>
    <col min="15372" max="15616" width="11.42578125" style="10"/>
    <col min="15617" max="15617" width="25.7109375" style="10" customWidth="1"/>
    <col min="15618" max="15618" width="33.7109375" style="10" customWidth="1"/>
    <col min="15619" max="15619" width="24.5703125" style="10" customWidth="1"/>
    <col min="15620" max="15620" width="23.7109375" style="10" bestFit="1" customWidth="1"/>
    <col min="15621" max="15622" width="10.85546875" style="10" bestFit="1" customWidth="1"/>
    <col min="15623" max="15626" width="11.42578125" style="10"/>
    <col min="15627" max="15627" width="11.42578125" style="10" customWidth="1"/>
    <col min="15628" max="15872" width="11.42578125" style="10"/>
    <col min="15873" max="15873" width="25.7109375" style="10" customWidth="1"/>
    <col min="15874" max="15874" width="33.7109375" style="10" customWidth="1"/>
    <col min="15875" max="15875" width="24.5703125" style="10" customWidth="1"/>
    <col min="15876" max="15876" width="23.7109375" style="10" bestFit="1" customWidth="1"/>
    <col min="15877" max="15878" width="10.85546875" style="10" bestFit="1" customWidth="1"/>
    <col min="15879" max="15882" width="11.42578125" style="10"/>
    <col min="15883" max="15883" width="11.42578125" style="10" customWidth="1"/>
    <col min="15884" max="16128" width="11.42578125" style="10"/>
    <col min="16129" max="16129" width="25.7109375" style="10" customWidth="1"/>
    <col min="16130" max="16130" width="33.7109375" style="10" customWidth="1"/>
    <col min="16131" max="16131" width="24.5703125" style="10" customWidth="1"/>
    <col min="16132" max="16132" width="23.7109375" style="10" bestFit="1" customWidth="1"/>
    <col min="16133" max="16134" width="10.85546875" style="10" bestFit="1" customWidth="1"/>
    <col min="16135" max="16138" width="11.42578125" style="10"/>
    <col min="16139" max="16139" width="11.42578125" style="10" customWidth="1"/>
    <col min="16140" max="16384" width="11.42578125" style="10"/>
  </cols>
  <sheetData>
    <row r="1" spans="1:20" ht="57" customHeight="1" x14ac:dyDescent="0.2">
      <c r="B1" s="52" t="s">
        <v>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20" ht="24.75" customHeight="1" thickBot="1" x14ac:dyDescent="0.25">
      <c r="R2" s="53"/>
      <c r="S2" s="53"/>
    </row>
    <row r="3" spans="1:20" s="3" customFormat="1" ht="32.25" customHeight="1" thickBot="1" x14ac:dyDescent="0.25">
      <c r="A3" s="48" t="s">
        <v>4</v>
      </c>
      <c r="B3" s="49" t="s">
        <v>5</v>
      </c>
      <c r="C3" s="50" t="s">
        <v>6</v>
      </c>
      <c r="D3" s="50" t="s">
        <v>7</v>
      </c>
      <c r="E3" s="51">
        <v>41640</v>
      </c>
      <c r="F3" s="51">
        <v>41671</v>
      </c>
      <c r="G3" s="51">
        <v>41699</v>
      </c>
      <c r="H3" s="51">
        <v>41730</v>
      </c>
      <c r="I3" s="51">
        <v>41760</v>
      </c>
      <c r="J3" s="51">
        <v>41791</v>
      </c>
      <c r="K3" s="51">
        <v>41821</v>
      </c>
      <c r="L3" s="51">
        <v>41852</v>
      </c>
      <c r="M3" s="51">
        <v>41883</v>
      </c>
      <c r="N3" s="51">
        <v>41913</v>
      </c>
      <c r="O3" s="51">
        <v>41944</v>
      </c>
      <c r="P3" s="51">
        <v>41974</v>
      </c>
      <c r="Q3" s="54" t="s">
        <v>8</v>
      </c>
      <c r="R3" s="55"/>
    </row>
    <row r="4" spans="1:20" ht="18" x14ac:dyDescent="0.2">
      <c r="A4" s="56"/>
      <c r="B4" s="40" t="s">
        <v>9</v>
      </c>
      <c r="C4" s="44" t="s">
        <v>10</v>
      </c>
      <c r="D4" s="45">
        <v>1</v>
      </c>
      <c r="E4" s="33"/>
      <c r="F4" s="33">
        <v>2</v>
      </c>
      <c r="G4" s="33">
        <v>2</v>
      </c>
      <c r="H4" s="33"/>
      <c r="I4" s="33"/>
      <c r="J4" s="33"/>
      <c r="K4" s="33"/>
      <c r="L4" s="33"/>
      <c r="M4" s="33"/>
      <c r="N4" s="33"/>
      <c r="O4" s="33"/>
      <c r="P4" s="33"/>
      <c r="Q4" s="46">
        <v>0.1</v>
      </c>
      <c r="R4" s="47" t="s">
        <v>11</v>
      </c>
    </row>
    <row r="5" spans="1:20" ht="18" x14ac:dyDescent="0.2">
      <c r="A5" s="57"/>
      <c r="B5" s="37" t="s">
        <v>12</v>
      </c>
      <c r="C5" s="19" t="s">
        <v>13</v>
      </c>
      <c r="D5" s="20">
        <v>1</v>
      </c>
      <c r="E5" s="21"/>
      <c r="F5" s="21"/>
      <c r="G5" s="21">
        <v>0.1</v>
      </c>
      <c r="H5" s="21"/>
      <c r="I5" s="21"/>
      <c r="J5" s="21"/>
      <c r="K5" s="21"/>
      <c r="L5" s="21"/>
      <c r="M5" s="21"/>
      <c r="N5" s="21"/>
      <c r="O5" s="21"/>
      <c r="P5" s="21"/>
      <c r="Q5" s="17">
        <v>0.25</v>
      </c>
      <c r="R5" s="18" t="s">
        <v>20</v>
      </c>
    </row>
    <row r="6" spans="1:20" ht="18.75" thickBot="1" x14ac:dyDescent="0.25">
      <c r="A6" s="58"/>
      <c r="B6" s="38" t="s">
        <v>14</v>
      </c>
      <c r="C6" s="22" t="s">
        <v>15</v>
      </c>
      <c r="D6" s="23">
        <v>1</v>
      </c>
      <c r="E6" s="24"/>
      <c r="F6" s="24"/>
      <c r="G6" s="24">
        <v>0.5</v>
      </c>
      <c r="H6" s="24">
        <v>2</v>
      </c>
      <c r="I6" s="24">
        <v>2</v>
      </c>
      <c r="J6" s="24">
        <v>2</v>
      </c>
      <c r="K6" s="24"/>
      <c r="L6" s="24"/>
      <c r="M6" s="24"/>
      <c r="N6" s="24"/>
      <c r="O6" s="24"/>
      <c r="P6" s="24"/>
      <c r="Q6" s="17">
        <v>0.5</v>
      </c>
      <c r="R6" s="18" t="s">
        <v>18</v>
      </c>
    </row>
    <row r="7" spans="1:20" ht="18.75" customHeight="1" x14ac:dyDescent="0.2">
      <c r="A7" s="59"/>
      <c r="B7" s="36" t="s">
        <v>16</v>
      </c>
      <c r="C7" s="25" t="s">
        <v>17</v>
      </c>
      <c r="D7" s="15">
        <v>1</v>
      </c>
      <c r="E7" s="16"/>
      <c r="F7" s="16"/>
      <c r="G7" s="16"/>
      <c r="H7" s="16">
        <v>0.6</v>
      </c>
      <c r="I7" s="16">
        <v>1</v>
      </c>
      <c r="J7" s="16">
        <f>0.6+0.8</f>
        <v>1.4</v>
      </c>
      <c r="K7" s="16">
        <v>1</v>
      </c>
      <c r="L7" s="16"/>
      <c r="M7" s="16"/>
      <c r="N7" s="16"/>
      <c r="O7" s="16"/>
      <c r="P7" s="26"/>
      <c r="Q7" s="17">
        <v>0.75</v>
      </c>
      <c r="R7" s="18" t="s">
        <v>21</v>
      </c>
    </row>
    <row r="8" spans="1:20" ht="18.75" thickBot="1" x14ac:dyDescent="0.25">
      <c r="A8" s="60"/>
      <c r="B8" s="39" t="s">
        <v>14</v>
      </c>
      <c r="C8" s="27" t="s">
        <v>15</v>
      </c>
      <c r="D8" s="28">
        <v>1</v>
      </c>
      <c r="E8" s="29"/>
      <c r="F8" s="29"/>
      <c r="G8" s="29"/>
      <c r="H8" s="29">
        <v>0.6</v>
      </c>
      <c r="I8" s="29">
        <v>0.5</v>
      </c>
      <c r="J8" s="29">
        <v>1</v>
      </c>
      <c r="K8" s="29">
        <v>1</v>
      </c>
      <c r="L8" s="29">
        <v>0.3</v>
      </c>
      <c r="M8" s="29"/>
      <c r="N8" s="29"/>
      <c r="O8" s="29"/>
      <c r="P8" s="30"/>
      <c r="Q8" s="17">
        <v>1</v>
      </c>
      <c r="R8" s="18" t="s">
        <v>19</v>
      </c>
    </row>
    <row r="9" spans="1:20" ht="18" x14ac:dyDescent="0.2">
      <c r="A9" s="40"/>
      <c r="B9" s="41"/>
      <c r="C9" s="31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7">
        <v>1.5</v>
      </c>
      <c r="R9" s="18" t="s">
        <v>22</v>
      </c>
      <c r="S9" s="43"/>
      <c r="T9" s="43"/>
    </row>
    <row r="10" spans="1:20" ht="18.75" thickBot="1" x14ac:dyDescent="0.25">
      <c r="A10" s="37"/>
      <c r="B10" s="42"/>
      <c r="C10" s="19"/>
      <c r="D10" s="34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35">
        <v>2</v>
      </c>
      <c r="R10" s="30" t="s">
        <v>23</v>
      </c>
      <c r="S10" s="43"/>
      <c r="T10" s="43"/>
    </row>
    <row r="11" spans="1:20" ht="12.75" customHeight="1" x14ac:dyDescent="0.2">
      <c r="R11" s="43"/>
      <c r="S11" s="43"/>
      <c r="T11" s="43"/>
    </row>
    <row r="12" spans="1:20" ht="1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3"/>
      <c r="S12" s="43"/>
      <c r="T12" s="43"/>
    </row>
    <row r="13" spans="1:20" ht="1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43"/>
    </row>
    <row r="14" spans="1:20" ht="12.75" customHeight="1" x14ac:dyDescent="0.2">
      <c r="R14" s="43"/>
    </row>
    <row r="15" spans="1:20" ht="12.75" customHeight="1" x14ac:dyDescent="0.2">
      <c r="R15" s="43"/>
    </row>
    <row r="16" spans="1:20" ht="12.75" customHeight="1" x14ac:dyDescent="0.2">
      <c r="R16" s="43"/>
    </row>
  </sheetData>
  <mergeCells count="5">
    <mergeCell ref="B1:Q1"/>
    <mergeCell ref="R2:S2"/>
    <mergeCell ref="Q3:R3"/>
    <mergeCell ref="A4:A6"/>
    <mergeCell ref="A7:A8"/>
  </mergeCells>
  <pageMargins left="0.78740157480314965" right="0.78740157480314965" top="0.98425196850393704" bottom="0.98425196850393704" header="0.51181102362204722" footer="0.51181102362204722"/>
  <pageSetup paperSize="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7"/>
  <sheetViews>
    <sheetView topLeftCell="E1" workbookViewId="0">
      <selection activeCell="G9" sqref="G9"/>
    </sheetView>
  </sheetViews>
  <sheetFormatPr baseColWidth="10" defaultRowHeight="12.75" x14ac:dyDescent="0.2"/>
  <cols>
    <col min="1" max="3" width="11.42578125" style="5"/>
    <col min="4" max="4" width="21.7109375" style="5" customWidth="1"/>
    <col min="5" max="5" width="44.7109375" style="5" customWidth="1"/>
    <col min="6" max="259" width="11.42578125" style="5"/>
    <col min="260" max="260" width="21.7109375" style="5" customWidth="1"/>
    <col min="261" max="261" width="44.7109375" style="5" customWidth="1"/>
    <col min="262" max="515" width="11.42578125" style="5"/>
    <col min="516" max="516" width="21.7109375" style="5" customWidth="1"/>
    <col min="517" max="517" width="44.7109375" style="5" customWidth="1"/>
    <col min="518" max="771" width="11.42578125" style="5"/>
    <col min="772" max="772" width="21.7109375" style="5" customWidth="1"/>
    <col min="773" max="773" width="44.7109375" style="5" customWidth="1"/>
    <col min="774" max="1027" width="11.42578125" style="5"/>
    <col min="1028" max="1028" width="21.7109375" style="5" customWidth="1"/>
    <col min="1029" max="1029" width="44.7109375" style="5" customWidth="1"/>
    <col min="1030" max="1283" width="11.42578125" style="5"/>
    <col min="1284" max="1284" width="21.7109375" style="5" customWidth="1"/>
    <col min="1285" max="1285" width="44.7109375" style="5" customWidth="1"/>
    <col min="1286" max="1539" width="11.42578125" style="5"/>
    <col min="1540" max="1540" width="21.7109375" style="5" customWidth="1"/>
    <col min="1541" max="1541" width="44.7109375" style="5" customWidth="1"/>
    <col min="1542" max="1795" width="11.42578125" style="5"/>
    <col min="1796" max="1796" width="21.7109375" style="5" customWidth="1"/>
    <col min="1797" max="1797" width="44.7109375" style="5" customWidth="1"/>
    <col min="1798" max="2051" width="11.42578125" style="5"/>
    <col min="2052" max="2052" width="21.7109375" style="5" customWidth="1"/>
    <col min="2053" max="2053" width="44.7109375" style="5" customWidth="1"/>
    <col min="2054" max="2307" width="11.42578125" style="5"/>
    <col min="2308" max="2308" width="21.7109375" style="5" customWidth="1"/>
    <col min="2309" max="2309" width="44.7109375" style="5" customWidth="1"/>
    <col min="2310" max="2563" width="11.42578125" style="5"/>
    <col min="2564" max="2564" width="21.7109375" style="5" customWidth="1"/>
    <col min="2565" max="2565" width="44.7109375" style="5" customWidth="1"/>
    <col min="2566" max="2819" width="11.42578125" style="5"/>
    <col min="2820" max="2820" width="21.7109375" style="5" customWidth="1"/>
    <col min="2821" max="2821" width="44.7109375" style="5" customWidth="1"/>
    <col min="2822" max="3075" width="11.42578125" style="5"/>
    <col min="3076" max="3076" width="21.7109375" style="5" customWidth="1"/>
    <col min="3077" max="3077" width="44.7109375" style="5" customWidth="1"/>
    <col min="3078" max="3331" width="11.42578125" style="5"/>
    <col min="3332" max="3332" width="21.7109375" style="5" customWidth="1"/>
    <col min="3333" max="3333" width="44.7109375" style="5" customWidth="1"/>
    <col min="3334" max="3587" width="11.42578125" style="5"/>
    <col min="3588" max="3588" width="21.7109375" style="5" customWidth="1"/>
    <col min="3589" max="3589" width="44.7109375" style="5" customWidth="1"/>
    <col min="3590" max="3843" width="11.42578125" style="5"/>
    <col min="3844" max="3844" width="21.7109375" style="5" customWidth="1"/>
    <col min="3845" max="3845" width="44.7109375" style="5" customWidth="1"/>
    <col min="3846" max="4099" width="11.42578125" style="5"/>
    <col min="4100" max="4100" width="21.7109375" style="5" customWidth="1"/>
    <col min="4101" max="4101" width="44.7109375" style="5" customWidth="1"/>
    <col min="4102" max="4355" width="11.42578125" style="5"/>
    <col min="4356" max="4356" width="21.7109375" style="5" customWidth="1"/>
    <col min="4357" max="4357" width="44.7109375" style="5" customWidth="1"/>
    <col min="4358" max="4611" width="11.42578125" style="5"/>
    <col min="4612" max="4612" width="21.7109375" style="5" customWidth="1"/>
    <col min="4613" max="4613" width="44.7109375" style="5" customWidth="1"/>
    <col min="4614" max="4867" width="11.42578125" style="5"/>
    <col min="4868" max="4868" width="21.7109375" style="5" customWidth="1"/>
    <col min="4869" max="4869" width="44.7109375" style="5" customWidth="1"/>
    <col min="4870" max="5123" width="11.42578125" style="5"/>
    <col min="5124" max="5124" width="21.7109375" style="5" customWidth="1"/>
    <col min="5125" max="5125" width="44.7109375" style="5" customWidth="1"/>
    <col min="5126" max="5379" width="11.42578125" style="5"/>
    <col min="5380" max="5380" width="21.7109375" style="5" customWidth="1"/>
    <col min="5381" max="5381" width="44.7109375" style="5" customWidth="1"/>
    <col min="5382" max="5635" width="11.42578125" style="5"/>
    <col min="5636" max="5636" width="21.7109375" style="5" customWidth="1"/>
    <col min="5637" max="5637" width="44.7109375" style="5" customWidth="1"/>
    <col min="5638" max="5891" width="11.42578125" style="5"/>
    <col min="5892" max="5892" width="21.7109375" style="5" customWidth="1"/>
    <col min="5893" max="5893" width="44.7109375" style="5" customWidth="1"/>
    <col min="5894" max="6147" width="11.42578125" style="5"/>
    <col min="6148" max="6148" width="21.7109375" style="5" customWidth="1"/>
    <col min="6149" max="6149" width="44.7109375" style="5" customWidth="1"/>
    <col min="6150" max="6403" width="11.42578125" style="5"/>
    <col min="6404" max="6404" width="21.7109375" style="5" customWidth="1"/>
    <col min="6405" max="6405" width="44.7109375" style="5" customWidth="1"/>
    <col min="6406" max="6659" width="11.42578125" style="5"/>
    <col min="6660" max="6660" width="21.7109375" style="5" customWidth="1"/>
    <col min="6661" max="6661" width="44.7109375" style="5" customWidth="1"/>
    <col min="6662" max="6915" width="11.42578125" style="5"/>
    <col min="6916" max="6916" width="21.7109375" style="5" customWidth="1"/>
    <col min="6917" max="6917" width="44.7109375" style="5" customWidth="1"/>
    <col min="6918" max="7171" width="11.42578125" style="5"/>
    <col min="7172" max="7172" width="21.7109375" style="5" customWidth="1"/>
    <col min="7173" max="7173" width="44.7109375" style="5" customWidth="1"/>
    <col min="7174" max="7427" width="11.42578125" style="5"/>
    <col min="7428" max="7428" width="21.7109375" style="5" customWidth="1"/>
    <col min="7429" max="7429" width="44.7109375" style="5" customWidth="1"/>
    <col min="7430" max="7683" width="11.42578125" style="5"/>
    <col min="7684" max="7684" width="21.7109375" style="5" customWidth="1"/>
    <col min="7685" max="7685" width="44.7109375" style="5" customWidth="1"/>
    <col min="7686" max="7939" width="11.42578125" style="5"/>
    <col min="7940" max="7940" width="21.7109375" style="5" customWidth="1"/>
    <col min="7941" max="7941" width="44.7109375" style="5" customWidth="1"/>
    <col min="7942" max="8195" width="11.42578125" style="5"/>
    <col min="8196" max="8196" width="21.7109375" style="5" customWidth="1"/>
    <col min="8197" max="8197" width="44.7109375" style="5" customWidth="1"/>
    <col min="8198" max="8451" width="11.42578125" style="5"/>
    <col min="8452" max="8452" width="21.7109375" style="5" customWidth="1"/>
    <col min="8453" max="8453" width="44.7109375" style="5" customWidth="1"/>
    <col min="8454" max="8707" width="11.42578125" style="5"/>
    <col min="8708" max="8708" width="21.7109375" style="5" customWidth="1"/>
    <col min="8709" max="8709" width="44.7109375" style="5" customWidth="1"/>
    <col min="8710" max="8963" width="11.42578125" style="5"/>
    <col min="8964" max="8964" width="21.7109375" style="5" customWidth="1"/>
    <col min="8965" max="8965" width="44.7109375" style="5" customWidth="1"/>
    <col min="8966" max="9219" width="11.42578125" style="5"/>
    <col min="9220" max="9220" width="21.7109375" style="5" customWidth="1"/>
    <col min="9221" max="9221" width="44.7109375" style="5" customWidth="1"/>
    <col min="9222" max="9475" width="11.42578125" style="5"/>
    <col min="9476" max="9476" width="21.7109375" style="5" customWidth="1"/>
    <col min="9477" max="9477" width="44.7109375" style="5" customWidth="1"/>
    <col min="9478" max="9731" width="11.42578125" style="5"/>
    <col min="9732" max="9732" width="21.7109375" style="5" customWidth="1"/>
    <col min="9733" max="9733" width="44.7109375" style="5" customWidth="1"/>
    <col min="9734" max="9987" width="11.42578125" style="5"/>
    <col min="9988" max="9988" width="21.7109375" style="5" customWidth="1"/>
    <col min="9989" max="9989" width="44.7109375" style="5" customWidth="1"/>
    <col min="9990" max="10243" width="11.42578125" style="5"/>
    <col min="10244" max="10244" width="21.7109375" style="5" customWidth="1"/>
    <col min="10245" max="10245" width="44.7109375" style="5" customWidth="1"/>
    <col min="10246" max="10499" width="11.42578125" style="5"/>
    <col min="10500" max="10500" width="21.7109375" style="5" customWidth="1"/>
    <col min="10501" max="10501" width="44.7109375" style="5" customWidth="1"/>
    <col min="10502" max="10755" width="11.42578125" style="5"/>
    <col min="10756" max="10756" width="21.7109375" style="5" customWidth="1"/>
    <col min="10757" max="10757" width="44.7109375" style="5" customWidth="1"/>
    <col min="10758" max="11011" width="11.42578125" style="5"/>
    <col min="11012" max="11012" width="21.7109375" style="5" customWidth="1"/>
    <col min="11013" max="11013" width="44.7109375" style="5" customWidth="1"/>
    <col min="11014" max="11267" width="11.42578125" style="5"/>
    <col min="11268" max="11268" width="21.7109375" style="5" customWidth="1"/>
    <col min="11269" max="11269" width="44.7109375" style="5" customWidth="1"/>
    <col min="11270" max="11523" width="11.42578125" style="5"/>
    <col min="11524" max="11524" width="21.7109375" style="5" customWidth="1"/>
    <col min="11525" max="11525" width="44.7109375" style="5" customWidth="1"/>
    <col min="11526" max="11779" width="11.42578125" style="5"/>
    <col min="11780" max="11780" width="21.7109375" style="5" customWidth="1"/>
    <col min="11781" max="11781" width="44.7109375" style="5" customWidth="1"/>
    <col min="11782" max="12035" width="11.42578125" style="5"/>
    <col min="12036" max="12036" width="21.7109375" style="5" customWidth="1"/>
    <col min="12037" max="12037" width="44.7109375" style="5" customWidth="1"/>
    <col min="12038" max="12291" width="11.42578125" style="5"/>
    <col min="12292" max="12292" width="21.7109375" style="5" customWidth="1"/>
    <col min="12293" max="12293" width="44.7109375" style="5" customWidth="1"/>
    <col min="12294" max="12547" width="11.42578125" style="5"/>
    <col min="12548" max="12548" width="21.7109375" style="5" customWidth="1"/>
    <col min="12549" max="12549" width="44.7109375" style="5" customWidth="1"/>
    <col min="12550" max="12803" width="11.42578125" style="5"/>
    <col min="12804" max="12804" width="21.7109375" style="5" customWidth="1"/>
    <col min="12805" max="12805" width="44.7109375" style="5" customWidth="1"/>
    <col min="12806" max="13059" width="11.42578125" style="5"/>
    <col min="13060" max="13060" width="21.7109375" style="5" customWidth="1"/>
    <col min="13061" max="13061" width="44.7109375" style="5" customWidth="1"/>
    <col min="13062" max="13315" width="11.42578125" style="5"/>
    <col min="13316" max="13316" width="21.7109375" style="5" customWidth="1"/>
    <col min="13317" max="13317" width="44.7109375" style="5" customWidth="1"/>
    <col min="13318" max="13571" width="11.42578125" style="5"/>
    <col min="13572" max="13572" width="21.7109375" style="5" customWidth="1"/>
    <col min="13573" max="13573" width="44.7109375" style="5" customWidth="1"/>
    <col min="13574" max="13827" width="11.42578125" style="5"/>
    <col min="13828" max="13828" width="21.7109375" style="5" customWidth="1"/>
    <col min="13829" max="13829" width="44.7109375" style="5" customWidth="1"/>
    <col min="13830" max="14083" width="11.42578125" style="5"/>
    <col min="14084" max="14084" width="21.7109375" style="5" customWidth="1"/>
    <col min="14085" max="14085" width="44.7109375" style="5" customWidth="1"/>
    <col min="14086" max="14339" width="11.42578125" style="5"/>
    <col min="14340" max="14340" width="21.7109375" style="5" customWidth="1"/>
    <col min="14341" max="14341" width="44.7109375" style="5" customWidth="1"/>
    <col min="14342" max="14595" width="11.42578125" style="5"/>
    <col min="14596" max="14596" width="21.7109375" style="5" customWidth="1"/>
    <col min="14597" max="14597" width="44.7109375" style="5" customWidth="1"/>
    <col min="14598" max="14851" width="11.42578125" style="5"/>
    <col min="14852" max="14852" width="21.7109375" style="5" customWidth="1"/>
    <col min="14853" max="14853" width="44.7109375" style="5" customWidth="1"/>
    <col min="14854" max="15107" width="11.42578125" style="5"/>
    <col min="15108" max="15108" width="21.7109375" style="5" customWidth="1"/>
    <col min="15109" max="15109" width="44.7109375" style="5" customWidth="1"/>
    <col min="15110" max="15363" width="11.42578125" style="5"/>
    <col min="15364" max="15364" width="21.7109375" style="5" customWidth="1"/>
    <col min="15365" max="15365" width="44.7109375" style="5" customWidth="1"/>
    <col min="15366" max="15619" width="11.42578125" style="5"/>
    <col min="15620" max="15620" width="21.7109375" style="5" customWidth="1"/>
    <col min="15621" max="15621" width="44.7109375" style="5" customWidth="1"/>
    <col min="15622" max="15875" width="11.42578125" style="5"/>
    <col min="15876" max="15876" width="21.7109375" style="5" customWidth="1"/>
    <col min="15877" max="15877" width="44.7109375" style="5" customWidth="1"/>
    <col min="15878" max="16131" width="11.42578125" style="5"/>
    <col min="16132" max="16132" width="21.7109375" style="5" customWidth="1"/>
    <col min="16133" max="16133" width="44.7109375" style="5" customWidth="1"/>
    <col min="16134" max="16384" width="11.42578125" style="5"/>
  </cols>
  <sheetData>
    <row r="4" spans="2:17" x14ac:dyDescent="0.2">
      <c r="B4" s="1"/>
      <c r="C4" s="1"/>
      <c r="D4" s="2"/>
      <c r="E4" s="3"/>
      <c r="F4" s="4">
        <v>41640</v>
      </c>
      <c r="G4" s="4">
        <v>41671</v>
      </c>
      <c r="H4" s="4">
        <v>41699</v>
      </c>
      <c r="I4" s="4">
        <v>41730</v>
      </c>
      <c r="J4" s="4">
        <v>41760</v>
      </c>
      <c r="K4" s="4">
        <v>41791</v>
      </c>
      <c r="L4" s="4">
        <v>41821</v>
      </c>
      <c r="M4" s="4">
        <v>41852</v>
      </c>
      <c r="N4" s="4">
        <v>41883</v>
      </c>
      <c r="O4" s="4">
        <v>41913</v>
      </c>
      <c r="P4" s="4">
        <v>41944</v>
      </c>
      <c r="Q4" s="4">
        <v>41974</v>
      </c>
    </row>
    <row r="5" spans="2:17" ht="28.5" x14ac:dyDescent="0.2">
      <c r="B5" s="6" t="s">
        <v>0</v>
      </c>
      <c r="C5" s="6"/>
      <c r="D5" s="7"/>
      <c r="E5" s="8"/>
      <c r="F5" s="9">
        <f>SUM([1]Charge_Compétence!E4+[1]Charge_Compétence!E5+[1]Charge_Compétence!E6+[1]Charge_Compétence!E7+[1]Charge_Compétence!E8)</f>
        <v>0</v>
      </c>
      <c r="G5" s="9">
        <f>SUM([1]Charge_Compétence!F4+[1]Charge_Compétence!F5+[1]Charge_Compétence!F6+[1]Charge_Compétence!F7+[1]Charge_Compétence!F8)</f>
        <v>2</v>
      </c>
      <c r="H5" s="9">
        <f>SUM([1]Charge_Compétence!G4+[1]Charge_Compétence!G5+[1]Charge_Compétence!G6+[1]Charge_Compétence!G7+[1]Charge_Compétence!G8)</f>
        <v>2.6</v>
      </c>
      <c r="I5" s="9">
        <f>SUM([1]Charge_Compétence!H4+[1]Charge_Compétence!H5+[1]Charge_Compétence!H6+[1]Charge_Compétence!H7+[1]Charge_Compétence!H8)</f>
        <v>3.2</v>
      </c>
      <c r="J5" s="9">
        <f>SUM([1]Charge_Compétence!I4+[1]Charge_Compétence!I5+[1]Charge_Compétence!I6+[1]Charge_Compétence!I7+[1]Charge_Compétence!I8)</f>
        <v>3.5</v>
      </c>
      <c r="K5" s="9">
        <f>SUM([1]Charge_Compétence!J4+[1]Charge_Compétence!J5+[1]Charge_Compétence!J6+[1]Charge_Compétence!J7+[1]Charge_Compétence!J8)</f>
        <v>4.4000000000000004</v>
      </c>
      <c r="L5" s="9">
        <f>SUM([1]Charge_Compétence!K4+[1]Charge_Compétence!K5+[1]Charge_Compétence!K6+[1]Charge_Compétence!K7+[1]Charge_Compétence!K8)</f>
        <v>2</v>
      </c>
      <c r="M5" s="9">
        <f>SUM([1]Charge_Compétence!L4+[1]Charge_Compétence!L5+[1]Charge_Compétence!L6+[1]Charge_Compétence!L7+[1]Charge_Compétence!L8)</f>
        <v>0.3</v>
      </c>
      <c r="N5" s="9">
        <f>SUM([1]Charge_Compétence!M4+[1]Charge_Compétence!M5+[1]Charge_Compétence!M6+[1]Charge_Compétence!M7+[1]Charge_Compétence!M8)</f>
        <v>0</v>
      </c>
      <c r="O5" s="9">
        <f>SUM([1]Charge_Compétence!N4+[1]Charge_Compétence!N5+[1]Charge_Compétence!N6+[1]Charge_Compétence!N7+[1]Charge_Compétence!N8)</f>
        <v>0</v>
      </c>
      <c r="P5" s="9">
        <f>SUM([1]Charge_Compétence!O4+[1]Charge_Compétence!O5+[1]Charge_Compétence!O6+[1]Charge_Compétence!O7+[1]Charge_Compétence!O8)</f>
        <v>0</v>
      </c>
      <c r="Q5" s="9">
        <f>SUM([1]Charge_Compétence!P4+[1]Charge_Compétence!P5+[1]Charge_Compétence!P6+[1]Charge_Compétence!P7+[1]Charge_Compétence!P8)</f>
        <v>0</v>
      </c>
    </row>
    <row r="6" spans="2:17" ht="71.25" x14ac:dyDescent="0.2">
      <c r="B6" s="6" t="s">
        <v>1</v>
      </c>
      <c r="C6" s="6"/>
      <c r="D6" s="6"/>
      <c r="E6" s="6"/>
      <c r="F6" s="6">
        <f>SUMPRODUCT([1]Charge_Compétence!$D4:$D10,[1]Charge_Compétence!E4:E10)</f>
        <v>0</v>
      </c>
      <c r="G6" s="7">
        <f>SUMPRODUCT([1]Charge_Compétence!$D4:$D10,[1]Charge_Compétence!F4:F10)</f>
        <v>2</v>
      </c>
      <c r="H6" s="7">
        <f>SUMPRODUCT([1]Charge_Compétence!$D4:$D10,[1]Charge_Compétence!G4:G10)</f>
        <v>2.6</v>
      </c>
      <c r="I6" s="7">
        <f>SUMPRODUCT([1]Charge_Compétence!$D4:$D10,[1]Charge_Compétence!H4:H10)</f>
        <v>3.2</v>
      </c>
      <c r="J6" s="7">
        <f>SUMPRODUCT([1]Charge_Compétence!$D4:$D10,[1]Charge_Compétence!I4:I10)</f>
        <v>3.5</v>
      </c>
      <c r="K6" s="7">
        <f>SUMPRODUCT([1]Charge_Compétence!$D4:$D10,[1]Charge_Compétence!J4:J10)</f>
        <v>4.4000000000000004</v>
      </c>
      <c r="L6" s="7">
        <f>SUMPRODUCT([1]Charge_Compétence!$D4:$D10,[1]Charge_Compétence!K4:K10)</f>
        <v>2</v>
      </c>
      <c r="M6" s="7">
        <f>SUMPRODUCT([1]Charge_Compétence!$D4:$D10,[1]Charge_Compétence!L4:L10)</f>
        <v>0.3</v>
      </c>
      <c r="N6" s="7">
        <f>SUMPRODUCT([1]Charge_Compétence!$D4:$D10,[1]Charge_Compétence!M4:M10)</f>
        <v>0</v>
      </c>
      <c r="O6" s="7">
        <f>SUMPRODUCT([1]Charge_Compétence!$D4:$D10,[1]Charge_Compétence!N4:N10)</f>
        <v>0</v>
      </c>
      <c r="P6" s="7">
        <f>SUMPRODUCT([1]Charge_Compétence!$D4:$D10,[1]Charge_Compétence!O4:O10)</f>
        <v>0</v>
      </c>
      <c r="Q6" s="7">
        <f>SUMPRODUCT([1]Charge_Compétence!$D4:$D10,[1]Charge_Compétence!P4:P10)</f>
        <v>0</v>
      </c>
    </row>
    <row r="7" spans="2:17" x14ac:dyDescent="0.2">
      <c r="B7" s="1"/>
      <c r="C7" s="1"/>
      <c r="D7" s="2"/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7" x14ac:dyDescent="0.2">
      <c r="B8" s="1"/>
      <c r="C8" s="1"/>
      <c r="D8" s="2"/>
      <c r="E8" s="11"/>
      <c r="F8" s="4">
        <v>41640</v>
      </c>
      <c r="G8" s="4">
        <v>41671</v>
      </c>
      <c r="H8" s="4">
        <v>41699</v>
      </c>
      <c r="I8" s="4">
        <v>41730</v>
      </c>
      <c r="J8" s="4">
        <v>41760</v>
      </c>
      <c r="K8" s="4">
        <v>41791</v>
      </c>
      <c r="L8" s="4">
        <v>41821</v>
      </c>
      <c r="M8" s="4">
        <v>41852</v>
      </c>
      <c r="N8" s="4">
        <v>41883</v>
      </c>
      <c r="O8" s="4">
        <v>41913</v>
      </c>
      <c r="P8" s="4">
        <v>41944</v>
      </c>
      <c r="Q8" s="4">
        <v>41974</v>
      </c>
    </row>
    <row r="9" spans="2:17" ht="15" customHeight="1" x14ac:dyDescent="0.2">
      <c r="B9" s="1"/>
      <c r="C9" s="1"/>
      <c r="D9" s="61" t="s">
        <v>2</v>
      </c>
      <c r="E9" s="12" t="str">
        <f>[1]Charge_Compétence!$C$4</f>
        <v>Générale</v>
      </c>
      <c r="F9" s="9">
        <f>[1]Charge_Compétence!$E$4*[1]Charge_Compétence!$D$4</f>
        <v>0</v>
      </c>
      <c r="G9" s="9">
        <f>[1]Charge_Compétence!$F$4*[1]Charge_Compétence!$D$4</f>
        <v>2</v>
      </c>
      <c r="H9" s="9">
        <f>[1]Charge_Compétence!$G$4*[1]Charge_Compétence!$D$4</f>
        <v>2</v>
      </c>
      <c r="I9" s="9">
        <f>[1]Charge_Compétence!$H$4*[1]Charge_Compétence!$D$4</f>
        <v>0</v>
      </c>
      <c r="J9" s="9">
        <f>[1]Charge_Compétence!$I$4*[1]Charge_Compétence!$D$4</f>
        <v>0</v>
      </c>
      <c r="K9" s="9">
        <f>[1]Charge_Compétence!$J$4*[1]Charge_Compétence!$D$4</f>
        <v>0</v>
      </c>
      <c r="L9" s="9">
        <f>[1]Charge_Compétence!$K$4*[1]Charge_Compétence!$D$4</f>
        <v>0</v>
      </c>
      <c r="M9" s="9">
        <f>[1]Charge_Compétence!$L$4*[1]Charge_Compétence!$D$4</f>
        <v>0</v>
      </c>
      <c r="N9" s="9">
        <f>[1]Charge_Compétence!$M$4*[1]Charge_Compétence!$D$4</f>
        <v>0</v>
      </c>
      <c r="O9" s="9">
        <f>[1]Charge_Compétence!$N$4*[1]Charge_Compétence!$D$4</f>
        <v>0</v>
      </c>
      <c r="P9" s="9">
        <f>[1]Charge_Compétence!$O$4*[1]Charge_Compétence!$D$4</f>
        <v>0</v>
      </c>
      <c r="Q9" s="9">
        <f>[1]Charge_Compétence!$P$4*[1]Charge_Compétence!$D$4</f>
        <v>0</v>
      </c>
    </row>
    <row r="10" spans="2:17" ht="14.25" x14ac:dyDescent="0.2">
      <c r="B10" s="13"/>
      <c r="C10" s="14"/>
      <c r="D10" s="62"/>
      <c r="E10" s="12" t="str">
        <f>[1]Charge_Compétence!$C$5</f>
        <v>Codage / Software</v>
      </c>
      <c r="F10" s="9">
        <f>[1]Charge_Compétence!$E$5*[1]Charge_Compétence!$D$5</f>
        <v>0</v>
      </c>
      <c r="G10" s="9">
        <f>[1]Charge_Compétence!$F$5*[1]Charge_Compétence!$D$5</f>
        <v>0</v>
      </c>
      <c r="H10" s="9">
        <f>[1]Charge_Compétence!$G$5*[1]Charge_Compétence!$D$5</f>
        <v>0.1</v>
      </c>
      <c r="I10" s="9">
        <f>[1]Charge_Compétence!$H$5*[1]Charge_Compétence!$D$5</f>
        <v>0</v>
      </c>
      <c r="J10" s="9">
        <f>[1]Charge_Compétence!$I$5*[1]Charge_Compétence!$D$5</f>
        <v>0</v>
      </c>
      <c r="K10" s="9">
        <f>[1]Charge_Compétence!$J$5*[1]Charge_Compétence!$D$5</f>
        <v>0</v>
      </c>
      <c r="L10" s="9">
        <f>[1]Charge_Compétence!$K$5*[1]Charge_Compétence!$D$5</f>
        <v>0</v>
      </c>
      <c r="M10" s="9">
        <f>[1]Charge_Compétence!$L$5*[1]Charge_Compétence!$D$5</f>
        <v>0</v>
      </c>
      <c r="N10" s="9">
        <f>[1]Charge_Compétence!$M$5*[1]Charge_Compétence!$D$5</f>
        <v>0</v>
      </c>
      <c r="O10" s="9">
        <f>[1]Charge_Compétence!$N$5*[1]Charge_Compétence!$D$5</f>
        <v>0</v>
      </c>
      <c r="P10" s="9">
        <f>[1]Charge_Compétence!$O$5*[1]Charge_Compétence!$D$5</f>
        <v>0</v>
      </c>
      <c r="Q10" s="9">
        <f>[1]Charge_Compétence!$P$5*[1]Charge_Compétence!$D$5</f>
        <v>0</v>
      </c>
    </row>
    <row r="11" spans="2:17" ht="14.25" x14ac:dyDescent="0.2">
      <c r="D11" s="62"/>
      <c r="E11" s="12" t="str">
        <f>[1]Charge_Compétence!$C$6</f>
        <v>Mécanique</v>
      </c>
      <c r="F11" s="9">
        <f>[1]Charge_Compétence!$E$6*[1]Charge_Compétence!$D$4+[1]Charge_Compétence!$E$8*[1]Charge_Compétence!$D$4</f>
        <v>0</v>
      </c>
      <c r="G11" s="9">
        <f>[1]Charge_Compétence!$F$6*[1]Charge_Compétence!$D$4+[1]Charge_Compétence!$F$8*[1]Charge_Compétence!$D$4</f>
        <v>0</v>
      </c>
      <c r="H11" s="9">
        <f>[1]Charge_Compétence!$G$6*[1]Charge_Compétence!$D$4+[1]Charge_Compétence!$G$8*[1]Charge_Compétence!$D$4</f>
        <v>0.5</v>
      </c>
      <c r="I11" s="9">
        <f>[1]Charge_Compétence!$H$6*[1]Charge_Compétence!$D$4+[1]Charge_Compétence!$H$8*[1]Charge_Compétence!$D$4</f>
        <v>2.6</v>
      </c>
      <c r="J11" s="9">
        <f>[1]Charge_Compétence!$I$6*[1]Charge_Compétence!$D$4+[1]Charge_Compétence!$I$8*[1]Charge_Compétence!$D$4</f>
        <v>2.5</v>
      </c>
      <c r="K11" s="9">
        <f>[1]Charge_Compétence!$J$6*[1]Charge_Compétence!$D$4+[1]Charge_Compétence!$J$8*[1]Charge_Compétence!$D$4</f>
        <v>3</v>
      </c>
      <c r="L11" s="9">
        <f>[1]Charge_Compétence!$K$6*[1]Charge_Compétence!$D$4+[1]Charge_Compétence!$K$8*[1]Charge_Compétence!$D$4</f>
        <v>1</v>
      </c>
      <c r="M11" s="9">
        <f>[1]Charge_Compétence!$L$6*[1]Charge_Compétence!$D$4+[1]Charge_Compétence!$L$8*[1]Charge_Compétence!$D$4</f>
        <v>0.3</v>
      </c>
      <c r="N11" s="9">
        <f>[1]Charge_Compétence!$M$6*[1]Charge_Compétence!$D$4+[1]Charge_Compétence!$M$8*[1]Charge_Compétence!$D$4</f>
        <v>0</v>
      </c>
      <c r="O11" s="9">
        <f>[1]Charge_Compétence!$N$6*[1]Charge_Compétence!$D$4+[1]Charge_Compétence!$N$8*[1]Charge_Compétence!$D$4</f>
        <v>0</v>
      </c>
      <c r="P11" s="9">
        <f>[1]Charge_Compétence!$O$6*[1]Charge_Compétence!$D$4+[1]Charge_Compétence!$O$8*[1]Charge_Compétence!$D$4</f>
        <v>0</v>
      </c>
      <c r="Q11" s="9">
        <f>[1]Charge_Compétence!$P$6*[1]Charge_Compétence!$D$4+[1]Charge_Compétence!$P$8*[1]Charge_Compétence!$D$4</f>
        <v>0</v>
      </c>
    </row>
    <row r="12" spans="2:17" ht="14.25" x14ac:dyDescent="0.2">
      <c r="D12" s="62"/>
      <c r="E12" s="12" t="str">
        <f>[1]Charge_Compétence!$C$7</f>
        <v>EMI /EMC</v>
      </c>
      <c r="F12" s="9">
        <f>[1]Charge_Compétence!$E$7*[1]Charge_Compétence!$D$4</f>
        <v>0</v>
      </c>
      <c r="G12" s="9">
        <f>[1]Charge_Compétence!$F$7*[1]Charge_Compétence!$D$4</f>
        <v>0</v>
      </c>
      <c r="H12" s="9">
        <f>[1]Charge_Compétence!$G$7*[1]Charge_Compétence!$D$4</f>
        <v>0</v>
      </c>
      <c r="I12" s="9">
        <f>[1]Charge_Compétence!$H$7*[1]Charge_Compétence!$D$4</f>
        <v>0.6</v>
      </c>
      <c r="J12" s="9">
        <f>[1]Charge_Compétence!$I$7*[1]Charge_Compétence!$D$4</f>
        <v>1</v>
      </c>
      <c r="K12" s="9">
        <f>[1]Charge_Compétence!$J$7*[1]Charge_Compétence!$D$4</f>
        <v>1.4</v>
      </c>
      <c r="L12" s="9">
        <f>[1]Charge_Compétence!$K$7*[1]Charge_Compétence!$D$4</f>
        <v>1</v>
      </c>
      <c r="M12" s="9">
        <f>[1]Charge_Compétence!$L$7*[1]Charge_Compétence!$D$4</f>
        <v>0</v>
      </c>
      <c r="N12" s="9">
        <f>[1]Charge_Compétence!$M$7*[1]Charge_Compétence!$D$4</f>
        <v>0</v>
      </c>
      <c r="O12" s="9">
        <f>[1]Charge_Compétence!$N$7*[1]Charge_Compétence!$D$4</f>
        <v>0</v>
      </c>
      <c r="P12" s="9">
        <f>[1]Charge_Compétence!$O$7*[1]Charge_Compétence!$D$4</f>
        <v>0</v>
      </c>
      <c r="Q12" s="9">
        <f>[1]Charge_Compétence!$P$7*[1]Charge_Compétence!$D$4</f>
        <v>0</v>
      </c>
    </row>
    <row r="13" spans="2:17" ht="14.25" x14ac:dyDescent="0.2">
      <c r="D13" s="62"/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2:17" ht="14.25" x14ac:dyDescent="0.2">
      <c r="D14" s="62"/>
      <c r="E14" s="1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2:17" ht="14.25" x14ac:dyDescent="0.2">
      <c r="E15" s="12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2:17" ht="14.25" x14ac:dyDescent="0.2">
      <c r="E16" s="1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5:17" ht="14.25" x14ac:dyDescent="0.2"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</sheetData>
  <mergeCells count="1">
    <mergeCell ref="D9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Charge_Compétence</vt:lpstr>
      <vt:lpstr>Data</vt:lpstr>
      <vt:lpstr>Charge_Compétence!Zone_d_impression</vt:lpstr>
    </vt:vector>
  </TitlesOfParts>
  <Company>SAFRAN Sagem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TELLAI Yoan</dc:creator>
  <cp:lastModifiedBy>TELLAI Yoan</cp:lastModifiedBy>
  <cp:lastPrinted>2014-03-21T19:56:20Z</cp:lastPrinted>
  <dcterms:created xsi:type="dcterms:W3CDTF">2014-03-21T19:39:28Z</dcterms:created>
  <dcterms:modified xsi:type="dcterms:W3CDTF">2014-03-22T16:07:17Z</dcterms:modified>
</cp:coreProperties>
</file>