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8105" windowHeight="15990" tabRatio="500" activeTab="3"/>
  </bookViews>
  <sheets>
    <sheet name="Base de données " sheetId="5" r:id="rId1"/>
    <sheet name="Entrées" sheetId="2" r:id="rId2"/>
    <sheet name="Sorties" sheetId="3" r:id="rId3"/>
    <sheet name="Etat de stock" sheetId="4" r:id="rId4"/>
    <sheet name="Commandes" sheetId="6" r:id="rId5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C99"/>
  <c r="B99"/>
  <c r="B4" i="6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3"/>
  <c r="C91" i="5"/>
  <c r="C90"/>
  <c r="C89"/>
  <c r="C85"/>
  <c r="C84"/>
  <c r="C80"/>
  <c r="C79"/>
  <c r="C76"/>
  <c r="C75"/>
  <c r="C74"/>
  <c r="C69"/>
  <c r="C88"/>
  <c r="C87"/>
  <c r="C86"/>
  <c r="C83"/>
  <c r="C82"/>
  <c r="C81"/>
  <c r="C78"/>
  <c r="C77"/>
  <c r="C73"/>
  <c r="C72"/>
  <c r="C71"/>
  <c r="C70"/>
  <c r="C68"/>
  <c r="C67"/>
  <c r="C66"/>
  <c r="C65"/>
  <c r="C64"/>
  <c r="C63"/>
  <c r="C62"/>
  <c r="C61"/>
  <c r="C60"/>
  <c r="C59"/>
  <c r="C58"/>
  <c r="C57"/>
  <c r="C56"/>
  <c r="C55"/>
  <c r="C54"/>
  <c r="C53"/>
  <c r="C52"/>
  <c r="C49"/>
  <c r="C50"/>
  <c r="C51"/>
  <c r="C48"/>
</calcChain>
</file>

<file path=xl/sharedStrings.xml><?xml version="1.0" encoding="utf-8"?>
<sst xmlns="http://schemas.openxmlformats.org/spreadsheetml/2006/main" count="504" uniqueCount="120">
  <si>
    <t xml:space="preserve">Liste de produits </t>
  </si>
  <si>
    <t>Maes 50 L</t>
  </si>
  <si>
    <t>Lindemans</t>
  </si>
  <si>
    <t>Jupiler 25 cl</t>
  </si>
  <si>
    <t>Palm dobbel 25 cl</t>
  </si>
  <si>
    <t>Witte van Hoegaerden</t>
  </si>
  <si>
    <t>Gueuze Boon</t>
  </si>
  <si>
    <t>Kriek Boon</t>
  </si>
  <si>
    <t>Kriek Liefmans</t>
  </si>
  <si>
    <t>Carlsberg</t>
  </si>
  <si>
    <t>Duvel</t>
  </si>
  <si>
    <t>Vedett</t>
  </si>
  <si>
    <t>La Chouffe</t>
  </si>
  <si>
    <t>Omer</t>
  </si>
  <si>
    <t>Orval</t>
  </si>
  <si>
    <t>Westmalle Tripel</t>
  </si>
  <si>
    <t>Westmalle Dubbel</t>
  </si>
  <si>
    <t>Desperados</t>
  </si>
  <si>
    <t>Grimbergen Dubbel</t>
  </si>
  <si>
    <t>Grimbergen Blond</t>
  </si>
  <si>
    <t>Grimbergen Goud</t>
  </si>
  <si>
    <t>Grimbergen Tripel</t>
  </si>
  <si>
    <t>Grimbergen Optimo</t>
  </si>
  <si>
    <t>Cola 20 cl</t>
  </si>
  <si>
    <t>Cola Light 20 cl</t>
  </si>
  <si>
    <t>Cola Zero 20 cl</t>
  </si>
  <si>
    <t>Fanta 20 cl</t>
  </si>
  <si>
    <t>Sprite 20 cl</t>
  </si>
  <si>
    <t>Cola 1 L</t>
  </si>
  <si>
    <t>Chaudfontaine Rood 1 L</t>
  </si>
  <si>
    <t>Chaudfontaine Blauw 1 L</t>
  </si>
  <si>
    <t>Chaudfontaine Rood 1/2 L</t>
  </si>
  <si>
    <t>Chaudfontaine Blauw 1/2 L</t>
  </si>
  <si>
    <t>Perrier</t>
  </si>
  <si>
    <t>Gini</t>
  </si>
  <si>
    <t>Orangina</t>
  </si>
  <si>
    <t>Schweppes Tonic</t>
  </si>
  <si>
    <t>Schweppes Agrum</t>
  </si>
  <si>
    <t>Ice Tea</t>
  </si>
  <si>
    <t>Looza Appelsien 20 cl</t>
  </si>
  <si>
    <t>Looza Appel 20 cl</t>
  </si>
  <si>
    <t>Looza Ace 20 cl</t>
  </si>
  <si>
    <t>Looza Pompelmoes 20 cl</t>
  </si>
  <si>
    <t>Looza tomaat 20 cl</t>
  </si>
  <si>
    <t>Looza Ace Green 20 cl / Tropical 20 cl</t>
  </si>
  <si>
    <t>St Bernardus Abt 12</t>
  </si>
  <si>
    <t>P. U . HTVA</t>
  </si>
  <si>
    <t>P. U. TTC</t>
  </si>
  <si>
    <t>Witte Wijn</t>
  </si>
  <si>
    <t xml:space="preserve">Rosé </t>
  </si>
  <si>
    <t>Rood Wijn</t>
  </si>
  <si>
    <t>Cava</t>
  </si>
  <si>
    <t>Cuvée Manon</t>
  </si>
  <si>
    <t>Kaapzicht</t>
  </si>
  <si>
    <t>Le Pot</t>
  </si>
  <si>
    <t>Palacia de Bornos</t>
  </si>
  <si>
    <t xml:space="preserve">Classic Red Kaapzicht </t>
  </si>
  <si>
    <t>Pradoayala</t>
  </si>
  <si>
    <t xml:space="preserve">Saumur </t>
  </si>
  <si>
    <t>Amaretto 1 L</t>
  </si>
  <si>
    <t>Bacardi 1 L</t>
  </si>
  <si>
    <t>Baileys 1 L</t>
  </si>
  <si>
    <t>Biscuit Cognac 0,7 L</t>
  </si>
  <si>
    <t>Calvados</t>
  </si>
  <si>
    <t>Campari</t>
  </si>
  <si>
    <t>Cointreau 1 L</t>
  </si>
  <si>
    <t>Eristoff  1 L</t>
  </si>
  <si>
    <t>Famous Grouse 1 L</t>
  </si>
  <si>
    <t>Gin 1 L</t>
  </si>
  <si>
    <t>Grand Marnier</t>
  </si>
  <si>
    <t>Havana Club Blanco 1 L</t>
  </si>
  <si>
    <t>Havana Club Especial 1 L</t>
  </si>
  <si>
    <t>J&amp;B 1 L</t>
  </si>
  <si>
    <t>Jack Daniels  1 L</t>
  </si>
  <si>
    <t>Martini Blanco 1,5 L</t>
  </si>
  <si>
    <t>Martini Rosso 1,5 L</t>
  </si>
  <si>
    <t>Oude Jenever</t>
  </si>
  <si>
    <t>Pampero Blanco 1 L</t>
  </si>
  <si>
    <t>Pampero Especial 1 L</t>
  </si>
  <si>
    <t>Picon Amer 1 L</t>
  </si>
  <si>
    <t>Pineau de charentes 0,75 L</t>
  </si>
  <si>
    <t>Poireke Lenniks</t>
  </si>
  <si>
    <t>Porto Blanc 1 L</t>
  </si>
  <si>
    <t>Porto Rouge 1 L</t>
  </si>
  <si>
    <t>Ricard 1,5 L</t>
  </si>
  <si>
    <t>Tequila Camino 0,70 L</t>
  </si>
  <si>
    <t>Torres 5</t>
  </si>
  <si>
    <t>Torres 43</t>
  </si>
  <si>
    <t>Sirop Kiwi</t>
  </si>
  <si>
    <t>Sirop Fraise</t>
  </si>
  <si>
    <t>Sirop Banane</t>
  </si>
  <si>
    <t>Cecémel</t>
  </si>
  <si>
    <t>Cachaça</t>
  </si>
  <si>
    <t>Caraibos  Banane</t>
  </si>
  <si>
    <t>Caraibos  Citron Vert</t>
  </si>
  <si>
    <t>Caraibos  Fraise</t>
  </si>
  <si>
    <t xml:space="preserve">Jus de citron vert </t>
  </si>
  <si>
    <t>Sucre de cannes</t>
  </si>
  <si>
    <t xml:space="preserve">Triplet sec </t>
  </si>
  <si>
    <t>TOTAL</t>
  </si>
  <si>
    <t>Valeur en €</t>
  </si>
  <si>
    <t>QT restants</t>
  </si>
  <si>
    <t xml:space="preserve">Triple sec </t>
  </si>
  <si>
    <t>Stocl Min.</t>
  </si>
  <si>
    <t>Stock Max.</t>
  </si>
  <si>
    <t>QT  BASE</t>
  </si>
  <si>
    <t>Liste des produits</t>
  </si>
  <si>
    <t xml:space="preserve">Liste des produits </t>
  </si>
  <si>
    <t>M</t>
  </si>
  <si>
    <t>J</t>
  </si>
  <si>
    <t>V</t>
  </si>
  <si>
    <t>S</t>
  </si>
  <si>
    <t>D</t>
  </si>
  <si>
    <t>SEMAINE 1</t>
  </si>
  <si>
    <t>SEMAINE 2</t>
  </si>
  <si>
    <t>SEMAINE 3</t>
  </si>
  <si>
    <t>SEMAINE 4</t>
  </si>
  <si>
    <t>SEMAINE 5</t>
  </si>
  <si>
    <t>COMMANDE</t>
  </si>
  <si>
    <t>JANVIER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</si>
</sst>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5" formatCode="#,##0.00\ &quot;€&quot;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0"/>
      <name val="Calibri"/>
      <scheme val="minor"/>
    </font>
    <font>
      <b/>
      <sz val="12"/>
      <color rgb="FF0000FF"/>
      <name val="Calibri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b/>
      <sz val="14"/>
      <color rgb="FF000000"/>
      <name val="Calibri"/>
      <scheme val="minor"/>
    </font>
    <font>
      <b/>
      <sz val="12"/>
      <color rgb="FF00000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0066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3F3F3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44" fontId="0" fillId="0" borderId="2" xfId="1" applyFont="1" applyBorder="1"/>
    <xf numFmtId="0" fontId="0" fillId="0" borderId="2" xfId="0" applyBorder="1"/>
    <xf numFmtId="44" fontId="0" fillId="0" borderId="4" xfId="1" applyFont="1" applyBorder="1"/>
    <xf numFmtId="0" fontId="0" fillId="0" borderId="5" xfId="0" applyBorder="1"/>
    <xf numFmtId="0" fontId="4" fillId="3" borderId="6" xfId="0" applyFont="1" applyFill="1" applyBorder="1" applyAlignment="1">
      <alignment horizontal="left" vertical="center"/>
    </xf>
    <xf numFmtId="0" fontId="0" fillId="0" borderId="7" xfId="0" applyBorder="1"/>
    <xf numFmtId="0" fontId="4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 vertical="center"/>
    </xf>
    <xf numFmtId="44" fontId="0" fillId="0" borderId="9" xfId="1" applyFont="1" applyBorder="1"/>
    <xf numFmtId="0" fontId="0" fillId="0" borderId="9" xfId="0" applyBorder="1"/>
    <xf numFmtId="0" fontId="0" fillId="0" borderId="10" xfId="0" applyBorder="1"/>
    <xf numFmtId="0" fontId="4" fillId="3" borderId="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/>
    </xf>
    <xf numFmtId="0" fontId="0" fillId="0" borderId="4" xfId="0" applyBorder="1"/>
    <xf numFmtId="0" fontId="0" fillId="0" borderId="2" xfId="1" applyNumberFormat="1" applyFont="1" applyFill="1" applyBorder="1"/>
    <xf numFmtId="0" fontId="0" fillId="0" borderId="5" xfId="1" applyNumberFormat="1" applyFont="1" applyFill="1" applyBorder="1"/>
    <xf numFmtId="0" fontId="0" fillId="0" borderId="7" xfId="1" applyNumberFormat="1" applyFont="1" applyFill="1" applyBorder="1"/>
    <xf numFmtId="0" fontId="0" fillId="0" borderId="10" xfId="1" applyNumberFormat="1" applyFont="1" applyFill="1" applyBorder="1"/>
    <xf numFmtId="0" fontId="0" fillId="0" borderId="12" xfId="0" applyBorder="1"/>
    <xf numFmtId="0" fontId="0" fillId="0" borderId="4" xfId="1" applyNumberFormat="1" applyFont="1" applyFill="1" applyBorder="1"/>
    <xf numFmtId="0" fontId="0" fillId="0" borderId="9" xfId="1" applyNumberFormat="1" applyFont="1" applyFill="1" applyBorder="1"/>
    <xf numFmtId="0" fontId="0" fillId="0" borderId="13" xfId="1" applyNumberFormat="1" applyFont="1" applyFill="1" applyBorder="1"/>
    <xf numFmtId="0" fontId="0" fillId="0" borderId="14" xfId="1" applyNumberFormat="1" applyFont="1" applyFill="1" applyBorder="1"/>
    <xf numFmtId="0" fontId="0" fillId="0" borderId="15" xfId="1" applyNumberFormat="1" applyFont="1" applyFill="1" applyBorder="1"/>
    <xf numFmtId="44" fontId="4" fillId="0" borderId="16" xfId="0" applyNumberFormat="1" applyFont="1" applyBorder="1"/>
    <xf numFmtId="44" fontId="4" fillId="0" borderId="17" xfId="0" applyNumberFormat="1" applyFont="1" applyBorder="1"/>
    <xf numFmtId="44" fontId="4" fillId="0" borderId="18" xfId="0" applyNumberFormat="1" applyFont="1" applyBorder="1"/>
    <xf numFmtId="44" fontId="4" fillId="0" borderId="19" xfId="0" applyNumberFormat="1" applyFont="1" applyBorder="1"/>
    <xf numFmtId="0" fontId="0" fillId="0" borderId="20" xfId="0" applyFill="1" applyBorder="1"/>
    <xf numFmtId="0" fontId="0" fillId="0" borderId="20" xfId="1" applyNumberFormat="1" applyFont="1" applyFill="1" applyBorder="1"/>
    <xf numFmtId="0" fontId="0" fillId="0" borderId="21" xfId="1" applyNumberFormat="1" applyFont="1" applyFill="1" applyBorder="1"/>
    <xf numFmtId="0" fontId="0" fillId="0" borderId="2" xfId="0" applyFill="1" applyBorder="1"/>
    <xf numFmtId="0" fontId="0" fillId="0" borderId="9" xfId="0" applyFill="1" applyBorder="1"/>
    <xf numFmtId="0" fontId="4" fillId="8" borderId="6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0" fillId="9" borderId="0" xfId="0" applyFill="1"/>
    <xf numFmtId="0" fontId="13" fillId="4" borderId="0" xfId="0" applyFont="1" applyFill="1"/>
    <xf numFmtId="0" fontId="0" fillId="0" borderId="16" xfId="0" applyBorder="1"/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/>
    </xf>
    <xf numFmtId="0" fontId="8" fillId="10" borderId="26" xfId="0" applyFont="1" applyFill="1" applyBorder="1" applyAlignment="1">
      <alignment horizontal="left"/>
    </xf>
    <xf numFmtId="0" fontId="4" fillId="10" borderId="26" xfId="0" applyFont="1" applyFill="1" applyBorder="1" applyAlignment="1">
      <alignment vertical="center"/>
    </xf>
    <xf numFmtId="0" fontId="4" fillId="10" borderId="2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29" xfId="0" applyBorder="1"/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0" fillId="0" borderId="22" xfId="0" applyBorder="1"/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8" fillId="3" borderId="34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vertical="center"/>
    </xf>
    <xf numFmtId="0" fontId="0" fillId="0" borderId="37" xfId="0" applyBorder="1"/>
    <xf numFmtId="0" fontId="12" fillId="9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0" fillId="0" borderId="38" xfId="1" applyNumberFormat="1" applyFont="1" applyFill="1" applyBorder="1"/>
    <xf numFmtId="0" fontId="0" fillId="0" borderId="29" xfId="1" applyNumberFormat="1" applyFont="1" applyFill="1" applyBorder="1"/>
    <xf numFmtId="0" fontId="0" fillId="9" borderId="13" xfId="0" applyFill="1" applyBorder="1"/>
    <xf numFmtId="0" fontId="5" fillId="2" borderId="33" xfId="2" applyFont="1" applyBorder="1" applyAlignment="1">
      <alignment horizontal="center" vertical="center"/>
    </xf>
    <xf numFmtId="0" fontId="5" fillId="2" borderId="39" xfId="2" applyFont="1" applyBorder="1" applyAlignment="1">
      <alignment horizontal="center" vertical="center"/>
    </xf>
    <xf numFmtId="0" fontId="2" fillId="2" borderId="33" xfId="2" applyBorder="1" applyAlignment="1">
      <alignment horizontal="center" vertical="center"/>
    </xf>
    <xf numFmtId="0" fontId="2" fillId="2" borderId="39" xfId="2" applyBorder="1" applyAlignment="1">
      <alignment horizontal="center" vertical="center"/>
    </xf>
    <xf numFmtId="0" fontId="11" fillId="2" borderId="33" xfId="2" applyFont="1" applyBorder="1" applyAlignment="1">
      <alignment horizontal="center" vertical="center"/>
    </xf>
    <xf numFmtId="0" fontId="11" fillId="2" borderId="39" xfId="2" applyFont="1" applyBorder="1" applyAlignment="1">
      <alignment horizontal="center" vertical="center"/>
    </xf>
    <xf numFmtId="0" fontId="9" fillId="4" borderId="33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2" borderId="33" xfId="2" applyFont="1" applyBorder="1" applyAlignment="1">
      <alignment horizontal="center" vertical="center"/>
    </xf>
    <xf numFmtId="0" fontId="9" fillId="2" borderId="39" xfId="2" applyFont="1" applyBorder="1" applyAlignment="1">
      <alignment horizontal="center" vertical="center"/>
    </xf>
    <xf numFmtId="0" fontId="13" fillId="4" borderId="3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/>
    </xf>
    <xf numFmtId="0" fontId="15" fillId="15" borderId="13" xfId="0" applyFont="1" applyFill="1" applyBorder="1" applyAlignment="1">
      <alignment horizontal="center"/>
    </xf>
    <xf numFmtId="0" fontId="15" fillId="15" borderId="23" xfId="0" applyFont="1" applyFill="1" applyBorder="1" applyAlignment="1">
      <alignment horizontal="center"/>
    </xf>
    <xf numFmtId="0" fontId="15" fillId="15" borderId="24" xfId="0" applyFont="1" applyFill="1" applyBorder="1" applyAlignment="1">
      <alignment horizontal="center"/>
    </xf>
    <xf numFmtId="0" fontId="2" fillId="7" borderId="33" xfId="2" applyFill="1" applyBorder="1" applyAlignment="1">
      <alignment horizontal="center" vertical="center"/>
    </xf>
    <xf numFmtId="0" fontId="2" fillId="7" borderId="39" xfId="2" applyFill="1" applyBorder="1" applyAlignment="1">
      <alignment horizontal="center" vertical="center"/>
    </xf>
    <xf numFmtId="0" fontId="2" fillId="4" borderId="33" xfId="2" applyFill="1" applyBorder="1" applyAlignment="1">
      <alignment horizontal="center" vertical="center"/>
    </xf>
    <xf numFmtId="0" fontId="2" fillId="4" borderId="39" xfId="2" applyFill="1" applyBorder="1" applyAlignment="1">
      <alignment horizontal="center" vertical="center"/>
    </xf>
    <xf numFmtId="0" fontId="2" fillId="5" borderId="33" xfId="2" applyFill="1" applyBorder="1" applyAlignment="1">
      <alignment horizontal="center" vertical="center"/>
    </xf>
    <xf numFmtId="0" fontId="2" fillId="5" borderId="39" xfId="2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0" fillId="0" borderId="29" xfId="0" applyNumberFormat="1" applyBorder="1"/>
    <xf numFmtId="44" fontId="0" fillId="0" borderId="37" xfId="0" applyNumberFormat="1" applyBorder="1"/>
  </cellXfs>
  <cellStyles count="15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Monétaire" xfId="1" builtinId="4"/>
    <cellStyle name="Normal" xfId="0" builtinId="0"/>
    <cellStyle name="Vérification" xfId="2" builtinId="2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showRuler="0" workbookViewId="0">
      <pane ySplit="2" topLeftCell="A3" activePane="bottomLeft" state="frozen"/>
      <selection pane="bottomLeft" activeCell="A91" sqref="A91"/>
    </sheetView>
  </sheetViews>
  <sheetFormatPr baseColWidth="10" defaultRowHeight="15.75"/>
  <cols>
    <col min="1" max="1" width="33" customWidth="1"/>
  </cols>
  <sheetData>
    <row r="1" spans="1:6" ht="16.5" thickTop="1">
      <c r="A1" s="98" t="s">
        <v>107</v>
      </c>
      <c r="B1" s="100" t="s">
        <v>46</v>
      </c>
      <c r="C1" s="92" t="s">
        <v>47</v>
      </c>
      <c r="D1" s="94" t="s">
        <v>103</v>
      </c>
      <c r="E1" s="94" t="s">
        <v>104</v>
      </c>
      <c r="F1" s="96" t="s">
        <v>105</v>
      </c>
    </row>
    <row r="2" spans="1:6" ht="33" customHeight="1" thickBot="1">
      <c r="A2" s="99"/>
      <c r="B2" s="101"/>
      <c r="C2" s="93"/>
      <c r="D2" s="95"/>
      <c r="E2" s="95"/>
      <c r="F2" s="97"/>
    </row>
    <row r="3" spans="1:6" ht="16.5" thickTop="1">
      <c r="A3" s="40" t="s">
        <v>9</v>
      </c>
      <c r="B3" s="27">
        <v>0.8</v>
      </c>
      <c r="C3" s="28">
        <v>0.97</v>
      </c>
      <c r="D3" s="43">
        <v>24</v>
      </c>
      <c r="E3" s="89">
        <v>72</v>
      </c>
      <c r="F3" s="90">
        <v>37</v>
      </c>
    </row>
    <row r="4" spans="1:6">
      <c r="A4" s="5" t="s">
        <v>30</v>
      </c>
      <c r="B4" s="27">
        <v>0.64</v>
      </c>
      <c r="C4" s="28">
        <v>0.78</v>
      </c>
      <c r="D4" s="2">
        <v>12</v>
      </c>
      <c r="E4" s="24">
        <v>48</v>
      </c>
      <c r="F4" s="19">
        <v>9</v>
      </c>
    </row>
    <row r="5" spans="1:6">
      <c r="A5" s="5" t="s">
        <v>32</v>
      </c>
      <c r="B5" s="27">
        <v>0.54</v>
      </c>
      <c r="C5" s="28">
        <v>0.66</v>
      </c>
      <c r="D5" s="2">
        <v>24</v>
      </c>
      <c r="E5" s="24">
        <v>48</v>
      </c>
      <c r="F5" s="19">
        <v>0</v>
      </c>
    </row>
    <row r="6" spans="1:6">
      <c r="A6" s="5" t="s">
        <v>29</v>
      </c>
      <c r="B6" s="27">
        <v>0.64</v>
      </c>
      <c r="C6" s="28">
        <v>0.78</v>
      </c>
      <c r="D6" s="2">
        <v>12</v>
      </c>
      <c r="E6" s="24">
        <v>48</v>
      </c>
      <c r="F6" s="19">
        <v>9</v>
      </c>
    </row>
    <row r="7" spans="1:6">
      <c r="A7" s="5" t="s">
        <v>31</v>
      </c>
      <c r="B7" s="27">
        <v>0.61</v>
      </c>
      <c r="C7" s="28">
        <v>0.74</v>
      </c>
      <c r="D7" s="2">
        <v>24</v>
      </c>
      <c r="E7" s="24">
        <v>48</v>
      </c>
      <c r="F7" s="19">
        <v>9</v>
      </c>
    </row>
    <row r="8" spans="1:6">
      <c r="A8" s="5" t="s">
        <v>28</v>
      </c>
      <c r="B8" s="27">
        <v>1.66</v>
      </c>
      <c r="C8" s="28">
        <v>2.0099999999999998</v>
      </c>
      <c r="D8" s="2">
        <v>12</v>
      </c>
      <c r="E8" s="24">
        <v>24</v>
      </c>
      <c r="F8" s="19">
        <v>20</v>
      </c>
    </row>
    <row r="9" spans="1:6">
      <c r="A9" s="5" t="s">
        <v>23</v>
      </c>
      <c r="B9" s="27">
        <v>0.47</v>
      </c>
      <c r="C9" s="28">
        <v>0.56999999999999995</v>
      </c>
      <c r="D9" s="2">
        <v>24</v>
      </c>
      <c r="E9" s="24">
        <v>72</v>
      </c>
      <c r="F9" s="19">
        <v>54</v>
      </c>
    </row>
    <row r="10" spans="1:6">
      <c r="A10" s="5" t="s">
        <v>24</v>
      </c>
      <c r="B10" s="27">
        <v>0.47</v>
      </c>
      <c r="C10" s="28">
        <v>0.56999999999999995</v>
      </c>
      <c r="D10" s="2">
        <v>24</v>
      </c>
      <c r="E10" s="24">
        <v>72</v>
      </c>
      <c r="F10" s="19">
        <v>38</v>
      </c>
    </row>
    <row r="11" spans="1:6">
      <c r="A11" s="5" t="s">
        <v>25</v>
      </c>
      <c r="B11" s="27">
        <v>0.47</v>
      </c>
      <c r="C11" s="28">
        <v>0.56999999999999995</v>
      </c>
      <c r="D11" s="2">
        <v>24</v>
      </c>
      <c r="E11" s="24">
        <v>72</v>
      </c>
      <c r="F11" s="19">
        <v>38</v>
      </c>
    </row>
    <row r="12" spans="1:6">
      <c r="A12" s="5" t="s">
        <v>17</v>
      </c>
      <c r="B12" s="27">
        <v>1.31</v>
      </c>
      <c r="C12" s="28">
        <v>1.59</v>
      </c>
      <c r="D12" s="21">
        <v>24</v>
      </c>
      <c r="E12" s="25">
        <v>48</v>
      </c>
      <c r="F12" s="19">
        <v>38</v>
      </c>
    </row>
    <row r="13" spans="1:6">
      <c r="A13" s="5" t="s">
        <v>10</v>
      </c>
      <c r="B13" s="27">
        <v>1.03</v>
      </c>
      <c r="C13" s="28">
        <v>1.25</v>
      </c>
      <c r="D13" s="2">
        <v>24</v>
      </c>
      <c r="E13" s="24">
        <v>120</v>
      </c>
      <c r="F13" s="19">
        <v>35</v>
      </c>
    </row>
    <row r="14" spans="1:6">
      <c r="A14" s="5" t="s">
        <v>26</v>
      </c>
      <c r="B14" s="27">
        <v>0.45</v>
      </c>
      <c r="C14" s="28">
        <v>0.55000000000000004</v>
      </c>
      <c r="D14" s="2">
        <v>24</v>
      </c>
      <c r="E14" s="24">
        <v>48</v>
      </c>
      <c r="F14" s="19">
        <v>15</v>
      </c>
    </row>
    <row r="15" spans="1:6">
      <c r="A15" s="5" t="s">
        <v>34</v>
      </c>
      <c r="B15" s="27">
        <v>0.72</v>
      </c>
      <c r="C15" s="28">
        <v>0.87</v>
      </c>
      <c r="D15" s="2">
        <v>24</v>
      </c>
      <c r="E15" s="24">
        <v>48</v>
      </c>
      <c r="F15" s="19">
        <v>52</v>
      </c>
    </row>
    <row r="16" spans="1:6">
      <c r="A16" s="5" t="s">
        <v>19</v>
      </c>
      <c r="B16" s="27">
        <v>1.1299999999999999</v>
      </c>
      <c r="C16" s="28">
        <v>1.37</v>
      </c>
      <c r="D16" s="2">
        <v>24</v>
      </c>
      <c r="E16" s="24">
        <v>72</v>
      </c>
      <c r="F16" s="19">
        <v>34</v>
      </c>
    </row>
    <row r="17" spans="1:6">
      <c r="A17" s="5" t="s">
        <v>18</v>
      </c>
      <c r="B17" s="27">
        <v>1.1299999999999999</v>
      </c>
      <c r="C17" s="28">
        <v>1.37</v>
      </c>
      <c r="D17" s="2">
        <v>24</v>
      </c>
      <c r="E17" s="24">
        <v>72</v>
      </c>
      <c r="F17" s="19">
        <v>32</v>
      </c>
    </row>
    <row r="18" spans="1:6">
      <c r="A18" s="5" t="s">
        <v>20</v>
      </c>
      <c r="B18" s="27">
        <v>1.25</v>
      </c>
      <c r="C18" s="28">
        <v>1.52</v>
      </c>
      <c r="D18" s="2">
        <v>24</v>
      </c>
      <c r="E18" s="24">
        <v>72</v>
      </c>
      <c r="F18" s="19">
        <v>30</v>
      </c>
    </row>
    <row r="19" spans="1:6">
      <c r="A19" s="5" t="s">
        <v>22</v>
      </c>
      <c r="B19" s="27">
        <v>1.54</v>
      </c>
      <c r="C19" s="28">
        <v>1.86</v>
      </c>
      <c r="D19" s="2">
        <v>24</v>
      </c>
      <c r="E19" s="24">
        <v>48</v>
      </c>
      <c r="F19" s="19">
        <v>21</v>
      </c>
    </row>
    <row r="20" spans="1:6">
      <c r="A20" s="5" t="s">
        <v>21</v>
      </c>
      <c r="B20" s="27">
        <v>1.52</v>
      </c>
      <c r="C20" s="28">
        <v>1.84</v>
      </c>
      <c r="D20" s="2">
        <v>24</v>
      </c>
      <c r="E20" s="24">
        <v>48</v>
      </c>
      <c r="F20" s="19">
        <v>45</v>
      </c>
    </row>
    <row r="21" spans="1:6">
      <c r="A21" s="5" t="s">
        <v>6</v>
      </c>
      <c r="B21" s="27">
        <v>0.84</v>
      </c>
      <c r="C21" s="28">
        <v>1.02</v>
      </c>
      <c r="D21" s="2">
        <v>24</v>
      </c>
      <c r="E21" s="24">
        <v>48</v>
      </c>
      <c r="F21" s="19">
        <v>43</v>
      </c>
    </row>
    <row r="22" spans="1:6">
      <c r="A22" s="5" t="s">
        <v>38</v>
      </c>
      <c r="B22" s="27">
        <v>0.64</v>
      </c>
      <c r="C22" s="28">
        <v>0.77</v>
      </c>
      <c r="D22" s="2">
        <v>24</v>
      </c>
      <c r="E22" s="24">
        <v>72</v>
      </c>
      <c r="F22" s="19">
        <v>15</v>
      </c>
    </row>
    <row r="23" spans="1:6">
      <c r="A23" s="5" t="s">
        <v>3</v>
      </c>
      <c r="B23" s="27">
        <v>0.62</v>
      </c>
      <c r="C23" s="28">
        <v>0.75</v>
      </c>
      <c r="D23" s="2">
        <v>24</v>
      </c>
      <c r="E23" s="24">
        <v>48</v>
      </c>
      <c r="F23" s="19">
        <v>30</v>
      </c>
    </row>
    <row r="24" spans="1:6">
      <c r="A24" s="5" t="s">
        <v>7</v>
      </c>
      <c r="B24" s="27">
        <v>0.88</v>
      </c>
      <c r="C24" s="28">
        <v>1.06</v>
      </c>
      <c r="D24" s="2">
        <v>24</v>
      </c>
      <c r="E24" s="24">
        <v>48</v>
      </c>
      <c r="F24" s="19">
        <v>12</v>
      </c>
    </row>
    <row r="25" spans="1:6">
      <c r="A25" s="5" t="s">
        <v>8</v>
      </c>
      <c r="B25" s="27">
        <v>0.86</v>
      </c>
      <c r="C25" s="28">
        <v>1.04</v>
      </c>
      <c r="D25" s="2">
        <v>24</v>
      </c>
      <c r="E25" s="24">
        <v>48</v>
      </c>
      <c r="F25" s="19">
        <v>9</v>
      </c>
    </row>
    <row r="26" spans="1:6">
      <c r="A26" s="5" t="s">
        <v>12</v>
      </c>
      <c r="B26" s="27">
        <v>1.22</v>
      </c>
      <c r="C26" s="28">
        <v>1.47</v>
      </c>
      <c r="D26" s="2">
        <v>24</v>
      </c>
      <c r="E26" s="24">
        <v>48</v>
      </c>
      <c r="F26" s="19">
        <v>22</v>
      </c>
    </row>
    <row r="27" spans="1:6">
      <c r="A27" s="5" t="s">
        <v>2</v>
      </c>
      <c r="B27" s="27">
        <v>0.92</v>
      </c>
      <c r="C27" s="28">
        <v>1.1100000000000001</v>
      </c>
      <c r="D27" s="2">
        <v>24</v>
      </c>
      <c r="E27" s="24">
        <v>48</v>
      </c>
      <c r="F27" s="19">
        <v>16</v>
      </c>
    </row>
    <row r="28" spans="1:6">
      <c r="A28" s="5" t="s">
        <v>41</v>
      </c>
      <c r="B28" s="27">
        <v>0.56000000000000005</v>
      </c>
      <c r="C28" s="28">
        <v>0.68</v>
      </c>
      <c r="D28" s="2">
        <v>24</v>
      </c>
      <c r="E28" s="24">
        <v>48</v>
      </c>
      <c r="F28" s="19">
        <v>41</v>
      </c>
    </row>
    <row r="29" spans="1:6">
      <c r="A29" s="5" t="s">
        <v>44</v>
      </c>
      <c r="B29" s="27">
        <v>0.56000000000000005</v>
      </c>
      <c r="C29" s="28">
        <v>0.68</v>
      </c>
      <c r="D29" s="2">
        <v>24</v>
      </c>
      <c r="E29" s="24">
        <v>48</v>
      </c>
      <c r="F29" s="19">
        <v>11</v>
      </c>
    </row>
    <row r="30" spans="1:6">
      <c r="A30" s="5" t="s">
        <v>40</v>
      </c>
      <c r="B30" s="27">
        <v>0.56000000000000005</v>
      </c>
      <c r="C30" s="28">
        <v>0.68</v>
      </c>
      <c r="D30" s="2">
        <v>24</v>
      </c>
      <c r="E30" s="24">
        <v>48</v>
      </c>
      <c r="F30" s="19">
        <v>35</v>
      </c>
    </row>
    <row r="31" spans="1:6">
      <c r="A31" s="5" t="s">
        <v>39</v>
      </c>
      <c r="B31" s="27">
        <v>0.56000000000000005</v>
      </c>
      <c r="C31" s="28">
        <v>0.68</v>
      </c>
      <c r="D31" s="2">
        <v>24</v>
      </c>
      <c r="E31" s="24">
        <v>48</v>
      </c>
      <c r="F31" s="19">
        <v>34</v>
      </c>
    </row>
    <row r="32" spans="1:6">
      <c r="A32" s="5" t="s">
        <v>42</v>
      </c>
      <c r="B32" s="27">
        <v>0.56000000000000005</v>
      </c>
      <c r="C32" s="28">
        <v>0.68</v>
      </c>
      <c r="D32" s="2">
        <v>24</v>
      </c>
      <c r="E32" s="24">
        <v>48</v>
      </c>
      <c r="F32" s="19">
        <v>19</v>
      </c>
    </row>
    <row r="33" spans="1:6">
      <c r="A33" s="5" t="s">
        <v>43</v>
      </c>
      <c r="B33" s="27">
        <v>0.56000000000000005</v>
      </c>
      <c r="C33" s="28">
        <v>0.68</v>
      </c>
      <c r="D33" s="2">
        <v>24</v>
      </c>
      <c r="E33" s="24">
        <v>48</v>
      </c>
      <c r="F33" s="19">
        <v>16</v>
      </c>
    </row>
    <row r="34" spans="1:6">
      <c r="A34" s="5" t="s">
        <v>1</v>
      </c>
      <c r="B34" s="27">
        <v>114.83</v>
      </c>
      <c r="C34" s="28">
        <v>138.94</v>
      </c>
      <c r="D34" s="2">
        <v>1</v>
      </c>
      <c r="E34" s="24">
        <v>3</v>
      </c>
      <c r="F34" s="19">
        <v>1</v>
      </c>
    </row>
    <row r="35" spans="1:6">
      <c r="A35" s="5" t="s">
        <v>13</v>
      </c>
      <c r="B35" s="27">
        <v>1.1399999999999999</v>
      </c>
      <c r="C35" s="28">
        <v>1.37</v>
      </c>
      <c r="D35" s="2">
        <v>24</v>
      </c>
      <c r="E35" s="24">
        <v>96</v>
      </c>
      <c r="F35" s="19">
        <v>31</v>
      </c>
    </row>
    <row r="36" spans="1:6">
      <c r="A36" s="5" t="s">
        <v>35</v>
      </c>
      <c r="B36" s="27">
        <v>0.73</v>
      </c>
      <c r="C36" s="28">
        <v>0.89</v>
      </c>
      <c r="D36" s="2">
        <v>24</v>
      </c>
      <c r="E36" s="24">
        <v>48</v>
      </c>
      <c r="F36" s="19">
        <v>20</v>
      </c>
    </row>
    <row r="37" spans="1:6">
      <c r="A37" s="5" t="s">
        <v>14</v>
      </c>
      <c r="B37" s="27">
        <v>1.23</v>
      </c>
      <c r="C37" s="28">
        <v>1.48</v>
      </c>
      <c r="D37" s="2">
        <v>24</v>
      </c>
      <c r="E37" s="24">
        <v>48</v>
      </c>
      <c r="F37" s="19">
        <v>0</v>
      </c>
    </row>
    <row r="38" spans="1:6">
      <c r="A38" s="5" t="s">
        <v>4</v>
      </c>
      <c r="B38" s="27">
        <v>0.64</v>
      </c>
      <c r="C38" s="28">
        <v>0.77</v>
      </c>
      <c r="D38" s="2">
        <v>24</v>
      </c>
      <c r="E38" s="24">
        <v>48</v>
      </c>
      <c r="F38" s="19">
        <v>49</v>
      </c>
    </row>
    <row r="39" spans="1:6">
      <c r="A39" s="5" t="s">
        <v>33</v>
      </c>
      <c r="B39" s="27">
        <v>0.62</v>
      </c>
      <c r="C39" s="28">
        <v>0.75</v>
      </c>
      <c r="D39" s="2">
        <v>24</v>
      </c>
      <c r="E39" s="24">
        <v>48</v>
      </c>
      <c r="F39" s="19">
        <v>25</v>
      </c>
    </row>
    <row r="40" spans="1:6">
      <c r="A40" s="5" t="s">
        <v>37</v>
      </c>
      <c r="B40" s="27">
        <v>0.72</v>
      </c>
      <c r="C40" s="28">
        <v>0.87</v>
      </c>
      <c r="D40" s="2">
        <v>24</v>
      </c>
      <c r="E40" s="24">
        <v>48</v>
      </c>
      <c r="F40" s="19">
        <v>41</v>
      </c>
    </row>
    <row r="41" spans="1:6">
      <c r="A41" s="5" t="s">
        <v>36</v>
      </c>
      <c r="B41" s="27">
        <v>0.72</v>
      </c>
      <c r="C41" s="28">
        <v>0.87</v>
      </c>
      <c r="D41" s="2">
        <v>24</v>
      </c>
      <c r="E41" s="24">
        <v>48</v>
      </c>
      <c r="F41" s="19">
        <v>5</v>
      </c>
    </row>
    <row r="42" spans="1:6">
      <c r="A42" s="5" t="s">
        <v>27</v>
      </c>
      <c r="B42" s="27">
        <v>0.45</v>
      </c>
      <c r="C42" s="28">
        <v>0.55000000000000004</v>
      </c>
      <c r="D42" s="2">
        <v>24</v>
      </c>
      <c r="E42" s="24">
        <v>48</v>
      </c>
      <c r="F42" s="19">
        <v>20</v>
      </c>
    </row>
    <row r="43" spans="1:6">
      <c r="A43" s="5" t="s">
        <v>45</v>
      </c>
      <c r="B43" s="27">
        <v>1.38</v>
      </c>
      <c r="C43" s="28">
        <v>1.67</v>
      </c>
      <c r="D43" s="2">
        <v>24</v>
      </c>
      <c r="E43" s="24">
        <v>72</v>
      </c>
      <c r="F43" s="19">
        <v>19</v>
      </c>
    </row>
    <row r="44" spans="1:6">
      <c r="A44" s="5" t="s">
        <v>11</v>
      </c>
      <c r="B44" s="27">
        <v>0.84</v>
      </c>
      <c r="C44" s="28">
        <v>1.01</v>
      </c>
      <c r="D44" s="2">
        <v>24</v>
      </c>
      <c r="E44" s="24">
        <v>72</v>
      </c>
      <c r="F44" s="19">
        <v>23</v>
      </c>
    </row>
    <row r="45" spans="1:6">
      <c r="A45" s="5" t="s">
        <v>16</v>
      </c>
      <c r="B45" s="27">
        <v>0.93</v>
      </c>
      <c r="C45" s="28">
        <v>1.1299999999999999</v>
      </c>
      <c r="D45" s="2">
        <v>24</v>
      </c>
      <c r="E45" s="24">
        <v>48</v>
      </c>
      <c r="F45" s="19">
        <v>18</v>
      </c>
    </row>
    <row r="46" spans="1:6">
      <c r="A46" s="5" t="s">
        <v>15</v>
      </c>
      <c r="B46" s="27">
        <v>1.1499999999999999</v>
      </c>
      <c r="C46" s="28">
        <v>1.39</v>
      </c>
      <c r="D46" s="2">
        <v>24</v>
      </c>
      <c r="E46" s="24">
        <v>48</v>
      </c>
      <c r="F46" s="19">
        <v>16</v>
      </c>
    </row>
    <row r="47" spans="1:6" ht="16.5" thickBot="1">
      <c r="A47" s="13" t="s">
        <v>5</v>
      </c>
      <c r="B47" s="29">
        <v>0.68</v>
      </c>
      <c r="C47" s="30">
        <v>0.82</v>
      </c>
      <c r="D47" s="11">
        <v>24</v>
      </c>
      <c r="E47" s="26">
        <v>48</v>
      </c>
      <c r="F47" s="20">
        <v>21</v>
      </c>
    </row>
    <row r="48" spans="1:6" ht="16.5" thickTop="1">
      <c r="A48" s="14" t="s">
        <v>48</v>
      </c>
      <c r="B48" s="3">
        <v>3.17</v>
      </c>
      <c r="C48" s="3">
        <f>B48*1.21</f>
        <v>3.8356999999999997</v>
      </c>
      <c r="D48" s="16">
        <v>12</v>
      </c>
      <c r="E48" s="22">
        <v>36</v>
      </c>
      <c r="F48" s="18">
        <v>13</v>
      </c>
    </row>
    <row r="49" spans="1:6">
      <c r="A49" s="7" t="s">
        <v>49</v>
      </c>
      <c r="B49" s="1">
        <v>4.95</v>
      </c>
      <c r="C49" s="1">
        <f t="shared" ref="C49:C51" si="0">B49*1.21</f>
        <v>5.9894999999999996</v>
      </c>
      <c r="D49" s="2">
        <v>6</v>
      </c>
      <c r="E49" s="17">
        <v>18</v>
      </c>
      <c r="F49" s="19">
        <v>14</v>
      </c>
    </row>
    <row r="50" spans="1:6">
      <c r="A50" s="7" t="s">
        <v>50</v>
      </c>
      <c r="B50" s="1">
        <v>3.09</v>
      </c>
      <c r="C50" s="1">
        <f t="shared" si="0"/>
        <v>3.7388999999999997</v>
      </c>
      <c r="D50" s="2">
        <v>6</v>
      </c>
      <c r="E50" s="17">
        <v>18</v>
      </c>
      <c r="F50" s="19">
        <v>16</v>
      </c>
    </row>
    <row r="51" spans="1:6" ht="16.5" thickBot="1">
      <c r="A51" s="7" t="s">
        <v>51</v>
      </c>
      <c r="B51" s="1">
        <v>5.75</v>
      </c>
      <c r="C51" s="1">
        <f t="shared" si="0"/>
        <v>6.9574999999999996</v>
      </c>
      <c r="D51" s="11">
        <v>6</v>
      </c>
      <c r="E51" s="23">
        <v>24</v>
      </c>
      <c r="F51" s="20">
        <v>6</v>
      </c>
    </row>
    <row r="52" spans="1:6" ht="16.5" thickTop="1">
      <c r="A52" s="15" t="s">
        <v>59</v>
      </c>
      <c r="B52" s="3">
        <v>16.100000000000001</v>
      </c>
      <c r="C52" s="3">
        <f>B52*1.21</f>
        <v>19.481000000000002</v>
      </c>
      <c r="D52" s="31">
        <v>1</v>
      </c>
      <c r="E52" s="32">
        <v>2</v>
      </c>
      <c r="F52" s="33">
        <v>1</v>
      </c>
    </row>
    <row r="53" spans="1:6">
      <c r="A53" s="8" t="s">
        <v>60</v>
      </c>
      <c r="B53" s="1">
        <v>16.600000000000001</v>
      </c>
      <c r="C53" s="1">
        <f t="shared" ref="C53:C69" si="1">B53*1.21</f>
        <v>20.086000000000002</v>
      </c>
      <c r="D53" s="34">
        <v>1</v>
      </c>
      <c r="E53" s="17">
        <v>2</v>
      </c>
      <c r="F53" s="19">
        <v>2</v>
      </c>
    </row>
    <row r="54" spans="1:6">
      <c r="A54" s="8" t="s">
        <v>61</v>
      </c>
      <c r="B54" s="1">
        <v>14.7</v>
      </c>
      <c r="C54" s="1">
        <f t="shared" si="1"/>
        <v>17.786999999999999</v>
      </c>
      <c r="D54" s="34">
        <v>1</v>
      </c>
      <c r="E54" s="17">
        <v>2</v>
      </c>
      <c r="F54" s="19">
        <v>2</v>
      </c>
    </row>
    <row r="55" spans="1:6">
      <c r="A55" s="8" t="s">
        <v>62</v>
      </c>
      <c r="B55" s="1">
        <v>24</v>
      </c>
      <c r="C55" s="1">
        <f t="shared" si="1"/>
        <v>29.04</v>
      </c>
      <c r="D55" s="34">
        <v>1</v>
      </c>
      <c r="E55" s="17">
        <v>2</v>
      </c>
      <c r="F55" s="19">
        <v>1</v>
      </c>
    </row>
    <row r="56" spans="1:6">
      <c r="A56" s="8" t="s">
        <v>63</v>
      </c>
      <c r="B56" s="1">
        <v>18.11</v>
      </c>
      <c r="C56" s="1">
        <f t="shared" si="1"/>
        <v>21.9131</v>
      </c>
      <c r="D56" s="34">
        <v>1</v>
      </c>
      <c r="E56" s="17">
        <v>2</v>
      </c>
      <c r="F56" s="19">
        <v>2</v>
      </c>
    </row>
    <row r="57" spans="1:6">
      <c r="A57" s="8" t="s">
        <v>64</v>
      </c>
      <c r="B57" s="1">
        <v>14.2</v>
      </c>
      <c r="C57" s="1">
        <f t="shared" si="1"/>
        <v>17.181999999999999</v>
      </c>
      <c r="D57" s="34">
        <v>1</v>
      </c>
      <c r="E57" s="17">
        <v>2</v>
      </c>
      <c r="F57" s="19">
        <v>1</v>
      </c>
    </row>
    <row r="58" spans="1:6">
      <c r="A58" s="8" t="s">
        <v>65</v>
      </c>
      <c r="B58" s="1">
        <v>20</v>
      </c>
      <c r="C58" s="1">
        <f t="shared" si="1"/>
        <v>24.2</v>
      </c>
      <c r="D58" s="34">
        <v>1</v>
      </c>
      <c r="E58" s="17">
        <v>2</v>
      </c>
      <c r="F58" s="19">
        <v>2</v>
      </c>
    </row>
    <row r="59" spans="1:6">
      <c r="A59" s="8" t="s">
        <v>66</v>
      </c>
      <c r="B59" s="1">
        <v>14.3</v>
      </c>
      <c r="C59" s="1">
        <f t="shared" si="1"/>
        <v>17.303000000000001</v>
      </c>
      <c r="D59" s="34">
        <v>1</v>
      </c>
      <c r="E59" s="17">
        <v>3</v>
      </c>
      <c r="F59" s="19">
        <v>2</v>
      </c>
    </row>
    <row r="60" spans="1:6">
      <c r="A60" s="8" t="s">
        <v>67</v>
      </c>
      <c r="B60" s="1">
        <v>16.600000000000001</v>
      </c>
      <c r="C60" s="1">
        <f t="shared" si="1"/>
        <v>20.086000000000002</v>
      </c>
      <c r="D60" s="34">
        <v>1</v>
      </c>
      <c r="E60" s="17">
        <v>2</v>
      </c>
      <c r="F60" s="19">
        <v>3</v>
      </c>
    </row>
    <row r="61" spans="1:6">
      <c r="A61" s="8" t="s">
        <v>68</v>
      </c>
      <c r="B61" s="1">
        <v>14.9</v>
      </c>
      <c r="C61" s="1">
        <f t="shared" si="1"/>
        <v>18.029</v>
      </c>
      <c r="D61" s="34">
        <v>1</v>
      </c>
      <c r="E61" s="17">
        <v>3</v>
      </c>
      <c r="F61" s="19">
        <v>1</v>
      </c>
    </row>
    <row r="62" spans="1:6">
      <c r="A62" s="8" t="s">
        <v>69</v>
      </c>
      <c r="B62" s="1">
        <v>26.3</v>
      </c>
      <c r="C62" s="1">
        <f t="shared" si="1"/>
        <v>31.823</v>
      </c>
      <c r="D62" s="34">
        <v>1</v>
      </c>
      <c r="E62" s="17">
        <v>2</v>
      </c>
      <c r="F62" s="19">
        <v>1</v>
      </c>
    </row>
    <row r="63" spans="1:6">
      <c r="A63" s="8" t="s">
        <v>70</v>
      </c>
      <c r="B63" s="1">
        <v>17</v>
      </c>
      <c r="C63" s="1">
        <f t="shared" si="1"/>
        <v>20.57</v>
      </c>
      <c r="D63" s="34">
        <v>2</v>
      </c>
      <c r="E63" s="17">
        <v>6</v>
      </c>
      <c r="F63" s="19">
        <v>6</v>
      </c>
    </row>
    <row r="64" spans="1:6">
      <c r="A64" s="8" t="s">
        <v>71</v>
      </c>
      <c r="B64" s="1">
        <v>19.7</v>
      </c>
      <c r="C64" s="1">
        <f t="shared" si="1"/>
        <v>23.837</v>
      </c>
      <c r="D64" s="34">
        <v>2</v>
      </c>
      <c r="E64" s="17">
        <v>6</v>
      </c>
      <c r="F64" s="19">
        <v>6</v>
      </c>
    </row>
    <row r="65" spans="1:6">
      <c r="A65" s="8" t="s">
        <v>72</v>
      </c>
      <c r="B65" s="1">
        <v>17.7</v>
      </c>
      <c r="C65" s="1">
        <f t="shared" si="1"/>
        <v>21.416999999999998</v>
      </c>
      <c r="D65" s="34">
        <v>1</v>
      </c>
      <c r="E65" s="17">
        <v>3</v>
      </c>
      <c r="F65" s="19">
        <v>2</v>
      </c>
    </row>
    <row r="66" spans="1:6">
      <c r="A66" s="8" t="s">
        <v>73</v>
      </c>
      <c r="B66" s="1">
        <v>24</v>
      </c>
      <c r="C66" s="1">
        <f t="shared" si="1"/>
        <v>29.04</v>
      </c>
      <c r="D66" s="34">
        <v>1</v>
      </c>
      <c r="E66" s="17">
        <v>3</v>
      </c>
      <c r="F66" s="19">
        <v>2</v>
      </c>
    </row>
    <row r="67" spans="1:6">
      <c r="A67" s="8" t="s">
        <v>74</v>
      </c>
      <c r="B67" s="1">
        <v>6.3</v>
      </c>
      <c r="C67" s="1">
        <f t="shared" si="1"/>
        <v>7.6229999999999993</v>
      </c>
      <c r="D67" s="34">
        <v>1</v>
      </c>
      <c r="E67" s="17">
        <v>2</v>
      </c>
      <c r="F67" s="19">
        <v>2</v>
      </c>
    </row>
    <row r="68" spans="1:6">
      <c r="A68" s="8" t="s">
        <v>75</v>
      </c>
      <c r="B68" s="1">
        <v>6.3</v>
      </c>
      <c r="C68" s="1">
        <f t="shared" si="1"/>
        <v>7.6229999999999993</v>
      </c>
      <c r="D68" s="34">
        <v>1</v>
      </c>
      <c r="E68" s="17">
        <v>2</v>
      </c>
      <c r="F68" s="19">
        <v>3</v>
      </c>
    </row>
    <row r="69" spans="1:6">
      <c r="A69" s="39" t="s">
        <v>76</v>
      </c>
      <c r="B69" s="1">
        <v>3</v>
      </c>
      <c r="C69" s="1">
        <f t="shared" si="1"/>
        <v>3.63</v>
      </c>
      <c r="D69" s="34">
        <v>1</v>
      </c>
      <c r="E69" s="17">
        <v>2</v>
      </c>
      <c r="F69" s="19">
        <v>2</v>
      </c>
    </row>
    <row r="70" spans="1:6">
      <c r="A70" s="8" t="s">
        <v>77</v>
      </c>
      <c r="B70" s="1">
        <v>15.9</v>
      </c>
      <c r="C70" s="1">
        <f>B70*1.21</f>
        <v>19.239000000000001</v>
      </c>
      <c r="D70" s="34">
        <v>1</v>
      </c>
      <c r="E70" s="17">
        <v>2</v>
      </c>
      <c r="F70" s="19">
        <v>2</v>
      </c>
    </row>
    <row r="71" spans="1:6">
      <c r="A71" s="8" t="s">
        <v>78</v>
      </c>
      <c r="B71" s="1">
        <v>17.7</v>
      </c>
      <c r="C71" s="1">
        <f t="shared" ref="C71:C76" si="2">B71*1.21</f>
        <v>21.416999999999998</v>
      </c>
      <c r="D71" s="34">
        <v>1</v>
      </c>
      <c r="E71" s="17">
        <v>2</v>
      </c>
      <c r="F71" s="19">
        <v>2</v>
      </c>
    </row>
    <row r="72" spans="1:6">
      <c r="A72" s="8" t="s">
        <v>79</v>
      </c>
      <c r="B72" s="1">
        <v>13.2</v>
      </c>
      <c r="C72" s="1">
        <f t="shared" si="2"/>
        <v>15.972</v>
      </c>
      <c r="D72" s="34">
        <v>1</v>
      </c>
      <c r="E72" s="17">
        <v>2</v>
      </c>
      <c r="F72" s="19">
        <v>1</v>
      </c>
    </row>
    <row r="73" spans="1:6">
      <c r="A73" s="9" t="s">
        <v>80</v>
      </c>
      <c r="B73" s="1">
        <v>9.0500000000000007</v>
      </c>
      <c r="C73" s="1">
        <f t="shared" si="2"/>
        <v>10.9505</v>
      </c>
      <c r="D73" s="34">
        <v>1</v>
      </c>
      <c r="E73" s="17">
        <v>2</v>
      </c>
      <c r="F73" s="19">
        <v>1</v>
      </c>
    </row>
    <row r="74" spans="1:6">
      <c r="A74" s="39" t="s">
        <v>81</v>
      </c>
      <c r="B74" s="1">
        <v>3</v>
      </c>
      <c r="C74" s="1">
        <f t="shared" si="2"/>
        <v>3.63</v>
      </c>
      <c r="D74" s="34">
        <v>1</v>
      </c>
      <c r="E74" s="17">
        <v>2</v>
      </c>
      <c r="F74" s="19">
        <v>1</v>
      </c>
    </row>
    <row r="75" spans="1:6">
      <c r="A75" s="39" t="s">
        <v>82</v>
      </c>
      <c r="B75" s="1">
        <v>3</v>
      </c>
      <c r="C75" s="1">
        <f t="shared" si="2"/>
        <v>3.63</v>
      </c>
      <c r="D75" s="34">
        <v>1</v>
      </c>
      <c r="E75" s="17">
        <v>2</v>
      </c>
      <c r="F75" s="19">
        <v>2</v>
      </c>
    </row>
    <row r="76" spans="1:6">
      <c r="A76" s="39" t="s">
        <v>83</v>
      </c>
      <c r="B76" s="1">
        <v>3</v>
      </c>
      <c r="C76" s="1">
        <f t="shared" si="2"/>
        <v>3.63</v>
      </c>
      <c r="D76" s="34">
        <v>1</v>
      </c>
      <c r="E76" s="17">
        <v>2</v>
      </c>
      <c r="F76" s="19">
        <v>2</v>
      </c>
    </row>
    <row r="77" spans="1:6">
      <c r="A77" s="8" t="s">
        <v>84</v>
      </c>
      <c r="B77" s="1">
        <v>17.3</v>
      </c>
      <c r="C77" s="1">
        <f>B77*1.21</f>
        <v>20.933</v>
      </c>
      <c r="D77" s="34">
        <v>1</v>
      </c>
      <c r="E77" s="17">
        <v>2</v>
      </c>
      <c r="F77" s="19">
        <v>2</v>
      </c>
    </row>
    <row r="78" spans="1:6">
      <c r="A78" s="8" t="s">
        <v>85</v>
      </c>
      <c r="B78" s="1">
        <v>16.510000000000002</v>
      </c>
      <c r="C78" s="1">
        <f>B78*1.21</f>
        <v>19.9771</v>
      </c>
      <c r="D78" s="34">
        <v>1</v>
      </c>
      <c r="E78" s="17">
        <v>2</v>
      </c>
      <c r="F78" s="19">
        <v>4</v>
      </c>
    </row>
    <row r="79" spans="1:6">
      <c r="A79" s="38" t="s">
        <v>86</v>
      </c>
      <c r="B79" s="1">
        <v>3</v>
      </c>
      <c r="C79" s="1">
        <f>B79*1.21</f>
        <v>3.63</v>
      </c>
      <c r="D79" s="34">
        <v>1</v>
      </c>
      <c r="E79" s="17">
        <v>2</v>
      </c>
      <c r="F79" s="19">
        <v>2</v>
      </c>
    </row>
    <row r="80" spans="1:6">
      <c r="A80" s="38" t="s">
        <v>87</v>
      </c>
      <c r="B80" s="1">
        <v>3</v>
      </c>
      <c r="C80" s="1">
        <f>B80*1.21</f>
        <v>3.63</v>
      </c>
      <c r="D80" s="34">
        <v>1</v>
      </c>
      <c r="E80" s="17">
        <v>2</v>
      </c>
      <c r="F80" s="19">
        <v>2</v>
      </c>
    </row>
    <row r="81" spans="1:6">
      <c r="A81" s="7" t="s">
        <v>88</v>
      </c>
      <c r="B81" s="1">
        <v>6.16</v>
      </c>
      <c r="C81" s="1">
        <f>B81*1.21</f>
        <v>7.4535999999999998</v>
      </c>
      <c r="D81" s="34">
        <v>1</v>
      </c>
      <c r="E81" s="17">
        <v>2</v>
      </c>
      <c r="F81" s="19">
        <v>1</v>
      </c>
    </row>
    <row r="82" spans="1:6">
      <c r="A82" s="7" t="s">
        <v>89</v>
      </c>
      <c r="B82" s="1">
        <v>6.16</v>
      </c>
      <c r="C82" s="1">
        <f t="shared" ref="C82:C85" si="3">B82*1.21</f>
        <v>7.4535999999999998</v>
      </c>
      <c r="D82" s="34">
        <v>1</v>
      </c>
      <c r="E82" s="17">
        <v>2</v>
      </c>
      <c r="F82" s="19">
        <v>2</v>
      </c>
    </row>
    <row r="83" spans="1:6">
      <c r="A83" s="7" t="s">
        <v>90</v>
      </c>
      <c r="B83" s="1">
        <v>6.16</v>
      </c>
      <c r="C83" s="1">
        <f t="shared" si="3"/>
        <v>7.4535999999999998</v>
      </c>
      <c r="D83" s="34">
        <v>1</v>
      </c>
      <c r="E83" s="17">
        <v>2</v>
      </c>
      <c r="F83" s="19">
        <v>2</v>
      </c>
    </row>
    <row r="84" spans="1:6">
      <c r="A84" s="36" t="s">
        <v>91</v>
      </c>
      <c r="B84" s="1">
        <v>3</v>
      </c>
      <c r="C84" s="1">
        <f t="shared" si="3"/>
        <v>3.63</v>
      </c>
      <c r="D84" s="34">
        <v>2</v>
      </c>
      <c r="E84" s="17">
        <v>6</v>
      </c>
      <c r="F84" s="19">
        <v>6</v>
      </c>
    </row>
    <row r="85" spans="1:6">
      <c r="A85" s="36" t="s">
        <v>92</v>
      </c>
      <c r="B85" s="1">
        <v>3</v>
      </c>
      <c r="C85" s="1">
        <f t="shared" si="3"/>
        <v>3.63</v>
      </c>
      <c r="D85" s="34">
        <v>1</v>
      </c>
      <c r="E85" s="17">
        <v>3</v>
      </c>
      <c r="F85" s="19">
        <v>2</v>
      </c>
    </row>
    <row r="86" spans="1:6">
      <c r="A86" s="7" t="s">
        <v>93</v>
      </c>
      <c r="B86" s="1">
        <v>2.81</v>
      </c>
      <c r="C86" s="1">
        <f>B86*1.21</f>
        <v>3.4001000000000001</v>
      </c>
      <c r="D86" s="34">
        <v>1</v>
      </c>
      <c r="E86" s="17">
        <v>3</v>
      </c>
      <c r="F86" s="19">
        <v>3</v>
      </c>
    </row>
    <row r="87" spans="1:6">
      <c r="A87" s="7" t="s">
        <v>94</v>
      </c>
      <c r="B87" s="1">
        <v>3.01</v>
      </c>
      <c r="C87" s="1">
        <f t="shared" ref="C87:C91" si="4">B87*1.21</f>
        <v>3.6420999999999997</v>
      </c>
      <c r="D87" s="34">
        <v>1</v>
      </c>
      <c r="E87" s="17">
        <v>3</v>
      </c>
      <c r="F87" s="19">
        <v>2</v>
      </c>
    </row>
    <row r="88" spans="1:6">
      <c r="A88" s="7" t="s">
        <v>95</v>
      </c>
      <c r="B88" s="1">
        <v>2.81</v>
      </c>
      <c r="C88" s="1">
        <f t="shared" si="4"/>
        <v>3.4001000000000001</v>
      </c>
      <c r="D88" s="34">
        <v>1</v>
      </c>
      <c r="E88" s="17">
        <v>3</v>
      </c>
      <c r="F88" s="19">
        <v>7</v>
      </c>
    </row>
    <row r="89" spans="1:6">
      <c r="A89" s="36" t="s">
        <v>96</v>
      </c>
      <c r="B89" s="1">
        <v>3</v>
      </c>
      <c r="C89" s="1">
        <f t="shared" si="4"/>
        <v>3.63</v>
      </c>
      <c r="D89" s="34">
        <v>1</v>
      </c>
      <c r="E89" s="17">
        <v>4</v>
      </c>
      <c r="F89" s="19">
        <v>3</v>
      </c>
    </row>
    <row r="90" spans="1:6">
      <c r="A90" s="36" t="s">
        <v>97</v>
      </c>
      <c r="B90" s="1">
        <v>3</v>
      </c>
      <c r="C90" s="1">
        <f t="shared" si="4"/>
        <v>3.63</v>
      </c>
      <c r="D90" s="34">
        <v>1</v>
      </c>
      <c r="E90" s="17">
        <v>4</v>
      </c>
      <c r="F90" s="19">
        <v>6</v>
      </c>
    </row>
    <row r="91" spans="1:6" ht="16.5" thickBot="1">
      <c r="A91" s="37" t="s">
        <v>102</v>
      </c>
      <c r="B91" s="10">
        <v>3</v>
      </c>
      <c r="C91" s="10">
        <f t="shared" si="4"/>
        <v>3.63</v>
      </c>
      <c r="D91" s="35">
        <v>1</v>
      </c>
      <c r="E91" s="23">
        <v>2</v>
      </c>
      <c r="F91" s="20">
        <v>1</v>
      </c>
    </row>
    <row r="92" spans="1:6" ht="16.5" thickTop="1"/>
  </sheetData>
  <sortState ref="A3:A47">
    <sortCondition ref="A3"/>
  </sortState>
  <mergeCells count="6">
    <mergeCell ref="C1:C2"/>
    <mergeCell ref="D1:D2"/>
    <mergeCell ref="E1:E2"/>
    <mergeCell ref="F1:F2"/>
    <mergeCell ref="A1:A2"/>
    <mergeCell ref="B1:B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92"/>
  <sheetViews>
    <sheetView showRuler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RowHeight="15.75"/>
  <cols>
    <col min="1" max="1" width="32.875" customWidth="1"/>
  </cols>
  <sheetData>
    <row r="1" spans="1:11" ht="18.95" customHeight="1" thickTop="1" thickBot="1">
      <c r="A1" s="41"/>
      <c r="B1" s="102" t="s">
        <v>118</v>
      </c>
      <c r="C1" s="103"/>
      <c r="D1" s="103"/>
      <c r="E1" s="103"/>
      <c r="F1" s="103"/>
      <c r="G1" s="103"/>
      <c r="H1" s="103"/>
      <c r="I1" s="103"/>
      <c r="J1" s="103"/>
      <c r="K1" s="104"/>
    </row>
    <row r="2" spans="1:11" ht="20.25" thickTop="1" thickBot="1">
      <c r="A2" s="42" t="s">
        <v>106</v>
      </c>
      <c r="B2" s="72">
        <v>1</v>
      </c>
      <c r="C2" s="72">
        <v>2</v>
      </c>
      <c r="D2" s="72">
        <v>3</v>
      </c>
      <c r="E2" s="72">
        <v>4</v>
      </c>
      <c r="F2" s="72">
        <v>5</v>
      </c>
      <c r="G2" s="72">
        <v>6</v>
      </c>
      <c r="H2" s="72">
        <v>7</v>
      </c>
      <c r="I2" s="72">
        <v>8</v>
      </c>
      <c r="J2" s="72">
        <v>9</v>
      </c>
      <c r="K2" s="72">
        <v>10</v>
      </c>
    </row>
    <row r="3" spans="1:11" ht="16.5" thickTop="1">
      <c r="A3" s="44" t="s">
        <v>9</v>
      </c>
      <c r="B3" s="58">
        <v>8</v>
      </c>
      <c r="C3" s="16">
        <v>300</v>
      </c>
      <c r="D3" s="16"/>
      <c r="E3" s="16"/>
      <c r="F3" s="16"/>
      <c r="G3" s="16"/>
      <c r="H3" s="16"/>
      <c r="I3" s="16"/>
      <c r="J3" s="16"/>
      <c r="K3" s="4"/>
    </row>
    <row r="4" spans="1:11">
      <c r="A4" s="45" t="s">
        <v>30</v>
      </c>
      <c r="B4" s="59"/>
      <c r="C4" s="2"/>
      <c r="D4" s="2"/>
      <c r="E4" s="2"/>
      <c r="F4" s="2"/>
      <c r="G4" s="2"/>
      <c r="H4" s="2"/>
      <c r="I4" s="2"/>
      <c r="J4" s="2"/>
      <c r="K4" s="6"/>
    </row>
    <row r="5" spans="1:11">
      <c r="A5" s="45" t="s">
        <v>32</v>
      </c>
      <c r="B5" s="59"/>
      <c r="C5" s="2"/>
      <c r="D5" s="2"/>
      <c r="E5" s="2"/>
      <c r="F5" s="2"/>
      <c r="G5" s="2"/>
      <c r="H5" s="2"/>
      <c r="I5" s="2"/>
      <c r="J5" s="2"/>
      <c r="K5" s="6"/>
    </row>
    <row r="6" spans="1:11">
      <c r="A6" s="45" t="s">
        <v>29</v>
      </c>
      <c r="B6" s="59"/>
      <c r="C6" s="2"/>
      <c r="D6" s="2"/>
      <c r="E6" s="2"/>
      <c r="F6" s="2"/>
      <c r="G6" s="2"/>
      <c r="H6" s="2"/>
      <c r="I6" s="2"/>
      <c r="J6" s="2"/>
      <c r="K6" s="6"/>
    </row>
    <row r="7" spans="1:11">
      <c r="A7" s="45" t="s">
        <v>31</v>
      </c>
      <c r="B7" s="59"/>
      <c r="C7" s="2"/>
      <c r="D7" s="2"/>
      <c r="E7" s="2"/>
      <c r="F7" s="2"/>
      <c r="G7" s="2"/>
      <c r="H7" s="2"/>
      <c r="I7" s="2"/>
      <c r="J7" s="2"/>
      <c r="K7" s="6"/>
    </row>
    <row r="8" spans="1:11">
      <c r="A8" s="45" t="s">
        <v>28</v>
      </c>
      <c r="B8" s="59"/>
      <c r="C8" s="2"/>
      <c r="D8" s="2"/>
      <c r="E8" s="2"/>
      <c r="F8" s="2"/>
      <c r="G8" s="2"/>
      <c r="H8" s="2"/>
      <c r="I8" s="2"/>
      <c r="J8" s="2"/>
      <c r="K8" s="6"/>
    </row>
    <row r="9" spans="1:11">
      <c r="A9" s="45" t="s">
        <v>23</v>
      </c>
      <c r="B9" s="59"/>
      <c r="C9" s="2"/>
      <c r="D9" s="2"/>
      <c r="E9" s="2"/>
      <c r="F9" s="2"/>
      <c r="G9" s="2"/>
      <c r="H9" s="2"/>
      <c r="I9" s="2"/>
      <c r="J9" s="2"/>
      <c r="K9" s="6"/>
    </row>
    <row r="10" spans="1:11">
      <c r="A10" s="45" t="s">
        <v>24</v>
      </c>
      <c r="B10" s="59"/>
      <c r="C10" s="2"/>
      <c r="D10" s="2"/>
      <c r="E10" s="2"/>
      <c r="F10" s="2"/>
      <c r="G10" s="2"/>
      <c r="H10" s="2"/>
      <c r="I10" s="2"/>
      <c r="J10" s="2"/>
      <c r="K10" s="6"/>
    </row>
    <row r="11" spans="1:11">
      <c r="A11" s="45" t="s">
        <v>25</v>
      </c>
      <c r="B11" s="59"/>
      <c r="C11" s="2"/>
      <c r="D11" s="2"/>
      <c r="E11" s="2"/>
      <c r="F11" s="2"/>
      <c r="G11" s="2"/>
      <c r="H11" s="2"/>
      <c r="I11" s="2"/>
      <c r="J11" s="2"/>
      <c r="K11" s="6"/>
    </row>
    <row r="12" spans="1:11">
      <c r="A12" s="45" t="s">
        <v>17</v>
      </c>
      <c r="B12" s="59"/>
      <c r="C12" s="2"/>
      <c r="D12" s="2"/>
      <c r="E12" s="2"/>
      <c r="F12" s="2"/>
      <c r="G12" s="2"/>
      <c r="H12" s="2"/>
      <c r="I12" s="2"/>
      <c r="J12" s="2"/>
      <c r="K12" s="6"/>
    </row>
    <row r="13" spans="1:11">
      <c r="A13" s="45" t="s">
        <v>10</v>
      </c>
      <c r="B13" s="59"/>
      <c r="C13" s="2"/>
      <c r="D13" s="2"/>
      <c r="E13" s="2"/>
      <c r="F13" s="2"/>
      <c r="G13" s="2"/>
      <c r="H13" s="2"/>
      <c r="I13" s="2"/>
      <c r="J13" s="2"/>
      <c r="K13" s="6"/>
    </row>
    <row r="14" spans="1:11">
      <c r="A14" s="45" t="s">
        <v>26</v>
      </c>
      <c r="B14" s="59"/>
      <c r="C14" s="2"/>
      <c r="D14" s="2"/>
      <c r="E14" s="2"/>
      <c r="F14" s="2"/>
      <c r="G14" s="2"/>
      <c r="H14" s="2"/>
      <c r="I14" s="2"/>
      <c r="J14" s="2"/>
      <c r="K14" s="6"/>
    </row>
    <row r="15" spans="1:11">
      <c r="A15" s="45" t="s">
        <v>34</v>
      </c>
      <c r="B15" s="59"/>
      <c r="C15" s="2"/>
      <c r="D15" s="2"/>
      <c r="E15" s="2"/>
      <c r="F15" s="2"/>
      <c r="G15" s="2"/>
      <c r="H15" s="2"/>
      <c r="I15" s="2"/>
      <c r="J15" s="2"/>
      <c r="K15" s="6"/>
    </row>
    <row r="16" spans="1:11">
      <c r="A16" s="45" t="s">
        <v>19</v>
      </c>
      <c r="B16" s="59"/>
      <c r="C16" s="2"/>
      <c r="D16" s="2"/>
      <c r="E16" s="2"/>
      <c r="F16" s="2"/>
      <c r="G16" s="2"/>
      <c r="H16" s="2"/>
      <c r="I16" s="2"/>
      <c r="J16" s="2"/>
      <c r="K16" s="6"/>
    </row>
    <row r="17" spans="1:11">
      <c r="A17" s="45" t="s">
        <v>18</v>
      </c>
      <c r="B17" s="59"/>
      <c r="C17" s="2"/>
      <c r="D17" s="2"/>
      <c r="E17" s="2"/>
      <c r="F17" s="2"/>
      <c r="G17" s="2"/>
      <c r="H17" s="2"/>
      <c r="I17" s="2"/>
      <c r="J17" s="2"/>
      <c r="K17" s="6"/>
    </row>
    <row r="18" spans="1:11">
      <c r="A18" s="45" t="s">
        <v>20</v>
      </c>
      <c r="B18" s="59"/>
      <c r="C18" s="2"/>
      <c r="D18" s="2"/>
      <c r="E18" s="2"/>
      <c r="F18" s="2"/>
      <c r="G18" s="2"/>
      <c r="H18" s="2"/>
      <c r="I18" s="2"/>
      <c r="J18" s="2"/>
      <c r="K18" s="6"/>
    </row>
    <row r="19" spans="1:11">
      <c r="A19" s="45" t="s">
        <v>22</v>
      </c>
      <c r="B19" s="59"/>
      <c r="C19" s="2"/>
      <c r="D19" s="2"/>
      <c r="E19" s="2"/>
      <c r="F19" s="2"/>
      <c r="G19" s="2"/>
      <c r="H19" s="2"/>
      <c r="I19" s="2"/>
      <c r="J19" s="2"/>
      <c r="K19" s="6"/>
    </row>
    <row r="20" spans="1:11">
      <c r="A20" s="45" t="s">
        <v>21</v>
      </c>
      <c r="B20" s="59"/>
      <c r="C20" s="2"/>
      <c r="D20" s="2"/>
      <c r="E20" s="2"/>
      <c r="F20" s="2"/>
      <c r="G20" s="2"/>
      <c r="H20" s="2"/>
      <c r="I20" s="2"/>
      <c r="J20" s="2"/>
      <c r="K20" s="6"/>
    </row>
    <row r="21" spans="1:11">
      <c r="A21" s="45" t="s">
        <v>6</v>
      </c>
      <c r="B21" s="59"/>
      <c r="C21" s="2"/>
      <c r="D21" s="2"/>
      <c r="E21" s="2"/>
      <c r="F21" s="2"/>
      <c r="G21" s="2"/>
      <c r="H21" s="2"/>
      <c r="I21" s="2"/>
      <c r="J21" s="2"/>
      <c r="K21" s="6"/>
    </row>
    <row r="22" spans="1:11">
      <c r="A22" s="45" t="s">
        <v>38</v>
      </c>
      <c r="B22" s="59"/>
      <c r="C22" s="2"/>
      <c r="D22" s="2"/>
      <c r="E22" s="2"/>
      <c r="F22" s="2"/>
      <c r="G22" s="2"/>
      <c r="H22" s="2"/>
      <c r="I22" s="2"/>
      <c r="J22" s="2"/>
      <c r="K22" s="6"/>
    </row>
    <row r="23" spans="1:11">
      <c r="A23" s="45" t="s">
        <v>3</v>
      </c>
      <c r="B23" s="59"/>
      <c r="C23" s="2"/>
      <c r="D23" s="2"/>
      <c r="E23" s="2"/>
      <c r="F23" s="2"/>
      <c r="G23" s="2"/>
      <c r="H23" s="2"/>
      <c r="I23" s="2"/>
      <c r="J23" s="2"/>
      <c r="K23" s="6"/>
    </row>
    <row r="24" spans="1:11">
      <c r="A24" s="45" t="s">
        <v>7</v>
      </c>
      <c r="B24" s="59"/>
      <c r="C24" s="2"/>
      <c r="D24" s="2"/>
      <c r="E24" s="2"/>
      <c r="F24" s="2"/>
      <c r="G24" s="2"/>
      <c r="H24" s="2"/>
      <c r="I24" s="2"/>
      <c r="J24" s="2"/>
      <c r="K24" s="6"/>
    </row>
    <row r="25" spans="1:11">
      <c r="A25" s="45" t="s">
        <v>8</v>
      </c>
      <c r="B25" s="59"/>
      <c r="C25" s="2"/>
      <c r="D25" s="2"/>
      <c r="E25" s="2"/>
      <c r="F25" s="2"/>
      <c r="G25" s="2"/>
      <c r="H25" s="2"/>
      <c r="I25" s="2"/>
      <c r="J25" s="2"/>
      <c r="K25" s="6"/>
    </row>
    <row r="26" spans="1:11">
      <c r="A26" s="45" t="s">
        <v>12</v>
      </c>
      <c r="B26" s="59"/>
      <c r="C26" s="2"/>
      <c r="D26" s="2"/>
      <c r="E26" s="2"/>
      <c r="F26" s="2"/>
      <c r="G26" s="2"/>
      <c r="H26" s="2"/>
      <c r="I26" s="2"/>
      <c r="J26" s="2"/>
      <c r="K26" s="6"/>
    </row>
    <row r="27" spans="1:11">
      <c r="A27" s="45" t="s">
        <v>2</v>
      </c>
      <c r="B27" s="59"/>
      <c r="C27" s="2"/>
      <c r="D27" s="2"/>
      <c r="E27" s="2"/>
      <c r="F27" s="2"/>
      <c r="G27" s="2"/>
      <c r="H27" s="2"/>
      <c r="I27" s="2"/>
      <c r="J27" s="2"/>
      <c r="K27" s="6"/>
    </row>
    <row r="28" spans="1:11">
      <c r="A28" s="45" t="s">
        <v>41</v>
      </c>
      <c r="B28" s="59"/>
      <c r="C28" s="2"/>
      <c r="D28" s="2"/>
      <c r="E28" s="2"/>
      <c r="F28" s="2"/>
      <c r="G28" s="2"/>
      <c r="H28" s="2"/>
      <c r="I28" s="2"/>
      <c r="J28" s="2"/>
      <c r="K28" s="6"/>
    </row>
    <row r="29" spans="1:11">
      <c r="A29" s="45" t="s">
        <v>44</v>
      </c>
      <c r="B29" s="59"/>
      <c r="C29" s="2"/>
      <c r="D29" s="2"/>
      <c r="E29" s="2"/>
      <c r="F29" s="2"/>
      <c r="G29" s="2"/>
      <c r="H29" s="2"/>
      <c r="I29" s="2"/>
      <c r="J29" s="2"/>
      <c r="K29" s="6"/>
    </row>
    <row r="30" spans="1:11">
      <c r="A30" s="45" t="s">
        <v>40</v>
      </c>
      <c r="B30" s="59"/>
      <c r="C30" s="2"/>
      <c r="D30" s="2"/>
      <c r="E30" s="2"/>
      <c r="F30" s="2"/>
      <c r="G30" s="2"/>
      <c r="H30" s="2"/>
      <c r="I30" s="2"/>
      <c r="J30" s="2"/>
      <c r="K30" s="6"/>
    </row>
    <row r="31" spans="1:11">
      <c r="A31" s="45" t="s">
        <v>39</v>
      </c>
      <c r="B31" s="59"/>
      <c r="C31" s="2"/>
      <c r="D31" s="2"/>
      <c r="E31" s="2"/>
      <c r="F31" s="2"/>
      <c r="G31" s="2"/>
      <c r="H31" s="2"/>
      <c r="I31" s="2"/>
      <c r="J31" s="2"/>
      <c r="K31" s="6"/>
    </row>
    <row r="32" spans="1:11">
      <c r="A32" s="45" t="s">
        <v>42</v>
      </c>
      <c r="B32" s="59"/>
      <c r="C32" s="2"/>
      <c r="D32" s="2"/>
      <c r="E32" s="2"/>
      <c r="F32" s="2"/>
      <c r="G32" s="2"/>
      <c r="H32" s="2"/>
      <c r="I32" s="2"/>
      <c r="J32" s="2"/>
      <c r="K32" s="6"/>
    </row>
    <row r="33" spans="1:11">
      <c r="A33" s="45" t="s">
        <v>43</v>
      </c>
      <c r="B33" s="59"/>
      <c r="C33" s="2"/>
      <c r="D33" s="2"/>
      <c r="E33" s="2"/>
      <c r="F33" s="2"/>
      <c r="G33" s="2"/>
      <c r="H33" s="2"/>
      <c r="I33" s="2"/>
      <c r="J33" s="2"/>
      <c r="K33" s="6"/>
    </row>
    <row r="34" spans="1:11">
      <c r="A34" s="45" t="s">
        <v>1</v>
      </c>
      <c r="B34" s="59"/>
      <c r="C34" s="2"/>
      <c r="D34" s="2"/>
      <c r="E34" s="2"/>
      <c r="F34" s="2"/>
      <c r="G34" s="2"/>
      <c r="H34" s="2"/>
      <c r="I34" s="2"/>
      <c r="J34" s="2"/>
      <c r="K34" s="6"/>
    </row>
    <row r="35" spans="1:11">
      <c r="A35" s="45" t="s">
        <v>13</v>
      </c>
      <c r="B35" s="59"/>
      <c r="C35" s="2"/>
      <c r="D35" s="2"/>
      <c r="E35" s="2"/>
      <c r="F35" s="2"/>
      <c r="G35" s="2"/>
      <c r="H35" s="2"/>
      <c r="I35" s="2"/>
      <c r="J35" s="2"/>
      <c r="K35" s="6"/>
    </row>
    <row r="36" spans="1:11">
      <c r="A36" s="45" t="s">
        <v>35</v>
      </c>
      <c r="B36" s="59"/>
      <c r="C36" s="2"/>
      <c r="D36" s="2"/>
      <c r="E36" s="2"/>
      <c r="F36" s="2"/>
      <c r="G36" s="2"/>
      <c r="H36" s="2"/>
      <c r="I36" s="2"/>
      <c r="J36" s="2"/>
      <c r="K36" s="6"/>
    </row>
    <row r="37" spans="1:11">
      <c r="A37" s="45" t="s">
        <v>14</v>
      </c>
      <c r="B37" s="59"/>
      <c r="C37" s="2"/>
      <c r="D37" s="2"/>
      <c r="E37" s="2"/>
      <c r="F37" s="2"/>
      <c r="G37" s="2"/>
      <c r="H37" s="2"/>
      <c r="I37" s="2"/>
      <c r="J37" s="2"/>
      <c r="K37" s="6"/>
    </row>
    <row r="38" spans="1:11">
      <c r="A38" s="45" t="s">
        <v>4</v>
      </c>
      <c r="B38" s="59"/>
      <c r="C38" s="2"/>
      <c r="D38" s="2"/>
      <c r="E38" s="2"/>
      <c r="F38" s="2"/>
      <c r="G38" s="2"/>
      <c r="H38" s="2"/>
      <c r="I38" s="2"/>
      <c r="J38" s="2"/>
      <c r="K38" s="6"/>
    </row>
    <row r="39" spans="1:11">
      <c r="A39" s="45" t="s">
        <v>33</v>
      </c>
      <c r="B39" s="59"/>
      <c r="C39" s="2"/>
      <c r="D39" s="2"/>
      <c r="E39" s="2"/>
      <c r="F39" s="2"/>
      <c r="G39" s="2"/>
      <c r="H39" s="2"/>
      <c r="I39" s="2"/>
      <c r="J39" s="2"/>
      <c r="K39" s="6"/>
    </row>
    <row r="40" spans="1:11">
      <c r="A40" s="45" t="s">
        <v>37</v>
      </c>
      <c r="B40" s="59"/>
      <c r="C40" s="2"/>
      <c r="D40" s="2"/>
      <c r="E40" s="2"/>
      <c r="F40" s="2"/>
      <c r="G40" s="2"/>
      <c r="H40" s="2"/>
      <c r="I40" s="2"/>
      <c r="J40" s="2"/>
      <c r="K40" s="6"/>
    </row>
    <row r="41" spans="1:11">
      <c r="A41" s="45" t="s">
        <v>36</v>
      </c>
      <c r="B41" s="59"/>
      <c r="C41" s="2"/>
      <c r="D41" s="2"/>
      <c r="E41" s="2"/>
      <c r="F41" s="2"/>
      <c r="G41" s="2"/>
      <c r="H41" s="2"/>
      <c r="I41" s="2"/>
      <c r="J41" s="2"/>
      <c r="K41" s="6"/>
    </row>
    <row r="42" spans="1:11">
      <c r="A42" s="45" t="s">
        <v>27</v>
      </c>
      <c r="B42" s="59"/>
      <c r="C42" s="2"/>
      <c r="D42" s="2"/>
      <c r="E42" s="2"/>
      <c r="F42" s="2"/>
      <c r="G42" s="2"/>
      <c r="H42" s="2"/>
      <c r="I42" s="2"/>
      <c r="J42" s="2"/>
      <c r="K42" s="6"/>
    </row>
    <row r="43" spans="1:11">
      <c r="A43" s="45" t="s">
        <v>45</v>
      </c>
      <c r="B43" s="59"/>
      <c r="C43" s="2"/>
      <c r="D43" s="2"/>
      <c r="E43" s="2"/>
      <c r="F43" s="2"/>
      <c r="G43" s="2"/>
      <c r="H43" s="2"/>
      <c r="I43" s="2"/>
      <c r="J43" s="2"/>
      <c r="K43" s="6"/>
    </row>
    <row r="44" spans="1:11">
      <c r="A44" s="45" t="s">
        <v>11</v>
      </c>
      <c r="B44" s="59"/>
      <c r="C44" s="2"/>
      <c r="D44" s="2"/>
      <c r="E44" s="2"/>
      <c r="F44" s="2"/>
      <c r="G44" s="2"/>
      <c r="H44" s="2"/>
      <c r="I44" s="2"/>
      <c r="J44" s="2"/>
      <c r="K44" s="6"/>
    </row>
    <row r="45" spans="1:11">
      <c r="A45" s="45" t="s">
        <v>16</v>
      </c>
      <c r="B45" s="59"/>
      <c r="C45" s="2"/>
      <c r="D45" s="2"/>
      <c r="E45" s="2"/>
      <c r="F45" s="2"/>
      <c r="G45" s="2"/>
      <c r="H45" s="2"/>
      <c r="I45" s="2"/>
      <c r="J45" s="2"/>
      <c r="K45" s="6"/>
    </row>
    <row r="46" spans="1:11">
      <c r="A46" s="45" t="s">
        <v>15</v>
      </c>
      <c r="B46" s="59"/>
      <c r="C46" s="2"/>
      <c r="D46" s="2"/>
      <c r="E46" s="2"/>
      <c r="F46" s="2"/>
      <c r="G46" s="2"/>
      <c r="H46" s="2"/>
      <c r="I46" s="2"/>
      <c r="J46" s="2"/>
      <c r="K46" s="6"/>
    </row>
    <row r="47" spans="1:11" ht="16.5" thickBot="1">
      <c r="A47" s="46" t="s">
        <v>5</v>
      </c>
      <c r="B47" s="60"/>
      <c r="C47" s="11"/>
      <c r="D47" s="11"/>
      <c r="E47" s="11"/>
      <c r="F47" s="11"/>
      <c r="G47" s="11"/>
      <c r="H47" s="11"/>
      <c r="I47" s="11"/>
      <c r="J47" s="11"/>
      <c r="K47" s="12"/>
    </row>
    <row r="48" spans="1:11" ht="16.5" thickTop="1">
      <c r="A48" s="47" t="s">
        <v>48</v>
      </c>
      <c r="B48" s="73"/>
      <c r="C48" s="43"/>
      <c r="D48" s="43"/>
      <c r="E48" s="43"/>
      <c r="F48" s="43"/>
      <c r="G48" s="43"/>
      <c r="H48" s="43"/>
      <c r="I48" s="43"/>
      <c r="J48" s="43"/>
      <c r="K48" s="61"/>
    </row>
    <row r="49" spans="1:11">
      <c r="A49" s="47" t="s">
        <v>49</v>
      </c>
      <c r="B49" s="59"/>
      <c r="C49" s="2"/>
      <c r="D49" s="2"/>
      <c r="E49" s="2"/>
      <c r="F49" s="2"/>
      <c r="G49" s="2"/>
      <c r="H49" s="2"/>
      <c r="I49" s="2"/>
      <c r="J49" s="2"/>
      <c r="K49" s="6"/>
    </row>
    <row r="50" spans="1:11">
      <c r="A50" s="47" t="s">
        <v>50</v>
      </c>
      <c r="B50" s="59"/>
      <c r="C50" s="2"/>
      <c r="D50" s="2"/>
      <c r="E50" s="2"/>
      <c r="F50" s="2"/>
      <c r="G50" s="2"/>
      <c r="H50" s="2"/>
      <c r="I50" s="2"/>
      <c r="J50" s="2"/>
      <c r="K50" s="6"/>
    </row>
    <row r="51" spans="1:11" ht="16.5" thickBot="1">
      <c r="A51" s="47" t="s">
        <v>51</v>
      </c>
      <c r="B51" s="60"/>
      <c r="C51" s="11"/>
      <c r="D51" s="11"/>
      <c r="E51" s="11"/>
      <c r="F51" s="11"/>
      <c r="G51" s="11"/>
      <c r="H51" s="11"/>
      <c r="I51" s="11"/>
      <c r="J51" s="11"/>
      <c r="K51" s="12"/>
    </row>
    <row r="52" spans="1:11" ht="16.5" thickTop="1">
      <c r="A52" s="48" t="s">
        <v>59</v>
      </c>
      <c r="B52" s="73"/>
      <c r="C52" s="43"/>
      <c r="D52" s="43"/>
      <c r="E52" s="43"/>
      <c r="F52" s="43"/>
      <c r="G52" s="43"/>
      <c r="H52" s="43"/>
      <c r="I52" s="43"/>
      <c r="J52" s="43"/>
      <c r="K52" s="61"/>
    </row>
    <row r="53" spans="1:11">
      <c r="A53" s="49" t="s">
        <v>60</v>
      </c>
      <c r="B53" s="59"/>
      <c r="C53" s="2"/>
      <c r="D53" s="2"/>
      <c r="E53" s="2"/>
      <c r="F53" s="2"/>
      <c r="G53" s="2"/>
      <c r="H53" s="2"/>
      <c r="I53" s="2"/>
      <c r="J53" s="2"/>
      <c r="K53" s="6"/>
    </row>
    <row r="54" spans="1:11">
      <c r="A54" s="49" t="s">
        <v>61</v>
      </c>
      <c r="B54" s="59"/>
      <c r="C54" s="2"/>
      <c r="D54" s="2"/>
      <c r="E54" s="2"/>
      <c r="F54" s="2"/>
      <c r="G54" s="2"/>
      <c r="H54" s="2"/>
      <c r="I54" s="2"/>
      <c r="J54" s="2"/>
      <c r="K54" s="6"/>
    </row>
    <row r="55" spans="1:11">
      <c r="A55" s="49" t="s">
        <v>62</v>
      </c>
      <c r="B55" s="59"/>
      <c r="C55" s="2"/>
      <c r="D55" s="2"/>
      <c r="E55" s="2"/>
      <c r="F55" s="2"/>
      <c r="G55" s="2"/>
      <c r="H55" s="2"/>
      <c r="I55" s="2"/>
      <c r="J55" s="2"/>
      <c r="K55" s="6"/>
    </row>
    <row r="56" spans="1:11">
      <c r="A56" s="49" t="s">
        <v>63</v>
      </c>
      <c r="B56" s="59"/>
      <c r="C56" s="2"/>
      <c r="D56" s="2"/>
      <c r="E56" s="2"/>
      <c r="F56" s="2"/>
      <c r="G56" s="2"/>
      <c r="H56" s="2"/>
      <c r="I56" s="2"/>
      <c r="J56" s="2"/>
      <c r="K56" s="6"/>
    </row>
    <row r="57" spans="1:11">
      <c r="A57" s="49" t="s">
        <v>64</v>
      </c>
      <c r="B57" s="59"/>
      <c r="C57" s="2"/>
      <c r="D57" s="2"/>
      <c r="E57" s="2"/>
      <c r="F57" s="2"/>
      <c r="G57" s="2"/>
      <c r="H57" s="2"/>
      <c r="I57" s="2"/>
      <c r="J57" s="2"/>
      <c r="K57" s="6"/>
    </row>
    <row r="58" spans="1:11">
      <c r="A58" s="49" t="s">
        <v>65</v>
      </c>
      <c r="B58" s="59"/>
      <c r="C58" s="2"/>
      <c r="D58" s="2"/>
      <c r="E58" s="2"/>
      <c r="F58" s="2"/>
      <c r="G58" s="2"/>
      <c r="H58" s="2"/>
      <c r="I58" s="2"/>
      <c r="J58" s="2"/>
      <c r="K58" s="6"/>
    </row>
    <row r="59" spans="1:11">
      <c r="A59" s="49" t="s">
        <v>66</v>
      </c>
      <c r="B59" s="59"/>
      <c r="C59" s="2"/>
      <c r="D59" s="2"/>
      <c r="E59" s="2"/>
      <c r="F59" s="2"/>
      <c r="G59" s="2"/>
      <c r="H59" s="2"/>
      <c r="I59" s="2"/>
      <c r="J59" s="2"/>
      <c r="K59" s="6"/>
    </row>
    <row r="60" spans="1:11">
      <c r="A60" s="49" t="s">
        <v>67</v>
      </c>
      <c r="B60" s="59"/>
      <c r="C60" s="2"/>
      <c r="D60" s="2"/>
      <c r="E60" s="2"/>
      <c r="F60" s="2"/>
      <c r="G60" s="2"/>
      <c r="H60" s="2"/>
      <c r="I60" s="2"/>
      <c r="J60" s="2"/>
      <c r="K60" s="6"/>
    </row>
    <row r="61" spans="1:11">
      <c r="A61" s="49" t="s">
        <v>68</v>
      </c>
      <c r="B61" s="59"/>
      <c r="C61" s="2"/>
      <c r="D61" s="2"/>
      <c r="E61" s="2"/>
      <c r="F61" s="2"/>
      <c r="G61" s="2"/>
      <c r="H61" s="2"/>
      <c r="I61" s="2"/>
      <c r="J61" s="2"/>
      <c r="K61" s="6"/>
    </row>
    <row r="62" spans="1:11">
      <c r="A62" s="49" t="s">
        <v>69</v>
      </c>
      <c r="B62" s="59"/>
      <c r="C62" s="2"/>
      <c r="D62" s="2"/>
      <c r="E62" s="2"/>
      <c r="F62" s="2"/>
      <c r="G62" s="2"/>
      <c r="H62" s="2"/>
      <c r="I62" s="2"/>
      <c r="J62" s="2"/>
      <c r="K62" s="6"/>
    </row>
    <row r="63" spans="1:11">
      <c r="A63" s="49" t="s">
        <v>70</v>
      </c>
      <c r="B63" s="59"/>
      <c r="C63" s="2"/>
      <c r="D63" s="2"/>
      <c r="E63" s="2"/>
      <c r="F63" s="2"/>
      <c r="G63" s="2"/>
      <c r="H63" s="2"/>
      <c r="I63" s="2"/>
      <c r="J63" s="2"/>
      <c r="K63" s="6"/>
    </row>
    <row r="64" spans="1:11">
      <c r="A64" s="49" t="s">
        <v>71</v>
      </c>
      <c r="B64" s="59"/>
      <c r="C64" s="2"/>
      <c r="D64" s="2"/>
      <c r="E64" s="2"/>
      <c r="F64" s="2"/>
      <c r="G64" s="2"/>
      <c r="H64" s="2"/>
      <c r="I64" s="2"/>
      <c r="J64" s="2"/>
      <c r="K64" s="6"/>
    </row>
    <row r="65" spans="1:11">
      <c r="A65" s="49" t="s">
        <v>72</v>
      </c>
      <c r="B65" s="59"/>
      <c r="C65" s="2"/>
      <c r="D65" s="2"/>
      <c r="E65" s="2"/>
      <c r="F65" s="2"/>
      <c r="G65" s="2"/>
      <c r="H65" s="2"/>
      <c r="I65" s="2"/>
      <c r="J65" s="2"/>
      <c r="K65" s="6"/>
    </row>
    <row r="66" spans="1:11">
      <c r="A66" s="49" t="s">
        <v>73</v>
      </c>
      <c r="B66" s="59"/>
      <c r="C66" s="2"/>
      <c r="D66" s="2"/>
      <c r="E66" s="2"/>
      <c r="F66" s="2"/>
      <c r="G66" s="2"/>
      <c r="H66" s="2"/>
      <c r="I66" s="2"/>
      <c r="J66" s="2"/>
      <c r="K66" s="6"/>
    </row>
    <row r="67" spans="1:11">
      <c r="A67" s="49" t="s">
        <v>74</v>
      </c>
      <c r="B67" s="59"/>
      <c r="C67" s="2"/>
      <c r="D67" s="2"/>
      <c r="E67" s="2"/>
      <c r="F67" s="2"/>
      <c r="G67" s="2"/>
      <c r="H67" s="2"/>
      <c r="I67" s="2"/>
      <c r="J67" s="2"/>
      <c r="K67" s="6"/>
    </row>
    <row r="68" spans="1:11">
      <c r="A68" s="49" t="s">
        <v>75</v>
      </c>
      <c r="B68" s="59"/>
      <c r="C68" s="2"/>
      <c r="D68" s="2"/>
      <c r="E68" s="2"/>
      <c r="F68" s="2"/>
      <c r="G68" s="2"/>
      <c r="H68" s="2"/>
      <c r="I68" s="2"/>
      <c r="J68" s="2"/>
      <c r="K68" s="6"/>
    </row>
    <row r="69" spans="1:11">
      <c r="A69" s="50" t="s">
        <v>76</v>
      </c>
      <c r="B69" s="59"/>
      <c r="C69" s="2"/>
      <c r="D69" s="2"/>
      <c r="E69" s="2"/>
      <c r="F69" s="2"/>
      <c r="G69" s="2"/>
      <c r="H69" s="2"/>
      <c r="I69" s="2"/>
      <c r="J69" s="2"/>
      <c r="K69" s="6"/>
    </row>
    <row r="70" spans="1:11">
      <c r="A70" s="51" t="s">
        <v>77</v>
      </c>
      <c r="B70" s="59"/>
      <c r="C70" s="2"/>
      <c r="D70" s="2"/>
      <c r="E70" s="2"/>
      <c r="F70" s="2"/>
      <c r="G70" s="2"/>
      <c r="H70" s="2"/>
      <c r="I70" s="2"/>
      <c r="J70" s="2"/>
      <c r="K70" s="6"/>
    </row>
    <row r="71" spans="1:11">
      <c r="A71" s="51" t="s">
        <v>78</v>
      </c>
      <c r="B71" s="59"/>
      <c r="C71" s="2"/>
      <c r="D71" s="2"/>
      <c r="E71" s="2"/>
      <c r="F71" s="2"/>
      <c r="G71" s="2"/>
      <c r="H71" s="2"/>
      <c r="I71" s="2"/>
      <c r="J71" s="2"/>
      <c r="K71" s="6"/>
    </row>
    <row r="72" spans="1:11">
      <c r="A72" s="51" t="s">
        <v>79</v>
      </c>
      <c r="B72" s="59"/>
      <c r="C72" s="2"/>
      <c r="D72" s="2"/>
      <c r="E72" s="2"/>
      <c r="F72" s="2"/>
      <c r="G72" s="2"/>
      <c r="H72" s="2"/>
      <c r="I72" s="2"/>
      <c r="J72" s="2"/>
      <c r="K72" s="6"/>
    </row>
    <row r="73" spans="1:11">
      <c r="A73" s="50" t="s">
        <v>80</v>
      </c>
      <c r="B73" s="59"/>
      <c r="C73" s="2"/>
      <c r="D73" s="2"/>
      <c r="E73" s="2"/>
      <c r="F73" s="2"/>
      <c r="G73" s="2"/>
      <c r="H73" s="2"/>
      <c r="I73" s="2"/>
      <c r="J73" s="2"/>
      <c r="K73" s="6"/>
    </row>
    <row r="74" spans="1:11">
      <c r="A74" s="50" t="s">
        <v>81</v>
      </c>
      <c r="B74" s="59"/>
      <c r="C74" s="2"/>
      <c r="D74" s="2"/>
      <c r="E74" s="2"/>
      <c r="F74" s="2"/>
      <c r="G74" s="2"/>
      <c r="H74" s="2"/>
      <c r="I74" s="2"/>
      <c r="J74" s="2"/>
      <c r="K74" s="6"/>
    </row>
    <row r="75" spans="1:11">
      <c r="A75" s="50" t="s">
        <v>82</v>
      </c>
      <c r="B75" s="59"/>
      <c r="C75" s="2"/>
      <c r="D75" s="2"/>
      <c r="E75" s="2"/>
      <c r="F75" s="2"/>
      <c r="G75" s="2"/>
      <c r="H75" s="2"/>
      <c r="I75" s="2"/>
      <c r="J75" s="2"/>
      <c r="K75" s="6"/>
    </row>
    <row r="76" spans="1:11">
      <c r="A76" s="50" t="s">
        <v>83</v>
      </c>
      <c r="B76" s="59"/>
      <c r="C76" s="2"/>
      <c r="D76" s="2"/>
      <c r="E76" s="2"/>
      <c r="F76" s="2"/>
      <c r="G76" s="2"/>
      <c r="H76" s="2"/>
      <c r="I76" s="2"/>
      <c r="J76" s="2"/>
      <c r="K76" s="6"/>
    </row>
    <row r="77" spans="1:11">
      <c r="A77" s="51" t="s">
        <v>84</v>
      </c>
      <c r="B77" s="59"/>
      <c r="C77" s="2"/>
      <c r="D77" s="2"/>
      <c r="E77" s="2"/>
      <c r="F77" s="2"/>
      <c r="G77" s="2"/>
      <c r="H77" s="2"/>
      <c r="I77" s="2"/>
      <c r="J77" s="2"/>
      <c r="K77" s="6"/>
    </row>
    <row r="78" spans="1:11">
      <c r="A78" s="51" t="s">
        <v>85</v>
      </c>
      <c r="B78" s="59"/>
      <c r="C78" s="2"/>
      <c r="D78" s="2"/>
      <c r="E78" s="2"/>
      <c r="F78" s="2"/>
      <c r="G78" s="2"/>
      <c r="H78" s="2"/>
      <c r="I78" s="2"/>
      <c r="J78" s="2"/>
      <c r="K78" s="6"/>
    </row>
    <row r="79" spans="1:11">
      <c r="A79" s="51" t="s">
        <v>86</v>
      </c>
      <c r="B79" s="59"/>
      <c r="C79" s="2"/>
      <c r="D79" s="2"/>
      <c r="E79" s="2"/>
      <c r="F79" s="2"/>
      <c r="G79" s="2"/>
      <c r="H79" s="2"/>
      <c r="I79" s="2"/>
      <c r="J79" s="2"/>
      <c r="K79" s="6"/>
    </row>
    <row r="80" spans="1:11">
      <c r="A80" s="51" t="s">
        <v>87</v>
      </c>
      <c r="B80" s="59"/>
      <c r="C80" s="2"/>
      <c r="D80" s="2"/>
      <c r="E80" s="2"/>
      <c r="F80" s="2"/>
      <c r="G80" s="2"/>
      <c r="H80" s="2"/>
      <c r="I80" s="2"/>
      <c r="J80" s="2"/>
      <c r="K80" s="6"/>
    </row>
    <row r="81" spans="1:11">
      <c r="A81" s="52" t="s">
        <v>88</v>
      </c>
      <c r="B81" s="59"/>
      <c r="C81" s="2"/>
      <c r="D81" s="2"/>
      <c r="E81" s="2"/>
      <c r="F81" s="2"/>
      <c r="G81" s="2"/>
      <c r="H81" s="2"/>
      <c r="I81" s="2"/>
      <c r="J81" s="2"/>
      <c r="K81" s="6"/>
    </row>
    <row r="82" spans="1:11">
      <c r="A82" s="52" t="s">
        <v>89</v>
      </c>
      <c r="B82" s="59"/>
      <c r="C82" s="2"/>
      <c r="D82" s="2"/>
      <c r="E82" s="2"/>
      <c r="F82" s="2"/>
      <c r="G82" s="2"/>
      <c r="H82" s="2"/>
      <c r="I82" s="2"/>
      <c r="J82" s="2"/>
      <c r="K82" s="6"/>
    </row>
    <row r="83" spans="1:11">
      <c r="A83" s="52" t="s">
        <v>90</v>
      </c>
      <c r="B83" s="59"/>
      <c r="C83" s="2"/>
      <c r="D83" s="2"/>
      <c r="E83" s="2"/>
      <c r="F83" s="2"/>
      <c r="G83" s="2"/>
      <c r="H83" s="2"/>
      <c r="I83" s="2"/>
      <c r="J83" s="2"/>
      <c r="K83" s="6"/>
    </row>
    <row r="84" spans="1:11">
      <c r="A84" s="52" t="s">
        <v>91</v>
      </c>
      <c r="B84" s="59"/>
      <c r="C84" s="2"/>
      <c r="D84" s="2"/>
      <c r="E84" s="2"/>
      <c r="F84" s="2"/>
      <c r="G84" s="2"/>
      <c r="H84" s="2"/>
      <c r="I84" s="2"/>
      <c r="J84" s="2"/>
      <c r="K84" s="6"/>
    </row>
    <row r="85" spans="1:11">
      <c r="A85" s="52" t="s">
        <v>92</v>
      </c>
      <c r="B85" s="59"/>
      <c r="C85" s="2"/>
      <c r="D85" s="2"/>
      <c r="E85" s="2"/>
      <c r="F85" s="2"/>
      <c r="G85" s="2"/>
      <c r="H85" s="2"/>
      <c r="I85" s="2"/>
      <c r="J85" s="2"/>
      <c r="K85" s="6"/>
    </row>
    <row r="86" spans="1:11">
      <c r="A86" s="52" t="s">
        <v>93</v>
      </c>
      <c r="B86" s="59"/>
      <c r="C86" s="2"/>
      <c r="D86" s="2"/>
      <c r="E86" s="2"/>
      <c r="F86" s="2"/>
      <c r="G86" s="2"/>
      <c r="H86" s="2"/>
      <c r="I86" s="2"/>
      <c r="J86" s="2"/>
      <c r="K86" s="6"/>
    </row>
    <row r="87" spans="1:11">
      <c r="A87" s="52" t="s">
        <v>94</v>
      </c>
      <c r="B87" s="59"/>
      <c r="C87" s="2"/>
      <c r="D87" s="2"/>
      <c r="E87" s="2"/>
      <c r="F87" s="2"/>
      <c r="G87" s="2"/>
      <c r="H87" s="2"/>
      <c r="I87" s="2"/>
      <c r="J87" s="2"/>
      <c r="K87" s="6"/>
    </row>
    <row r="88" spans="1:11">
      <c r="A88" s="52" t="s">
        <v>95</v>
      </c>
      <c r="B88" s="59"/>
      <c r="C88" s="2"/>
      <c r="D88" s="2"/>
      <c r="E88" s="2"/>
      <c r="F88" s="2"/>
      <c r="G88" s="2"/>
      <c r="H88" s="2"/>
      <c r="I88" s="2"/>
      <c r="J88" s="2"/>
      <c r="K88" s="6"/>
    </row>
    <row r="89" spans="1:11">
      <c r="A89" s="52" t="s">
        <v>96</v>
      </c>
      <c r="B89" s="59"/>
      <c r="C89" s="2"/>
      <c r="D89" s="2"/>
      <c r="E89" s="2"/>
      <c r="F89" s="2"/>
      <c r="G89" s="2"/>
      <c r="H89" s="2"/>
      <c r="I89" s="2"/>
      <c r="J89" s="2"/>
      <c r="K89" s="6"/>
    </row>
    <row r="90" spans="1:11">
      <c r="A90" s="52" t="s">
        <v>97</v>
      </c>
      <c r="B90" s="59"/>
      <c r="C90" s="2"/>
      <c r="D90" s="2"/>
      <c r="E90" s="2"/>
      <c r="F90" s="2"/>
      <c r="G90" s="2"/>
      <c r="H90" s="2"/>
      <c r="I90" s="2"/>
      <c r="J90" s="2"/>
      <c r="K90" s="6"/>
    </row>
    <row r="91" spans="1:11" ht="16.5" thickBot="1">
      <c r="A91" s="53" t="s">
        <v>102</v>
      </c>
      <c r="B91" s="60"/>
      <c r="C91" s="11"/>
      <c r="D91" s="11"/>
      <c r="E91" s="11"/>
      <c r="F91" s="11"/>
      <c r="G91" s="11"/>
      <c r="H91" s="11"/>
      <c r="I91" s="11"/>
      <c r="J91" s="11"/>
      <c r="K91" s="12"/>
    </row>
    <row r="92" spans="1:11" ht="16.5" thickTop="1"/>
  </sheetData>
  <mergeCells count="1">
    <mergeCell ref="B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Z92"/>
  <sheetViews>
    <sheetView showRuler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3" sqref="AA3"/>
    </sheetView>
  </sheetViews>
  <sheetFormatPr baseColWidth="10" defaultRowHeight="15.75"/>
  <cols>
    <col min="1" max="1" width="32.875" customWidth="1"/>
  </cols>
  <sheetData>
    <row r="1" spans="1:26" ht="18.75">
      <c r="A1" s="83" t="s">
        <v>119</v>
      </c>
      <c r="B1" s="105" t="s">
        <v>113</v>
      </c>
      <c r="C1" s="105"/>
      <c r="D1" s="105"/>
      <c r="E1" s="105"/>
      <c r="F1" s="105"/>
      <c r="G1" s="106" t="s">
        <v>114</v>
      </c>
      <c r="H1" s="106"/>
      <c r="I1" s="106"/>
      <c r="J1" s="106"/>
      <c r="K1" s="106"/>
      <c r="L1" s="107" t="s">
        <v>115</v>
      </c>
      <c r="M1" s="107"/>
      <c r="N1" s="107"/>
      <c r="O1" s="107"/>
      <c r="P1" s="107"/>
      <c r="Q1" s="108" t="s">
        <v>116</v>
      </c>
      <c r="R1" s="108"/>
      <c r="S1" s="108"/>
      <c r="T1" s="108"/>
      <c r="U1" s="108"/>
      <c r="V1" s="109" t="s">
        <v>117</v>
      </c>
      <c r="W1" s="110"/>
      <c r="X1" s="110"/>
      <c r="Y1" s="110"/>
      <c r="Z1" s="111"/>
    </row>
    <row r="2" spans="1:26" ht="19.5" thickBot="1">
      <c r="A2" s="84" t="s">
        <v>106</v>
      </c>
      <c r="B2" s="54" t="s">
        <v>108</v>
      </c>
      <c r="C2" s="54" t="s">
        <v>109</v>
      </c>
      <c r="D2" s="54" t="s">
        <v>110</v>
      </c>
      <c r="E2" s="54" t="s">
        <v>111</v>
      </c>
      <c r="F2" s="54" t="s">
        <v>112</v>
      </c>
      <c r="G2" s="54" t="s">
        <v>108</v>
      </c>
      <c r="H2" s="54" t="s">
        <v>109</v>
      </c>
      <c r="I2" s="54" t="s">
        <v>110</v>
      </c>
      <c r="J2" s="54" t="s">
        <v>111</v>
      </c>
      <c r="K2" s="54" t="s">
        <v>112</v>
      </c>
      <c r="L2" s="55" t="s">
        <v>108</v>
      </c>
      <c r="M2" s="55" t="s">
        <v>109</v>
      </c>
      <c r="N2" s="55" t="s">
        <v>110</v>
      </c>
      <c r="O2" s="55" t="s">
        <v>111</v>
      </c>
      <c r="P2" s="55" t="s">
        <v>112</v>
      </c>
      <c r="Q2" s="55" t="s">
        <v>108</v>
      </c>
      <c r="R2" s="55" t="s">
        <v>109</v>
      </c>
      <c r="S2" s="55" t="s">
        <v>110</v>
      </c>
      <c r="T2" s="55" t="s">
        <v>111</v>
      </c>
      <c r="U2" s="55" t="s">
        <v>112</v>
      </c>
      <c r="V2" s="56" t="s">
        <v>108</v>
      </c>
      <c r="W2" s="57" t="s">
        <v>109</v>
      </c>
      <c r="X2" s="57" t="s">
        <v>110</v>
      </c>
      <c r="Y2" s="57" t="s">
        <v>111</v>
      </c>
      <c r="Z2" s="57" t="s">
        <v>112</v>
      </c>
    </row>
    <row r="3" spans="1:26" ht="16.5" thickTop="1">
      <c r="A3" s="44" t="s">
        <v>9</v>
      </c>
      <c r="B3" s="62">
        <v>1</v>
      </c>
      <c r="C3" s="63">
        <v>2</v>
      </c>
      <c r="D3" s="62">
        <v>3</v>
      </c>
      <c r="E3" s="63">
        <v>4</v>
      </c>
      <c r="F3" s="62">
        <v>5</v>
      </c>
      <c r="G3" s="63">
        <v>6</v>
      </c>
      <c r="H3" s="62">
        <v>7</v>
      </c>
      <c r="I3" s="63">
        <v>8</v>
      </c>
      <c r="J3" s="62">
        <v>9</v>
      </c>
      <c r="K3" s="63">
        <v>10</v>
      </c>
      <c r="L3" s="62">
        <v>11</v>
      </c>
      <c r="M3" s="63">
        <v>12</v>
      </c>
      <c r="N3" s="62">
        <v>13</v>
      </c>
      <c r="O3" s="63">
        <v>14</v>
      </c>
      <c r="P3" s="62">
        <v>15</v>
      </c>
      <c r="Q3" s="63">
        <v>16</v>
      </c>
      <c r="R3" s="62">
        <v>17</v>
      </c>
      <c r="S3" s="63">
        <v>18</v>
      </c>
      <c r="T3" s="62">
        <v>19</v>
      </c>
      <c r="U3" s="63">
        <v>20</v>
      </c>
      <c r="V3" s="62">
        <v>21</v>
      </c>
      <c r="W3" s="63">
        <v>22</v>
      </c>
      <c r="X3" s="62">
        <v>23</v>
      </c>
      <c r="Y3" s="63">
        <v>24</v>
      </c>
      <c r="Z3" s="62">
        <v>25</v>
      </c>
    </row>
    <row r="4" spans="1:26">
      <c r="A4" s="45" t="s">
        <v>30</v>
      </c>
      <c r="B4" s="64"/>
      <c r="C4" s="65"/>
      <c r="D4" s="65"/>
      <c r="E4" s="65"/>
      <c r="F4" s="66"/>
      <c r="G4" s="64"/>
      <c r="H4" s="65"/>
      <c r="I4" s="65"/>
      <c r="J4" s="65"/>
      <c r="K4" s="66"/>
      <c r="L4" s="64"/>
      <c r="M4" s="65"/>
      <c r="N4" s="65"/>
      <c r="O4" s="65"/>
      <c r="P4" s="66"/>
      <c r="Q4" s="64"/>
      <c r="R4" s="65"/>
      <c r="S4" s="65"/>
      <c r="T4" s="65"/>
      <c r="U4" s="66"/>
      <c r="V4" s="67"/>
      <c r="W4" s="65"/>
      <c r="X4" s="65"/>
      <c r="Y4" s="65"/>
      <c r="Z4" s="66"/>
    </row>
    <row r="5" spans="1:26">
      <c r="A5" s="45" t="s">
        <v>32</v>
      </c>
      <c r="B5" s="64"/>
      <c r="C5" s="65"/>
      <c r="D5" s="65"/>
      <c r="E5" s="65"/>
      <c r="F5" s="66"/>
      <c r="G5" s="64"/>
      <c r="H5" s="65"/>
      <c r="I5" s="65"/>
      <c r="J5" s="65"/>
      <c r="K5" s="66"/>
      <c r="L5" s="64"/>
      <c r="M5" s="65"/>
      <c r="N5" s="65"/>
      <c r="O5" s="65"/>
      <c r="P5" s="66"/>
      <c r="Q5" s="64"/>
      <c r="R5" s="65"/>
      <c r="S5" s="65"/>
      <c r="T5" s="65"/>
      <c r="U5" s="66"/>
      <c r="V5" s="67"/>
      <c r="W5" s="65"/>
      <c r="X5" s="65"/>
      <c r="Y5" s="65"/>
      <c r="Z5" s="66"/>
    </row>
    <row r="6" spans="1:26">
      <c r="A6" s="45" t="s">
        <v>29</v>
      </c>
      <c r="B6" s="64"/>
      <c r="C6" s="65"/>
      <c r="D6" s="65"/>
      <c r="E6" s="65"/>
      <c r="F6" s="66"/>
      <c r="G6" s="64"/>
      <c r="H6" s="65"/>
      <c r="I6" s="65"/>
      <c r="J6" s="65"/>
      <c r="K6" s="66"/>
      <c r="L6" s="64"/>
      <c r="M6" s="65"/>
      <c r="N6" s="65"/>
      <c r="O6" s="65"/>
      <c r="P6" s="66"/>
      <c r="Q6" s="64"/>
      <c r="R6" s="65"/>
      <c r="S6" s="65"/>
      <c r="T6" s="65"/>
      <c r="U6" s="66"/>
      <c r="V6" s="67"/>
      <c r="W6" s="65"/>
      <c r="X6" s="65"/>
      <c r="Y6" s="65"/>
      <c r="Z6" s="66"/>
    </row>
    <row r="7" spans="1:26">
      <c r="A7" s="45" t="s">
        <v>31</v>
      </c>
      <c r="B7" s="64"/>
      <c r="C7" s="65"/>
      <c r="D7" s="65"/>
      <c r="E7" s="65"/>
      <c r="F7" s="66"/>
      <c r="G7" s="64"/>
      <c r="H7" s="65"/>
      <c r="I7" s="65"/>
      <c r="J7" s="65"/>
      <c r="K7" s="66"/>
      <c r="L7" s="64"/>
      <c r="M7" s="65"/>
      <c r="N7" s="65"/>
      <c r="O7" s="65"/>
      <c r="P7" s="66"/>
      <c r="Q7" s="64"/>
      <c r="R7" s="65"/>
      <c r="S7" s="65"/>
      <c r="T7" s="65"/>
      <c r="U7" s="66"/>
      <c r="V7" s="67"/>
      <c r="W7" s="65"/>
      <c r="X7" s="65"/>
      <c r="Y7" s="65"/>
      <c r="Z7" s="66"/>
    </row>
    <row r="8" spans="1:26">
      <c r="A8" s="45" t="s">
        <v>28</v>
      </c>
      <c r="B8" s="64"/>
      <c r="C8" s="65"/>
      <c r="D8" s="65"/>
      <c r="E8" s="65"/>
      <c r="F8" s="66"/>
      <c r="G8" s="64"/>
      <c r="H8" s="65"/>
      <c r="I8" s="65"/>
      <c r="J8" s="65"/>
      <c r="K8" s="66"/>
      <c r="L8" s="64"/>
      <c r="M8" s="65"/>
      <c r="N8" s="65"/>
      <c r="O8" s="65"/>
      <c r="P8" s="66"/>
      <c r="Q8" s="64"/>
      <c r="R8" s="65"/>
      <c r="S8" s="65"/>
      <c r="T8" s="65"/>
      <c r="U8" s="66"/>
      <c r="V8" s="67"/>
      <c r="W8" s="65"/>
      <c r="X8" s="65"/>
      <c r="Y8" s="65"/>
      <c r="Z8" s="66"/>
    </row>
    <row r="9" spans="1:26">
      <c r="A9" s="45" t="s">
        <v>23</v>
      </c>
      <c r="B9" s="64"/>
      <c r="C9" s="65"/>
      <c r="D9" s="65"/>
      <c r="E9" s="65"/>
      <c r="F9" s="66"/>
      <c r="G9" s="64"/>
      <c r="H9" s="65"/>
      <c r="I9" s="65"/>
      <c r="J9" s="65"/>
      <c r="K9" s="66"/>
      <c r="L9" s="64"/>
      <c r="M9" s="65"/>
      <c r="N9" s="65"/>
      <c r="O9" s="65"/>
      <c r="P9" s="66"/>
      <c r="Q9" s="64"/>
      <c r="R9" s="65"/>
      <c r="S9" s="65"/>
      <c r="T9" s="65"/>
      <c r="U9" s="66"/>
      <c r="V9" s="67"/>
      <c r="W9" s="65"/>
      <c r="X9" s="65"/>
      <c r="Y9" s="65"/>
      <c r="Z9" s="66"/>
    </row>
    <row r="10" spans="1:26">
      <c r="A10" s="45" t="s">
        <v>24</v>
      </c>
      <c r="B10" s="64"/>
      <c r="C10" s="65"/>
      <c r="D10" s="65"/>
      <c r="E10" s="65"/>
      <c r="F10" s="66"/>
      <c r="G10" s="64"/>
      <c r="H10" s="65"/>
      <c r="I10" s="65"/>
      <c r="J10" s="65"/>
      <c r="K10" s="66"/>
      <c r="L10" s="64"/>
      <c r="M10" s="65"/>
      <c r="N10" s="65"/>
      <c r="O10" s="65"/>
      <c r="P10" s="66"/>
      <c r="Q10" s="64"/>
      <c r="R10" s="65"/>
      <c r="S10" s="65"/>
      <c r="T10" s="65"/>
      <c r="U10" s="66"/>
      <c r="V10" s="67"/>
      <c r="W10" s="65"/>
      <c r="X10" s="65"/>
      <c r="Y10" s="65"/>
      <c r="Z10" s="66"/>
    </row>
    <row r="11" spans="1:26">
      <c r="A11" s="45" t="s">
        <v>25</v>
      </c>
      <c r="B11" s="64"/>
      <c r="C11" s="65"/>
      <c r="D11" s="65"/>
      <c r="E11" s="65"/>
      <c r="F11" s="66"/>
      <c r="G11" s="64"/>
      <c r="H11" s="65"/>
      <c r="I11" s="65"/>
      <c r="J11" s="65"/>
      <c r="K11" s="66"/>
      <c r="L11" s="64"/>
      <c r="M11" s="65"/>
      <c r="N11" s="65"/>
      <c r="O11" s="65"/>
      <c r="P11" s="66"/>
      <c r="Q11" s="64"/>
      <c r="R11" s="65"/>
      <c r="S11" s="65"/>
      <c r="T11" s="65"/>
      <c r="U11" s="66"/>
      <c r="V11" s="67"/>
      <c r="W11" s="65"/>
      <c r="X11" s="65"/>
      <c r="Y11" s="65"/>
      <c r="Z11" s="66"/>
    </row>
    <row r="12" spans="1:26">
      <c r="A12" s="45" t="s">
        <v>17</v>
      </c>
      <c r="B12" s="64"/>
      <c r="C12" s="65"/>
      <c r="D12" s="65"/>
      <c r="E12" s="65"/>
      <c r="F12" s="66"/>
      <c r="G12" s="64"/>
      <c r="H12" s="65"/>
      <c r="I12" s="65"/>
      <c r="J12" s="65"/>
      <c r="K12" s="66"/>
      <c r="L12" s="64"/>
      <c r="M12" s="65"/>
      <c r="N12" s="65"/>
      <c r="O12" s="65"/>
      <c r="P12" s="66"/>
      <c r="Q12" s="64"/>
      <c r="R12" s="65"/>
      <c r="S12" s="65"/>
      <c r="T12" s="65"/>
      <c r="U12" s="66"/>
      <c r="V12" s="67"/>
      <c r="W12" s="65"/>
      <c r="X12" s="65"/>
      <c r="Y12" s="65"/>
      <c r="Z12" s="66"/>
    </row>
    <row r="13" spans="1:26">
      <c r="A13" s="45" t="s">
        <v>10</v>
      </c>
      <c r="B13" s="64"/>
      <c r="C13" s="65"/>
      <c r="D13" s="65"/>
      <c r="E13" s="65"/>
      <c r="F13" s="66"/>
      <c r="G13" s="64"/>
      <c r="H13" s="65"/>
      <c r="I13" s="65"/>
      <c r="J13" s="65"/>
      <c r="K13" s="66"/>
      <c r="L13" s="64"/>
      <c r="M13" s="65"/>
      <c r="N13" s="65"/>
      <c r="O13" s="65"/>
      <c r="P13" s="66"/>
      <c r="Q13" s="64"/>
      <c r="R13" s="65"/>
      <c r="S13" s="65"/>
      <c r="T13" s="65"/>
      <c r="U13" s="66"/>
      <c r="V13" s="67"/>
      <c r="W13" s="65"/>
      <c r="X13" s="65"/>
      <c r="Y13" s="65"/>
      <c r="Z13" s="66"/>
    </row>
    <row r="14" spans="1:26">
      <c r="A14" s="45" t="s">
        <v>26</v>
      </c>
      <c r="B14" s="64"/>
      <c r="C14" s="65"/>
      <c r="D14" s="65"/>
      <c r="E14" s="65"/>
      <c r="F14" s="66"/>
      <c r="G14" s="64"/>
      <c r="H14" s="65"/>
      <c r="I14" s="65"/>
      <c r="J14" s="65"/>
      <c r="K14" s="66"/>
      <c r="L14" s="64"/>
      <c r="M14" s="65"/>
      <c r="N14" s="65"/>
      <c r="O14" s="65"/>
      <c r="P14" s="66"/>
      <c r="Q14" s="64"/>
      <c r="R14" s="65"/>
      <c r="S14" s="65"/>
      <c r="T14" s="65"/>
      <c r="U14" s="66"/>
      <c r="V14" s="67"/>
      <c r="W14" s="65"/>
      <c r="X14" s="65"/>
      <c r="Y14" s="65"/>
      <c r="Z14" s="66"/>
    </row>
    <row r="15" spans="1:26">
      <c r="A15" s="45" t="s">
        <v>34</v>
      </c>
      <c r="B15" s="64"/>
      <c r="C15" s="65"/>
      <c r="D15" s="65"/>
      <c r="E15" s="65"/>
      <c r="F15" s="66"/>
      <c r="G15" s="64"/>
      <c r="H15" s="65"/>
      <c r="I15" s="65"/>
      <c r="J15" s="65"/>
      <c r="K15" s="66"/>
      <c r="L15" s="64"/>
      <c r="M15" s="65"/>
      <c r="N15" s="65"/>
      <c r="O15" s="65"/>
      <c r="P15" s="66"/>
      <c r="Q15" s="64"/>
      <c r="R15" s="65"/>
      <c r="S15" s="65"/>
      <c r="T15" s="65"/>
      <c r="U15" s="66"/>
      <c r="V15" s="67"/>
      <c r="W15" s="65"/>
      <c r="X15" s="65"/>
      <c r="Y15" s="65"/>
      <c r="Z15" s="66"/>
    </row>
    <row r="16" spans="1:26">
      <c r="A16" s="45" t="s">
        <v>19</v>
      </c>
      <c r="B16" s="64"/>
      <c r="C16" s="65"/>
      <c r="D16" s="65"/>
      <c r="E16" s="65"/>
      <c r="F16" s="66"/>
      <c r="G16" s="64"/>
      <c r="H16" s="65"/>
      <c r="I16" s="65"/>
      <c r="J16" s="65"/>
      <c r="K16" s="66"/>
      <c r="L16" s="64"/>
      <c r="M16" s="65"/>
      <c r="N16" s="65"/>
      <c r="O16" s="65"/>
      <c r="P16" s="66"/>
      <c r="Q16" s="64"/>
      <c r="R16" s="65"/>
      <c r="S16" s="65"/>
      <c r="T16" s="65"/>
      <c r="U16" s="66"/>
      <c r="V16" s="67"/>
      <c r="W16" s="65"/>
      <c r="X16" s="65"/>
      <c r="Y16" s="65"/>
      <c r="Z16" s="66"/>
    </row>
    <row r="17" spans="1:26">
      <c r="A17" s="45" t="s">
        <v>18</v>
      </c>
      <c r="B17" s="64"/>
      <c r="C17" s="65"/>
      <c r="D17" s="65"/>
      <c r="E17" s="65"/>
      <c r="F17" s="66"/>
      <c r="G17" s="64"/>
      <c r="H17" s="65"/>
      <c r="I17" s="65"/>
      <c r="J17" s="65"/>
      <c r="K17" s="66"/>
      <c r="L17" s="64"/>
      <c r="M17" s="65"/>
      <c r="N17" s="65"/>
      <c r="O17" s="65"/>
      <c r="P17" s="66"/>
      <c r="Q17" s="64"/>
      <c r="R17" s="65"/>
      <c r="S17" s="65"/>
      <c r="T17" s="65"/>
      <c r="U17" s="66"/>
      <c r="V17" s="67"/>
      <c r="W17" s="65"/>
      <c r="X17" s="65"/>
      <c r="Y17" s="65"/>
      <c r="Z17" s="66"/>
    </row>
    <row r="18" spans="1:26">
      <c r="A18" s="45" t="s">
        <v>20</v>
      </c>
      <c r="B18" s="64"/>
      <c r="C18" s="65"/>
      <c r="D18" s="65"/>
      <c r="E18" s="65"/>
      <c r="F18" s="66"/>
      <c r="G18" s="64"/>
      <c r="H18" s="65"/>
      <c r="I18" s="65"/>
      <c r="J18" s="65"/>
      <c r="K18" s="66"/>
      <c r="L18" s="64"/>
      <c r="M18" s="65"/>
      <c r="N18" s="65"/>
      <c r="O18" s="65"/>
      <c r="P18" s="66"/>
      <c r="Q18" s="64"/>
      <c r="R18" s="65"/>
      <c r="S18" s="65"/>
      <c r="T18" s="65"/>
      <c r="U18" s="66"/>
      <c r="V18" s="67"/>
      <c r="W18" s="65"/>
      <c r="X18" s="65"/>
      <c r="Y18" s="65"/>
      <c r="Z18" s="66"/>
    </row>
    <row r="19" spans="1:26">
      <c r="A19" s="45" t="s">
        <v>22</v>
      </c>
      <c r="B19" s="64"/>
      <c r="C19" s="65"/>
      <c r="D19" s="65"/>
      <c r="E19" s="65"/>
      <c r="F19" s="66"/>
      <c r="G19" s="64"/>
      <c r="H19" s="65"/>
      <c r="I19" s="65"/>
      <c r="J19" s="65"/>
      <c r="K19" s="66"/>
      <c r="L19" s="64"/>
      <c r="M19" s="65"/>
      <c r="N19" s="65"/>
      <c r="O19" s="65"/>
      <c r="P19" s="66"/>
      <c r="Q19" s="64"/>
      <c r="R19" s="65"/>
      <c r="S19" s="65"/>
      <c r="T19" s="65"/>
      <c r="U19" s="66"/>
      <c r="V19" s="67"/>
      <c r="W19" s="65"/>
      <c r="X19" s="65"/>
      <c r="Y19" s="65"/>
      <c r="Z19" s="66"/>
    </row>
    <row r="20" spans="1:26">
      <c r="A20" s="45" t="s">
        <v>21</v>
      </c>
      <c r="B20" s="64"/>
      <c r="C20" s="65"/>
      <c r="D20" s="65"/>
      <c r="E20" s="65"/>
      <c r="F20" s="66"/>
      <c r="G20" s="64"/>
      <c r="H20" s="65"/>
      <c r="I20" s="65"/>
      <c r="J20" s="65"/>
      <c r="K20" s="66"/>
      <c r="L20" s="64"/>
      <c r="M20" s="65"/>
      <c r="N20" s="65"/>
      <c r="O20" s="65"/>
      <c r="P20" s="66"/>
      <c r="Q20" s="64"/>
      <c r="R20" s="65"/>
      <c r="S20" s="65"/>
      <c r="T20" s="65"/>
      <c r="U20" s="66"/>
      <c r="V20" s="67"/>
      <c r="W20" s="65"/>
      <c r="X20" s="65"/>
      <c r="Y20" s="65"/>
      <c r="Z20" s="66"/>
    </row>
    <row r="21" spans="1:26">
      <c r="A21" s="45" t="s">
        <v>6</v>
      </c>
      <c r="B21" s="64"/>
      <c r="C21" s="65"/>
      <c r="D21" s="65"/>
      <c r="E21" s="65"/>
      <c r="F21" s="66"/>
      <c r="G21" s="64"/>
      <c r="H21" s="65"/>
      <c r="I21" s="65"/>
      <c r="J21" s="65"/>
      <c r="K21" s="66"/>
      <c r="L21" s="64"/>
      <c r="M21" s="65"/>
      <c r="N21" s="65"/>
      <c r="O21" s="65"/>
      <c r="P21" s="66"/>
      <c r="Q21" s="64"/>
      <c r="R21" s="65"/>
      <c r="S21" s="65"/>
      <c r="T21" s="65"/>
      <c r="U21" s="66"/>
      <c r="V21" s="67"/>
      <c r="W21" s="65"/>
      <c r="X21" s="65"/>
      <c r="Y21" s="65"/>
      <c r="Z21" s="66"/>
    </row>
    <row r="22" spans="1:26">
      <c r="A22" s="45" t="s">
        <v>38</v>
      </c>
      <c r="B22" s="64"/>
      <c r="C22" s="65"/>
      <c r="D22" s="65"/>
      <c r="E22" s="65"/>
      <c r="F22" s="66"/>
      <c r="G22" s="64"/>
      <c r="H22" s="65"/>
      <c r="I22" s="65"/>
      <c r="J22" s="65"/>
      <c r="K22" s="66"/>
      <c r="L22" s="64"/>
      <c r="M22" s="65"/>
      <c r="N22" s="65"/>
      <c r="O22" s="65"/>
      <c r="P22" s="66"/>
      <c r="Q22" s="64"/>
      <c r="R22" s="65"/>
      <c r="S22" s="65"/>
      <c r="T22" s="65"/>
      <c r="U22" s="66"/>
      <c r="V22" s="67"/>
      <c r="W22" s="65"/>
      <c r="X22" s="65"/>
      <c r="Y22" s="65"/>
      <c r="Z22" s="66"/>
    </row>
    <row r="23" spans="1:26">
      <c r="A23" s="45" t="s">
        <v>3</v>
      </c>
      <c r="B23" s="64"/>
      <c r="C23" s="65"/>
      <c r="D23" s="65"/>
      <c r="E23" s="65"/>
      <c r="F23" s="66"/>
      <c r="G23" s="64"/>
      <c r="H23" s="65"/>
      <c r="I23" s="65"/>
      <c r="J23" s="65"/>
      <c r="K23" s="66"/>
      <c r="L23" s="64"/>
      <c r="M23" s="65"/>
      <c r="N23" s="65"/>
      <c r="O23" s="65"/>
      <c r="P23" s="66"/>
      <c r="Q23" s="64"/>
      <c r="R23" s="65"/>
      <c r="S23" s="65"/>
      <c r="T23" s="65"/>
      <c r="U23" s="66"/>
      <c r="V23" s="67"/>
      <c r="W23" s="65"/>
      <c r="X23" s="65"/>
      <c r="Y23" s="65"/>
      <c r="Z23" s="66"/>
    </row>
    <row r="24" spans="1:26">
      <c r="A24" s="45" t="s">
        <v>7</v>
      </c>
      <c r="B24" s="64"/>
      <c r="C24" s="65"/>
      <c r="D24" s="65"/>
      <c r="E24" s="65"/>
      <c r="F24" s="66"/>
      <c r="G24" s="64"/>
      <c r="H24" s="65"/>
      <c r="I24" s="65"/>
      <c r="J24" s="65"/>
      <c r="K24" s="66"/>
      <c r="L24" s="64"/>
      <c r="M24" s="65"/>
      <c r="N24" s="65"/>
      <c r="O24" s="65"/>
      <c r="P24" s="66"/>
      <c r="Q24" s="64"/>
      <c r="R24" s="65"/>
      <c r="S24" s="65"/>
      <c r="T24" s="65"/>
      <c r="U24" s="66"/>
      <c r="V24" s="67"/>
      <c r="W24" s="65"/>
      <c r="X24" s="65"/>
      <c r="Y24" s="65"/>
      <c r="Z24" s="66"/>
    </row>
    <row r="25" spans="1:26">
      <c r="A25" s="45" t="s">
        <v>8</v>
      </c>
      <c r="B25" s="64"/>
      <c r="C25" s="65"/>
      <c r="D25" s="65"/>
      <c r="E25" s="65"/>
      <c r="F25" s="66"/>
      <c r="G25" s="64"/>
      <c r="H25" s="65"/>
      <c r="I25" s="65"/>
      <c r="J25" s="65"/>
      <c r="K25" s="66"/>
      <c r="L25" s="64"/>
      <c r="M25" s="65"/>
      <c r="N25" s="65"/>
      <c r="O25" s="65"/>
      <c r="P25" s="66"/>
      <c r="Q25" s="64"/>
      <c r="R25" s="65"/>
      <c r="S25" s="65"/>
      <c r="T25" s="65"/>
      <c r="U25" s="66"/>
      <c r="V25" s="67"/>
      <c r="W25" s="65"/>
      <c r="X25" s="65"/>
      <c r="Y25" s="65"/>
      <c r="Z25" s="66"/>
    </row>
    <row r="26" spans="1:26">
      <c r="A26" s="45" t="s">
        <v>12</v>
      </c>
      <c r="B26" s="64"/>
      <c r="C26" s="65"/>
      <c r="D26" s="65"/>
      <c r="E26" s="65"/>
      <c r="F26" s="66"/>
      <c r="G26" s="64"/>
      <c r="H26" s="65"/>
      <c r="I26" s="65"/>
      <c r="J26" s="65"/>
      <c r="K26" s="66"/>
      <c r="L26" s="64"/>
      <c r="M26" s="65"/>
      <c r="N26" s="65"/>
      <c r="O26" s="65"/>
      <c r="P26" s="66"/>
      <c r="Q26" s="64"/>
      <c r="R26" s="65"/>
      <c r="S26" s="65"/>
      <c r="T26" s="65"/>
      <c r="U26" s="66"/>
      <c r="V26" s="67"/>
      <c r="W26" s="65"/>
      <c r="X26" s="65"/>
      <c r="Y26" s="65"/>
      <c r="Z26" s="66"/>
    </row>
    <row r="27" spans="1:26">
      <c r="A27" s="45" t="s">
        <v>2</v>
      </c>
      <c r="B27" s="64"/>
      <c r="C27" s="65"/>
      <c r="D27" s="65"/>
      <c r="E27" s="65"/>
      <c r="F27" s="66"/>
      <c r="G27" s="64"/>
      <c r="H27" s="65"/>
      <c r="I27" s="65"/>
      <c r="J27" s="65"/>
      <c r="K27" s="66"/>
      <c r="L27" s="64"/>
      <c r="M27" s="65"/>
      <c r="N27" s="65"/>
      <c r="O27" s="65"/>
      <c r="P27" s="66"/>
      <c r="Q27" s="64"/>
      <c r="R27" s="65"/>
      <c r="S27" s="65"/>
      <c r="T27" s="65"/>
      <c r="U27" s="66"/>
      <c r="V27" s="67"/>
      <c r="W27" s="65"/>
      <c r="X27" s="65"/>
      <c r="Y27" s="65"/>
      <c r="Z27" s="66"/>
    </row>
    <row r="28" spans="1:26">
      <c r="A28" s="45" t="s">
        <v>41</v>
      </c>
      <c r="B28" s="64"/>
      <c r="C28" s="65"/>
      <c r="D28" s="65"/>
      <c r="E28" s="65"/>
      <c r="F28" s="66"/>
      <c r="G28" s="64"/>
      <c r="H28" s="65"/>
      <c r="I28" s="65"/>
      <c r="J28" s="65"/>
      <c r="K28" s="66"/>
      <c r="L28" s="64"/>
      <c r="M28" s="65"/>
      <c r="N28" s="65"/>
      <c r="O28" s="65"/>
      <c r="P28" s="66"/>
      <c r="Q28" s="64"/>
      <c r="R28" s="65"/>
      <c r="S28" s="65"/>
      <c r="T28" s="65"/>
      <c r="U28" s="66"/>
      <c r="V28" s="67"/>
      <c r="W28" s="65"/>
      <c r="X28" s="65"/>
      <c r="Y28" s="65"/>
      <c r="Z28" s="66"/>
    </row>
    <row r="29" spans="1:26">
      <c r="A29" s="45" t="s">
        <v>44</v>
      </c>
      <c r="B29" s="64"/>
      <c r="C29" s="65"/>
      <c r="D29" s="65"/>
      <c r="E29" s="65"/>
      <c r="F29" s="66"/>
      <c r="G29" s="64"/>
      <c r="H29" s="65"/>
      <c r="I29" s="65"/>
      <c r="J29" s="65"/>
      <c r="K29" s="66"/>
      <c r="L29" s="64"/>
      <c r="M29" s="65"/>
      <c r="N29" s="65"/>
      <c r="O29" s="65"/>
      <c r="P29" s="66"/>
      <c r="Q29" s="64"/>
      <c r="R29" s="65"/>
      <c r="S29" s="65"/>
      <c r="T29" s="65"/>
      <c r="U29" s="66"/>
      <c r="V29" s="67"/>
      <c r="W29" s="65"/>
      <c r="X29" s="65"/>
      <c r="Y29" s="65"/>
      <c r="Z29" s="66"/>
    </row>
    <row r="30" spans="1:26">
      <c r="A30" s="45" t="s">
        <v>40</v>
      </c>
      <c r="B30" s="64"/>
      <c r="C30" s="65"/>
      <c r="D30" s="65"/>
      <c r="E30" s="65"/>
      <c r="F30" s="66"/>
      <c r="G30" s="64"/>
      <c r="H30" s="65"/>
      <c r="I30" s="65"/>
      <c r="J30" s="65"/>
      <c r="K30" s="66"/>
      <c r="L30" s="64"/>
      <c r="M30" s="65"/>
      <c r="N30" s="65"/>
      <c r="O30" s="65"/>
      <c r="P30" s="66"/>
      <c r="Q30" s="64"/>
      <c r="R30" s="65"/>
      <c r="S30" s="65"/>
      <c r="T30" s="65"/>
      <c r="U30" s="66"/>
      <c r="V30" s="67"/>
      <c r="W30" s="65"/>
      <c r="X30" s="65"/>
      <c r="Y30" s="65"/>
      <c r="Z30" s="66"/>
    </row>
    <row r="31" spans="1:26">
      <c r="A31" s="45" t="s">
        <v>39</v>
      </c>
      <c r="B31" s="64"/>
      <c r="C31" s="65"/>
      <c r="D31" s="65"/>
      <c r="E31" s="65"/>
      <c r="F31" s="66"/>
      <c r="G31" s="64"/>
      <c r="H31" s="65"/>
      <c r="I31" s="65"/>
      <c r="J31" s="65"/>
      <c r="K31" s="66"/>
      <c r="L31" s="64"/>
      <c r="M31" s="65"/>
      <c r="N31" s="65"/>
      <c r="O31" s="65"/>
      <c r="P31" s="66"/>
      <c r="Q31" s="64"/>
      <c r="R31" s="65"/>
      <c r="S31" s="65"/>
      <c r="T31" s="65"/>
      <c r="U31" s="66"/>
      <c r="V31" s="67"/>
      <c r="W31" s="65"/>
      <c r="X31" s="65"/>
      <c r="Y31" s="65"/>
      <c r="Z31" s="66"/>
    </row>
    <row r="32" spans="1:26">
      <c r="A32" s="45" t="s">
        <v>42</v>
      </c>
      <c r="B32" s="64"/>
      <c r="C32" s="65"/>
      <c r="D32" s="65"/>
      <c r="E32" s="65"/>
      <c r="F32" s="66"/>
      <c r="G32" s="64"/>
      <c r="H32" s="65"/>
      <c r="I32" s="65"/>
      <c r="J32" s="65"/>
      <c r="K32" s="66"/>
      <c r="L32" s="64"/>
      <c r="M32" s="65"/>
      <c r="N32" s="65"/>
      <c r="O32" s="65"/>
      <c r="P32" s="66"/>
      <c r="Q32" s="64"/>
      <c r="R32" s="65"/>
      <c r="S32" s="65"/>
      <c r="T32" s="65"/>
      <c r="U32" s="66"/>
      <c r="V32" s="67"/>
      <c r="W32" s="65"/>
      <c r="X32" s="65"/>
      <c r="Y32" s="65"/>
      <c r="Z32" s="66"/>
    </row>
    <row r="33" spans="1:26">
      <c r="A33" s="45" t="s">
        <v>43</v>
      </c>
      <c r="B33" s="64"/>
      <c r="C33" s="65"/>
      <c r="D33" s="65"/>
      <c r="E33" s="65"/>
      <c r="F33" s="66"/>
      <c r="G33" s="64"/>
      <c r="H33" s="65"/>
      <c r="I33" s="65"/>
      <c r="J33" s="65"/>
      <c r="K33" s="66"/>
      <c r="L33" s="64"/>
      <c r="M33" s="65"/>
      <c r="N33" s="65"/>
      <c r="O33" s="65"/>
      <c r="P33" s="66"/>
      <c r="Q33" s="64"/>
      <c r="R33" s="65"/>
      <c r="S33" s="65"/>
      <c r="T33" s="65"/>
      <c r="U33" s="66"/>
      <c r="V33" s="67"/>
      <c r="W33" s="65"/>
      <c r="X33" s="65"/>
      <c r="Y33" s="65"/>
      <c r="Z33" s="66"/>
    </row>
    <row r="34" spans="1:26">
      <c r="A34" s="45" t="s">
        <v>1</v>
      </c>
      <c r="B34" s="64"/>
      <c r="C34" s="65"/>
      <c r="D34" s="65"/>
      <c r="E34" s="65"/>
      <c r="F34" s="66"/>
      <c r="G34" s="64"/>
      <c r="H34" s="65"/>
      <c r="I34" s="65"/>
      <c r="J34" s="65"/>
      <c r="K34" s="66"/>
      <c r="L34" s="64"/>
      <c r="M34" s="65"/>
      <c r="N34" s="65"/>
      <c r="O34" s="65"/>
      <c r="P34" s="66"/>
      <c r="Q34" s="64"/>
      <c r="R34" s="65"/>
      <c r="S34" s="65"/>
      <c r="T34" s="65"/>
      <c r="U34" s="66"/>
      <c r="V34" s="67"/>
      <c r="W34" s="65"/>
      <c r="X34" s="65"/>
      <c r="Y34" s="65"/>
      <c r="Z34" s="66"/>
    </row>
    <row r="35" spans="1:26">
      <c r="A35" s="45" t="s">
        <v>13</v>
      </c>
      <c r="B35" s="64"/>
      <c r="C35" s="65"/>
      <c r="D35" s="65"/>
      <c r="E35" s="65"/>
      <c r="F35" s="66"/>
      <c r="G35" s="64"/>
      <c r="H35" s="65"/>
      <c r="I35" s="65"/>
      <c r="J35" s="65"/>
      <c r="K35" s="66"/>
      <c r="L35" s="64"/>
      <c r="M35" s="65"/>
      <c r="N35" s="65"/>
      <c r="O35" s="65"/>
      <c r="P35" s="66"/>
      <c r="Q35" s="64"/>
      <c r="R35" s="65"/>
      <c r="S35" s="65"/>
      <c r="T35" s="65"/>
      <c r="U35" s="66"/>
      <c r="V35" s="67"/>
      <c r="W35" s="65"/>
      <c r="X35" s="65"/>
      <c r="Y35" s="65"/>
      <c r="Z35" s="66"/>
    </row>
    <row r="36" spans="1:26">
      <c r="A36" s="45" t="s">
        <v>35</v>
      </c>
      <c r="B36" s="64"/>
      <c r="C36" s="65"/>
      <c r="D36" s="65"/>
      <c r="E36" s="65"/>
      <c r="F36" s="66"/>
      <c r="G36" s="64"/>
      <c r="H36" s="65"/>
      <c r="I36" s="65"/>
      <c r="J36" s="65"/>
      <c r="K36" s="66"/>
      <c r="L36" s="64"/>
      <c r="M36" s="65"/>
      <c r="N36" s="65"/>
      <c r="O36" s="65"/>
      <c r="P36" s="66"/>
      <c r="Q36" s="64"/>
      <c r="R36" s="65"/>
      <c r="S36" s="65"/>
      <c r="T36" s="65"/>
      <c r="U36" s="66"/>
      <c r="V36" s="67"/>
      <c r="W36" s="65"/>
      <c r="X36" s="65"/>
      <c r="Y36" s="65"/>
      <c r="Z36" s="66"/>
    </row>
    <row r="37" spans="1:26">
      <c r="A37" s="45" t="s">
        <v>14</v>
      </c>
      <c r="B37" s="64"/>
      <c r="C37" s="65"/>
      <c r="D37" s="65"/>
      <c r="E37" s="65"/>
      <c r="F37" s="66"/>
      <c r="G37" s="64"/>
      <c r="H37" s="65"/>
      <c r="I37" s="65"/>
      <c r="J37" s="65"/>
      <c r="K37" s="66"/>
      <c r="L37" s="64"/>
      <c r="M37" s="65"/>
      <c r="N37" s="65"/>
      <c r="O37" s="65"/>
      <c r="P37" s="66"/>
      <c r="Q37" s="64"/>
      <c r="R37" s="65"/>
      <c r="S37" s="65"/>
      <c r="T37" s="65"/>
      <c r="U37" s="66"/>
      <c r="V37" s="67"/>
      <c r="W37" s="65"/>
      <c r="X37" s="65"/>
      <c r="Y37" s="65"/>
      <c r="Z37" s="66"/>
    </row>
    <row r="38" spans="1:26">
      <c r="A38" s="45" t="s">
        <v>4</v>
      </c>
      <c r="B38" s="64"/>
      <c r="C38" s="65"/>
      <c r="D38" s="65"/>
      <c r="E38" s="65"/>
      <c r="F38" s="66"/>
      <c r="G38" s="64"/>
      <c r="H38" s="65"/>
      <c r="I38" s="65"/>
      <c r="J38" s="65"/>
      <c r="K38" s="66"/>
      <c r="L38" s="64"/>
      <c r="M38" s="65"/>
      <c r="N38" s="65"/>
      <c r="O38" s="65"/>
      <c r="P38" s="66"/>
      <c r="Q38" s="64"/>
      <c r="R38" s="65"/>
      <c r="S38" s="65"/>
      <c r="T38" s="65"/>
      <c r="U38" s="66"/>
      <c r="V38" s="67"/>
      <c r="W38" s="65"/>
      <c r="X38" s="65"/>
      <c r="Y38" s="65"/>
      <c r="Z38" s="66"/>
    </row>
    <row r="39" spans="1:26">
      <c r="A39" s="45" t="s">
        <v>33</v>
      </c>
      <c r="B39" s="64"/>
      <c r="C39" s="65"/>
      <c r="D39" s="65"/>
      <c r="E39" s="65"/>
      <c r="F39" s="66"/>
      <c r="G39" s="64"/>
      <c r="H39" s="65"/>
      <c r="I39" s="65"/>
      <c r="J39" s="65"/>
      <c r="K39" s="66"/>
      <c r="L39" s="64"/>
      <c r="M39" s="65"/>
      <c r="N39" s="65"/>
      <c r="O39" s="65"/>
      <c r="P39" s="66"/>
      <c r="Q39" s="64"/>
      <c r="R39" s="65"/>
      <c r="S39" s="65"/>
      <c r="T39" s="65"/>
      <c r="U39" s="66"/>
      <c r="V39" s="67"/>
      <c r="W39" s="65"/>
      <c r="X39" s="65"/>
      <c r="Y39" s="65"/>
      <c r="Z39" s="66"/>
    </row>
    <row r="40" spans="1:26">
      <c r="A40" s="45" t="s">
        <v>37</v>
      </c>
      <c r="B40" s="64"/>
      <c r="C40" s="65"/>
      <c r="D40" s="65"/>
      <c r="E40" s="65"/>
      <c r="F40" s="66"/>
      <c r="G40" s="64"/>
      <c r="H40" s="65"/>
      <c r="I40" s="65"/>
      <c r="J40" s="65"/>
      <c r="K40" s="66"/>
      <c r="L40" s="64"/>
      <c r="M40" s="65"/>
      <c r="N40" s="65"/>
      <c r="O40" s="65"/>
      <c r="P40" s="66"/>
      <c r="Q40" s="64"/>
      <c r="R40" s="65"/>
      <c r="S40" s="65"/>
      <c r="T40" s="65"/>
      <c r="U40" s="66"/>
      <c r="V40" s="67"/>
      <c r="W40" s="65"/>
      <c r="X40" s="65"/>
      <c r="Y40" s="65"/>
      <c r="Z40" s="66"/>
    </row>
    <row r="41" spans="1:26">
      <c r="A41" s="45" t="s">
        <v>36</v>
      </c>
      <c r="B41" s="64"/>
      <c r="C41" s="65"/>
      <c r="D41" s="65"/>
      <c r="E41" s="65"/>
      <c r="F41" s="66"/>
      <c r="G41" s="64"/>
      <c r="H41" s="65"/>
      <c r="I41" s="65"/>
      <c r="J41" s="65"/>
      <c r="K41" s="66"/>
      <c r="L41" s="64"/>
      <c r="M41" s="65"/>
      <c r="N41" s="65"/>
      <c r="O41" s="65"/>
      <c r="P41" s="66"/>
      <c r="Q41" s="64"/>
      <c r="R41" s="65"/>
      <c r="S41" s="65"/>
      <c r="T41" s="65"/>
      <c r="U41" s="66"/>
      <c r="V41" s="67"/>
      <c r="W41" s="65"/>
      <c r="X41" s="65"/>
      <c r="Y41" s="65"/>
      <c r="Z41" s="66"/>
    </row>
    <row r="42" spans="1:26">
      <c r="A42" s="45" t="s">
        <v>27</v>
      </c>
      <c r="B42" s="64"/>
      <c r="C42" s="65"/>
      <c r="D42" s="65"/>
      <c r="E42" s="65"/>
      <c r="F42" s="66"/>
      <c r="G42" s="64"/>
      <c r="H42" s="65"/>
      <c r="I42" s="65"/>
      <c r="J42" s="65"/>
      <c r="K42" s="66"/>
      <c r="L42" s="64"/>
      <c r="M42" s="65"/>
      <c r="N42" s="65"/>
      <c r="O42" s="65"/>
      <c r="P42" s="66"/>
      <c r="Q42" s="64"/>
      <c r="R42" s="65"/>
      <c r="S42" s="65"/>
      <c r="T42" s="65"/>
      <c r="U42" s="66"/>
      <c r="V42" s="67"/>
      <c r="W42" s="65"/>
      <c r="X42" s="65"/>
      <c r="Y42" s="65"/>
      <c r="Z42" s="66"/>
    </row>
    <row r="43" spans="1:26">
      <c r="A43" s="45" t="s">
        <v>45</v>
      </c>
      <c r="B43" s="64"/>
      <c r="C43" s="65"/>
      <c r="D43" s="65"/>
      <c r="E43" s="65"/>
      <c r="F43" s="66"/>
      <c r="G43" s="64"/>
      <c r="H43" s="65"/>
      <c r="I43" s="65"/>
      <c r="J43" s="65"/>
      <c r="K43" s="66"/>
      <c r="L43" s="64"/>
      <c r="M43" s="65"/>
      <c r="N43" s="65"/>
      <c r="O43" s="65"/>
      <c r="P43" s="66"/>
      <c r="Q43" s="64"/>
      <c r="R43" s="65"/>
      <c r="S43" s="65"/>
      <c r="T43" s="65"/>
      <c r="U43" s="66"/>
      <c r="V43" s="67"/>
      <c r="W43" s="65"/>
      <c r="X43" s="65"/>
      <c r="Y43" s="65"/>
      <c r="Z43" s="66"/>
    </row>
    <row r="44" spans="1:26">
      <c r="A44" s="45" t="s">
        <v>11</v>
      </c>
      <c r="B44" s="64"/>
      <c r="C44" s="65"/>
      <c r="D44" s="65"/>
      <c r="E44" s="65"/>
      <c r="F44" s="66"/>
      <c r="G44" s="64"/>
      <c r="H44" s="65"/>
      <c r="I44" s="65"/>
      <c r="J44" s="65"/>
      <c r="K44" s="66"/>
      <c r="L44" s="64"/>
      <c r="M44" s="65"/>
      <c r="N44" s="65"/>
      <c r="O44" s="65"/>
      <c r="P44" s="66"/>
      <c r="Q44" s="64"/>
      <c r="R44" s="65"/>
      <c r="S44" s="65"/>
      <c r="T44" s="65"/>
      <c r="U44" s="66"/>
      <c r="V44" s="67"/>
      <c r="W44" s="65"/>
      <c r="X44" s="65"/>
      <c r="Y44" s="65"/>
      <c r="Z44" s="66"/>
    </row>
    <row r="45" spans="1:26">
      <c r="A45" s="45" t="s">
        <v>16</v>
      </c>
      <c r="B45" s="64"/>
      <c r="C45" s="65"/>
      <c r="D45" s="65"/>
      <c r="E45" s="65"/>
      <c r="F45" s="66"/>
      <c r="G45" s="64"/>
      <c r="H45" s="65"/>
      <c r="I45" s="65"/>
      <c r="J45" s="65"/>
      <c r="K45" s="66"/>
      <c r="L45" s="64"/>
      <c r="M45" s="65"/>
      <c r="N45" s="65"/>
      <c r="O45" s="65"/>
      <c r="P45" s="66"/>
      <c r="Q45" s="64"/>
      <c r="R45" s="65"/>
      <c r="S45" s="65"/>
      <c r="T45" s="65"/>
      <c r="U45" s="66"/>
      <c r="V45" s="67"/>
      <c r="W45" s="65"/>
      <c r="X45" s="65"/>
      <c r="Y45" s="65"/>
      <c r="Z45" s="66"/>
    </row>
    <row r="46" spans="1:26">
      <c r="A46" s="45" t="s">
        <v>15</v>
      </c>
      <c r="B46" s="64"/>
      <c r="C46" s="65"/>
      <c r="D46" s="65"/>
      <c r="E46" s="65"/>
      <c r="F46" s="66"/>
      <c r="G46" s="64"/>
      <c r="H46" s="65"/>
      <c r="I46" s="65"/>
      <c r="J46" s="65"/>
      <c r="K46" s="66"/>
      <c r="L46" s="64"/>
      <c r="M46" s="65"/>
      <c r="N46" s="65"/>
      <c r="O46" s="65"/>
      <c r="P46" s="66"/>
      <c r="Q46" s="64"/>
      <c r="R46" s="65"/>
      <c r="S46" s="65"/>
      <c r="T46" s="65"/>
      <c r="U46" s="66"/>
      <c r="V46" s="67"/>
      <c r="W46" s="65"/>
      <c r="X46" s="65"/>
      <c r="Y46" s="65"/>
      <c r="Z46" s="66"/>
    </row>
    <row r="47" spans="1:26" ht="16.5" thickBot="1">
      <c r="A47" s="46" t="s">
        <v>5</v>
      </c>
      <c r="B47" s="64"/>
      <c r="C47" s="65"/>
      <c r="D47" s="65"/>
      <c r="E47" s="65"/>
      <c r="F47" s="66"/>
      <c r="G47" s="64"/>
      <c r="H47" s="65"/>
      <c r="I47" s="65"/>
      <c r="J47" s="65"/>
      <c r="K47" s="66"/>
      <c r="L47" s="64"/>
      <c r="M47" s="65"/>
      <c r="N47" s="65"/>
      <c r="O47" s="65"/>
      <c r="P47" s="66"/>
      <c r="Q47" s="64"/>
      <c r="R47" s="65"/>
      <c r="S47" s="65"/>
      <c r="T47" s="65"/>
      <c r="U47" s="66"/>
      <c r="V47" s="67"/>
      <c r="W47" s="65"/>
      <c r="X47" s="65"/>
      <c r="Y47" s="65"/>
      <c r="Z47" s="66"/>
    </row>
    <row r="48" spans="1:26" ht="16.5" thickTop="1">
      <c r="A48" s="47" t="s">
        <v>48</v>
      </c>
      <c r="B48" s="64"/>
      <c r="C48" s="65"/>
      <c r="D48" s="65"/>
      <c r="E48" s="65"/>
      <c r="F48" s="66"/>
      <c r="G48" s="64"/>
      <c r="H48" s="65"/>
      <c r="I48" s="65"/>
      <c r="J48" s="65"/>
      <c r="K48" s="66"/>
      <c r="L48" s="64"/>
      <c r="M48" s="65"/>
      <c r="N48" s="65"/>
      <c r="O48" s="65"/>
      <c r="P48" s="66"/>
      <c r="Q48" s="64"/>
      <c r="R48" s="65"/>
      <c r="S48" s="65"/>
      <c r="T48" s="65"/>
      <c r="U48" s="66"/>
      <c r="V48" s="67"/>
      <c r="W48" s="65"/>
      <c r="X48" s="65"/>
      <c r="Y48" s="65"/>
      <c r="Z48" s="66"/>
    </row>
    <row r="49" spans="1:26">
      <c r="A49" s="47" t="s">
        <v>49</v>
      </c>
      <c r="B49" s="64"/>
      <c r="C49" s="65"/>
      <c r="D49" s="65"/>
      <c r="E49" s="65"/>
      <c r="F49" s="66"/>
      <c r="G49" s="64"/>
      <c r="H49" s="65"/>
      <c r="I49" s="65"/>
      <c r="J49" s="65"/>
      <c r="K49" s="66"/>
      <c r="L49" s="64"/>
      <c r="M49" s="65"/>
      <c r="N49" s="65"/>
      <c r="O49" s="65"/>
      <c r="P49" s="66"/>
      <c r="Q49" s="64"/>
      <c r="R49" s="65"/>
      <c r="S49" s="65"/>
      <c r="T49" s="65"/>
      <c r="U49" s="66"/>
      <c r="V49" s="67"/>
      <c r="W49" s="65"/>
      <c r="X49" s="65"/>
      <c r="Y49" s="65"/>
      <c r="Z49" s="66"/>
    </row>
    <row r="50" spans="1:26">
      <c r="A50" s="47" t="s">
        <v>50</v>
      </c>
      <c r="B50" s="64"/>
      <c r="C50" s="65"/>
      <c r="D50" s="65"/>
      <c r="E50" s="65"/>
      <c r="F50" s="66"/>
      <c r="G50" s="64"/>
      <c r="H50" s="65"/>
      <c r="I50" s="65"/>
      <c r="J50" s="65"/>
      <c r="K50" s="66"/>
      <c r="L50" s="64"/>
      <c r="M50" s="65"/>
      <c r="N50" s="65"/>
      <c r="O50" s="65"/>
      <c r="P50" s="66"/>
      <c r="Q50" s="64"/>
      <c r="R50" s="65"/>
      <c r="S50" s="65"/>
      <c r="T50" s="65"/>
      <c r="U50" s="66"/>
      <c r="V50" s="67"/>
      <c r="W50" s="65"/>
      <c r="X50" s="65"/>
      <c r="Y50" s="65"/>
      <c r="Z50" s="66"/>
    </row>
    <row r="51" spans="1:26" ht="16.5" thickBot="1">
      <c r="A51" s="47" t="s">
        <v>51</v>
      </c>
      <c r="B51" s="64"/>
      <c r="C51" s="65"/>
      <c r="D51" s="65"/>
      <c r="E51" s="65"/>
      <c r="F51" s="66"/>
      <c r="G51" s="64"/>
      <c r="H51" s="65"/>
      <c r="I51" s="65"/>
      <c r="J51" s="65"/>
      <c r="K51" s="66"/>
      <c r="L51" s="64"/>
      <c r="M51" s="65"/>
      <c r="N51" s="65"/>
      <c r="O51" s="65"/>
      <c r="P51" s="66"/>
      <c r="Q51" s="64"/>
      <c r="R51" s="65"/>
      <c r="S51" s="65"/>
      <c r="T51" s="65"/>
      <c r="U51" s="66"/>
      <c r="V51" s="67"/>
      <c r="W51" s="65"/>
      <c r="X51" s="65"/>
      <c r="Y51" s="65"/>
      <c r="Z51" s="66"/>
    </row>
    <row r="52" spans="1:26" ht="16.5" thickTop="1">
      <c r="A52" s="48" t="s">
        <v>59</v>
      </c>
      <c r="B52" s="64"/>
      <c r="C52" s="65"/>
      <c r="D52" s="65"/>
      <c r="E52" s="65"/>
      <c r="F52" s="66"/>
      <c r="G52" s="64"/>
      <c r="H52" s="65"/>
      <c r="I52" s="65"/>
      <c r="J52" s="65"/>
      <c r="K52" s="66"/>
      <c r="L52" s="64"/>
      <c r="M52" s="65"/>
      <c r="N52" s="65"/>
      <c r="O52" s="65"/>
      <c r="P52" s="66"/>
      <c r="Q52" s="64"/>
      <c r="R52" s="65"/>
      <c r="S52" s="65"/>
      <c r="T52" s="65"/>
      <c r="U52" s="66"/>
      <c r="V52" s="67"/>
      <c r="W52" s="65"/>
      <c r="X52" s="65"/>
      <c r="Y52" s="65"/>
      <c r="Z52" s="66"/>
    </row>
    <row r="53" spans="1:26">
      <c r="A53" s="49" t="s">
        <v>60</v>
      </c>
      <c r="B53" s="64"/>
      <c r="C53" s="65"/>
      <c r="D53" s="65"/>
      <c r="E53" s="65"/>
      <c r="F53" s="66"/>
      <c r="G53" s="64"/>
      <c r="H53" s="65"/>
      <c r="I53" s="65"/>
      <c r="J53" s="65"/>
      <c r="K53" s="66"/>
      <c r="L53" s="64"/>
      <c r="M53" s="65"/>
      <c r="N53" s="65"/>
      <c r="O53" s="65"/>
      <c r="P53" s="66"/>
      <c r="Q53" s="64"/>
      <c r="R53" s="65"/>
      <c r="S53" s="65"/>
      <c r="T53" s="65"/>
      <c r="U53" s="66"/>
      <c r="V53" s="67"/>
      <c r="W53" s="65"/>
      <c r="X53" s="65"/>
      <c r="Y53" s="65"/>
      <c r="Z53" s="66"/>
    </row>
    <row r="54" spans="1:26">
      <c r="A54" s="49" t="s">
        <v>61</v>
      </c>
      <c r="B54" s="64"/>
      <c r="C54" s="65"/>
      <c r="D54" s="65"/>
      <c r="E54" s="65"/>
      <c r="F54" s="66"/>
      <c r="G54" s="64"/>
      <c r="H54" s="65"/>
      <c r="I54" s="65"/>
      <c r="J54" s="65"/>
      <c r="K54" s="66"/>
      <c r="L54" s="64"/>
      <c r="M54" s="65"/>
      <c r="N54" s="65"/>
      <c r="O54" s="65"/>
      <c r="P54" s="66"/>
      <c r="Q54" s="64"/>
      <c r="R54" s="65"/>
      <c r="S54" s="65"/>
      <c r="T54" s="65"/>
      <c r="U54" s="66"/>
      <c r="V54" s="67"/>
      <c r="W54" s="65"/>
      <c r="X54" s="65"/>
      <c r="Y54" s="65"/>
      <c r="Z54" s="66"/>
    </row>
    <row r="55" spans="1:26">
      <c r="A55" s="49" t="s">
        <v>62</v>
      </c>
      <c r="B55" s="64"/>
      <c r="C55" s="65"/>
      <c r="D55" s="65"/>
      <c r="E55" s="65"/>
      <c r="F55" s="66"/>
      <c r="G55" s="64"/>
      <c r="H55" s="65"/>
      <c r="I55" s="65"/>
      <c r="J55" s="65"/>
      <c r="K55" s="66"/>
      <c r="L55" s="64"/>
      <c r="M55" s="65"/>
      <c r="N55" s="65"/>
      <c r="O55" s="65"/>
      <c r="P55" s="66"/>
      <c r="Q55" s="64"/>
      <c r="R55" s="65"/>
      <c r="S55" s="65"/>
      <c r="T55" s="65"/>
      <c r="U55" s="66"/>
      <c r="V55" s="67"/>
      <c r="W55" s="65"/>
      <c r="X55" s="65"/>
      <c r="Y55" s="65"/>
      <c r="Z55" s="66"/>
    </row>
    <row r="56" spans="1:26">
      <c r="A56" s="49" t="s">
        <v>63</v>
      </c>
      <c r="B56" s="64"/>
      <c r="C56" s="65"/>
      <c r="D56" s="65"/>
      <c r="E56" s="65"/>
      <c r="F56" s="66"/>
      <c r="G56" s="64"/>
      <c r="H56" s="65"/>
      <c r="I56" s="65"/>
      <c r="J56" s="65"/>
      <c r="K56" s="66"/>
      <c r="L56" s="64"/>
      <c r="M56" s="65"/>
      <c r="N56" s="65"/>
      <c r="O56" s="65"/>
      <c r="P56" s="66"/>
      <c r="Q56" s="64"/>
      <c r="R56" s="65"/>
      <c r="S56" s="65"/>
      <c r="T56" s="65"/>
      <c r="U56" s="66"/>
      <c r="V56" s="67"/>
      <c r="W56" s="65"/>
      <c r="X56" s="65"/>
      <c r="Y56" s="65"/>
      <c r="Z56" s="66"/>
    </row>
    <row r="57" spans="1:26">
      <c r="A57" s="49" t="s">
        <v>64</v>
      </c>
      <c r="B57" s="64"/>
      <c r="C57" s="65"/>
      <c r="D57" s="65"/>
      <c r="E57" s="65"/>
      <c r="F57" s="66"/>
      <c r="G57" s="64"/>
      <c r="H57" s="65"/>
      <c r="I57" s="65"/>
      <c r="J57" s="65"/>
      <c r="K57" s="66"/>
      <c r="L57" s="64"/>
      <c r="M57" s="65"/>
      <c r="N57" s="65"/>
      <c r="O57" s="65"/>
      <c r="P57" s="66"/>
      <c r="Q57" s="64"/>
      <c r="R57" s="65"/>
      <c r="S57" s="65"/>
      <c r="T57" s="65"/>
      <c r="U57" s="66"/>
      <c r="V57" s="67"/>
      <c r="W57" s="65"/>
      <c r="X57" s="65"/>
      <c r="Y57" s="65"/>
      <c r="Z57" s="66"/>
    </row>
    <row r="58" spans="1:26">
      <c r="A58" s="49" t="s">
        <v>65</v>
      </c>
      <c r="B58" s="64"/>
      <c r="C58" s="65"/>
      <c r="D58" s="65"/>
      <c r="E58" s="65"/>
      <c r="F58" s="66"/>
      <c r="G58" s="64"/>
      <c r="H58" s="65"/>
      <c r="I58" s="65"/>
      <c r="J58" s="65"/>
      <c r="K58" s="66"/>
      <c r="L58" s="64"/>
      <c r="M58" s="65"/>
      <c r="N58" s="65"/>
      <c r="O58" s="65"/>
      <c r="P58" s="66"/>
      <c r="Q58" s="64"/>
      <c r="R58" s="65"/>
      <c r="S58" s="65"/>
      <c r="T58" s="65"/>
      <c r="U58" s="66"/>
      <c r="V58" s="67"/>
      <c r="W58" s="65"/>
      <c r="X58" s="65"/>
      <c r="Y58" s="65"/>
      <c r="Z58" s="66"/>
    </row>
    <row r="59" spans="1:26">
      <c r="A59" s="49" t="s">
        <v>66</v>
      </c>
      <c r="B59" s="64"/>
      <c r="C59" s="65"/>
      <c r="D59" s="65"/>
      <c r="E59" s="65"/>
      <c r="F59" s="66"/>
      <c r="G59" s="64"/>
      <c r="H59" s="65"/>
      <c r="I59" s="65"/>
      <c r="J59" s="65"/>
      <c r="K59" s="66"/>
      <c r="L59" s="64"/>
      <c r="M59" s="65"/>
      <c r="N59" s="65"/>
      <c r="O59" s="65"/>
      <c r="P59" s="66"/>
      <c r="Q59" s="64"/>
      <c r="R59" s="65"/>
      <c r="S59" s="65"/>
      <c r="T59" s="65"/>
      <c r="U59" s="66"/>
      <c r="V59" s="67"/>
      <c r="W59" s="65"/>
      <c r="X59" s="65"/>
      <c r="Y59" s="65"/>
      <c r="Z59" s="66"/>
    </row>
    <row r="60" spans="1:26">
      <c r="A60" s="49" t="s">
        <v>67</v>
      </c>
      <c r="B60" s="64"/>
      <c r="C60" s="65"/>
      <c r="D60" s="65"/>
      <c r="E60" s="65"/>
      <c r="F60" s="66"/>
      <c r="G60" s="64"/>
      <c r="H60" s="65"/>
      <c r="I60" s="65"/>
      <c r="J60" s="65"/>
      <c r="K60" s="66"/>
      <c r="L60" s="64"/>
      <c r="M60" s="65"/>
      <c r="N60" s="65"/>
      <c r="O60" s="65"/>
      <c r="P60" s="66"/>
      <c r="Q60" s="64"/>
      <c r="R60" s="65"/>
      <c r="S60" s="65"/>
      <c r="T60" s="65"/>
      <c r="U60" s="66"/>
      <c r="V60" s="67"/>
      <c r="W60" s="65"/>
      <c r="X60" s="65"/>
      <c r="Y60" s="65"/>
      <c r="Z60" s="66"/>
    </row>
    <row r="61" spans="1:26">
      <c r="A61" s="49" t="s">
        <v>68</v>
      </c>
      <c r="B61" s="64"/>
      <c r="C61" s="65"/>
      <c r="D61" s="65"/>
      <c r="E61" s="65"/>
      <c r="F61" s="66"/>
      <c r="G61" s="64"/>
      <c r="H61" s="65"/>
      <c r="I61" s="65"/>
      <c r="J61" s="65"/>
      <c r="K61" s="66"/>
      <c r="L61" s="64"/>
      <c r="M61" s="65"/>
      <c r="N61" s="65"/>
      <c r="O61" s="65"/>
      <c r="P61" s="66"/>
      <c r="Q61" s="64"/>
      <c r="R61" s="65"/>
      <c r="S61" s="65"/>
      <c r="T61" s="65"/>
      <c r="U61" s="66"/>
      <c r="V61" s="67"/>
      <c r="W61" s="65"/>
      <c r="X61" s="65"/>
      <c r="Y61" s="65"/>
      <c r="Z61" s="66"/>
    </row>
    <row r="62" spans="1:26">
      <c r="A62" s="49" t="s">
        <v>69</v>
      </c>
      <c r="B62" s="64"/>
      <c r="C62" s="65"/>
      <c r="D62" s="65"/>
      <c r="E62" s="65"/>
      <c r="F62" s="66"/>
      <c r="G62" s="64"/>
      <c r="H62" s="65"/>
      <c r="I62" s="65"/>
      <c r="J62" s="65"/>
      <c r="K62" s="66"/>
      <c r="L62" s="64"/>
      <c r="M62" s="65"/>
      <c r="N62" s="65"/>
      <c r="O62" s="65"/>
      <c r="P62" s="66"/>
      <c r="Q62" s="64"/>
      <c r="R62" s="65"/>
      <c r="S62" s="65"/>
      <c r="T62" s="65"/>
      <c r="U62" s="66"/>
      <c r="V62" s="67"/>
      <c r="W62" s="65"/>
      <c r="X62" s="65"/>
      <c r="Y62" s="65"/>
      <c r="Z62" s="66"/>
    </row>
    <row r="63" spans="1:26">
      <c r="A63" s="49" t="s">
        <v>70</v>
      </c>
      <c r="B63" s="64"/>
      <c r="C63" s="65"/>
      <c r="D63" s="65"/>
      <c r="E63" s="65"/>
      <c r="F63" s="66"/>
      <c r="G63" s="64"/>
      <c r="H63" s="65"/>
      <c r="I63" s="65"/>
      <c r="J63" s="65"/>
      <c r="K63" s="66"/>
      <c r="L63" s="64"/>
      <c r="M63" s="65"/>
      <c r="N63" s="65"/>
      <c r="O63" s="65"/>
      <c r="P63" s="66"/>
      <c r="Q63" s="64"/>
      <c r="R63" s="65"/>
      <c r="S63" s="65"/>
      <c r="T63" s="65"/>
      <c r="U63" s="66"/>
      <c r="V63" s="67"/>
      <c r="W63" s="65"/>
      <c r="X63" s="65"/>
      <c r="Y63" s="65"/>
      <c r="Z63" s="66"/>
    </row>
    <row r="64" spans="1:26">
      <c r="A64" s="49" t="s">
        <v>71</v>
      </c>
      <c r="B64" s="64"/>
      <c r="C64" s="65"/>
      <c r="D64" s="65"/>
      <c r="E64" s="65"/>
      <c r="F64" s="66"/>
      <c r="G64" s="64"/>
      <c r="H64" s="65"/>
      <c r="I64" s="65"/>
      <c r="J64" s="65"/>
      <c r="K64" s="66"/>
      <c r="L64" s="64"/>
      <c r="M64" s="65"/>
      <c r="N64" s="65"/>
      <c r="O64" s="65"/>
      <c r="P64" s="66"/>
      <c r="Q64" s="64"/>
      <c r="R64" s="65"/>
      <c r="S64" s="65"/>
      <c r="T64" s="65"/>
      <c r="U64" s="66"/>
      <c r="V64" s="67"/>
      <c r="W64" s="65"/>
      <c r="X64" s="65"/>
      <c r="Y64" s="65"/>
      <c r="Z64" s="66"/>
    </row>
    <row r="65" spans="1:26">
      <c r="A65" s="49" t="s">
        <v>72</v>
      </c>
      <c r="B65" s="64"/>
      <c r="C65" s="65"/>
      <c r="D65" s="65"/>
      <c r="E65" s="65"/>
      <c r="F65" s="66"/>
      <c r="G65" s="64"/>
      <c r="H65" s="65"/>
      <c r="I65" s="65"/>
      <c r="J65" s="65"/>
      <c r="K65" s="66"/>
      <c r="L65" s="64"/>
      <c r="M65" s="65"/>
      <c r="N65" s="65"/>
      <c r="O65" s="65"/>
      <c r="P65" s="66"/>
      <c r="Q65" s="64"/>
      <c r="R65" s="65"/>
      <c r="S65" s="65"/>
      <c r="T65" s="65"/>
      <c r="U65" s="66"/>
      <c r="V65" s="67"/>
      <c r="W65" s="65"/>
      <c r="X65" s="65"/>
      <c r="Y65" s="65"/>
      <c r="Z65" s="66"/>
    </row>
    <row r="66" spans="1:26">
      <c r="A66" s="49" t="s">
        <v>73</v>
      </c>
      <c r="B66" s="64"/>
      <c r="C66" s="65"/>
      <c r="D66" s="65"/>
      <c r="E66" s="65"/>
      <c r="F66" s="66"/>
      <c r="G66" s="64"/>
      <c r="H66" s="65"/>
      <c r="I66" s="65"/>
      <c r="J66" s="65"/>
      <c r="K66" s="66"/>
      <c r="L66" s="64"/>
      <c r="M66" s="65"/>
      <c r="N66" s="65"/>
      <c r="O66" s="65"/>
      <c r="P66" s="66"/>
      <c r="Q66" s="64"/>
      <c r="R66" s="65"/>
      <c r="S66" s="65"/>
      <c r="T66" s="65"/>
      <c r="U66" s="66"/>
      <c r="V66" s="67"/>
      <c r="W66" s="65"/>
      <c r="X66" s="65"/>
      <c r="Y66" s="65"/>
      <c r="Z66" s="66"/>
    </row>
    <row r="67" spans="1:26">
      <c r="A67" s="49" t="s">
        <v>74</v>
      </c>
      <c r="B67" s="64"/>
      <c r="C67" s="65"/>
      <c r="D67" s="65"/>
      <c r="E67" s="65"/>
      <c r="F67" s="66"/>
      <c r="G67" s="64"/>
      <c r="H67" s="65"/>
      <c r="I67" s="65"/>
      <c r="J67" s="65"/>
      <c r="K67" s="66"/>
      <c r="L67" s="64"/>
      <c r="M67" s="65"/>
      <c r="N67" s="65"/>
      <c r="O67" s="65"/>
      <c r="P67" s="66"/>
      <c r="Q67" s="64"/>
      <c r="R67" s="65"/>
      <c r="S67" s="65"/>
      <c r="T67" s="65"/>
      <c r="U67" s="66"/>
      <c r="V67" s="67"/>
      <c r="W67" s="65"/>
      <c r="X67" s="65"/>
      <c r="Y67" s="65"/>
      <c r="Z67" s="66"/>
    </row>
    <row r="68" spans="1:26">
      <c r="A68" s="49" t="s">
        <v>75</v>
      </c>
      <c r="B68" s="64"/>
      <c r="C68" s="65"/>
      <c r="D68" s="65"/>
      <c r="E68" s="65"/>
      <c r="F68" s="66"/>
      <c r="G68" s="64"/>
      <c r="H68" s="65"/>
      <c r="I68" s="65"/>
      <c r="J68" s="65"/>
      <c r="K68" s="66"/>
      <c r="L68" s="64"/>
      <c r="M68" s="65"/>
      <c r="N68" s="65"/>
      <c r="O68" s="65"/>
      <c r="P68" s="66"/>
      <c r="Q68" s="64"/>
      <c r="R68" s="65"/>
      <c r="S68" s="65"/>
      <c r="T68" s="65"/>
      <c r="U68" s="66"/>
      <c r="V68" s="67"/>
      <c r="W68" s="65"/>
      <c r="X68" s="65"/>
      <c r="Y68" s="65"/>
      <c r="Z68" s="66"/>
    </row>
    <row r="69" spans="1:26">
      <c r="A69" s="50" t="s">
        <v>76</v>
      </c>
      <c r="B69" s="64"/>
      <c r="C69" s="65"/>
      <c r="D69" s="65"/>
      <c r="E69" s="65"/>
      <c r="F69" s="66"/>
      <c r="G69" s="64"/>
      <c r="H69" s="65"/>
      <c r="I69" s="65"/>
      <c r="J69" s="65"/>
      <c r="K69" s="66"/>
      <c r="L69" s="64"/>
      <c r="M69" s="65"/>
      <c r="N69" s="65"/>
      <c r="O69" s="65"/>
      <c r="P69" s="66"/>
      <c r="Q69" s="64"/>
      <c r="R69" s="65"/>
      <c r="S69" s="65"/>
      <c r="T69" s="65"/>
      <c r="U69" s="66"/>
      <c r="V69" s="67"/>
      <c r="W69" s="65"/>
      <c r="X69" s="65"/>
      <c r="Y69" s="65"/>
      <c r="Z69" s="66"/>
    </row>
    <row r="70" spans="1:26">
      <c r="A70" s="51" t="s">
        <v>77</v>
      </c>
      <c r="B70" s="64"/>
      <c r="C70" s="65"/>
      <c r="D70" s="65"/>
      <c r="E70" s="65"/>
      <c r="F70" s="66"/>
      <c r="G70" s="64"/>
      <c r="H70" s="65"/>
      <c r="I70" s="65"/>
      <c r="J70" s="65"/>
      <c r="K70" s="66"/>
      <c r="L70" s="64"/>
      <c r="M70" s="65"/>
      <c r="N70" s="65"/>
      <c r="O70" s="65"/>
      <c r="P70" s="66"/>
      <c r="Q70" s="64"/>
      <c r="R70" s="65"/>
      <c r="S70" s="65"/>
      <c r="T70" s="65"/>
      <c r="U70" s="66"/>
      <c r="V70" s="67"/>
      <c r="W70" s="65"/>
      <c r="X70" s="65"/>
      <c r="Y70" s="65"/>
      <c r="Z70" s="66"/>
    </row>
    <row r="71" spans="1:26">
      <c r="A71" s="51" t="s">
        <v>78</v>
      </c>
      <c r="B71" s="64"/>
      <c r="C71" s="65"/>
      <c r="D71" s="65"/>
      <c r="E71" s="65"/>
      <c r="F71" s="66"/>
      <c r="G71" s="64"/>
      <c r="H71" s="65"/>
      <c r="I71" s="65"/>
      <c r="J71" s="65"/>
      <c r="K71" s="66"/>
      <c r="L71" s="64"/>
      <c r="M71" s="65"/>
      <c r="N71" s="65"/>
      <c r="O71" s="65"/>
      <c r="P71" s="66"/>
      <c r="Q71" s="64"/>
      <c r="R71" s="65"/>
      <c r="S71" s="65"/>
      <c r="T71" s="65"/>
      <c r="U71" s="66"/>
      <c r="V71" s="67"/>
      <c r="W71" s="65"/>
      <c r="X71" s="65"/>
      <c r="Y71" s="65"/>
      <c r="Z71" s="66"/>
    </row>
    <row r="72" spans="1:26">
      <c r="A72" s="51" t="s">
        <v>79</v>
      </c>
      <c r="B72" s="64"/>
      <c r="C72" s="65"/>
      <c r="D72" s="65"/>
      <c r="E72" s="65"/>
      <c r="F72" s="66"/>
      <c r="G72" s="64"/>
      <c r="H72" s="65"/>
      <c r="I72" s="65"/>
      <c r="J72" s="65"/>
      <c r="K72" s="66"/>
      <c r="L72" s="64"/>
      <c r="M72" s="65"/>
      <c r="N72" s="65"/>
      <c r="O72" s="65"/>
      <c r="P72" s="66"/>
      <c r="Q72" s="64"/>
      <c r="R72" s="65"/>
      <c r="S72" s="65"/>
      <c r="T72" s="65"/>
      <c r="U72" s="66"/>
      <c r="V72" s="67"/>
      <c r="W72" s="65"/>
      <c r="X72" s="65"/>
      <c r="Y72" s="65"/>
      <c r="Z72" s="66"/>
    </row>
    <row r="73" spans="1:26">
      <c r="A73" s="50" t="s">
        <v>80</v>
      </c>
      <c r="B73" s="64"/>
      <c r="C73" s="65"/>
      <c r="D73" s="65"/>
      <c r="E73" s="65"/>
      <c r="F73" s="66"/>
      <c r="G73" s="64"/>
      <c r="H73" s="65"/>
      <c r="I73" s="65"/>
      <c r="J73" s="65"/>
      <c r="K73" s="66"/>
      <c r="L73" s="64"/>
      <c r="M73" s="65"/>
      <c r="N73" s="65"/>
      <c r="O73" s="65"/>
      <c r="P73" s="66"/>
      <c r="Q73" s="64"/>
      <c r="R73" s="65"/>
      <c r="S73" s="65"/>
      <c r="T73" s="65"/>
      <c r="U73" s="66"/>
      <c r="V73" s="67"/>
      <c r="W73" s="65"/>
      <c r="X73" s="65"/>
      <c r="Y73" s="65"/>
      <c r="Z73" s="66"/>
    </row>
    <row r="74" spans="1:26">
      <c r="A74" s="50" t="s">
        <v>81</v>
      </c>
      <c r="B74" s="64"/>
      <c r="C74" s="65"/>
      <c r="D74" s="65"/>
      <c r="E74" s="65"/>
      <c r="F74" s="66"/>
      <c r="G74" s="64"/>
      <c r="H74" s="65"/>
      <c r="I74" s="65"/>
      <c r="J74" s="65"/>
      <c r="K74" s="66"/>
      <c r="L74" s="64"/>
      <c r="M74" s="65"/>
      <c r="N74" s="65"/>
      <c r="O74" s="65"/>
      <c r="P74" s="66"/>
      <c r="Q74" s="64"/>
      <c r="R74" s="65"/>
      <c r="S74" s="65"/>
      <c r="T74" s="65"/>
      <c r="U74" s="66"/>
      <c r="V74" s="67"/>
      <c r="W74" s="65"/>
      <c r="X74" s="65"/>
      <c r="Y74" s="65"/>
      <c r="Z74" s="66"/>
    </row>
    <row r="75" spans="1:26">
      <c r="A75" s="50" t="s">
        <v>82</v>
      </c>
      <c r="B75" s="64"/>
      <c r="C75" s="65"/>
      <c r="D75" s="65"/>
      <c r="E75" s="65"/>
      <c r="F75" s="66"/>
      <c r="G75" s="64"/>
      <c r="H75" s="65"/>
      <c r="I75" s="65"/>
      <c r="J75" s="65"/>
      <c r="K75" s="66"/>
      <c r="L75" s="64"/>
      <c r="M75" s="65"/>
      <c r="N75" s="65"/>
      <c r="O75" s="65"/>
      <c r="P75" s="66"/>
      <c r="Q75" s="64"/>
      <c r="R75" s="65"/>
      <c r="S75" s="65"/>
      <c r="T75" s="65"/>
      <c r="U75" s="66"/>
      <c r="V75" s="67"/>
      <c r="W75" s="65"/>
      <c r="X75" s="65"/>
      <c r="Y75" s="65"/>
      <c r="Z75" s="66"/>
    </row>
    <row r="76" spans="1:26">
      <c r="A76" s="50" t="s">
        <v>83</v>
      </c>
      <c r="B76" s="64"/>
      <c r="C76" s="65"/>
      <c r="D76" s="65"/>
      <c r="E76" s="65"/>
      <c r="F76" s="66"/>
      <c r="G76" s="64"/>
      <c r="H76" s="65"/>
      <c r="I76" s="65"/>
      <c r="J76" s="65"/>
      <c r="K76" s="66"/>
      <c r="L76" s="64"/>
      <c r="M76" s="65"/>
      <c r="N76" s="65"/>
      <c r="O76" s="65"/>
      <c r="P76" s="66"/>
      <c r="Q76" s="64"/>
      <c r="R76" s="65"/>
      <c r="S76" s="65"/>
      <c r="T76" s="65"/>
      <c r="U76" s="66"/>
      <c r="V76" s="67"/>
      <c r="W76" s="65"/>
      <c r="X76" s="65"/>
      <c r="Y76" s="65"/>
      <c r="Z76" s="66"/>
    </row>
    <row r="77" spans="1:26">
      <c r="A77" s="51" t="s">
        <v>84</v>
      </c>
      <c r="B77" s="64"/>
      <c r="C77" s="65"/>
      <c r="D77" s="65"/>
      <c r="E77" s="65"/>
      <c r="F77" s="66"/>
      <c r="G77" s="64"/>
      <c r="H77" s="65"/>
      <c r="I77" s="65"/>
      <c r="J77" s="65"/>
      <c r="K77" s="66"/>
      <c r="L77" s="64"/>
      <c r="M77" s="65"/>
      <c r="N77" s="65"/>
      <c r="O77" s="65"/>
      <c r="P77" s="66"/>
      <c r="Q77" s="64"/>
      <c r="R77" s="65"/>
      <c r="S77" s="65"/>
      <c r="T77" s="65"/>
      <c r="U77" s="66"/>
      <c r="V77" s="67"/>
      <c r="W77" s="65"/>
      <c r="X77" s="65"/>
      <c r="Y77" s="65"/>
      <c r="Z77" s="66"/>
    </row>
    <row r="78" spans="1:26">
      <c r="A78" s="51" t="s">
        <v>85</v>
      </c>
      <c r="B78" s="64"/>
      <c r="C78" s="65"/>
      <c r="D78" s="65"/>
      <c r="E78" s="65"/>
      <c r="F78" s="66"/>
      <c r="G78" s="64"/>
      <c r="H78" s="65"/>
      <c r="I78" s="65"/>
      <c r="J78" s="65"/>
      <c r="K78" s="66"/>
      <c r="L78" s="64"/>
      <c r="M78" s="65"/>
      <c r="N78" s="65"/>
      <c r="O78" s="65"/>
      <c r="P78" s="66"/>
      <c r="Q78" s="64"/>
      <c r="R78" s="65"/>
      <c r="S78" s="65"/>
      <c r="T78" s="65"/>
      <c r="U78" s="66"/>
      <c r="V78" s="67"/>
      <c r="W78" s="65"/>
      <c r="X78" s="65"/>
      <c r="Y78" s="65"/>
      <c r="Z78" s="66"/>
    </row>
    <row r="79" spans="1:26">
      <c r="A79" s="51" t="s">
        <v>86</v>
      </c>
      <c r="B79" s="64"/>
      <c r="C79" s="65"/>
      <c r="D79" s="65"/>
      <c r="E79" s="65"/>
      <c r="F79" s="66"/>
      <c r="G79" s="64"/>
      <c r="H79" s="65"/>
      <c r="I79" s="65"/>
      <c r="J79" s="65"/>
      <c r="K79" s="66"/>
      <c r="L79" s="64"/>
      <c r="M79" s="65"/>
      <c r="N79" s="65"/>
      <c r="O79" s="65"/>
      <c r="P79" s="66"/>
      <c r="Q79" s="64"/>
      <c r="R79" s="65"/>
      <c r="S79" s="65"/>
      <c r="T79" s="65"/>
      <c r="U79" s="66"/>
      <c r="V79" s="67"/>
      <c r="W79" s="65"/>
      <c r="X79" s="65"/>
      <c r="Y79" s="65"/>
      <c r="Z79" s="66"/>
    </row>
    <row r="80" spans="1:26">
      <c r="A80" s="51" t="s">
        <v>87</v>
      </c>
      <c r="B80" s="64"/>
      <c r="C80" s="65"/>
      <c r="D80" s="65"/>
      <c r="E80" s="65"/>
      <c r="F80" s="66"/>
      <c r="G80" s="64"/>
      <c r="H80" s="65"/>
      <c r="I80" s="65"/>
      <c r="J80" s="65"/>
      <c r="K80" s="66"/>
      <c r="L80" s="64"/>
      <c r="M80" s="65"/>
      <c r="N80" s="65"/>
      <c r="O80" s="65"/>
      <c r="P80" s="66"/>
      <c r="Q80" s="64"/>
      <c r="R80" s="65"/>
      <c r="S80" s="65"/>
      <c r="T80" s="65"/>
      <c r="U80" s="66"/>
      <c r="V80" s="67"/>
      <c r="W80" s="65"/>
      <c r="X80" s="65"/>
      <c r="Y80" s="65"/>
      <c r="Z80" s="66"/>
    </row>
    <row r="81" spans="1:26">
      <c r="A81" s="52" t="s">
        <v>88</v>
      </c>
      <c r="B81" s="64"/>
      <c r="C81" s="65"/>
      <c r="D81" s="65"/>
      <c r="E81" s="65"/>
      <c r="F81" s="66"/>
      <c r="G81" s="64"/>
      <c r="H81" s="65"/>
      <c r="I81" s="65"/>
      <c r="J81" s="65"/>
      <c r="K81" s="66"/>
      <c r="L81" s="64"/>
      <c r="M81" s="65"/>
      <c r="N81" s="65"/>
      <c r="O81" s="65"/>
      <c r="P81" s="66"/>
      <c r="Q81" s="64"/>
      <c r="R81" s="65"/>
      <c r="S81" s="65"/>
      <c r="T81" s="65"/>
      <c r="U81" s="66"/>
      <c r="V81" s="67"/>
      <c r="W81" s="65"/>
      <c r="X81" s="65"/>
      <c r="Y81" s="65"/>
      <c r="Z81" s="66"/>
    </row>
    <row r="82" spans="1:26">
      <c r="A82" s="52" t="s">
        <v>89</v>
      </c>
      <c r="B82" s="64"/>
      <c r="C82" s="65"/>
      <c r="D82" s="65"/>
      <c r="E82" s="65"/>
      <c r="F82" s="66"/>
      <c r="G82" s="64"/>
      <c r="H82" s="65"/>
      <c r="I82" s="65"/>
      <c r="J82" s="65"/>
      <c r="K82" s="66"/>
      <c r="L82" s="64"/>
      <c r="M82" s="65"/>
      <c r="N82" s="65"/>
      <c r="O82" s="65"/>
      <c r="P82" s="66"/>
      <c r="Q82" s="64"/>
      <c r="R82" s="65"/>
      <c r="S82" s="65"/>
      <c r="T82" s="65"/>
      <c r="U82" s="66"/>
      <c r="V82" s="67"/>
      <c r="W82" s="65"/>
      <c r="X82" s="65"/>
      <c r="Y82" s="65"/>
      <c r="Z82" s="66"/>
    </row>
    <row r="83" spans="1:26">
      <c r="A83" s="52" t="s">
        <v>90</v>
      </c>
      <c r="B83" s="64"/>
      <c r="C83" s="65"/>
      <c r="D83" s="65"/>
      <c r="E83" s="65"/>
      <c r="F83" s="66"/>
      <c r="G83" s="64"/>
      <c r="H83" s="65"/>
      <c r="I83" s="65"/>
      <c r="J83" s="65"/>
      <c r="K83" s="66"/>
      <c r="L83" s="64"/>
      <c r="M83" s="65"/>
      <c r="N83" s="65"/>
      <c r="O83" s="65"/>
      <c r="P83" s="66"/>
      <c r="Q83" s="64"/>
      <c r="R83" s="65"/>
      <c r="S83" s="65"/>
      <c r="T83" s="65"/>
      <c r="U83" s="66"/>
      <c r="V83" s="67"/>
      <c r="W83" s="65"/>
      <c r="X83" s="65"/>
      <c r="Y83" s="65"/>
      <c r="Z83" s="66"/>
    </row>
    <row r="84" spans="1:26">
      <c r="A84" s="52" t="s">
        <v>91</v>
      </c>
      <c r="B84" s="64"/>
      <c r="C84" s="65"/>
      <c r="D84" s="65"/>
      <c r="E84" s="65"/>
      <c r="F84" s="66"/>
      <c r="G84" s="64"/>
      <c r="H84" s="65"/>
      <c r="I84" s="65"/>
      <c r="J84" s="65"/>
      <c r="K84" s="66"/>
      <c r="L84" s="64"/>
      <c r="M84" s="65"/>
      <c r="N84" s="65"/>
      <c r="O84" s="65"/>
      <c r="P84" s="66"/>
      <c r="Q84" s="64"/>
      <c r="R84" s="65"/>
      <c r="S84" s="65"/>
      <c r="T84" s="65"/>
      <c r="U84" s="66"/>
      <c r="V84" s="67"/>
      <c r="W84" s="65"/>
      <c r="X84" s="65"/>
      <c r="Y84" s="65"/>
      <c r="Z84" s="66"/>
    </row>
    <row r="85" spans="1:26">
      <c r="A85" s="52" t="s">
        <v>92</v>
      </c>
      <c r="B85" s="64"/>
      <c r="C85" s="65"/>
      <c r="D85" s="65"/>
      <c r="E85" s="65"/>
      <c r="F85" s="66"/>
      <c r="G85" s="64"/>
      <c r="H85" s="65"/>
      <c r="I85" s="65"/>
      <c r="J85" s="65"/>
      <c r="K85" s="66"/>
      <c r="L85" s="64"/>
      <c r="M85" s="65"/>
      <c r="N85" s="65"/>
      <c r="O85" s="65"/>
      <c r="P85" s="66"/>
      <c r="Q85" s="64"/>
      <c r="R85" s="65"/>
      <c r="S85" s="65"/>
      <c r="T85" s="65"/>
      <c r="U85" s="66"/>
      <c r="V85" s="67"/>
      <c r="W85" s="65"/>
      <c r="X85" s="65"/>
      <c r="Y85" s="65"/>
      <c r="Z85" s="66"/>
    </row>
    <row r="86" spans="1:26">
      <c r="A86" s="52" t="s">
        <v>93</v>
      </c>
      <c r="B86" s="64"/>
      <c r="C86" s="65"/>
      <c r="D86" s="65"/>
      <c r="E86" s="65"/>
      <c r="F86" s="66"/>
      <c r="G86" s="64"/>
      <c r="H86" s="65"/>
      <c r="I86" s="65"/>
      <c r="J86" s="65"/>
      <c r="K86" s="66"/>
      <c r="L86" s="64"/>
      <c r="M86" s="65"/>
      <c r="N86" s="65"/>
      <c r="O86" s="65"/>
      <c r="P86" s="66"/>
      <c r="Q86" s="64"/>
      <c r="R86" s="65"/>
      <c r="S86" s="65"/>
      <c r="T86" s="65"/>
      <c r="U86" s="66"/>
      <c r="V86" s="67"/>
      <c r="W86" s="65"/>
      <c r="X86" s="65"/>
      <c r="Y86" s="65"/>
      <c r="Z86" s="66"/>
    </row>
    <row r="87" spans="1:26">
      <c r="A87" s="52" t="s">
        <v>94</v>
      </c>
      <c r="B87" s="64"/>
      <c r="C87" s="65"/>
      <c r="D87" s="65"/>
      <c r="E87" s="65"/>
      <c r="F87" s="66"/>
      <c r="G87" s="64"/>
      <c r="H87" s="65"/>
      <c r="I87" s="65"/>
      <c r="J87" s="65"/>
      <c r="K87" s="66"/>
      <c r="L87" s="64"/>
      <c r="M87" s="65"/>
      <c r="N87" s="65"/>
      <c r="O87" s="65"/>
      <c r="P87" s="66"/>
      <c r="Q87" s="64"/>
      <c r="R87" s="65"/>
      <c r="S87" s="65"/>
      <c r="T87" s="65"/>
      <c r="U87" s="66"/>
      <c r="V87" s="67"/>
      <c r="W87" s="65"/>
      <c r="X87" s="65"/>
      <c r="Y87" s="65"/>
      <c r="Z87" s="66"/>
    </row>
    <row r="88" spans="1:26">
      <c r="A88" s="52" t="s">
        <v>95</v>
      </c>
      <c r="B88" s="64"/>
      <c r="C88" s="65"/>
      <c r="D88" s="65"/>
      <c r="E88" s="65"/>
      <c r="F88" s="66"/>
      <c r="G88" s="64"/>
      <c r="H88" s="65"/>
      <c r="I88" s="65"/>
      <c r="J88" s="65"/>
      <c r="K88" s="66"/>
      <c r="L88" s="64"/>
      <c r="M88" s="65"/>
      <c r="N88" s="65"/>
      <c r="O88" s="65"/>
      <c r="P88" s="66"/>
      <c r="Q88" s="64"/>
      <c r="R88" s="65"/>
      <c r="S88" s="65"/>
      <c r="T88" s="65"/>
      <c r="U88" s="66"/>
      <c r="V88" s="67"/>
      <c r="W88" s="65"/>
      <c r="X88" s="65"/>
      <c r="Y88" s="65"/>
      <c r="Z88" s="66"/>
    </row>
    <row r="89" spans="1:26">
      <c r="A89" s="52" t="s">
        <v>96</v>
      </c>
      <c r="B89" s="64"/>
      <c r="C89" s="65"/>
      <c r="D89" s="65"/>
      <c r="E89" s="65"/>
      <c r="F89" s="66"/>
      <c r="G89" s="64"/>
      <c r="H89" s="65"/>
      <c r="I89" s="65"/>
      <c r="J89" s="65"/>
      <c r="K89" s="66"/>
      <c r="L89" s="64"/>
      <c r="M89" s="65"/>
      <c r="N89" s="65"/>
      <c r="O89" s="65"/>
      <c r="P89" s="66"/>
      <c r="Q89" s="64"/>
      <c r="R89" s="65"/>
      <c r="S89" s="65"/>
      <c r="T89" s="65"/>
      <c r="U89" s="66"/>
      <c r="V89" s="67"/>
      <c r="W89" s="65"/>
      <c r="X89" s="65"/>
      <c r="Y89" s="65"/>
      <c r="Z89" s="66"/>
    </row>
    <row r="90" spans="1:26">
      <c r="A90" s="52" t="s">
        <v>97</v>
      </c>
      <c r="B90" s="64"/>
      <c r="C90" s="65"/>
      <c r="D90" s="65"/>
      <c r="E90" s="65"/>
      <c r="F90" s="66"/>
      <c r="G90" s="64"/>
      <c r="H90" s="65"/>
      <c r="I90" s="65"/>
      <c r="J90" s="65"/>
      <c r="K90" s="66"/>
      <c r="L90" s="64"/>
      <c r="M90" s="65"/>
      <c r="N90" s="65"/>
      <c r="O90" s="65"/>
      <c r="P90" s="66"/>
      <c r="Q90" s="64"/>
      <c r="R90" s="65"/>
      <c r="S90" s="65"/>
      <c r="T90" s="65"/>
      <c r="U90" s="66"/>
      <c r="V90" s="67"/>
      <c r="W90" s="65"/>
      <c r="X90" s="65"/>
      <c r="Y90" s="65"/>
      <c r="Z90" s="66"/>
    </row>
    <row r="91" spans="1:26" ht="16.5" thickBot="1">
      <c r="A91" s="53" t="s">
        <v>102</v>
      </c>
      <c r="B91" s="68"/>
      <c r="C91" s="69"/>
      <c r="D91" s="69"/>
      <c r="E91" s="69"/>
      <c r="F91" s="70"/>
      <c r="G91" s="68"/>
      <c r="H91" s="69"/>
      <c r="I91" s="69"/>
      <c r="J91" s="69"/>
      <c r="K91" s="70"/>
      <c r="L91" s="68"/>
      <c r="M91" s="69"/>
      <c r="N91" s="69"/>
      <c r="O91" s="69"/>
      <c r="P91" s="70"/>
      <c r="Q91" s="68"/>
      <c r="R91" s="69"/>
      <c r="S91" s="69"/>
      <c r="T91" s="69"/>
      <c r="U91" s="70"/>
      <c r="V91" s="71"/>
      <c r="W91" s="69"/>
      <c r="X91" s="69"/>
      <c r="Y91" s="69"/>
      <c r="Z91" s="70"/>
    </row>
    <row r="92" spans="1:26" ht="16.5" thickTop="1"/>
  </sheetData>
  <mergeCells count="5">
    <mergeCell ref="B1:F1"/>
    <mergeCell ref="G1:K1"/>
    <mergeCell ref="L1:P1"/>
    <mergeCell ref="Q1:U1"/>
    <mergeCell ref="V1:Z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C99"/>
  <sheetViews>
    <sheetView tabSelected="1" showRuler="0" workbookViewId="0">
      <pane ySplit="2" topLeftCell="A3" activePane="bottomLeft" state="frozen"/>
      <selection pane="bottomLeft" activeCell="C99" sqref="C99"/>
    </sheetView>
  </sheetViews>
  <sheetFormatPr baseColWidth="10" defaultRowHeight="15.75"/>
  <cols>
    <col min="1" max="1" width="33.625" customWidth="1"/>
    <col min="2" max="2" width="12.625" customWidth="1"/>
    <col min="3" max="3" width="14.5" customWidth="1"/>
  </cols>
  <sheetData>
    <row r="1" spans="1:3" ht="16.5" thickTop="1">
      <c r="A1" s="112" t="s">
        <v>0</v>
      </c>
      <c r="B1" s="114" t="s">
        <v>101</v>
      </c>
      <c r="C1" s="116" t="s">
        <v>100</v>
      </c>
    </row>
    <row r="2" spans="1:3" ht="16.5" thickBot="1">
      <c r="A2" s="113"/>
      <c r="B2" s="115"/>
      <c r="C2" s="117"/>
    </row>
    <row r="3" spans="1:3" ht="16.5" thickTop="1">
      <c r="A3" s="45" t="s">
        <v>9</v>
      </c>
      <c r="B3" s="82">
        <f ca="1">IFERROR(INDEX('Base de données '!$F:$F,MATCH(A3,Entrées!A:A,0))+SUM(OFFSET(Entrées!$A$1,MATCH(A3,Entrées!A:A,0)-1,1,1,COUNTA(Entrées!$2:$2)))-SUM(OFFSET(Sorties!$A$1,MATCH(A3,Sorties!A:A,0)-1,1,1,COUNTA(Sorties!$2:$2))),"absent")</f>
        <v>20</v>
      </c>
      <c r="C3" s="119">
        <f ca="1">IFERROR(INDEX('Base de données '!$C:$C,MATCH(A3,Entrées!A:A,0))*B3,"absent")</f>
        <v>19.399999999999999</v>
      </c>
    </row>
    <row r="4" spans="1:3">
      <c r="A4" s="74" t="s">
        <v>30</v>
      </c>
      <c r="B4" s="82">
        <f ca="1">IFERROR(INDEX('Base de données '!$F:$F,MATCH(A4,Entrées!A:A,0))+SUM(OFFSET(Entrées!$A$1,MATCH(A4,Entrées!A:A,0)-1,1,1,COUNTA(Entrées!$2:$2)))-SUM(OFFSET(Sorties!$A$1,MATCH(A4,Sorties!A:A,0)-1,1,1,COUNTA(Sorties!$2:$2))),"absent")</f>
        <v>9</v>
      </c>
      <c r="C4" s="119">
        <f ca="1">IFERROR(INDEX('Base de données '!$C:$C,MATCH(A4,Entrées!A:A,0))*B4,"absent")</f>
        <v>7.0200000000000005</v>
      </c>
    </row>
    <row r="5" spans="1:3">
      <c r="A5" s="74" t="s">
        <v>32</v>
      </c>
      <c r="B5" s="82">
        <f ca="1">IFERROR(INDEX('Base de données '!$F:$F,MATCH(A5,Entrées!A:A,0))+SUM(OFFSET(Entrées!$A$1,MATCH(A5,Entrées!A:A,0)-1,1,1,COUNTA(Entrées!$2:$2)))-SUM(OFFSET(Sorties!$A$1,MATCH(A5,Sorties!A:A,0)-1,1,1,COUNTA(Sorties!$2:$2))),"absent")</f>
        <v>0</v>
      </c>
      <c r="C5" s="119">
        <f ca="1">IFERROR(INDEX('Base de données '!$C:$C,MATCH(A5,Entrées!A:A,0))*B5,"absent")</f>
        <v>0</v>
      </c>
    </row>
    <row r="6" spans="1:3">
      <c r="A6" s="74" t="s">
        <v>29</v>
      </c>
      <c r="B6" s="82">
        <f ca="1">IFERROR(INDEX('Base de données '!$F:$F,MATCH(A6,Entrées!A:A,0))+SUM(OFFSET(Entrées!$A$1,MATCH(A6,Entrées!A:A,0)-1,1,1,COUNTA(Entrées!$2:$2)))-SUM(OFFSET(Sorties!$A$1,MATCH(A6,Sorties!A:A,0)-1,1,1,COUNTA(Sorties!$2:$2))),"absent")</f>
        <v>9</v>
      </c>
      <c r="C6" s="119">
        <f ca="1">IFERROR(INDEX('Base de données '!$C:$C,MATCH(A6,Entrées!A:A,0))*B6,"absent")</f>
        <v>7.0200000000000005</v>
      </c>
    </row>
    <row r="7" spans="1:3">
      <c r="A7" s="74" t="s">
        <v>31</v>
      </c>
      <c r="B7" s="82">
        <f ca="1">IFERROR(INDEX('Base de données '!$F:$F,MATCH(A7,Entrées!A:A,0))+SUM(OFFSET(Entrées!$A$1,MATCH(A7,Entrées!A:A,0)-1,1,1,COUNTA(Entrées!$2:$2)))-SUM(OFFSET(Sorties!$A$1,MATCH(A7,Sorties!A:A,0)-1,1,1,COUNTA(Sorties!$2:$2))),"absent")</f>
        <v>9</v>
      </c>
      <c r="C7" s="119">
        <f ca="1">IFERROR(INDEX('Base de données '!$C:$C,MATCH(A7,Entrées!A:A,0))*B7,"absent")</f>
        <v>6.66</v>
      </c>
    </row>
    <row r="8" spans="1:3">
      <c r="A8" s="74" t="s">
        <v>28</v>
      </c>
      <c r="B8" s="82">
        <f ca="1">IFERROR(INDEX('Base de données '!$F:$F,MATCH(A8,Entrées!A:A,0))+SUM(OFFSET(Entrées!$A$1,MATCH(A8,Entrées!A:A,0)-1,1,1,COUNTA(Entrées!$2:$2)))-SUM(OFFSET(Sorties!$A$1,MATCH(A8,Sorties!A:A,0)-1,1,1,COUNTA(Sorties!$2:$2))),"absent")</f>
        <v>20</v>
      </c>
      <c r="C8" s="119">
        <f ca="1">IFERROR(INDEX('Base de données '!$C:$C,MATCH(A8,Entrées!A:A,0))*B8,"absent")</f>
        <v>40.199999999999996</v>
      </c>
    </row>
    <row r="9" spans="1:3">
      <c r="A9" s="74" t="s">
        <v>23</v>
      </c>
      <c r="B9" s="82">
        <f ca="1">IFERROR(INDEX('Base de données '!$F:$F,MATCH(A9,Entrées!A:A,0))+SUM(OFFSET(Entrées!$A$1,MATCH(A9,Entrées!A:A,0)-1,1,1,COUNTA(Entrées!$2:$2)))-SUM(OFFSET(Sorties!$A$1,MATCH(A9,Sorties!A:A,0)-1,1,1,COUNTA(Sorties!$2:$2))),"absent")</f>
        <v>54</v>
      </c>
      <c r="C9" s="119">
        <f ca="1">IFERROR(INDEX('Base de données '!$C:$C,MATCH(A9,Entrées!A:A,0))*B9,"absent")</f>
        <v>30.779999999999998</v>
      </c>
    </row>
    <row r="10" spans="1:3">
      <c r="A10" s="74" t="s">
        <v>24</v>
      </c>
      <c r="B10" s="82">
        <f ca="1">IFERROR(INDEX('Base de données '!$F:$F,MATCH(A10,Entrées!A:A,0))+SUM(OFFSET(Entrées!$A$1,MATCH(A10,Entrées!A:A,0)-1,1,1,COUNTA(Entrées!$2:$2)))-SUM(OFFSET(Sorties!$A$1,MATCH(A10,Sorties!A:A,0)-1,1,1,COUNTA(Sorties!$2:$2))),"absent")</f>
        <v>38</v>
      </c>
      <c r="C10" s="119">
        <f ca="1">IFERROR(INDEX('Base de données '!$C:$C,MATCH(A10,Entrées!A:A,0))*B10,"absent")</f>
        <v>21.659999999999997</v>
      </c>
    </row>
    <row r="11" spans="1:3">
      <c r="A11" s="74" t="s">
        <v>25</v>
      </c>
      <c r="B11" s="82">
        <f ca="1">IFERROR(INDEX('Base de données '!$F:$F,MATCH(A11,Entrées!A:A,0))+SUM(OFFSET(Entrées!$A$1,MATCH(A11,Entrées!A:A,0)-1,1,1,COUNTA(Entrées!$2:$2)))-SUM(OFFSET(Sorties!$A$1,MATCH(A11,Sorties!A:A,0)-1,1,1,COUNTA(Sorties!$2:$2))),"absent")</f>
        <v>38</v>
      </c>
      <c r="C11" s="119">
        <f ca="1">IFERROR(INDEX('Base de données '!$C:$C,MATCH(A11,Entrées!A:A,0))*B11,"absent")</f>
        <v>21.659999999999997</v>
      </c>
    </row>
    <row r="12" spans="1:3">
      <c r="A12" s="74" t="s">
        <v>17</v>
      </c>
      <c r="B12" s="82">
        <f ca="1">IFERROR(INDEX('Base de données '!$F:$F,MATCH(A12,Entrées!A:A,0))+SUM(OFFSET(Entrées!$A$1,MATCH(A12,Entrées!A:A,0)-1,1,1,COUNTA(Entrées!$2:$2)))-SUM(OFFSET(Sorties!$A$1,MATCH(A12,Sorties!A:A,0)-1,1,1,COUNTA(Sorties!$2:$2))),"absent")</f>
        <v>38</v>
      </c>
      <c r="C12" s="119">
        <f ca="1">IFERROR(INDEX('Base de données '!$C:$C,MATCH(A12,Entrées!A:A,0))*B12,"absent")</f>
        <v>60.42</v>
      </c>
    </row>
    <row r="13" spans="1:3">
      <c r="A13" s="74" t="s">
        <v>10</v>
      </c>
      <c r="B13" s="82">
        <f ca="1">IFERROR(INDEX('Base de données '!$F:$F,MATCH(A13,Entrées!A:A,0))+SUM(OFFSET(Entrées!$A$1,MATCH(A13,Entrées!A:A,0)-1,1,1,COUNTA(Entrées!$2:$2)))-SUM(OFFSET(Sorties!$A$1,MATCH(A13,Sorties!A:A,0)-1,1,1,COUNTA(Sorties!$2:$2))),"absent")</f>
        <v>35</v>
      </c>
      <c r="C13" s="119">
        <f ca="1">IFERROR(INDEX('Base de données '!$C:$C,MATCH(A13,Entrées!A:A,0))*B13,"absent")</f>
        <v>43.75</v>
      </c>
    </row>
    <row r="14" spans="1:3">
      <c r="A14" s="74" t="s">
        <v>26</v>
      </c>
      <c r="B14" s="82">
        <f ca="1">IFERROR(INDEX('Base de données '!$F:$F,MATCH(A14,Entrées!A:A,0))+SUM(OFFSET(Entrées!$A$1,MATCH(A14,Entrées!A:A,0)-1,1,1,COUNTA(Entrées!$2:$2)))-SUM(OFFSET(Sorties!$A$1,MATCH(A14,Sorties!A:A,0)-1,1,1,COUNTA(Sorties!$2:$2))),"absent")</f>
        <v>15</v>
      </c>
      <c r="C14" s="119">
        <f ca="1">IFERROR(INDEX('Base de données '!$C:$C,MATCH(A14,Entrées!A:A,0))*B14,"absent")</f>
        <v>8.25</v>
      </c>
    </row>
    <row r="15" spans="1:3">
      <c r="A15" s="74" t="s">
        <v>34</v>
      </c>
      <c r="B15" s="82">
        <f ca="1">IFERROR(INDEX('Base de données '!$F:$F,MATCH(A15,Entrées!A:A,0))+SUM(OFFSET(Entrées!$A$1,MATCH(A15,Entrées!A:A,0)-1,1,1,COUNTA(Entrées!$2:$2)))-SUM(OFFSET(Sorties!$A$1,MATCH(A15,Sorties!A:A,0)-1,1,1,COUNTA(Sorties!$2:$2))),"absent")</f>
        <v>52</v>
      </c>
      <c r="C15" s="119">
        <f ca="1">IFERROR(INDEX('Base de données '!$C:$C,MATCH(A15,Entrées!A:A,0))*B15,"absent")</f>
        <v>45.24</v>
      </c>
    </row>
    <row r="16" spans="1:3">
      <c r="A16" s="74" t="s">
        <v>19</v>
      </c>
      <c r="B16" s="82">
        <f ca="1">IFERROR(INDEX('Base de données '!$F:$F,MATCH(A16,Entrées!A:A,0))+SUM(OFFSET(Entrées!$A$1,MATCH(A16,Entrées!A:A,0)-1,1,1,COUNTA(Entrées!$2:$2)))-SUM(OFFSET(Sorties!$A$1,MATCH(A16,Sorties!A:A,0)-1,1,1,COUNTA(Sorties!$2:$2))),"absent")</f>
        <v>34</v>
      </c>
      <c r="C16" s="119">
        <f ca="1">IFERROR(INDEX('Base de données '!$C:$C,MATCH(A16,Entrées!A:A,0))*B16,"absent")</f>
        <v>46.580000000000005</v>
      </c>
    </row>
    <row r="17" spans="1:3">
      <c r="A17" s="74" t="s">
        <v>18</v>
      </c>
      <c r="B17" s="82">
        <f ca="1">IFERROR(INDEX('Base de données '!$F:$F,MATCH(A17,Entrées!A:A,0))+SUM(OFFSET(Entrées!$A$1,MATCH(A17,Entrées!A:A,0)-1,1,1,COUNTA(Entrées!$2:$2)))-SUM(OFFSET(Sorties!$A$1,MATCH(A17,Sorties!A:A,0)-1,1,1,COUNTA(Sorties!$2:$2))),"absent")</f>
        <v>32</v>
      </c>
      <c r="C17" s="119">
        <f ca="1">IFERROR(INDEX('Base de données '!$C:$C,MATCH(A17,Entrées!A:A,0))*B17,"absent")</f>
        <v>43.84</v>
      </c>
    </row>
    <row r="18" spans="1:3">
      <c r="A18" s="74" t="s">
        <v>20</v>
      </c>
      <c r="B18" s="82">
        <f ca="1">IFERROR(INDEX('Base de données '!$F:$F,MATCH(A18,Entrées!A:A,0))+SUM(OFFSET(Entrées!$A$1,MATCH(A18,Entrées!A:A,0)-1,1,1,COUNTA(Entrées!$2:$2)))-SUM(OFFSET(Sorties!$A$1,MATCH(A18,Sorties!A:A,0)-1,1,1,COUNTA(Sorties!$2:$2))),"absent")</f>
        <v>30</v>
      </c>
      <c r="C18" s="119">
        <f ca="1">IFERROR(INDEX('Base de données '!$C:$C,MATCH(A18,Entrées!A:A,0))*B18,"absent")</f>
        <v>45.6</v>
      </c>
    </row>
    <row r="19" spans="1:3">
      <c r="A19" s="74" t="s">
        <v>22</v>
      </c>
      <c r="B19" s="82">
        <f ca="1">IFERROR(INDEX('Base de données '!$F:$F,MATCH(A19,Entrées!A:A,0))+SUM(OFFSET(Entrées!$A$1,MATCH(A19,Entrées!A:A,0)-1,1,1,COUNTA(Entrées!$2:$2)))-SUM(OFFSET(Sorties!$A$1,MATCH(A19,Sorties!A:A,0)-1,1,1,COUNTA(Sorties!$2:$2))),"absent")</f>
        <v>21</v>
      </c>
      <c r="C19" s="119">
        <f ca="1">IFERROR(INDEX('Base de données '!$C:$C,MATCH(A19,Entrées!A:A,0))*B19,"absent")</f>
        <v>39.06</v>
      </c>
    </row>
    <row r="20" spans="1:3">
      <c r="A20" s="74" t="s">
        <v>21</v>
      </c>
      <c r="B20" s="82">
        <f ca="1">IFERROR(INDEX('Base de données '!$F:$F,MATCH(A20,Entrées!A:A,0))+SUM(OFFSET(Entrées!$A$1,MATCH(A20,Entrées!A:A,0)-1,1,1,COUNTA(Entrées!$2:$2)))-SUM(OFFSET(Sorties!$A$1,MATCH(A20,Sorties!A:A,0)-1,1,1,COUNTA(Sorties!$2:$2))),"absent")</f>
        <v>45</v>
      </c>
      <c r="C20" s="119">
        <f ca="1">IFERROR(INDEX('Base de données '!$C:$C,MATCH(A20,Entrées!A:A,0))*B20,"absent")</f>
        <v>82.8</v>
      </c>
    </row>
    <row r="21" spans="1:3">
      <c r="A21" s="74" t="s">
        <v>6</v>
      </c>
      <c r="B21" s="82">
        <f ca="1">IFERROR(INDEX('Base de données '!$F:$F,MATCH(A21,Entrées!A:A,0))+SUM(OFFSET(Entrées!$A$1,MATCH(A21,Entrées!A:A,0)-1,1,1,COUNTA(Entrées!$2:$2)))-SUM(OFFSET(Sorties!$A$1,MATCH(A21,Sorties!A:A,0)-1,1,1,COUNTA(Sorties!$2:$2))),"absent")</f>
        <v>43</v>
      </c>
      <c r="C21" s="119">
        <f ca="1">IFERROR(INDEX('Base de données '!$C:$C,MATCH(A21,Entrées!A:A,0))*B21,"absent")</f>
        <v>43.86</v>
      </c>
    </row>
    <row r="22" spans="1:3">
      <c r="A22" s="74" t="s">
        <v>38</v>
      </c>
      <c r="B22" s="82">
        <f ca="1">IFERROR(INDEX('Base de données '!$F:$F,MATCH(A22,Entrées!A:A,0))+SUM(OFFSET(Entrées!$A$1,MATCH(A22,Entrées!A:A,0)-1,1,1,COUNTA(Entrées!$2:$2)))-SUM(OFFSET(Sorties!$A$1,MATCH(A22,Sorties!A:A,0)-1,1,1,COUNTA(Sorties!$2:$2))),"absent")</f>
        <v>15</v>
      </c>
      <c r="C22" s="119">
        <f ca="1">IFERROR(INDEX('Base de données '!$C:$C,MATCH(A22,Entrées!A:A,0))*B22,"absent")</f>
        <v>11.55</v>
      </c>
    </row>
    <row r="23" spans="1:3">
      <c r="A23" s="74" t="s">
        <v>3</v>
      </c>
      <c r="B23" s="82">
        <f ca="1">IFERROR(INDEX('Base de données '!$F:$F,MATCH(A23,Entrées!A:A,0))+SUM(OFFSET(Entrées!$A$1,MATCH(A23,Entrées!A:A,0)-1,1,1,COUNTA(Entrées!$2:$2)))-SUM(OFFSET(Sorties!$A$1,MATCH(A23,Sorties!A:A,0)-1,1,1,COUNTA(Sorties!$2:$2))),"absent")</f>
        <v>30</v>
      </c>
      <c r="C23" s="119">
        <f ca="1">IFERROR(INDEX('Base de données '!$C:$C,MATCH(A23,Entrées!A:A,0))*B23,"absent")</f>
        <v>22.5</v>
      </c>
    </row>
    <row r="24" spans="1:3">
      <c r="A24" s="74" t="s">
        <v>7</v>
      </c>
      <c r="B24" s="82">
        <f ca="1">IFERROR(INDEX('Base de données '!$F:$F,MATCH(A24,Entrées!A:A,0))+SUM(OFFSET(Entrées!$A$1,MATCH(A24,Entrées!A:A,0)-1,1,1,COUNTA(Entrées!$2:$2)))-SUM(OFFSET(Sorties!$A$1,MATCH(A24,Sorties!A:A,0)-1,1,1,COUNTA(Sorties!$2:$2))),"absent")</f>
        <v>12</v>
      </c>
      <c r="C24" s="119">
        <f ca="1">IFERROR(INDEX('Base de données '!$C:$C,MATCH(A24,Entrées!A:A,0))*B24,"absent")</f>
        <v>12.72</v>
      </c>
    </row>
    <row r="25" spans="1:3">
      <c r="A25" s="74" t="s">
        <v>8</v>
      </c>
      <c r="B25" s="82">
        <f ca="1">IFERROR(INDEX('Base de données '!$F:$F,MATCH(A25,Entrées!A:A,0))+SUM(OFFSET(Entrées!$A$1,MATCH(A25,Entrées!A:A,0)-1,1,1,COUNTA(Entrées!$2:$2)))-SUM(OFFSET(Sorties!$A$1,MATCH(A25,Sorties!A:A,0)-1,1,1,COUNTA(Sorties!$2:$2))),"absent")</f>
        <v>9</v>
      </c>
      <c r="C25" s="119">
        <f ca="1">IFERROR(INDEX('Base de données '!$C:$C,MATCH(A25,Entrées!A:A,0))*B25,"absent")</f>
        <v>9.36</v>
      </c>
    </row>
    <row r="26" spans="1:3">
      <c r="A26" s="74" t="s">
        <v>12</v>
      </c>
      <c r="B26" s="82">
        <f ca="1">IFERROR(INDEX('Base de données '!$F:$F,MATCH(A26,Entrées!A:A,0))+SUM(OFFSET(Entrées!$A$1,MATCH(A26,Entrées!A:A,0)-1,1,1,COUNTA(Entrées!$2:$2)))-SUM(OFFSET(Sorties!$A$1,MATCH(A26,Sorties!A:A,0)-1,1,1,COUNTA(Sorties!$2:$2))),"absent")</f>
        <v>22</v>
      </c>
      <c r="C26" s="119">
        <f ca="1">IFERROR(INDEX('Base de données '!$C:$C,MATCH(A26,Entrées!A:A,0))*B26,"absent")</f>
        <v>32.339999999999996</v>
      </c>
    </row>
    <row r="27" spans="1:3">
      <c r="A27" s="74" t="s">
        <v>2</v>
      </c>
      <c r="B27" s="82">
        <f ca="1">IFERROR(INDEX('Base de données '!$F:$F,MATCH(A27,Entrées!A:A,0))+SUM(OFFSET(Entrées!$A$1,MATCH(A27,Entrées!A:A,0)-1,1,1,COUNTA(Entrées!$2:$2)))-SUM(OFFSET(Sorties!$A$1,MATCH(A27,Sorties!A:A,0)-1,1,1,COUNTA(Sorties!$2:$2))),"absent")</f>
        <v>16</v>
      </c>
      <c r="C27" s="119">
        <f ca="1">IFERROR(INDEX('Base de données '!$C:$C,MATCH(A27,Entrées!A:A,0))*B27,"absent")</f>
        <v>17.760000000000002</v>
      </c>
    </row>
    <row r="28" spans="1:3">
      <c r="A28" s="74" t="s">
        <v>41</v>
      </c>
      <c r="B28" s="82">
        <f ca="1">IFERROR(INDEX('Base de données '!$F:$F,MATCH(A28,Entrées!A:A,0))+SUM(OFFSET(Entrées!$A$1,MATCH(A28,Entrées!A:A,0)-1,1,1,COUNTA(Entrées!$2:$2)))-SUM(OFFSET(Sorties!$A$1,MATCH(A28,Sorties!A:A,0)-1,1,1,COUNTA(Sorties!$2:$2))),"absent")</f>
        <v>41</v>
      </c>
      <c r="C28" s="119">
        <f ca="1">IFERROR(INDEX('Base de données '!$C:$C,MATCH(A28,Entrées!A:A,0))*B28,"absent")</f>
        <v>27.880000000000003</v>
      </c>
    </row>
    <row r="29" spans="1:3">
      <c r="A29" s="74" t="s">
        <v>44</v>
      </c>
      <c r="B29" s="82">
        <f ca="1">IFERROR(INDEX('Base de données '!$F:$F,MATCH(A29,Entrées!A:A,0))+SUM(OFFSET(Entrées!$A$1,MATCH(A29,Entrées!A:A,0)-1,1,1,COUNTA(Entrées!$2:$2)))-SUM(OFFSET(Sorties!$A$1,MATCH(A29,Sorties!A:A,0)-1,1,1,COUNTA(Sorties!$2:$2))),"absent")</f>
        <v>11</v>
      </c>
      <c r="C29" s="119">
        <f ca="1">IFERROR(INDEX('Base de données '!$C:$C,MATCH(A29,Entrées!A:A,0))*B29,"absent")</f>
        <v>7.48</v>
      </c>
    </row>
    <row r="30" spans="1:3">
      <c r="A30" s="74" t="s">
        <v>40</v>
      </c>
      <c r="B30" s="82">
        <f ca="1">IFERROR(INDEX('Base de données '!$F:$F,MATCH(A30,Entrées!A:A,0))+SUM(OFFSET(Entrées!$A$1,MATCH(A30,Entrées!A:A,0)-1,1,1,COUNTA(Entrées!$2:$2)))-SUM(OFFSET(Sorties!$A$1,MATCH(A30,Sorties!A:A,0)-1,1,1,COUNTA(Sorties!$2:$2))),"absent")</f>
        <v>35</v>
      </c>
      <c r="C30" s="119">
        <f ca="1">IFERROR(INDEX('Base de données '!$C:$C,MATCH(A30,Entrées!A:A,0))*B30,"absent")</f>
        <v>23.8</v>
      </c>
    </row>
    <row r="31" spans="1:3">
      <c r="A31" s="74" t="s">
        <v>39</v>
      </c>
      <c r="B31" s="82">
        <f ca="1">IFERROR(INDEX('Base de données '!$F:$F,MATCH(A31,Entrées!A:A,0))+SUM(OFFSET(Entrées!$A$1,MATCH(A31,Entrées!A:A,0)-1,1,1,COUNTA(Entrées!$2:$2)))-SUM(OFFSET(Sorties!$A$1,MATCH(A31,Sorties!A:A,0)-1,1,1,COUNTA(Sorties!$2:$2))),"absent")</f>
        <v>34</v>
      </c>
      <c r="C31" s="119">
        <f ca="1">IFERROR(INDEX('Base de données '!$C:$C,MATCH(A31,Entrées!A:A,0))*B31,"absent")</f>
        <v>23.12</v>
      </c>
    </row>
    <row r="32" spans="1:3">
      <c r="A32" s="74" t="s">
        <v>42</v>
      </c>
      <c r="B32" s="82">
        <f ca="1">IFERROR(INDEX('Base de données '!$F:$F,MATCH(A32,Entrées!A:A,0))+SUM(OFFSET(Entrées!$A$1,MATCH(A32,Entrées!A:A,0)-1,1,1,COUNTA(Entrées!$2:$2)))-SUM(OFFSET(Sorties!$A$1,MATCH(A32,Sorties!A:A,0)-1,1,1,COUNTA(Sorties!$2:$2))),"absent")</f>
        <v>19</v>
      </c>
      <c r="C32" s="119">
        <f ca="1">IFERROR(INDEX('Base de données '!$C:$C,MATCH(A32,Entrées!A:A,0))*B32,"absent")</f>
        <v>12.920000000000002</v>
      </c>
    </row>
    <row r="33" spans="1:3">
      <c r="A33" s="74" t="s">
        <v>43</v>
      </c>
      <c r="B33" s="82">
        <f ca="1">IFERROR(INDEX('Base de données '!$F:$F,MATCH(A33,Entrées!A:A,0))+SUM(OFFSET(Entrées!$A$1,MATCH(A33,Entrées!A:A,0)-1,1,1,COUNTA(Entrées!$2:$2)))-SUM(OFFSET(Sorties!$A$1,MATCH(A33,Sorties!A:A,0)-1,1,1,COUNTA(Sorties!$2:$2))),"absent")</f>
        <v>16</v>
      </c>
      <c r="C33" s="119">
        <f ca="1">IFERROR(INDEX('Base de données '!$C:$C,MATCH(A33,Entrées!A:A,0))*B33,"absent")</f>
        <v>10.88</v>
      </c>
    </row>
    <row r="34" spans="1:3">
      <c r="A34" s="74" t="s">
        <v>1</v>
      </c>
      <c r="B34" s="82">
        <f ca="1">IFERROR(INDEX('Base de données '!$F:$F,MATCH(A34,Entrées!A:A,0))+SUM(OFFSET(Entrées!$A$1,MATCH(A34,Entrées!A:A,0)-1,1,1,COUNTA(Entrées!$2:$2)))-SUM(OFFSET(Sorties!$A$1,MATCH(A34,Sorties!A:A,0)-1,1,1,COUNTA(Sorties!$2:$2))),"absent")</f>
        <v>1</v>
      </c>
      <c r="C34" s="119">
        <f ca="1">IFERROR(INDEX('Base de données '!$C:$C,MATCH(A34,Entrées!A:A,0))*B34,"absent")</f>
        <v>138.94</v>
      </c>
    </row>
    <row r="35" spans="1:3">
      <c r="A35" s="74" t="s">
        <v>13</v>
      </c>
      <c r="B35" s="82">
        <f ca="1">IFERROR(INDEX('Base de données '!$F:$F,MATCH(A35,Entrées!A:A,0))+SUM(OFFSET(Entrées!$A$1,MATCH(A35,Entrées!A:A,0)-1,1,1,COUNTA(Entrées!$2:$2)))-SUM(OFFSET(Sorties!$A$1,MATCH(A35,Sorties!A:A,0)-1,1,1,COUNTA(Sorties!$2:$2))),"absent")</f>
        <v>31</v>
      </c>
      <c r="C35" s="119">
        <f ca="1">IFERROR(INDEX('Base de données '!$C:$C,MATCH(A35,Entrées!A:A,0))*B35,"absent")</f>
        <v>42.470000000000006</v>
      </c>
    </row>
    <row r="36" spans="1:3">
      <c r="A36" s="74" t="s">
        <v>35</v>
      </c>
      <c r="B36" s="82">
        <f ca="1">IFERROR(INDEX('Base de données '!$F:$F,MATCH(A36,Entrées!A:A,0))+SUM(OFFSET(Entrées!$A$1,MATCH(A36,Entrées!A:A,0)-1,1,1,COUNTA(Entrées!$2:$2)))-SUM(OFFSET(Sorties!$A$1,MATCH(A36,Sorties!A:A,0)-1,1,1,COUNTA(Sorties!$2:$2))),"absent")</f>
        <v>20</v>
      </c>
      <c r="C36" s="119">
        <f ca="1">IFERROR(INDEX('Base de données '!$C:$C,MATCH(A36,Entrées!A:A,0))*B36,"absent")</f>
        <v>17.8</v>
      </c>
    </row>
    <row r="37" spans="1:3">
      <c r="A37" s="74" t="s">
        <v>14</v>
      </c>
      <c r="B37" s="82">
        <f ca="1">IFERROR(INDEX('Base de données '!$F:$F,MATCH(A37,Entrées!A:A,0))+SUM(OFFSET(Entrées!$A$1,MATCH(A37,Entrées!A:A,0)-1,1,1,COUNTA(Entrées!$2:$2)))-SUM(OFFSET(Sorties!$A$1,MATCH(A37,Sorties!A:A,0)-1,1,1,COUNTA(Sorties!$2:$2))),"absent")</f>
        <v>0</v>
      </c>
      <c r="C37" s="119">
        <f ca="1">IFERROR(INDEX('Base de données '!$C:$C,MATCH(A37,Entrées!A:A,0))*B37,"absent")</f>
        <v>0</v>
      </c>
    </row>
    <row r="38" spans="1:3">
      <c r="A38" s="74" t="s">
        <v>4</v>
      </c>
      <c r="B38" s="82">
        <f ca="1">IFERROR(INDEX('Base de données '!$F:$F,MATCH(A38,Entrées!A:A,0))+SUM(OFFSET(Entrées!$A$1,MATCH(A38,Entrées!A:A,0)-1,1,1,COUNTA(Entrées!$2:$2)))-SUM(OFFSET(Sorties!$A$1,MATCH(A38,Sorties!A:A,0)-1,1,1,COUNTA(Sorties!$2:$2))),"absent")</f>
        <v>49</v>
      </c>
      <c r="C38" s="119">
        <f ca="1">IFERROR(INDEX('Base de données '!$C:$C,MATCH(A38,Entrées!A:A,0))*B38,"absent")</f>
        <v>37.730000000000004</v>
      </c>
    </row>
    <row r="39" spans="1:3">
      <c r="A39" s="74" t="s">
        <v>33</v>
      </c>
      <c r="B39" s="82">
        <f ca="1">IFERROR(INDEX('Base de données '!$F:$F,MATCH(A39,Entrées!A:A,0))+SUM(OFFSET(Entrées!$A$1,MATCH(A39,Entrées!A:A,0)-1,1,1,COUNTA(Entrées!$2:$2)))-SUM(OFFSET(Sorties!$A$1,MATCH(A39,Sorties!A:A,0)-1,1,1,COUNTA(Sorties!$2:$2))),"absent")</f>
        <v>25</v>
      </c>
      <c r="C39" s="119">
        <f ca="1">IFERROR(INDEX('Base de données '!$C:$C,MATCH(A39,Entrées!A:A,0))*B39,"absent")</f>
        <v>18.75</v>
      </c>
    </row>
    <row r="40" spans="1:3">
      <c r="A40" s="74" t="s">
        <v>37</v>
      </c>
      <c r="B40" s="82">
        <f ca="1">IFERROR(INDEX('Base de données '!$F:$F,MATCH(A40,Entrées!A:A,0))+SUM(OFFSET(Entrées!$A$1,MATCH(A40,Entrées!A:A,0)-1,1,1,COUNTA(Entrées!$2:$2)))-SUM(OFFSET(Sorties!$A$1,MATCH(A40,Sorties!A:A,0)-1,1,1,COUNTA(Sorties!$2:$2))),"absent")</f>
        <v>41</v>
      </c>
      <c r="C40" s="119">
        <f ca="1">IFERROR(INDEX('Base de données '!$C:$C,MATCH(A40,Entrées!A:A,0))*B40,"absent")</f>
        <v>35.67</v>
      </c>
    </row>
    <row r="41" spans="1:3">
      <c r="A41" s="74" t="s">
        <v>36</v>
      </c>
      <c r="B41" s="82">
        <f ca="1">IFERROR(INDEX('Base de données '!$F:$F,MATCH(A41,Entrées!A:A,0))+SUM(OFFSET(Entrées!$A$1,MATCH(A41,Entrées!A:A,0)-1,1,1,COUNTA(Entrées!$2:$2)))-SUM(OFFSET(Sorties!$A$1,MATCH(A41,Sorties!A:A,0)-1,1,1,COUNTA(Sorties!$2:$2))),"absent")</f>
        <v>5</v>
      </c>
      <c r="C41" s="119">
        <f ca="1">IFERROR(INDEX('Base de données '!$C:$C,MATCH(A41,Entrées!A:A,0))*B41,"absent")</f>
        <v>4.3499999999999996</v>
      </c>
    </row>
    <row r="42" spans="1:3">
      <c r="A42" s="74" t="s">
        <v>27</v>
      </c>
      <c r="B42" s="82">
        <f ca="1">IFERROR(INDEX('Base de données '!$F:$F,MATCH(A42,Entrées!A:A,0))+SUM(OFFSET(Entrées!$A$1,MATCH(A42,Entrées!A:A,0)-1,1,1,COUNTA(Entrées!$2:$2)))-SUM(OFFSET(Sorties!$A$1,MATCH(A42,Sorties!A:A,0)-1,1,1,COUNTA(Sorties!$2:$2))),"absent")</f>
        <v>20</v>
      </c>
      <c r="C42" s="119">
        <f ca="1">IFERROR(INDEX('Base de données '!$C:$C,MATCH(A42,Entrées!A:A,0))*B42,"absent")</f>
        <v>11</v>
      </c>
    </row>
    <row r="43" spans="1:3">
      <c r="A43" s="74" t="s">
        <v>45</v>
      </c>
      <c r="B43" s="82">
        <f ca="1">IFERROR(INDEX('Base de données '!$F:$F,MATCH(A43,Entrées!A:A,0))+SUM(OFFSET(Entrées!$A$1,MATCH(A43,Entrées!A:A,0)-1,1,1,COUNTA(Entrées!$2:$2)))-SUM(OFFSET(Sorties!$A$1,MATCH(A43,Sorties!A:A,0)-1,1,1,COUNTA(Sorties!$2:$2))),"absent")</f>
        <v>19</v>
      </c>
      <c r="C43" s="119">
        <f ca="1">IFERROR(INDEX('Base de données '!$C:$C,MATCH(A43,Entrées!A:A,0))*B43,"absent")</f>
        <v>31.729999999999997</v>
      </c>
    </row>
    <row r="44" spans="1:3">
      <c r="A44" s="74" t="s">
        <v>11</v>
      </c>
      <c r="B44" s="82">
        <f ca="1">IFERROR(INDEX('Base de données '!$F:$F,MATCH(A44,Entrées!A:A,0))+SUM(OFFSET(Entrées!$A$1,MATCH(A44,Entrées!A:A,0)-1,1,1,COUNTA(Entrées!$2:$2)))-SUM(OFFSET(Sorties!$A$1,MATCH(A44,Sorties!A:A,0)-1,1,1,COUNTA(Sorties!$2:$2))),"absent")</f>
        <v>23</v>
      </c>
      <c r="C44" s="119">
        <f ca="1">IFERROR(INDEX('Base de données '!$C:$C,MATCH(A44,Entrées!A:A,0))*B44,"absent")</f>
        <v>23.23</v>
      </c>
    </row>
    <row r="45" spans="1:3">
      <c r="A45" s="74" t="s">
        <v>16</v>
      </c>
      <c r="B45" s="82">
        <f ca="1">IFERROR(INDEX('Base de données '!$F:$F,MATCH(A45,Entrées!A:A,0))+SUM(OFFSET(Entrées!$A$1,MATCH(A45,Entrées!A:A,0)-1,1,1,COUNTA(Entrées!$2:$2)))-SUM(OFFSET(Sorties!$A$1,MATCH(A45,Sorties!A:A,0)-1,1,1,COUNTA(Sorties!$2:$2))),"absent")</f>
        <v>18</v>
      </c>
      <c r="C45" s="119">
        <f ca="1">IFERROR(INDEX('Base de données '!$C:$C,MATCH(A45,Entrées!A:A,0))*B45,"absent")</f>
        <v>20.339999999999996</v>
      </c>
    </row>
    <row r="46" spans="1:3">
      <c r="A46" s="74" t="s">
        <v>15</v>
      </c>
      <c r="B46" s="82">
        <f ca="1">IFERROR(INDEX('Base de données '!$F:$F,MATCH(A46,Entrées!A:A,0))+SUM(OFFSET(Entrées!$A$1,MATCH(A46,Entrées!A:A,0)-1,1,1,COUNTA(Entrées!$2:$2)))-SUM(OFFSET(Sorties!$A$1,MATCH(A46,Sorties!A:A,0)-1,1,1,COUNTA(Sorties!$2:$2))),"absent")</f>
        <v>16</v>
      </c>
      <c r="C46" s="119">
        <f ca="1">IFERROR(INDEX('Base de données '!$C:$C,MATCH(A46,Entrées!A:A,0))*B46,"absent")</f>
        <v>22.24</v>
      </c>
    </row>
    <row r="47" spans="1:3" ht="16.5" thickBot="1">
      <c r="A47" s="75" t="s">
        <v>5</v>
      </c>
      <c r="B47" s="82">
        <f ca="1">IFERROR(INDEX('Base de données '!$F:$F,MATCH(A47,Entrées!A:A,0))+SUM(OFFSET(Entrées!$A$1,MATCH(A47,Entrées!A:A,0)-1,1,1,COUNTA(Entrées!$2:$2)))-SUM(OFFSET(Sorties!$A$1,MATCH(A47,Sorties!A:A,0)-1,1,1,COUNTA(Sorties!$2:$2))),"absent")</f>
        <v>21</v>
      </c>
      <c r="C47" s="119">
        <f ca="1">IFERROR(INDEX('Base de données '!$C:$C,MATCH(A47,Entrées!A:A,0))*B47,"absent")</f>
        <v>17.22</v>
      </c>
    </row>
    <row r="48" spans="1:3" ht="16.5" thickTop="1">
      <c r="A48" s="76" t="s">
        <v>48</v>
      </c>
      <c r="B48" s="82">
        <f ca="1">IFERROR(INDEX('Base de données '!$F:$F,MATCH(A48,Entrées!A:A,0))+SUM(OFFSET(Entrées!$A$1,MATCH(A48,Entrées!A:A,0)-1,1,1,COUNTA(Entrées!$2:$2)))-SUM(OFFSET(Sorties!$A$1,MATCH(A48,Sorties!A:A,0)-1,1,1,COUNTA(Sorties!$2:$2))),"absent")</f>
        <v>13</v>
      </c>
      <c r="C48" s="119">
        <f ca="1">IFERROR(INDEX('Base de données '!$C:$C,MATCH(A48,Entrées!A:A,0))*B48,"absent")</f>
        <v>49.864099999999993</v>
      </c>
    </row>
    <row r="49" spans="1:3">
      <c r="A49" s="77" t="s">
        <v>49</v>
      </c>
      <c r="B49" s="82">
        <f ca="1">IFERROR(INDEX('Base de données '!$F:$F,MATCH(A49,Entrées!A:A,0))+SUM(OFFSET(Entrées!$A$1,MATCH(A49,Entrées!A:A,0)-1,1,1,COUNTA(Entrées!$2:$2)))-SUM(OFFSET(Sorties!$A$1,MATCH(A49,Sorties!A:A,0)-1,1,1,COUNTA(Sorties!$2:$2))),"absent")</f>
        <v>14</v>
      </c>
      <c r="C49" s="119">
        <f ca="1">IFERROR(INDEX('Base de données '!$C:$C,MATCH(A49,Entrées!A:A,0))*B49,"absent")</f>
        <v>83.852999999999994</v>
      </c>
    </row>
    <row r="50" spans="1:3">
      <c r="A50" s="77" t="s">
        <v>50</v>
      </c>
      <c r="B50" s="82">
        <f ca="1">IFERROR(INDEX('Base de données '!$F:$F,MATCH(A50,Entrées!A:A,0))+SUM(OFFSET(Entrées!$A$1,MATCH(A50,Entrées!A:A,0)-1,1,1,COUNTA(Entrées!$2:$2)))-SUM(OFFSET(Sorties!$A$1,MATCH(A50,Sorties!A:A,0)-1,1,1,COUNTA(Sorties!$2:$2))),"absent")</f>
        <v>16</v>
      </c>
      <c r="C50" s="119">
        <f ca="1">IFERROR(INDEX('Base de données '!$C:$C,MATCH(A50,Entrées!A:A,0))*B50,"absent")</f>
        <v>59.822399999999995</v>
      </c>
    </row>
    <row r="51" spans="1:3">
      <c r="A51" s="77" t="s">
        <v>51</v>
      </c>
      <c r="B51" s="82">
        <f ca="1">IFERROR(INDEX('Base de données '!$F:$F,MATCH(A51,Entrées!A:A,0))+SUM(OFFSET(Entrées!$A$1,MATCH(A51,Entrées!A:A,0)-1,1,1,COUNTA(Entrées!$2:$2)))-SUM(OFFSET(Sorties!$A$1,MATCH(A51,Sorties!A:A,0)-1,1,1,COUNTA(Sorties!$2:$2))),"absent")</f>
        <v>6</v>
      </c>
      <c r="C51" s="119">
        <f ca="1">IFERROR(INDEX('Base de données '!$C:$C,MATCH(A51,Entrées!A:A,0))*B51,"absent")</f>
        <v>41.744999999999997</v>
      </c>
    </row>
    <row r="52" spans="1:3">
      <c r="A52" s="74" t="s">
        <v>52</v>
      </c>
      <c r="B52" s="82" t="str">
        <f ca="1">IFERROR(INDEX('Base de données '!$F:$F,MATCH(A52,Entrées!A:A,0))+SUM(OFFSET(Entrées!$A$1,MATCH(A52,Entrées!A:A,0)-1,1,1,COUNTA(Entrées!$2:$2)))-SUM(OFFSET(Sorties!$A$1,MATCH(A52,Sorties!A:A,0)-1,1,1,COUNTA(Sorties!$2:$2))),"absent")</f>
        <v>absent</v>
      </c>
      <c r="C52" s="119" t="str">
        <f ca="1">IFERROR(INDEX('Base de données '!$C:$C,MATCH(A52,Entrées!A:A,0))*B52,"absent")</f>
        <v>absent</v>
      </c>
    </row>
    <row r="53" spans="1:3">
      <c r="A53" s="74" t="s">
        <v>53</v>
      </c>
      <c r="B53" s="82" t="str">
        <f ca="1">IFERROR(INDEX('Base de données '!$F:$F,MATCH(A53,Entrées!A:A,0))+SUM(OFFSET(Entrées!$A$1,MATCH(A53,Entrées!A:A,0)-1,1,1,COUNTA(Entrées!$2:$2)))-SUM(OFFSET(Sorties!$A$1,MATCH(A53,Sorties!A:A,0)-1,1,1,COUNTA(Sorties!$2:$2))),"absent")</f>
        <v>absent</v>
      </c>
      <c r="C53" s="119" t="str">
        <f ca="1">IFERROR(INDEX('Base de données '!$C:$C,MATCH(A53,Entrées!A:A,0))*B53,"absent")</f>
        <v>absent</v>
      </c>
    </row>
    <row r="54" spans="1:3">
      <c r="A54" s="74" t="s">
        <v>54</v>
      </c>
      <c r="B54" s="82" t="str">
        <f ca="1">IFERROR(INDEX('Base de données '!$F:$F,MATCH(A54,Entrées!A:A,0))+SUM(OFFSET(Entrées!$A$1,MATCH(A54,Entrées!A:A,0)-1,1,1,COUNTA(Entrées!$2:$2)))-SUM(OFFSET(Sorties!$A$1,MATCH(A54,Sorties!A:A,0)-1,1,1,COUNTA(Sorties!$2:$2))),"absent")</f>
        <v>absent</v>
      </c>
      <c r="C54" s="119" t="str">
        <f ca="1">IFERROR(INDEX('Base de données '!$C:$C,MATCH(A54,Entrées!A:A,0))*B54,"absent")</f>
        <v>absent</v>
      </c>
    </row>
    <row r="55" spans="1:3">
      <c r="A55" s="74" t="s">
        <v>55</v>
      </c>
      <c r="B55" s="82" t="str">
        <f ca="1">IFERROR(INDEX('Base de données '!$F:$F,MATCH(A55,Entrées!A:A,0))+SUM(OFFSET(Entrées!$A$1,MATCH(A55,Entrées!A:A,0)-1,1,1,COUNTA(Entrées!$2:$2)))-SUM(OFFSET(Sorties!$A$1,MATCH(A55,Sorties!A:A,0)-1,1,1,COUNTA(Sorties!$2:$2))),"absent")</f>
        <v>absent</v>
      </c>
      <c r="C55" s="119" t="str">
        <f ca="1">IFERROR(INDEX('Base de données '!$C:$C,MATCH(A55,Entrées!A:A,0))*B55,"absent")</f>
        <v>absent</v>
      </c>
    </row>
    <row r="56" spans="1:3">
      <c r="A56" s="77" t="s">
        <v>56</v>
      </c>
      <c r="B56" s="82" t="str">
        <f ca="1">IFERROR(INDEX('Base de données '!$F:$F,MATCH(A56,Entrées!A:A,0))+SUM(OFFSET(Entrées!$A$1,MATCH(A56,Entrées!A:A,0)-1,1,1,COUNTA(Entrées!$2:$2)))-SUM(OFFSET(Sorties!$A$1,MATCH(A56,Sorties!A:A,0)-1,1,1,COUNTA(Sorties!$2:$2))),"absent")</f>
        <v>absent</v>
      </c>
      <c r="C56" s="119" t="str">
        <f ca="1">IFERROR(INDEX('Base de données '!$C:$C,MATCH(A56,Entrées!A:A,0))*B56,"absent")</f>
        <v>absent</v>
      </c>
    </row>
    <row r="57" spans="1:3">
      <c r="A57" s="77" t="s">
        <v>57</v>
      </c>
      <c r="B57" s="82" t="str">
        <f ca="1">IFERROR(INDEX('Base de données '!$F:$F,MATCH(A57,Entrées!A:A,0))+SUM(OFFSET(Entrées!$A$1,MATCH(A57,Entrées!A:A,0)-1,1,1,COUNTA(Entrées!$2:$2)))-SUM(OFFSET(Sorties!$A$1,MATCH(A57,Sorties!A:A,0)-1,1,1,COUNTA(Sorties!$2:$2))),"absent")</f>
        <v>absent</v>
      </c>
      <c r="C57" s="119" t="str">
        <f ca="1">IFERROR(INDEX('Base de données '!$C:$C,MATCH(A57,Entrées!A:A,0))*B57,"absent")</f>
        <v>absent</v>
      </c>
    </row>
    <row r="58" spans="1:3" ht="16.5" thickBot="1">
      <c r="A58" s="78" t="s">
        <v>58</v>
      </c>
      <c r="B58" s="82" t="str">
        <f ca="1">IFERROR(INDEX('Base de données '!$F:$F,MATCH(A58,Entrées!A:A,0))+SUM(OFFSET(Entrées!$A$1,MATCH(A58,Entrées!A:A,0)-1,1,1,COUNTA(Entrées!$2:$2)))-SUM(OFFSET(Sorties!$A$1,MATCH(A58,Sorties!A:A,0)-1,1,1,COUNTA(Sorties!$2:$2))),"absent")</f>
        <v>absent</v>
      </c>
      <c r="C58" s="119" t="str">
        <f ca="1">IFERROR(INDEX('Base de données '!$C:$C,MATCH(A58,Entrées!A:A,0))*B58,"absent")</f>
        <v>absent</v>
      </c>
    </row>
    <row r="59" spans="1:3" ht="16.5" thickTop="1">
      <c r="A59" s="48" t="s">
        <v>59</v>
      </c>
      <c r="B59" s="82">
        <f ca="1">IFERROR(INDEX('Base de données '!$F:$F,MATCH(A59,Entrées!A:A,0))+SUM(OFFSET(Entrées!$A$1,MATCH(A59,Entrées!A:A,0)-1,1,1,COUNTA(Entrées!$2:$2)))-SUM(OFFSET(Sorties!$A$1,MATCH(A59,Sorties!A:A,0)-1,1,1,COUNTA(Sorties!$2:$2))),"absent")</f>
        <v>1</v>
      </c>
      <c r="C59" s="119">
        <f ca="1">IFERROR(INDEX('Base de données '!$C:$C,MATCH(A59,Entrées!A:A,0))*B59,"absent")</f>
        <v>19.481000000000002</v>
      </c>
    </row>
    <row r="60" spans="1:3">
      <c r="A60" s="79" t="s">
        <v>60</v>
      </c>
      <c r="B60" s="82">
        <f ca="1">IFERROR(INDEX('Base de données '!$F:$F,MATCH(A60,Entrées!A:A,0))+SUM(OFFSET(Entrées!$A$1,MATCH(A60,Entrées!A:A,0)-1,1,1,COUNTA(Entrées!$2:$2)))-SUM(OFFSET(Sorties!$A$1,MATCH(A60,Sorties!A:A,0)-1,1,1,COUNTA(Sorties!$2:$2))),"absent")</f>
        <v>2</v>
      </c>
      <c r="C60" s="119">
        <f ca="1">IFERROR(INDEX('Base de données '!$C:$C,MATCH(A60,Entrées!A:A,0))*B60,"absent")</f>
        <v>40.172000000000004</v>
      </c>
    </row>
    <row r="61" spans="1:3">
      <c r="A61" s="79" t="s">
        <v>61</v>
      </c>
      <c r="B61" s="82">
        <f ca="1">IFERROR(INDEX('Base de données '!$F:$F,MATCH(A61,Entrées!A:A,0))+SUM(OFFSET(Entrées!$A$1,MATCH(A61,Entrées!A:A,0)-1,1,1,COUNTA(Entrées!$2:$2)))-SUM(OFFSET(Sorties!$A$1,MATCH(A61,Sorties!A:A,0)-1,1,1,COUNTA(Sorties!$2:$2))),"absent")</f>
        <v>2</v>
      </c>
      <c r="C61" s="119">
        <f ca="1">IFERROR(INDEX('Base de données '!$C:$C,MATCH(A61,Entrées!A:A,0))*B61,"absent")</f>
        <v>35.573999999999998</v>
      </c>
    </row>
    <row r="62" spans="1:3">
      <c r="A62" s="79" t="s">
        <v>62</v>
      </c>
      <c r="B62" s="82">
        <f ca="1">IFERROR(INDEX('Base de données '!$F:$F,MATCH(A62,Entrées!A:A,0))+SUM(OFFSET(Entrées!$A$1,MATCH(A62,Entrées!A:A,0)-1,1,1,COUNTA(Entrées!$2:$2)))-SUM(OFFSET(Sorties!$A$1,MATCH(A62,Sorties!A:A,0)-1,1,1,COUNTA(Sorties!$2:$2))),"absent")</f>
        <v>1</v>
      </c>
      <c r="C62" s="119">
        <f ca="1">IFERROR(INDEX('Base de données '!$C:$C,MATCH(A62,Entrées!A:A,0))*B62,"absent")</f>
        <v>29.04</v>
      </c>
    </row>
    <row r="63" spans="1:3">
      <c r="A63" s="79" t="s">
        <v>63</v>
      </c>
      <c r="B63" s="82">
        <f ca="1">IFERROR(INDEX('Base de données '!$F:$F,MATCH(A63,Entrées!A:A,0))+SUM(OFFSET(Entrées!$A$1,MATCH(A63,Entrées!A:A,0)-1,1,1,COUNTA(Entrées!$2:$2)))-SUM(OFFSET(Sorties!$A$1,MATCH(A63,Sorties!A:A,0)-1,1,1,COUNTA(Sorties!$2:$2))),"absent")</f>
        <v>2</v>
      </c>
      <c r="C63" s="119">
        <f ca="1">IFERROR(INDEX('Base de données '!$C:$C,MATCH(A63,Entrées!A:A,0))*B63,"absent")</f>
        <v>43.8262</v>
      </c>
    </row>
    <row r="64" spans="1:3">
      <c r="A64" s="79" t="s">
        <v>64</v>
      </c>
      <c r="B64" s="82">
        <f ca="1">IFERROR(INDEX('Base de données '!$F:$F,MATCH(A64,Entrées!A:A,0))+SUM(OFFSET(Entrées!$A$1,MATCH(A64,Entrées!A:A,0)-1,1,1,COUNTA(Entrées!$2:$2)))-SUM(OFFSET(Sorties!$A$1,MATCH(A64,Sorties!A:A,0)-1,1,1,COUNTA(Sorties!$2:$2))),"absent")</f>
        <v>1</v>
      </c>
      <c r="C64" s="119">
        <f ca="1">IFERROR(INDEX('Base de données '!$C:$C,MATCH(A64,Entrées!A:A,0))*B64,"absent")</f>
        <v>17.181999999999999</v>
      </c>
    </row>
    <row r="65" spans="1:3">
      <c r="A65" s="79" t="s">
        <v>65</v>
      </c>
      <c r="B65" s="82">
        <f ca="1">IFERROR(INDEX('Base de données '!$F:$F,MATCH(A65,Entrées!A:A,0))+SUM(OFFSET(Entrées!$A$1,MATCH(A65,Entrées!A:A,0)-1,1,1,COUNTA(Entrées!$2:$2)))-SUM(OFFSET(Sorties!$A$1,MATCH(A65,Sorties!A:A,0)-1,1,1,COUNTA(Sorties!$2:$2))),"absent")</f>
        <v>2</v>
      </c>
      <c r="C65" s="119">
        <f ca="1">IFERROR(INDEX('Base de données '!$C:$C,MATCH(A65,Entrées!A:A,0))*B65,"absent")</f>
        <v>48.4</v>
      </c>
    </row>
    <row r="66" spans="1:3">
      <c r="A66" s="79" t="s">
        <v>66</v>
      </c>
      <c r="B66" s="82">
        <f ca="1">IFERROR(INDEX('Base de données '!$F:$F,MATCH(A66,Entrées!A:A,0))+SUM(OFFSET(Entrées!$A$1,MATCH(A66,Entrées!A:A,0)-1,1,1,COUNTA(Entrées!$2:$2)))-SUM(OFFSET(Sorties!$A$1,MATCH(A66,Sorties!A:A,0)-1,1,1,COUNTA(Sorties!$2:$2))),"absent")</f>
        <v>2</v>
      </c>
      <c r="C66" s="119">
        <f ca="1">IFERROR(INDEX('Base de données '!$C:$C,MATCH(A66,Entrées!A:A,0))*B66,"absent")</f>
        <v>34.606000000000002</v>
      </c>
    </row>
    <row r="67" spans="1:3">
      <c r="A67" s="79" t="s">
        <v>67</v>
      </c>
      <c r="B67" s="82">
        <f ca="1">IFERROR(INDEX('Base de données '!$F:$F,MATCH(A67,Entrées!A:A,0))+SUM(OFFSET(Entrées!$A$1,MATCH(A67,Entrées!A:A,0)-1,1,1,COUNTA(Entrées!$2:$2)))-SUM(OFFSET(Sorties!$A$1,MATCH(A67,Sorties!A:A,0)-1,1,1,COUNTA(Sorties!$2:$2))),"absent")</f>
        <v>3</v>
      </c>
      <c r="C67" s="119">
        <f ca="1">IFERROR(INDEX('Base de données '!$C:$C,MATCH(A67,Entrées!A:A,0))*B67,"absent")</f>
        <v>60.25800000000001</v>
      </c>
    </row>
    <row r="68" spans="1:3">
      <c r="A68" s="79" t="s">
        <v>68</v>
      </c>
      <c r="B68" s="82">
        <f ca="1">IFERROR(INDEX('Base de données '!$F:$F,MATCH(A68,Entrées!A:A,0))+SUM(OFFSET(Entrées!$A$1,MATCH(A68,Entrées!A:A,0)-1,1,1,COUNTA(Entrées!$2:$2)))-SUM(OFFSET(Sorties!$A$1,MATCH(A68,Sorties!A:A,0)-1,1,1,COUNTA(Sorties!$2:$2))),"absent")</f>
        <v>1</v>
      </c>
      <c r="C68" s="119">
        <f ca="1">IFERROR(INDEX('Base de données '!$C:$C,MATCH(A68,Entrées!A:A,0))*B68,"absent")</f>
        <v>18.029</v>
      </c>
    </row>
    <row r="69" spans="1:3">
      <c r="A69" s="79" t="s">
        <v>69</v>
      </c>
      <c r="B69" s="82">
        <f ca="1">IFERROR(INDEX('Base de données '!$F:$F,MATCH(A69,Entrées!A:A,0))+SUM(OFFSET(Entrées!$A$1,MATCH(A69,Entrées!A:A,0)-1,1,1,COUNTA(Entrées!$2:$2)))-SUM(OFFSET(Sorties!$A$1,MATCH(A69,Sorties!A:A,0)-1,1,1,COUNTA(Sorties!$2:$2))),"absent")</f>
        <v>1</v>
      </c>
      <c r="C69" s="119">
        <f ca="1">IFERROR(INDEX('Base de données '!$C:$C,MATCH(A69,Entrées!A:A,0))*B69,"absent")</f>
        <v>31.823</v>
      </c>
    </row>
    <row r="70" spans="1:3">
      <c r="A70" s="79" t="s">
        <v>70</v>
      </c>
      <c r="B70" s="82">
        <f ca="1">IFERROR(INDEX('Base de données '!$F:$F,MATCH(A70,Entrées!A:A,0))+SUM(OFFSET(Entrées!$A$1,MATCH(A70,Entrées!A:A,0)-1,1,1,COUNTA(Entrées!$2:$2)))-SUM(OFFSET(Sorties!$A$1,MATCH(A70,Sorties!A:A,0)-1,1,1,COUNTA(Sorties!$2:$2))),"absent")</f>
        <v>6</v>
      </c>
      <c r="C70" s="119">
        <f ca="1">IFERROR(INDEX('Base de données '!$C:$C,MATCH(A70,Entrées!A:A,0))*B70,"absent")</f>
        <v>123.42</v>
      </c>
    </row>
    <row r="71" spans="1:3">
      <c r="A71" s="79" t="s">
        <v>71</v>
      </c>
      <c r="B71" s="82">
        <f ca="1">IFERROR(INDEX('Base de données '!$F:$F,MATCH(A71,Entrées!A:A,0))+SUM(OFFSET(Entrées!$A$1,MATCH(A71,Entrées!A:A,0)-1,1,1,COUNTA(Entrées!$2:$2)))-SUM(OFFSET(Sorties!$A$1,MATCH(A71,Sorties!A:A,0)-1,1,1,COUNTA(Sorties!$2:$2))),"absent")</f>
        <v>6</v>
      </c>
      <c r="C71" s="119">
        <f ca="1">IFERROR(INDEX('Base de données '!$C:$C,MATCH(A71,Entrées!A:A,0))*B71,"absent")</f>
        <v>143.02199999999999</v>
      </c>
    </row>
    <row r="72" spans="1:3">
      <c r="A72" s="79" t="s">
        <v>72</v>
      </c>
      <c r="B72" s="82">
        <f ca="1">IFERROR(INDEX('Base de données '!$F:$F,MATCH(A72,Entrées!A:A,0))+SUM(OFFSET(Entrées!$A$1,MATCH(A72,Entrées!A:A,0)-1,1,1,COUNTA(Entrées!$2:$2)))-SUM(OFFSET(Sorties!$A$1,MATCH(A72,Sorties!A:A,0)-1,1,1,COUNTA(Sorties!$2:$2))),"absent")</f>
        <v>2</v>
      </c>
      <c r="C72" s="119">
        <f ca="1">IFERROR(INDEX('Base de données '!$C:$C,MATCH(A72,Entrées!A:A,0))*B72,"absent")</f>
        <v>42.833999999999996</v>
      </c>
    </row>
    <row r="73" spans="1:3">
      <c r="A73" s="79" t="s">
        <v>73</v>
      </c>
      <c r="B73" s="82">
        <f ca="1">IFERROR(INDEX('Base de données '!$F:$F,MATCH(A73,Entrées!A:A,0))+SUM(OFFSET(Entrées!$A$1,MATCH(A73,Entrées!A:A,0)-1,1,1,COUNTA(Entrées!$2:$2)))-SUM(OFFSET(Sorties!$A$1,MATCH(A73,Sorties!A:A,0)-1,1,1,COUNTA(Sorties!$2:$2))),"absent")</f>
        <v>2</v>
      </c>
      <c r="C73" s="119">
        <f ca="1">IFERROR(INDEX('Base de données '!$C:$C,MATCH(A73,Entrées!A:A,0))*B73,"absent")</f>
        <v>58.08</v>
      </c>
    </row>
    <row r="74" spans="1:3">
      <c r="A74" s="79" t="s">
        <v>74</v>
      </c>
      <c r="B74" s="82">
        <f ca="1">IFERROR(INDEX('Base de données '!$F:$F,MATCH(A74,Entrées!A:A,0))+SUM(OFFSET(Entrées!$A$1,MATCH(A74,Entrées!A:A,0)-1,1,1,COUNTA(Entrées!$2:$2)))-SUM(OFFSET(Sorties!$A$1,MATCH(A74,Sorties!A:A,0)-1,1,1,COUNTA(Sorties!$2:$2))),"absent")</f>
        <v>2</v>
      </c>
      <c r="C74" s="119">
        <f ca="1">IFERROR(INDEX('Base de données '!$C:$C,MATCH(A74,Entrées!A:A,0))*B74,"absent")</f>
        <v>15.245999999999999</v>
      </c>
    </row>
    <row r="75" spans="1:3">
      <c r="A75" s="79" t="s">
        <v>75</v>
      </c>
      <c r="B75" s="82">
        <f ca="1">IFERROR(INDEX('Base de données '!$F:$F,MATCH(A75,Entrées!A:A,0))+SUM(OFFSET(Entrées!$A$1,MATCH(A75,Entrées!A:A,0)-1,1,1,COUNTA(Entrées!$2:$2)))-SUM(OFFSET(Sorties!$A$1,MATCH(A75,Sorties!A:A,0)-1,1,1,COUNTA(Sorties!$2:$2))),"absent")</f>
        <v>3</v>
      </c>
      <c r="C75" s="119">
        <f ca="1">IFERROR(INDEX('Base de données '!$C:$C,MATCH(A75,Entrées!A:A,0))*B75,"absent")</f>
        <v>22.869</v>
      </c>
    </row>
    <row r="76" spans="1:3">
      <c r="A76" s="80" t="s">
        <v>76</v>
      </c>
      <c r="B76" s="82">
        <f ca="1">IFERROR(INDEX('Base de données '!$F:$F,MATCH(A76,Entrées!A:A,0))+SUM(OFFSET(Entrées!$A$1,MATCH(A76,Entrées!A:A,0)-1,1,1,COUNTA(Entrées!$2:$2)))-SUM(OFFSET(Sorties!$A$1,MATCH(A76,Sorties!A:A,0)-1,1,1,COUNTA(Sorties!$2:$2))),"absent")</f>
        <v>2</v>
      </c>
      <c r="C76" s="119">
        <f ca="1">IFERROR(INDEX('Base de données '!$C:$C,MATCH(A76,Entrées!A:A,0))*B76,"absent")</f>
        <v>7.26</v>
      </c>
    </row>
    <row r="77" spans="1:3">
      <c r="A77" s="79" t="s">
        <v>77</v>
      </c>
      <c r="B77" s="82">
        <f ca="1">IFERROR(INDEX('Base de données '!$F:$F,MATCH(A77,Entrées!A:A,0))+SUM(OFFSET(Entrées!$A$1,MATCH(A77,Entrées!A:A,0)-1,1,1,COUNTA(Entrées!$2:$2)))-SUM(OFFSET(Sorties!$A$1,MATCH(A77,Sorties!A:A,0)-1,1,1,COUNTA(Sorties!$2:$2))),"absent")</f>
        <v>2</v>
      </c>
      <c r="C77" s="119">
        <f ca="1">IFERROR(INDEX('Base de données '!$C:$C,MATCH(A77,Entrées!A:A,0))*B77,"absent")</f>
        <v>38.478000000000002</v>
      </c>
    </row>
    <row r="78" spans="1:3">
      <c r="A78" s="79" t="s">
        <v>78</v>
      </c>
      <c r="B78" s="82">
        <f ca="1">IFERROR(INDEX('Base de données '!$F:$F,MATCH(A78,Entrées!A:A,0))+SUM(OFFSET(Entrées!$A$1,MATCH(A78,Entrées!A:A,0)-1,1,1,COUNTA(Entrées!$2:$2)))-SUM(OFFSET(Sorties!$A$1,MATCH(A78,Sorties!A:A,0)-1,1,1,COUNTA(Sorties!$2:$2))),"absent")</f>
        <v>2</v>
      </c>
      <c r="C78" s="119">
        <f ca="1">IFERROR(INDEX('Base de données '!$C:$C,MATCH(A78,Entrées!A:A,0))*B78,"absent")</f>
        <v>42.833999999999996</v>
      </c>
    </row>
    <row r="79" spans="1:3">
      <c r="A79" s="79" t="s">
        <v>79</v>
      </c>
      <c r="B79" s="82">
        <f ca="1">IFERROR(INDEX('Base de données '!$F:$F,MATCH(A79,Entrées!A:A,0))+SUM(OFFSET(Entrées!$A$1,MATCH(A79,Entrées!A:A,0)-1,1,1,COUNTA(Entrées!$2:$2)))-SUM(OFFSET(Sorties!$A$1,MATCH(A79,Sorties!A:A,0)-1,1,1,COUNTA(Sorties!$2:$2))),"absent")</f>
        <v>1</v>
      </c>
      <c r="C79" s="119">
        <f ca="1">IFERROR(INDEX('Base de données '!$C:$C,MATCH(A79,Entrées!A:A,0))*B79,"absent")</f>
        <v>15.972</v>
      </c>
    </row>
    <row r="80" spans="1:3">
      <c r="A80" s="80" t="s">
        <v>80</v>
      </c>
      <c r="B80" s="82">
        <f ca="1">IFERROR(INDEX('Base de données '!$F:$F,MATCH(A80,Entrées!A:A,0))+SUM(OFFSET(Entrées!$A$1,MATCH(A80,Entrées!A:A,0)-1,1,1,COUNTA(Entrées!$2:$2)))-SUM(OFFSET(Sorties!$A$1,MATCH(A80,Sorties!A:A,0)-1,1,1,COUNTA(Sorties!$2:$2))),"absent")</f>
        <v>1</v>
      </c>
      <c r="C80" s="119">
        <f ca="1">IFERROR(INDEX('Base de données '!$C:$C,MATCH(A80,Entrées!A:A,0))*B80,"absent")</f>
        <v>10.9505</v>
      </c>
    </row>
    <row r="81" spans="1:3">
      <c r="A81" s="80" t="s">
        <v>81</v>
      </c>
      <c r="B81" s="82">
        <f ca="1">IFERROR(INDEX('Base de données '!$F:$F,MATCH(A81,Entrées!A:A,0))+SUM(OFFSET(Entrées!$A$1,MATCH(A81,Entrées!A:A,0)-1,1,1,COUNTA(Entrées!$2:$2)))-SUM(OFFSET(Sorties!$A$1,MATCH(A81,Sorties!A:A,0)-1,1,1,COUNTA(Sorties!$2:$2))),"absent")</f>
        <v>1</v>
      </c>
      <c r="C81" s="119">
        <f ca="1">IFERROR(INDEX('Base de données '!$C:$C,MATCH(A81,Entrées!A:A,0))*B81,"absent")</f>
        <v>3.63</v>
      </c>
    </row>
    <row r="82" spans="1:3">
      <c r="A82" s="80" t="s">
        <v>82</v>
      </c>
      <c r="B82" s="82">
        <f ca="1">IFERROR(INDEX('Base de données '!$F:$F,MATCH(A82,Entrées!A:A,0))+SUM(OFFSET(Entrées!$A$1,MATCH(A82,Entrées!A:A,0)-1,1,1,COUNTA(Entrées!$2:$2)))-SUM(OFFSET(Sorties!$A$1,MATCH(A82,Sorties!A:A,0)-1,1,1,COUNTA(Sorties!$2:$2))),"absent")</f>
        <v>2</v>
      </c>
      <c r="C82" s="119">
        <f ca="1">IFERROR(INDEX('Base de données '!$C:$C,MATCH(A82,Entrées!A:A,0))*B82,"absent")</f>
        <v>7.26</v>
      </c>
    </row>
    <row r="83" spans="1:3">
      <c r="A83" s="80" t="s">
        <v>83</v>
      </c>
      <c r="B83" s="82">
        <f ca="1">IFERROR(INDEX('Base de données '!$F:$F,MATCH(A83,Entrées!A:A,0))+SUM(OFFSET(Entrées!$A$1,MATCH(A83,Entrées!A:A,0)-1,1,1,COUNTA(Entrées!$2:$2)))-SUM(OFFSET(Sorties!$A$1,MATCH(A83,Sorties!A:A,0)-1,1,1,COUNTA(Sorties!$2:$2))),"absent")</f>
        <v>2</v>
      </c>
      <c r="C83" s="119">
        <f ca="1">IFERROR(INDEX('Base de données '!$C:$C,MATCH(A83,Entrées!A:A,0))*B83,"absent")</f>
        <v>7.26</v>
      </c>
    </row>
    <row r="84" spans="1:3">
      <c r="A84" s="79" t="s">
        <v>84</v>
      </c>
      <c r="B84" s="82">
        <f ca="1">IFERROR(INDEX('Base de données '!$F:$F,MATCH(A84,Entrées!A:A,0))+SUM(OFFSET(Entrées!$A$1,MATCH(A84,Entrées!A:A,0)-1,1,1,COUNTA(Entrées!$2:$2)))-SUM(OFFSET(Sorties!$A$1,MATCH(A84,Sorties!A:A,0)-1,1,1,COUNTA(Sorties!$2:$2))),"absent")</f>
        <v>2</v>
      </c>
      <c r="C84" s="119">
        <f ca="1">IFERROR(INDEX('Base de données '!$C:$C,MATCH(A84,Entrées!A:A,0))*B84,"absent")</f>
        <v>41.866</v>
      </c>
    </row>
    <row r="85" spans="1:3">
      <c r="A85" s="79" t="s">
        <v>85</v>
      </c>
      <c r="B85" s="82">
        <f ca="1">IFERROR(INDEX('Base de données '!$F:$F,MATCH(A85,Entrées!A:A,0))+SUM(OFFSET(Entrées!$A$1,MATCH(A85,Entrées!A:A,0)-1,1,1,COUNTA(Entrées!$2:$2)))-SUM(OFFSET(Sorties!$A$1,MATCH(A85,Sorties!A:A,0)-1,1,1,COUNTA(Sorties!$2:$2))),"absent")</f>
        <v>4</v>
      </c>
      <c r="C85" s="119">
        <f ca="1">IFERROR(INDEX('Base de données '!$C:$C,MATCH(A85,Entrées!A:A,0))*B85,"absent")</f>
        <v>79.9084</v>
      </c>
    </row>
    <row r="86" spans="1:3">
      <c r="A86" s="79" t="s">
        <v>86</v>
      </c>
      <c r="B86" s="82">
        <f ca="1">IFERROR(INDEX('Base de données '!$F:$F,MATCH(A86,Entrées!A:A,0))+SUM(OFFSET(Entrées!$A$1,MATCH(A86,Entrées!A:A,0)-1,1,1,COUNTA(Entrées!$2:$2)))-SUM(OFFSET(Sorties!$A$1,MATCH(A86,Sorties!A:A,0)-1,1,1,COUNTA(Sorties!$2:$2))),"absent")</f>
        <v>2</v>
      </c>
      <c r="C86" s="119">
        <f ca="1">IFERROR(INDEX('Base de données '!$C:$C,MATCH(A86,Entrées!A:A,0))*B86,"absent")</f>
        <v>7.26</v>
      </c>
    </row>
    <row r="87" spans="1:3">
      <c r="A87" s="79" t="s">
        <v>87</v>
      </c>
      <c r="B87" s="82">
        <f ca="1">IFERROR(INDEX('Base de données '!$F:$F,MATCH(A87,Entrées!A:A,0))+SUM(OFFSET(Entrées!$A$1,MATCH(A87,Entrées!A:A,0)-1,1,1,COUNTA(Entrées!$2:$2)))-SUM(OFFSET(Sorties!$A$1,MATCH(A87,Sorties!A:A,0)-1,1,1,COUNTA(Sorties!$2:$2))),"absent")</f>
        <v>2</v>
      </c>
      <c r="C87" s="119">
        <f ca="1">IFERROR(INDEX('Base de données '!$C:$C,MATCH(A87,Entrées!A:A,0))*B87,"absent")</f>
        <v>7.26</v>
      </c>
    </row>
    <row r="88" spans="1:3">
      <c r="A88" s="77" t="s">
        <v>88</v>
      </c>
      <c r="B88" s="82">
        <f ca="1">IFERROR(INDEX('Base de données '!$F:$F,MATCH(A88,Entrées!A:A,0))+SUM(OFFSET(Entrées!$A$1,MATCH(A88,Entrées!A:A,0)-1,1,1,COUNTA(Entrées!$2:$2)))-SUM(OFFSET(Sorties!$A$1,MATCH(A88,Sorties!A:A,0)-1,1,1,COUNTA(Sorties!$2:$2))),"absent")</f>
        <v>1</v>
      </c>
      <c r="C88" s="119">
        <f ca="1">IFERROR(INDEX('Base de données '!$C:$C,MATCH(A88,Entrées!A:A,0))*B88,"absent")</f>
        <v>7.4535999999999998</v>
      </c>
    </row>
    <row r="89" spans="1:3">
      <c r="A89" s="77" t="s">
        <v>89</v>
      </c>
      <c r="B89" s="82">
        <f ca="1">IFERROR(INDEX('Base de données '!$F:$F,MATCH(A89,Entrées!A:A,0))+SUM(OFFSET(Entrées!$A$1,MATCH(A89,Entrées!A:A,0)-1,1,1,COUNTA(Entrées!$2:$2)))-SUM(OFFSET(Sorties!$A$1,MATCH(A89,Sorties!A:A,0)-1,1,1,COUNTA(Sorties!$2:$2))),"absent")</f>
        <v>2</v>
      </c>
      <c r="C89" s="119">
        <f ca="1">IFERROR(INDEX('Base de données '!$C:$C,MATCH(A89,Entrées!A:A,0))*B89,"absent")</f>
        <v>14.9072</v>
      </c>
    </row>
    <row r="90" spans="1:3">
      <c r="A90" s="77" t="s">
        <v>90</v>
      </c>
      <c r="B90" s="82">
        <f ca="1">IFERROR(INDEX('Base de données '!$F:$F,MATCH(A90,Entrées!A:A,0))+SUM(OFFSET(Entrées!$A$1,MATCH(A90,Entrées!A:A,0)-1,1,1,COUNTA(Entrées!$2:$2)))-SUM(OFFSET(Sorties!$A$1,MATCH(A90,Sorties!A:A,0)-1,1,1,COUNTA(Sorties!$2:$2))),"absent")</f>
        <v>2</v>
      </c>
      <c r="C90" s="119">
        <f ca="1">IFERROR(INDEX('Base de données '!$C:$C,MATCH(A90,Entrées!A:A,0))*B90,"absent")</f>
        <v>14.9072</v>
      </c>
    </row>
    <row r="91" spans="1:3">
      <c r="A91" s="77" t="s">
        <v>91</v>
      </c>
      <c r="B91" s="82">
        <f ca="1">IFERROR(INDEX('Base de données '!$F:$F,MATCH(A91,Entrées!A:A,0))+SUM(OFFSET(Entrées!$A$1,MATCH(A91,Entrées!A:A,0)-1,1,1,COUNTA(Entrées!$2:$2)))-SUM(OFFSET(Sorties!$A$1,MATCH(A91,Sorties!A:A,0)-1,1,1,COUNTA(Sorties!$2:$2))),"absent")</f>
        <v>6</v>
      </c>
      <c r="C91" s="119">
        <f ca="1">IFERROR(INDEX('Base de données '!$C:$C,MATCH(A91,Entrées!A:A,0))*B91,"absent")</f>
        <v>21.78</v>
      </c>
    </row>
    <row r="92" spans="1:3">
      <c r="A92" s="77" t="s">
        <v>92</v>
      </c>
      <c r="B92" s="82">
        <f ca="1">IFERROR(INDEX('Base de données '!$F:$F,MATCH(A92,Entrées!A:A,0))+SUM(OFFSET(Entrées!$A$1,MATCH(A92,Entrées!A:A,0)-1,1,1,COUNTA(Entrées!$2:$2)))-SUM(OFFSET(Sorties!$A$1,MATCH(A92,Sorties!A:A,0)-1,1,1,COUNTA(Sorties!$2:$2))),"absent")</f>
        <v>2</v>
      </c>
      <c r="C92" s="119">
        <f ca="1">IFERROR(INDEX('Base de données '!$C:$C,MATCH(A92,Entrées!A:A,0))*B92,"absent")</f>
        <v>7.26</v>
      </c>
    </row>
    <row r="93" spans="1:3">
      <c r="A93" s="77" t="s">
        <v>93</v>
      </c>
      <c r="B93" s="82">
        <f ca="1">IFERROR(INDEX('Base de données '!$F:$F,MATCH(A93,Entrées!A:A,0))+SUM(OFFSET(Entrées!$A$1,MATCH(A93,Entrées!A:A,0)-1,1,1,COUNTA(Entrées!$2:$2)))-SUM(OFFSET(Sorties!$A$1,MATCH(A93,Sorties!A:A,0)-1,1,1,COUNTA(Sorties!$2:$2))),"absent")</f>
        <v>3</v>
      </c>
      <c r="C93" s="119">
        <f ca="1">IFERROR(INDEX('Base de données '!$C:$C,MATCH(A93,Entrées!A:A,0))*B93,"absent")</f>
        <v>10.2003</v>
      </c>
    </row>
    <row r="94" spans="1:3">
      <c r="A94" s="77" t="s">
        <v>94</v>
      </c>
      <c r="B94" s="82">
        <f ca="1">IFERROR(INDEX('Base de données '!$F:$F,MATCH(A94,Entrées!A:A,0))+SUM(OFFSET(Entrées!$A$1,MATCH(A94,Entrées!A:A,0)-1,1,1,COUNTA(Entrées!$2:$2)))-SUM(OFFSET(Sorties!$A$1,MATCH(A94,Sorties!A:A,0)-1,1,1,COUNTA(Sorties!$2:$2))),"absent")</f>
        <v>2</v>
      </c>
      <c r="C94" s="119">
        <f ca="1">IFERROR(INDEX('Base de données '!$C:$C,MATCH(A94,Entrées!A:A,0))*B94,"absent")</f>
        <v>7.2841999999999993</v>
      </c>
    </row>
    <row r="95" spans="1:3">
      <c r="A95" s="77" t="s">
        <v>95</v>
      </c>
      <c r="B95" s="82">
        <f ca="1">IFERROR(INDEX('Base de données '!$F:$F,MATCH(A95,Entrées!A:A,0))+SUM(OFFSET(Entrées!$A$1,MATCH(A95,Entrées!A:A,0)-1,1,1,COUNTA(Entrées!$2:$2)))-SUM(OFFSET(Sorties!$A$1,MATCH(A95,Sorties!A:A,0)-1,1,1,COUNTA(Sorties!$2:$2))),"absent")</f>
        <v>7</v>
      </c>
      <c r="C95" s="119">
        <f ca="1">IFERROR(INDEX('Base de données '!$C:$C,MATCH(A95,Entrées!A:A,0))*B95,"absent")</f>
        <v>23.800699999999999</v>
      </c>
    </row>
    <row r="96" spans="1:3">
      <c r="A96" s="77" t="s">
        <v>96</v>
      </c>
      <c r="B96" s="82">
        <f ca="1">IFERROR(INDEX('Base de données '!$F:$F,MATCH(A96,Entrées!A:A,0))+SUM(OFFSET(Entrées!$A$1,MATCH(A96,Entrées!A:A,0)-1,1,1,COUNTA(Entrées!$2:$2)))-SUM(OFFSET(Sorties!$A$1,MATCH(A96,Sorties!A:A,0)-1,1,1,COUNTA(Sorties!$2:$2))),"absent")</f>
        <v>3</v>
      </c>
      <c r="C96" s="119">
        <f ca="1">IFERROR(INDEX('Base de données '!$C:$C,MATCH(A96,Entrées!A:A,0))*B96,"absent")</f>
        <v>10.89</v>
      </c>
    </row>
    <row r="97" spans="1:3">
      <c r="A97" s="77" t="s">
        <v>97</v>
      </c>
      <c r="B97" s="82">
        <f ca="1">IFERROR(INDEX('Base de données '!$F:$F,MATCH(A97,Entrées!A:A,0))+SUM(OFFSET(Entrées!$A$1,MATCH(A97,Entrées!A:A,0)-1,1,1,COUNTA(Entrées!$2:$2)))-SUM(OFFSET(Sorties!$A$1,MATCH(A97,Sorties!A:A,0)-1,1,1,COUNTA(Sorties!$2:$2))),"absent")</f>
        <v>6</v>
      </c>
      <c r="C97" s="119">
        <f ca="1">IFERROR(INDEX('Base de données '!$C:$C,MATCH(A97,Entrées!A:A,0))*B97,"absent")</f>
        <v>21.78</v>
      </c>
    </row>
    <row r="98" spans="1:3" ht="16.5" thickBot="1">
      <c r="A98" s="78" t="s">
        <v>98</v>
      </c>
      <c r="B98" s="82" t="str">
        <f ca="1">IFERROR(INDEX('Base de données '!$F:$F,MATCH(A98,Entrées!A:A,0))+SUM(OFFSET(Entrées!$A$1,MATCH(A98,Entrées!A:A,0)-1,1,1,COUNTA(Entrées!$2:$2)))-SUM(OFFSET(Sorties!$A$1,MATCH(A98,Sorties!A:A,0)-1,1,1,COUNTA(Sorties!$2:$2))),"absent")</f>
        <v>absent</v>
      </c>
      <c r="C98" s="119" t="str">
        <f ca="1">IFERROR(INDEX('Base de données '!$C:$C,MATCH(A98,Entrées!A:A,0))*B98,"absent")</f>
        <v>absent</v>
      </c>
    </row>
    <row r="99" spans="1:3" ht="19.5" thickTop="1">
      <c r="A99" s="81" t="s">
        <v>99</v>
      </c>
      <c r="B99" s="82">
        <f ca="1">SUM(B3:B98)</f>
        <v>1236</v>
      </c>
      <c r="C99" s="120">
        <f ca="1">SUM(C3:C98)</f>
        <v>2676.9288000000015</v>
      </c>
    </row>
  </sheetData>
  <mergeCells count="3">
    <mergeCell ref="A1:A2"/>
    <mergeCell ref="B1:B2"/>
    <mergeCell ref="C1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98"/>
  <sheetViews>
    <sheetView showRuler="0" workbookViewId="0">
      <pane ySplit="2" topLeftCell="A63" activePane="bottomLeft" state="frozen"/>
      <selection pane="bottomLeft" activeCell="B3" sqref="B3"/>
    </sheetView>
  </sheetViews>
  <sheetFormatPr baseColWidth="10" defaultRowHeight="15.75"/>
  <cols>
    <col min="1" max="1" width="33.875" customWidth="1"/>
    <col min="2" max="2" width="13" customWidth="1"/>
  </cols>
  <sheetData>
    <row r="1" spans="1:2">
      <c r="A1" s="41"/>
      <c r="B1" s="118" t="s">
        <v>118</v>
      </c>
    </row>
    <row r="2" spans="1:2">
      <c r="A2" s="91"/>
      <c r="B2" s="118"/>
    </row>
    <row r="3" spans="1:2">
      <c r="A3" s="85" t="s">
        <v>9</v>
      </c>
      <c r="B3" s="2">
        <f ca="1">IFERROR(IF(VLOOKUP(A3,'Etat de stock'!A:B,2,0)&lt;=VLOOKUP(A3,'Base de données '!A:D,4,0),VLOOKUP(A3,'Base de données '!A:E,5,0)-VLOOKUP(A3,'Etat de stock'!A:B,2,0),IF(VLOOKUP(A3,'Etat de stock'!A:B,2,0)&gt;VLOOKUP(A3,'Base de données '!A:E,5,0),"surplus","OK")),"absent")</f>
        <v>52</v>
      </c>
    </row>
    <row r="4" spans="1:2">
      <c r="A4" s="85" t="s">
        <v>30</v>
      </c>
      <c r="B4" s="2">
        <f ca="1">IFERROR(IF(VLOOKUP(A4,'Etat de stock'!A:B,2,0)&lt;=VLOOKUP(A4,'Base de données '!A:D,4,0),VLOOKUP(A4,'Base de données '!A:E,5,0)-VLOOKUP(A4,'Etat de stock'!A:B,2,0),IF(VLOOKUP(A4,'Etat de stock'!A:B,2,0)&gt;VLOOKUP(A4,'Base de données '!A:E,5,0),"surplus","OK")),"absent")</f>
        <v>39</v>
      </c>
    </row>
    <row r="5" spans="1:2">
      <c r="A5" s="85" t="s">
        <v>32</v>
      </c>
      <c r="B5" s="2">
        <f ca="1">IFERROR(IF(VLOOKUP(A5,'Etat de stock'!A:B,2,0)&lt;=VLOOKUP(A5,'Base de données '!A:D,4,0),VLOOKUP(A5,'Base de données '!A:E,5,0)-VLOOKUP(A5,'Etat de stock'!A:B,2,0),IF(VLOOKUP(A5,'Etat de stock'!A:B,2,0)&gt;VLOOKUP(A5,'Base de données '!A:E,5,0),"surplus","OK")),"absent")</f>
        <v>48</v>
      </c>
    </row>
    <row r="6" spans="1:2">
      <c r="A6" s="85" t="s">
        <v>29</v>
      </c>
      <c r="B6" s="2">
        <f ca="1">IFERROR(IF(VLOOKUP(A6,'Etat de stock'!A:B,2,0)&lt;=VLOOKUP(A6,'Base de données '!A:D,4,0),VLOOKUP(A6,'Base de données '!A:E,5,0)-VLOOKUP(A6,'Etat de stock'!A:B,2,0),IF(VLOOKUP(A6,'Etat de stock'!A:B,2,0)&gt;VLOOKUP(A6,'Base de données '!A:E,5,0),"surplus","OK")),"absent")</f>
        <v>39</v>
      </c>
    </row>
    <row r="7" spans="1:2">
      <c r="A7" s="85" t="s">
        <v>31</v>
      </c>
      <c r="B7" s="2">
        <f ca="1">IFERROR(IF(VLOOKUP(A7,'Etat de stock'!A:B,2,0)&lt;=VLOOKUP(A7,'Base de données '!A:D,4,0),VLOOKUP(A7,'Base de données '!A:E,5,0)-VLOOKUP(A7,'Etat de stock'!A:B,2,0),IF(VLOOKUP(A7,'Etat de stock'!A:B,2,0)&gt;VLOOKUP(A7,'Base de données '!A:E,5,0),"surplus","OK")),"absent")</f>
        <v>39</v>
      </c>
    </row>
    <row r="8" spans="1:2">
      <c r="A8" s="85" t="s">
        <v>28</v>
      </c>
      <c r="B8" s="2" t="str">
        <f ca="1">IFERROR(IF(VLOOKUP(A8,'Etat de stock'!A:B,2,0)&lt;=VLOOKUP(A8,'Base de données '!A:D,4,0),VLOOKUP(A8,'Base de données '!A:E,5,0)-VLOOKUP(A8,'Etat de stock'!A:B,2,0),IF(VLOOKUP(A8,'Etat de stock'!A:B,2,0)&gt;VLOOKUP(A8,'Base de données '!A:E,5,0),"surplus","OK")),"absent")</f>
        <v>OK</v>
      </c>
    </row>
    <row r="9" spans="1:2">
      <c r="A9" s="85" t="s">
        <v>23</v>
      </c>
      <c r="B9" s="2" t="str">
        <f ca="1">IFERROR(IF(VLOOKUP(A9,'Etat de stock'!A:B,2,0)&lt;=VLOOKUP(A9,'Base de données '!A:D,4,0),VLOOKUP(A9,'Base de données '!A:E,5,0)-VLOOKUP(A9,'Etat de stock'!A:B,2,0),IF(VLOOKUP(A9,'Etat de stock'!A:B,2,0)&gt;VLOOKUP(A9,'Base de données '!A:E,5,0),"surplus","OK")),"absent")</f>
        <v>OK</v>
      </c>
    </row>
    <row r="10" spans="1:2">
      <c r="A10" s="85" t="s">
        <v>24</v>
      </c>
      <c r="B10" s="2" t="str">
        <f ca="1">IFERROR(IF(VLOOKUP(A10,'Etat de stock'!A:B,2,0)&lt;=VLOOKUP(A10,'Base de données '!A:D,4,0),VLOOKUP(A10,'Base de données '!A:E,5,0)-VLOOKUP(A10,'Etat de stock'!A:B,2,0),IF(VLOOKUP(A10,'Etat de stock'!A:B,2,0)&gt;VLOOKUP(A10,'Base de données '!A:E,5,0),"surplus","OK")),"absent")</f>
        <v>OK</v>
      </c>
    </row>
    <row r="11" spans="1:2">
      <c r="A11" s="85" t="s">
        <v>25</v>
      </c>
      <c r="B11" s="2" t="str">
        <f ca="1">IFERROR(IF(VLOOKUP(A11,'Etat de stock'!A:B,2,0)&lt;=VLOOKUP(A11,'Base de données '!A:D,4,0),VLOOKUP(A11,'Base de données '!A:E,5,0)-VLOOKUP(A11,'Etat de stock'!A:B,2,0),IF(VLOOKUP(A11,'Etat de stock'!A:B,2,0)&gt;VLOOKUP(A11,'Base de données '!A:E,5,0),"surplus","OK")),"absent")</f>
        <v>OK</v>
      </c>
    </row>
    <row r="12" spans="1:2">
      <c r="A12" s="85" t="s">
        <v>17</v>
      </c>
      <c r="B12" s="2" t="str">
        <f ca="1">IFERROR(IF(VLOOKUP(A12,'Etat de stock'!A:B,2,0)&lt;=VLOOKUP(A12,'Base de données '!A:D,4,0),VLOOKUP(A12,'Base de données '!A:E,5,0)-VLOOKUP(A12,'Etat de stock'!A:B,2,0),IF(VLOOKUP(A12,'Etat de stock'!A:B,2,0)&gt;VLOOKUP(A12,'Base de données '!A:E,5,0),"surplus","OK")),"absent")</f>
        <v>OK</v>
      </c>
    </row>
    <row r="13" spans="1:2">
      <c r="A13" s="85" t="s">
        <v>10</v>
      </c>
      <c r="B13" s="2" t="str">
        <f ca="1">IFERROR(IF(VLOOKUP(A13,'Etat de stock'!A:B,2,0)&lt;=VLOOKUP(A13,'Base de données '!A:D,4,0),VLOOKUP(A13,'Base de données '!A:E,5,0)-VLOOKUP(A13,'Etat de stock'!A:B,2,0),IF(VLOOKUP(A13,'Etat de stock'!A:B,2,0)&gt;VLOOKUP(A13,'Base de données '!A:E,5,0),"surplus","OK")),"absent")</f>
        <v>OK</v>
      </c>
    </row>
    <row r="14" spans="1:2">
      <c r="A14" s="85" t="s">
        <v>26</v>
      </c>
      <c r="B14" s="2">
        <f ca="1">IFERROR(IF(VLOOKUP(A14,'Etat de stock'!A:B,2,0)&lt;=VLOOKUP(A14,'Base de données '!A:D,4,0),VLOOKUP(A14,'Base de données '!A:E,5,0)-VLOOKUP(A14,'Etat de stock'!A:B,2,0),IF(VLOOKUP(A14,'Etat de stock'!A:B,2,0)&gt;VLOOKUP(A14,'Base de données '!A:E,5,0),"surplus","OK")),"absent")</f>
        <v>33</v>
      </c>
    </row>
    <row r="15" spans="1:2">
      <c r="A15" s="85" t="s">
        <v>34</v>
      </c>
      <c r="B15" s="2" t="str">
        <f ca="1">IFERROR(IF(VLOOKUP(A15,'Etat de stock'!A:B,2,0)&lt;=VLOOKUP(A15,'Base de données '!A:D,4,0),VLOOKUP(A15,'Base de données '!A:E,5,0)-VLOOKUP(A15,'Etat de stock'!A:B,2,0),IF(VLOOKUP(A15,'Etat de stock'!A:B,2,0)&gt;VLOOKUP(A15,'Base de données '!A:E,5,0),"surplus","OK")),"absent")</f>
        <v>surplus</v>
      </c>
    </row>
    <row r="16" spans="1:2">
      <c r="A16" s="85" t="s">
        <v>19</v>
      </c>
      <c r="B16" s="2" t="str">
        <f ca="1">IFERROR(IF(VLOOKUP(A16,'Etat de stock'!A:B,2,0)&lt;=VLOOKUP(A16,'Base de données '!A:D,4,0),VLOOKUP(A16,'Base de données '!A:E,5,0)-VLOOKUP(A16,'Etat de stock'!A:B,2,0),IF(VLOOKUP(A16,'Etat de stock'!A:B,2,0)&gt;VLOOKUP(A16,'Base de données '!A:E,5,0),"surplus","OK")),"absent")</f>
        <v>OK</v>
      </c>
    </row>
    <row r="17" spans="1:2">
      <c r="A17" s="85" t="s">
        <v>18</v>
      </c>
      <c r="B17" s="2" t="str">
        <f ca="1">IFERROR(IF(VLOOKUP(A17,'Etat de stock'!A:B,2,0)&lt;=VLOOKUP(A17,'Base de données '!A:D,4,0),VLOOKUP(A17,'Base de données '!A:E,5,0)-VLOOKUP(A17,'Etat de stock'!A:B,2,0),IF(VLOOKUP(A17,'Etat de stock'!A:B,2,0)&gt;VLOOKUP(A17,'Base de données '!A:E,5,0),"surplus","OK")),"absent")</f>
        <v>OK</v>
      </c>
    </row>
    <row r="18" spans="1:2">
      <c r="A18" s="85" t="s">
        <v>20</v>
      </c>
      <c r="B18" s="2" t="str">
        <f ca="1">IFERROR(IF(VLOOKUP(A18,'Etat de stock'!A:B,2,0)&lt;=VLOOKUP(A18,'Base de données '!A:D,4,0),VLOOKUP(A18,'Base de données '!A:E,5,0)-VLOOKUP(A18,'Etat de stock'!A:B,2,0),IF(VLOOKUP(A18,'Etat de stock'!A:B,2,0)&gt;VLOOKUP(A18,'Base de données '!A:E,5,0),"surplus","OK")),"absent")</f>
        <v>OK</v>
      </c>
    </row>
    <row r="19" spans="1:2">
      <c r="A19" s="85" t="s">
        <v>22</v>
      </c>
      <c r="B19" s="2">
        <f ca="1">IFERROR(IF(VLOOKUP(A19,'Etat de stock'!A:B,2,0)&lt;=VLOOKUP(A19,'Base de données '!A:D,4,0),VLOOKUP(A19,'Base de données '!A:E,5,0)-VLOOKUP(A19,'Etat de stock'!A:B,2,0),IF(VLOOKUP(A19,'Etat de stock'!A:B,2,0)&gt;VLOOKUP(A19,'Base de données '!A:E,5,0),"surplus","OK")),"absent")</f>
        <v>27</v>
      </c>
    </row>
    <row r="20" spans="1:2">
      <c r="A20" s="85" t="s">
        <v>21</v>
      </c>
      <c r="B20" s="2" t="str">
        <f ca="1">IFERROR(IF(VLOOKUP(A20,'Etat de stock'!A:B,2,0)&lt;=VLOOKUP(A20,'Base de données '!A:D,4,0),VLOOKUP(A20,'Base de données '!A:E,5,0)-VLOOKUP(A20,'Etat de stock'!A:B,2,0),IF(VLOOKUP(A20,'Etat de stock'!A:B,2,0)&gt;VLOOKUP(A20,'Base de données '!A:E,5,0),"surplus","OK")),"absent")</f>
        <v>OK</v>
      </c>
    </row>
    <row r="21" spans="1:2">
      <c r="A21" s="85" t="s">
        <v>6</v>
      </c>
      <c r="B21" s="2" t="str">
        <f ca="1">IFERROR(IF(VLOOKUP(A21,'Etat de stock'!A:B,2,0)&lt;=VLOOKUP(A21,'Base de données '!A:D,4,0),VLOOKUP(A21,'Base de données '!A:E,5,0)-VLOOKUP(A21,'Etat de stock'!A:B,2,0),IF(VLOOKUP(A21,'Etat de stock'!A:B,2,0)&gt;VLOOKUP(A21,'Base de données '!A:E,5,0),"surplus","OK")),"absent")</f>
        <v>OK</v>
      </c>
    </row>
    <row r="22" spans="1:2">
      <c r="A22" s="85" t="s">
        <v>38</v>
      </c>
      <c r="B22" s="2">
        <f ca="1">IFERROR(IF(VLOOKUP(A22,'Etat de stock'!A:B,2,0)&lt;=VLOOKUP(A22,'Base de données '!A:D,4,0),VLOOKUP(A22,'Base de données '!A:E,5,0)-VLOOKUP(A22,'Etat de stock'!A:B,2,0),IF(VLOOKUP(A22,'Etat de stock'!A:B,2,0)&gt;VLOOKUP(A22,'Base de données '!A:E,5,0),"surplus","OK")),"absent")</f>
        <v>57</v>
      </c>
    </row>
    <row r="23" spans="1:2">
      <c r="A23" s="85" t="s">
        <v>3</v>
      </c>
      <c r="B23" s="2" t="str">
        <f ca="1">IFERROR(IF(VLOOKUP(A23,'Etat de stock'!A:B,2,0)&lt;=VLOOKUP(A23,'Base de données '!A:D,4,0),VLOOKUP(A23,'Base de données '!A:E,5,0)-VLOOKUP(A23,'Etat de stock'!A:B,2,0),IF(VLOOKUP(A23,'Etat de stock'!A:B,2,0)&gt;VLOOKUP(A23,'Base de données '!A:E,5,0),"surplus","OK")),"absent")</f>
        <v>OK</v>
      </c>
    </row>
    <row r="24" spans="1:2">
      <c r="A24" s="85" t="s">
        <v>7</v>
      </c>
      <c r="B24" s="2">
        <f ca="1">IFERROR(IF(VLOOKUP(A24,'Etat de stock'!A:B,2,0)&lt;=VLOOKUP(A24,'Base de données '!A:D,4,0),VLOOKUP(A24,'Base de données '!A:E,5,0)-VLOOKUP(A24,'Etat de stock'!A:B,2,0),IF(VLOOKUP(A24,'Etat de stock'!A:B,2,0)&gt;VLOOKUP(A24,'Base de données '!A:E,5,0),"surplus","OK")),"absent")</f>
        <v>36</v>
      </c>
    </row>
    <row r="25" spans="1:2">
      <c r="A25" s="85" t="s">
        <v>8</v>
      </c>
      <c r="B25" s="2">
        <f ca="1">IFERROR(IF(VLOOKUP(A25,'Etat de stock'!A:B,2,0)&lt;=VLOOKUP(A25,'Base de données '!A:D,4,0),VLOOKUP(A25,'Base de données '!A:E,5,0)-VLOOKUP(A25,'Etat de stock'!A:B,2,0),IF(VLOOKUP(A25,'Etat de stock'!A:B,2,0)&gt;VLOOKUP(A25,'Base de données '!A:E,5,0),"surplus","OK")),"absent")</f>
        <v>39</v>
      </c>
    </row>
    <row r="26" spans="1:2">
      <c r="A26" s="85" t="s">
        <v>12</v>
      </c>
      <c r="B26" s="2">
        <f ca="1">IFERROR(IF(VLOOKUP(A26,'Etat de stock'!A:B,2,0)&lt;=VLOOKUP(A26,'Base de données '!A:D,4,0),VLOOKUP(A26,'Base de données '!A:E,5,0)-VLOOKUP(A26,'Etat de stock'!A:B,2,0),IF(VLOOKUP(A26,'Etat de stock'!A:B,2,0)&gt;VLOOKUP(A26,'Base de données '!A:E,5,0),"surplus","OK")),"absent")</f>
        <v>26</v>
      </c>
    </row>
    <row r="27" spans="1:2">
      <c r="A27" s="85" t="s">
        <v>2</v>
      </c>
      <c r="B27" s="2">
        <f ca="1">IFERROR(IF(VLOOKUP(A27,'Etat de stock'!A:B,2,0)&lt;=VLOOKUP(A27,'Base de données '!A:D,4,0),VLOOKUP(A27,'Base de données '!A:E,5,0)-VLOOKUP(A27,'Etat de stock'!A:B,2,0),IF(VLOOKUP(A27,'Etat de stock'!A:B,2,0)&gt;VLOOKUP(A27,'Base de données '!A:E,5,0),"surplus","OK")),"absent")</f>
        <v>32</v>
      </c>
    </row>
    <row r="28" spans="1:2">
      <c r="A28" s="85" t="s">
        <v>41</v>
      </c>
      <c r="B28" s="2" t="str">
        <f ca="1">IFERROR(IF(VLOOKUP(A28,'Etat de stock'!A:B,2,0)&lt;=VLOOKUP(A28,'Base de données '!A:D,4,0),VLOOKUP(A28,'Base de données '!A:E,5,0)-VLOOKUP(A28,'Etat de stock'!A:B,2,0),IF(VLOOKUP(A28,'Etat de stock'!A:B,2,0)&gt;VLOOKUP(A28,'Base de données '!A:E,5,0),"surplus","OK")),"absent")</f>
        <v>OK</v>
      </c>
    </row>
    <row r="29" spans="1:2">
      <c r="A29" s="85" t="s">
        <v>44</v>
      </c>
      <c r="B29" s="2">
        <f ca="1">IFERROR(IF(VLOOKUP(A29,'Etat de stock'!A:B,2,0)&lt;=VLOOKUP(A29,'Base de données '!A:D,4,0),VLOOKUP(A29,'Base de données '!A:E,5,0)-VLOOKUP(A29,'Etat de stock'!A:B,2,0),IF(VLOOKUP(A29,'Etat de stock'!A:B,2,0)&gt;VLOOKUP(A29,'Base de données '!A:E,5,0),"surplus","OK")),"absent")</f>
        <v>37</v>
      </c>
    </row>
    <row r="30" spans="1:2">
      <c r="A30" s="85" t="s">
        <v>40</v>
      </c>
      <c r="B30" s="2" t="str">
        <f ca="1">IFERROR(IF(VLOOKUP(A30,'Etat de stock'!A:B,2,0)&lt;=VLOOKUP(A30,'Base de données '!A:D,4,0),VLOOKUP(A30,'Base de données '!A:E,5,0)-VLOOKUP(A30,'Etat de stock'!A:B,2,0),IF(VLOOKUP(A30,'Etat de stock'!A:B,2,0)&gt;VLOOKUP(A30,'Base de données '!A:E,5,0),"surplus","OK")),"absent")</f>
        <v>OK</v>
      </c>
    </row>
    <row r="31" spans="1:2">
      <c r="A31" s="85" t="s">
        <v>39</v>
      </c>
      <c r="B31" s="2" t="str">
        <f ca="1">IFERROR(IF(VLOOKUP(A31,'Etat de stock'!A:B,2,0)&lt;=VLOOKUP(A31,'Base de données '!A:D,4,0),VLOOKUP(A31,'Base de données '!A:E,5,0)-VLOOKUP(A31,'Etat de stock'!A:B,2,0),IF(VLOOKUP(A31,'Etat de stock'!A:B,2,0)&gt;VLOOKUP(A31,'Base de données '!A:E,5,0),"surplus","OK")),"absent")</f>
        <v>OK</v>
      </c>
    </row>
    <row r="32" spans="1:2">
      <c r="A32" s="85" t="s">
        <v>42</v>
      </c>
      <c r="B32" s="2">
        <f ca="1">IFERROR(IF(VLOOKUP(A32,'Etat de stock'!A:B,2,0)&lt;=VLOOKUP(A32,'Base de données '!A:D,4,0),VLOOKUP(A32,'Base de données '!A:E,5,0)-VLOOKUP(A32,'Etat de stock'!A:B,2,0),IF(VLOOKUP(A32,'Etat de stock'!A:B,2,0)&gt;VLOOKUP(A32,'Base de données '!A:E,5,0),"surplus","OK")),"absent")</f>
        <v>29</v>
      </c>
    </row>
    <row r="33" spans="1:2">
      <c r="A33" s="85" t="s">
        <v>43</v>
      </c>
      <c r="B33" s="2">
        <f ca="1">IFERROR(IF(VLOOKUP(A33,'Etat de stock'!A:B,2,0)&lt;=VLOOKUP(A33,'Base de données '!A:D,4,0),VLOOKUP(A33,'Base de données '!A:E,5,0)-VLOOKUP(A33,'Etat de stock'!A:B,2,0),IF(VLOOKUP(A33,'Etat de stock'!A:B,2,0)&gt;VLOOKUP(A33,'Base de données '!A:E,5,0),"surplus","OK")),"absent")</f>
        <v>32</v>
      </c>
    </row>
    <row r="34" spans="1:2">
      <c r="A34" s="85" t="s">
        <v>1</v>
      </c>
      <c r="B34" s="2">
        <f ca="1">IFERROR(IF(VLOOKUP(A34,'Etat de stock'!A:B,2,0)&lt;=VLOOKUP(A34,'Base de données '!A:D,4,0),VLOOKUP(A34,'Base de données '!A:E,5,0)-VLOOKUP(A34,'Etat de stock'!A:B,2,0),IF(VLOOKUP(A34,'Etat de stock'!A:B,2,0)&gt;VLOOKUP(A34,'Base de données '!A:E,5,0),"surplus","OK")),"absent")</f>
        <v>2</v>
      </c>
    </row>
    <row r="35" spans="1:2">
      <c r="A35" s="85" t="s">
        <v>13</v>
      </c>
      <c r="B35" s="2" t="str">
        <f ca="1">IFERROR(IF(VLOOKUP(A35,'Etat de stock'!A:B,2,0)&lt;=VLOOKUP(A35,'Base de données '!A:D,4,0),VLOOKUP(A35,'Base de données '!A:E,5,0)-VLOOKUP(A35,'Etat de stock'!A:B,2,0),IF(VLOOKUP(A35,'Etat de stock'!A:B,2,0)&gt;VLOOKUP(A35,'Base de données '!A:E,5,0),"surplus","OK")),"absent")</f>
        <v>OK</v>
      </c>
    </row>
    <row r="36" spans="1:2">
      <c r="A36" s="85" t="s">
        <v>35</v>
      </c>
      <c r="B36" s="2">
        <f ca="1">IFERROR(IF(VLOOKUP(A36,'Etat de stock'!A:B,2,0)&lt;=VLOOKUP(A36,'Base de données '!A:D,4,0),VLOOKUP(A36,'Base de données '!A:E,5,0)-VLOOKUP(A36,'Etat de stock'!A:B,2,0),IF(VLOOKUP(A36,'Etat de stock'!A:B,2,0)&gt;VLOOKUP(A36,'Base de données '!A:E,5,0),"surplus","OK")),"absent")</f>
        <v>28</v>
      </c>
    </row>
    <row r="37" spans="1:2">
      <c r="A37" s="85" t="s">
        <v>14</v>
      </c>
      <c r="B37" s="2">
        <f ca="1">IFERROR(IF(VLOOKUP(A37,'Etat de stock'!A:B,2,0)&lt;=VLOOKUP(A37,'Base de données '!A:D,4,0),VLOOKUP(A37,'Base de données '!A:E,5,0)-VLOOKUP(A37,'Etat de stock'!A:B,2,0),IF(VLOOKUP(A37,'Etat de stock'!A:B,2,0)&gt;VLOOKUP(A37,'Base de données '!A:E,5,0),"surplus","OK")),"absent")</f>
        <v>48</v>
      </c>
    </row>
    <row r="38" spans="1:2">
      <c r="A38" s="85" t="s">
        <v>4</v>
      </c>
      <c r="B38" s="2" t="str">
        <f ca="1">IFERROR(IF(VLOOKUP(A38,'Etat de stock'!A:B,2,0)&lt;=VLOOKUP(A38,'Base de données '!A:D,4,0),VLOOKUP(A38,'Base de données '!A:E,5,0)-VLOOKUP(A38,'Etat de stock'!A:B,2,0),IF(VLOOKUP(A38,'Etat de stock'!A:B,2,0)&gt;VLOOKUP(A38,'Base de données '!A:E,5,0),"surplus","OK")),"absent")</f>
        <v>surplus</v>
      </c>
    </row>
    <row r="39" spans="1:2">
      <c r="A39" s="85" t="s">
        <v>33</v>
      </c>
      <c r="B39" s="2" t="str">
        <f ca="1">IFERROR(IF(VLOOKUP(A39,'Etat de stock'!A:B,2,0)&lt;=VLOOKUP(A39,'Base de données '!A:D,4,0),VLOOKUP(A39,'Base de données '!A:E,5,0)-VLOOKUP(A39,'Etat de stock'!A:B,2,0),IF(VLOOKUP(A39,'Etat de stock'!A:B,2,0)&gt;VLOOKUP(A39,'Base de données '!A:E,5,0),"surplus","OK")),"absent")</f>
        <v>OK</v>
      </c>
    </row>
    <row r="40" spans="1:2">
      <c r="A40" s="85" t="s">
        <v>37</v>
      </c>
      <c r="B40" s="2" t="str">
        <f ca="1">IFERROR(IF(VLOOKUP(A40,'Etat de stock'!A:B,2,0)&lt;=VLOOKUP(A40,'Base de données '!A:D,4,0),VLOOKUP(A40,'Base de données '!A:E,5,0)-VLOOKUP(A40,'Etat de stock'!A:B,2,0),IF(VLOOKUP(A40,'Etat de stock'!A:B,2,0)&gt;VLOOKUP(A40,'Base de données '!A:E,5,0),"surplus","OK")),"absent")</f>
        <v>OK</v>
      </c>
    </row>
    <row r="41" spans="1:2">
      <c r="A41" s="85" t="s">
        <v>36</v>
      </c>
      <c r="B41" s="2">
        <f ca="1">IFERROR(IF(VLOOKUP(A41,'Etat de stock'!A:B,2,0)&lt;=VLOOKUP(A41,'Base de données '!A:D,4,0),VLOOKUP(A41,'Base de données '!A:E,5,0)-VLOOKUP(A41,'Etat de stock'!A:B,2,0),IF(VLOOKUP(A41,'Etat de stock'!A:B,2,0)&gt;VLOOKUP(A41,'Base de données '!A:E,5,0),"surplus","OK")),"absent")</f>
        <v>43</v>
      </c>
    </row>
    <row r="42" spans="1:2">
      <c r="A42" s="85" t="s">
        <v>27</v>
      </c>
      <c r="B42" s="2">
        <f ca="1">IFERROR(IF(VLOOKUP(A42,'Etat de stock'!A:B,2,0)&lt;=VLOOKUP(A42,'Base de données '!A:D,4,0),VLOOKUP(A42,'Base de données '!A:E,5,0)-VLOOKUP(A42,'Etat de stock'!A:B,2,0),IF(VLOOKUP(A42,'Etat de stock'!A:B,2,0)&gt;VLOOKUP(A42,'Base de données '!A:E,5,0),"surplus","OK")),"absent")</f>
        <v>28</v>
      </c>
    </row>
    <row r="43" spans="1:2">
      <c r="A43" s="85" t="s">
        <v>45</v>
      </c>
      <c r="B43" s="2">
        <f ca="1">IFERROR(IF(VLOOKUP(A43,'Etat de stock'!A:B,2,0)&lt;=VLOOKUP(A43,'Base de données '!A:D,4,0),VLOOKUP(A43,'Base de données '!A:E,5,0)-VLOOKUP(A43,'Etat de stock'!A:B,2,0),IF(VLOOKUP(A43,'Etat de stock'!A:B,2,0)&gt;VLOOKUP(A43,'Base de données '!A:E,5,0),"surplus","OK")),"absent")</f>
        <v>53</v>
      </c>
    </row>
    <row r="44" spans="1:2">
      <c r="A44" s="85" t="s">
        <v>11</v>
      </c>
      <c r="B44" s="2">
        <f ca="1">IFERROR(IF(VLOOKUP(A44,'Etat de stock'!A:B,2,0)&lt;=VLOOKUP(A44,'Base de données '!A:D,4,0),VLOOKUP(A44,'Base de données '!A:E,5,0)-VLOOKUP(A44,'Etat de stock'!A:B,2,0),IF(VLOOKUP(A44,'Etat de stock'!A:B,2,0)&gt;VLOOKUP(A44,'Base de données '!A:E,5,0),"surplus","OK")),"absent")</f>
        <v>49</v>
      </c>
    </row>
    <row r="45" spans="1:2">
      <c r="A45" s="85" t="s">
        <v>16</v>
      </c>
      <c r="B45" s="2">
        <f ca="1">IFERROR(IF(VLOOKUP(A45,'Etat de stock'!A:B,2,0)&lt;=VLOOKUP(A45,'Base de données '!A:D,4,0),VLOOKUP(A45,'Base de données '!A:E,5,0)-VLOOKUP(A45,'Etat de stock'!A:B,2,0),IF(VLOOKUP(A45,'Etat de stock'!A:B,2,0)&gt;VLOOKUP(A45,'Base de données '!A:E,5,0),"surplus","OK")),"absent")</f>
        <v>30</v>
      </c>
    </row>
    <row r="46" spans="1:2">
      <c r="A46" s="85" t="s">
        <v>15</v>
      </c>
      <c r="B46" s="2">
        <f ca="1">IFERROR(IF(VLOOKUP(A46,'Etat de stock'!A:B,2,0)&lt;=VLOOKUP(A46,'Base de données '!A:D,4,0),VLOOKUP(A46,'Base de données '!A:E,5,0)-VLOOKUP(A46,'Etat de stock'!A:B,2,0),IF(VLOOKUP(A46,'Etat de stock'!A:B,2,0)&gt;VLOOKUP(A46,'Base de données '!A:E,5,0),"surplus","OK")),"absent")</f>
        <v>32</v>
      </c>
    </row>
    <row r="47" spans="1:2">
      <c r="A47" s="85" t="s">
        <v>5</v>
      </c>
      <c r="B47" s="2">
        <f ca="1">IFERROR(IF(VLOOKUP(A47,'Etat de stock'!A:B,2,0)&lt;=VLOOKUP(A47,'Base de données '!A:D,4,0),VLOOKUP(A47,'Base de données '!A:E,5,0)-VLOOKUP(A47,'Etat de stock'!A:B,2,0),IF(VLOOKUP(A47,'Etat de stock'!A:B,2,0)&gt;VLOOKUP(A47,'Base de données '!A:E,5,0),"surplus","OK")),"absent")</f>
        <v>27</v>
      </c>
    </row>
    <row r="48" spans="1:2">
      <c r="A48" s="86" t="s">
        <v>48</v>
      </c>
      <c r="B48" s="2" t="str">
        <f ca="1">IFERROR(IF(VLOOKUP(A48,'Etat de stock'!A:B,2,0)&lt;=VLOOKUP(A48,'Base de données '!A:D,4,0),VLOOKUP(A48,'Base de données '!A:E,5,0)-VLOOKUP(A48,'Etat de stock'!A:B,2,0),IF(VLOOKUP(A48,'Etat de stock'!A:B,2,0)&gt;VLOOKUP(A48,'Base de données '!A:E,5,0),"surplus","OK")),"absent")</f>
        <v>OK</v>
      </c>
    </row>
    <row r="49" spans="1:2">
      <c r="A49" s="86" t="s">
        <v>49</v>
      </c>
      <c r="B49" s="2" t="str">
        <f ca="1">IFERROR(IF(VLOOKUP(A49,'Etat de stock'!A:B,2,0)&lt;=VLOOKUP(A49,'Base de données '!A:D,4,0),VLOOKUP(A49,'Base de données '!A:E,5,0)-VLOOKUP(A49,'Etat de stock'!A:B,2,0),IF(VLOOKUP(A49,'Etat de stock'!A:B,2,0)&gt;VLOOKUP(A49,'Base de données '!A:E,5,0),"surplus","OK")),"absent")</f>
        <v>OK</v>
      </c>
    </row>
    <row r="50" spans="1:2">
      <c r="A50" s="86" t="s">
        <v>50</v>
      </c>
      <c r="B50" s="2" t="str">
        <f ca="1">IFERROR(IF(VLOOKUP(A50,'Etat de stock'!A:B,2,0)&lt;=VLOOKUP(A50,'Base de données '!A:D,4,0),VLOOKUP(A50,'Base de données '!A:E,5,0)-VLOOKUP(A50,'Etat de stock'!A:B,2,0),IF(VLOOKUP(A50,'Etat de stock'!A:B,2,0)&gt;VLOOKUP(A50,'Base de données '!A:E,5,0),"surplus","OK")),"absent")</f>
        <v>OK</v>
      </c>
    </row>
    <row r="51" spans="1:2">
      <c r="A51" s="86" t="s">
        <v>51</v>
      </c>
      <c r="B51" s="2">
        <f ca="1">IFERROR(IF(VLOOKUP(A51,'Etat de stock'!A:B,2,0)&lt;=VLOOKUP(A51,'Base de données '!A:D,4,0),VLOOKUP(A51,'Base de données '!A:E,5,0)-VLOOKUP(A51,'Etat de stock'!A:B,2,0),IF(VLOOKUP(A51,'Etat de stock'!A:B,2,0)&gt;VLOOKUP(A51,'Base de données '!A:E,5,0),"surplus","OK")),"absent")</f>
        <v>18</v>
      </c>
    </row>
    <row r="52" spans="1:2">
      <c r="A52" s="85" t="s">
        <v>52</v>
      </c>
      <c r="B52" s="2" t="str">
        <f ca="1">IFERROR(IF(VLOOKUP(A52,'Etat de stock'!A:B,2,0)&lt;=VLOOKUP(A52,'Base de données '!A:D,4,0),VLOOKUP(A52,'Base de données '!A:E,5,0)-VLOOKUP(A52,'Etat de stock'!A:B,2,0),IF(VLOOKUP(A52,'Etat de stock'!A:B,2,0)&gt;VLOOKUP(A52,'Base de données '!A:E,5,0),"surplus","OK")),"absent")</f>
        <v>absent</v>
      </c>
    </row>
    <row r="53" spans="1:2">
      <c r="A53" s="85" t="s">
        <v>53</v>
      </c>
      <c r="B53" s="2" t="str">
        <f ca="1">IFERROR(IF(VLOOKUP(A53,'Etat de stock'!A:B,2,0)&lt;=VLOOKUP(A53,'Base de données '!A:D,4,0),VLOOKUP(A53,'Base de données '!A:E,5,0)-VLOOKUP(A53,'Etat de stock'!A:B,2,0),IF(VLOOKUP(A53,'Etat de stock'!A:B,2,0)&gt;VLOOKUP(A53,'Base de données '!A:E,5,0),"surplus","OK")),"absent")</f>
        <v>absent</v>
      </c>
    </row>
    <row r="54" spans="1:2">
      <c r="A54" s="85" t="s">
        <v>54</v>
      </c>
      <c r="B54" s="2" t="str">
        <f ca="1">IFERROR(IF(VLOOKUP(A54,'Etat de stock'!A:B,2,0)&lt;=VLOOKUP(A54,'Base de données '!A:D,4,0),VLOOKUP(A54,'Base de données '!A:E,5,0)-VLOOKUP(A54,'Etat de stock'!A:B,2,0),IF(VLOOKUP(A54,'Etat de stock'!A:B,2,0)&gt;VLOOKUP(A54,'Base de données '!A:E,5,0),"surplus","OK")),"absent")</f>
        <v>absent</v>
      </c>
    </row>
    <row r="55" spans="1:2">
      <c r="A55" s="85" t="s">
        <v>55</v>
      </c>
      <c r="B55" s="2" t="str">
        <f ca="1">IFERROR(IF(VLOOKUP(A55,'Etat de stock'!A:B,2,0)&lt;=VLOOKUP(A55,'Base de données '!A:D,4,0),VLOOKUP(A55,'Base de données '!A:E,5,0)-VLOOKUP(A55,'Etat de stock'!A:B,2,0),IF(VLOOKUP(A55,'Etat de stock'!A:B,2,0)&gt;VLOOKUP(A55,'Base de données '!A:E,5,0),"surplus","OK")),"absent")</f>
        <v>absent</v>
      </c>
    </row>
    <row r="56" spans="1:2">
      <c r="A56" s="86" t="s">
        <v>56</v>
      </c>
      <c r="B56" s="2" t="str">
        <f ca="1">IFERROR(IF(VLOOKUP(A56,'Etat de stock'!A:B,2,0)&lt;=VLOOKUP(A56,'Base de données '!A:D,4,0),VLOOKUP(A56,'Base de données '!A:E,5,0)-VLOOKUP(A56,'Etat de stock'!A:B,2,0),IF(VLOOKUP(A56,'Etat de stock'!A:B,2,0)&gt;VLOOKUP(A56,'Base de données '!A:E,5,0),"surplus","OK")),"absent")</f>
        <v>absent</v>
      </c>
    </row>
    <row r="57" spans="1:2">
      <c r="A57" s="86" t="s">
        <v>57</v>
      </c>
      <c r="B57" s="2" t="str">
        <f ca="1">IFERROR(IF(VLOOKUP(A57,'Etat de stock'!A:B,2,0)&lt;=VLOOKUP(A57,'Base de données '!A:D,4,0),VLOOKUP(A57,'Base de données '!A:E,5,0)-VLOOKUP(A57,'Etat de stock'!A:B,2,0),IF(VLOOKUP(A57,'Etat de stock'!A:B,2,0)&gt;VLOOKUP(A57,'Base de données '!A:E,5,0),"surplus","OK")),"absent")</f>
        <v>absent</v>
      </c>
    </row>
    <row r="58" spans="1:2">
      <c r="A58" s="86" t="s">
        <v>58</v>
      </c>
      <c r="B58" s="2" t="str">
        <f ca="1">IFERROR(IF(VLOOKUP(A58,'Etat de stock'!A:B,2,0)&lt;=VLOOKUP(A58,'Base de données '!A:D,4,0),VLOOKUP(A58,'Base de données '!A:E,5,0)-VLOOKUP(A58,'Etat de stock'!A:B,2,0),IF(VLOOKUP(A58,'Etat de stock'!A:B,2,0)&gt;VLOOKUP(A58,'Base de données '!A:E,5,0),"surplus","OK")),"absent")</f>
        <v>absent</v>
      </c>
    </row>
    <row r="59" spans="1:2">
      <c r="A59" s="87" t="s">
        <v>59</v>
      </c>
      <c r="B59" s="2">
        <f ca="1">IFERROR(IF(VLOOKUP(A59,'Etat de stock'!A:B,2,0)&lt;=VLOOKUP(A59,'Base de données '!A:D,4,0),VLOOKUP(A59,'Base de données '!A:E,5,0)-VLOOKUP(A59,'Etat de stock'!A:B,2,0),IF(VLOOKUP(A59,'Etat de stock'!A:B,2,0)&gt;VLOOKUP(A59,'Base de données '!A:E,5,0),"surplus","OK")),"absent")</f>
        <v>1</v>
      </c>
    </row>
    <row r="60" spans="1:2">
      <c r="A60" s="87" t="s">
        <v>60</v>
      </c>
      <c r="B60" s="2" t="str">
        <f ca="1">IFERROR(IF(VLOOKUP(A60,'Etat de stock'!A:B,2,0)&lt;=VLOOKUP(A60,'Base de données '!A:D,4,0),VLOOKUP(A60,'Base de données '!A:E,5,0)-VLOOKUP(A60,'Etat de stock'!A:B,2,0),IF(VLOOKUP(A60,'Etat de stock'!A:B,2,0)&gt;VLOOKUP(A60,'Base de données '!A:E,5,0),"surplus","OK")),"absent")</f>
        <v>OK</v>
      </c>
    </row>
    <row r="61" spans="1:2">
      <c r="A61" s="87" t="s">
        <v>61</v>
      </c>
      <c r="B61" s="2" t="str">
        <f ca="1">IFERROR(IF(VLOOKUP(A61,'Etat de stock'!A:B,2,0)&lt;=VLOOKUP(A61,'Base de données '!A:D,4,0),VLOOKUP(A61,'Base de données '!A:E,5,0)-VLOOKUP(A61,'Etat de stock'!A:B,2,0),IF(VLOOKUP(A61,'Etat de stock'!A:B,2,0)&gt;VLOOKUP(A61,'Base de données '!A:E,5,0),"surplus","OK")),"absent")</f>
        <v>OK</v>
      </c>
    </row>
    <row r="62" spans="1:2">
      <c r="A62" s="87" t="s">
        <v>62</v>
      </c>
      <c r="B62" s="2">
        <f ca="1">IFERROR(IF(VLOOKUP(A62,'Etat de stock'!A:B,2,0)&lt;=VLOOKUP(A62,'Base de données '!A:D,4,0),VLOOKUP(A62,'Base de données '!A:E,5,0)-VLOOKUP(A62,'Etat de stock'!A:B,2,0),IF(VLOOKUP(A62,'Etat de stock'!A:B,2,0)&gt;VLOOKUP(A62,'Base de données '!A:E,5,0),"surplus","OK")),"absent")</f>
        <v>1</v>
      </c>
    </row>
    <row r="63" spans="1:2">
      <c r="A63" s="87" t="s">
        <v>63</v>
      </c>
      <c r="B63" s="2" t="str">
        <f ca="1">IFERROR(IF(VLOOKUP(A63,'Etat de stock'!A:B,2,0)&lt;=VLOOKUP(A63,'Base de données '!A:D,4,0),VLOOKUP(A63,'Base de données '!A:E,5,0)-VLOOKUP(A63,'Etat de stock'!A:B,2,0),IF(VLOOKUP(A63,'Etat de stock'!A:B,2,0)&gt;VLOOKUP(A63,'Base de données '!A:E,5,0),"surplus","OK")),"absent")</f>
        <v>OK</v>
      </c>
    </row>
    <row r="64" spans="1:2">
      <c r="A64" s="87" t="s">
        <v>64</v>
      </c>
      <c r="B64" s="2">
        <f ca="1">IFERROR(IF(VLOOKUP(A64,'Etat de stock'!A:B,2,0)&lt;=VLOOKUP(A64,'Base de données '!A:D,4,0),VLOOKUP(A64,'Base de données '!A:E,5,0)-VLOOKUP(A64,'Etat de stock'!A:B,2,0),IF(VLOOKUP(A64,'Etat de stock'!A:B,2,0)&gt;VLOOKUP(A64,'Base de données '!A:E,5,0),"surplus","OK")),"absent")</f>
        <v>1</v>
      </c>
    </row>
    <row r="65" spans="1:2">
      <c r="A65" s="87" t="s">
        <v>65</v>
      </c>
      <c r="B65" s="2" t="str">
        <f ca="1">IFERROR(IF(VLOOKUP(A65,'Etat de stock'!A:B,2,0)&lt;=VLOOKUP(A65,'Base de données '!A:D,4,0),VLOOKUP(A65,'Base de données '!A:E,5,0)-VLOOKUP(A65,'Etat de stock'!A:B,2,0),IF(VLOOKUP(A65,'Etat de stock'!A:B,2,0)&gt;VLOOKUP(A65,'Base de données '!A:E,5,0),"surplus","OK")),"absent")</f>
        <v>OK</v>
      </c>
    </row>
    <row r="66" spans="1:2">
      <c r="A66" s="87" t="s">
        <v>66</v>
      </c>
      <c r="B66" s="2" t="str">
        <f ca="1">IFERROR(IF(VLOOKUP(A66,'Etat de stock'!A:B,2,0)&lt;=VLOOKUP(A66,'Base de données '!A:D,4,0),VLOOKUP(A66,'Base de données '!A:E,5,0)-VLOOKUP(A66,'Etat de stock'!A:B,2,0),IF(VLOOKUP(A66,'Etat de stock'!A:B,2,0)&gt;VLOOKUP(A66,'Base de données '!A:E,5,0),"surplus","OK")),"absent")</f>
        <v>OK</v>
      </c>
    </row>
    <row r="67" spans="1:2">
      <c r="A67" s="87" t="s">
        <v>67</v>
      </c>
      <c r="B67" s="2" t="str">
        <f ca="1">IFERROR(IF(VLOOKUP(A67,'Etat de stock'!A:B,2,0)&lt;=VLOOKUP(A67,'Base de données '!A:D,4,0),VLOOKUP(A67,'Base de données '!A:E,5,0)-VLOOKUP(A67,'Etat de stock'!A:B,2,0),IF(VLOOKUP(A67,'Etat de stock'!A:B,2,0)&gt;VLOOKUP(A67,'Base de données '!A:E,5,0),"surplus","OK")),"absent")</f>
        <v>surplus</v>
      </c>
    </row>
    <row r="68" spans="1:2">
      <c r="A68" s="87" t="s">
        <v>68</v>
      </c>
      <c r="B68" s="2">
        <f ca="1">IFERROR(IF(VLOOKUP(A68,'Etat de stock'!A:B,2,0)&lt;=VLOOKUP(A68,'Base de données '!A:D,4,0),VLOOKUP(A68,'Base de données '!A:E,5,0)-VLOOKUP(A68,'Etat de stock'!A:B,2,0),IF(VLOOKUP(A68,'Etat de stock'!A:B,2,0)&gt;VLOOKUP(A68,'Base de données '!A:E,5,0),"surplus","OK")),"absent")</f>
        <v>2</v>
      </c>
    </row>
    <row r="69" spans="1:2">
      <c r="A69" s="87" t="s">
        <v>69</v>
      </c>
      <c r="B69" s="2">
        <f ca="1">IFERROR(IF(VLOOKUP(A69,'Etat de stock'!A:B,2,0)&lt;=VLOOKUP(A69,'Base de données '!A:D,4,0),VLOOKUP(A69,'Base de données '!A:E,5,0)-VLOOKUP(A69,'Etat de stock'!A:B,2,0),IF(VLOOKUP(A69,'Etat de stock'!A:B,2,0)&gt;VLOOKUP(A69,'Base de données '!A:E,5,0),"surplus","OK")),"absent")</f>
        <v>1</v>
      </c>
    </row>
    <row r="70" spans="1:2">
      <c r="A70" s="87" t="s">
        <v>70</v>
      </c>
      <c r="B70" s="2" t="str">
        <f ca="1">IFERROR(IF(VLOOKUP(A70,'Etat de stock'!A:B,2,0)&lt;=VLOOKUP(A70,'Base de données '!A:D,4,0),VLOOKUP(A70,'Base de données '!A:E,5,0)-VLOOKUP(A70,'Etat de stock'!A:B,2,0),IF(VLOOKUP(A70,'Etat de stock'!A:B,2,0)&gt;VLOOKUP(A70,'Base de données '!A:E,5,0),"surplus","OK")),"absent")</f>
        <v>OK</v>
      </c>
    </row>
    <row r="71" spans="1:2">
      <c r="A71" s="87" t="s">
        <v>71</v>
      </c>
      <c r="B71" s="2" t="str">
        <f ca="1">IFERROR(IF(VLOOKUP(A71,'Etat de stock'!A:B,2,0)&lt;=VLOOKUP(A71,'Base de données '!A:D,4,0),VLOOKUP(A71,'Base de données '!A:E,5,0)-VLOOKUP(A71,'Etat de stock'!A:B,2,0),IF(VLOOKUP(A71,'Etat de stock'!A:B,2,0)&gt;VLOOKUP(A71,'Base de données '!A:E,5,0),"surplus","OK")),"absent")</f>
        <v>OK</v>
      </c>
    </row>
    <row r="72" spans="1:2">
      <c r="A72" s="87" t="s">
        <v>72</v>
      </c>
      <c r="B72" s="2" t="str">
        <f ca="1">IFERROR(IF(VLOOKUP(A72,'Etat de stock'!A:B,2,0)&lt;=VLOOKUP(A72,'Base de données '!A:D,4,0),VLOOKUP(A72,'Base de données '!A:E,5,0)-VLOOKUP(A72,'Etat de stock'!A:B,2,0),IF(VLOOKUP(A72,'Etat de stock'!A:B,2,0)&gt;VLOOKUP(A72,'Base de données '!A:E,5,0),"surplus","OK")),"absent")</f>
        <v>OK</v>
      </c>
    </row>
    <row r="73" spans="1:2">
      <c r="A73" s="87" t="s">
        <v>73</v>
      </c>
      <c r="B73" s="2" t="str">
        <f ca="1">IFERROR(IF(VLOOKUP(A73,'Etat de stock'!A:B,2,0)&lt;=VLOOKUP(A73,'Base de données '!A:D,4,0),VLOOKUP(A73,'Base de données '!A:E,5,0)-VLOOKUP(A73,'Etat de stock'!A:B,2,0),IF(VLOOKUP(A73,'Etat de stock'!A:B,2,0)&gt;VLOOKUP(A73,'Base de données '!A:E,5,0),"surplus","OK")),"absent")</f>
        <v>OK</v>
      </c>
    </row>
    <row r="74" spans="1:2">
      <c r="A74" s="87" t="s">
        <v>74</v>
      </c>
      <c r="B74" s="2" t="str">
        <f ca="1">IFERROR(IF(VLOOKUP(A74,'Etat de stock'!A:B,2,0)&lt;=VLOOKUP(A74,'Base de données '!A:D,4,0),VLOOKUP(A74,'Base de données '!A:E,5,0)-VLOOKUP(A74,'Etat de stock'!A:B,2,0),IF(VLOOKUP(A74,'Etat de stock'!A:B,2,0)&gt;VLOOKUP(A74,'Base de données '!A:E,5,0),"surplus","OK")),"absent")</f>
        <v>OK</v>
      </c>
    </row>
    <row r="75" spans="1:2">
      <c r="A75" s="87" t="s">
        <v>75</v>
      </c>
      <c r="B75" s="2" t="str">
        <f ca="1">IFERROR(IF(VLOOKUP(A75,'Etat de stock'!A:B,2,0)&lt;=VLOOKUP(A75,'Base de données '!A:D,4,0),VLOOKUP(A75,'Base de données '!A:E,5,0)-VLOOKUP(A75,'Etat de stock'!A:B,2,0),IF(VLOOKUP(A75,'Etat de stock'!A:B,2,0)&gt;VLOOKUP(A75,'Base de données '!A:E,5,0),"surplus","OK")),"absent")</f>
        <v>surplus</v>
      </c>
    </row>
    <row r="76" spans="1:2">
      <c r="A76" s="88" t="s">
        <v>76</v>
      </c>
      <c r="B76" s="2" t="str">
        <f ca="1">IFERROR(IF(VLOOKUP(A76,'Etat de stock'!A:B,2,0)&lt;=VLOOKUP(A76,'Base de données '!A:D,4,0),VLOOKUP(A76,'Base de données '!A:E,5,0)-VLOOKUP(A76,'Etat de stock'!A:B,2,0),IF(VLOOKUP(A76,'Etat de stock'!A:B,2,0)&gt;VLOOKUP(A76,'Base de données '!A:E,5,0),"surplus","OK")),"absent")</f>
        <v>OK</v>
      </c>
    </row>
    <row r="77" spans="1:2">
      <c r="A77" s="87" t="s">
        <v>77</v>
      </c>
      <c r="B77" s="2" t="str">
        <f ca="1">IFERROR(IF(VLOOKUP(A77,'Etat de stock'!A:B,2,0)&lt;=VLOOKUP(A77,'Base de données '!A:D,4,0),VLOOKUP(A77,'Base de données '!A:E,5,0)-VLOOKUP(A77,'Etat de stock'!A:B,2,0),IF(VLOOKUP(A77,'Etat de stock'!A:B,2,0)&gt;VLOOKUP(A77,'Base de données '!A:E,5,0),"surplus","OK")),"absent")</f>
        <v>OK</v>
      </c>
    </row>
    <row r="78" spans="1:2">
      <c r="A78" s="87" t="s">
        <v>78</v>
      </c>
      <c r="B78" s="2" t="str">
        <f ca="1">IFERROR(IF(VLOOKUP(A78,'Etat de stock'!A:B,2,0)&lt;=VLOOKUP(A78,'Base de données '!A:D,4,0),VLOOKUP(A78,'Base de données '!A:E,5,0)-VLOOKUP(A78,'Etat de stock'!A:B,2,0),IF(VLOOKUP(A78,'Etat de stock'!A:B,2,0)&gt;VLOOKUP(A78,'Base de données '!A:E,5,0),"surplus","OK")),"absent")</f>
        <v>OK</v>
      </c>
    </row>
    <row r="79" spans="1:2">
      <c r="A79" s="87" t="s">
        <v>79</v>
      </c>
      <c r="B79" s="2">
        <f ca="1">IFERROR(IF(VLOOKUP(A79,'Etat de stock'!A:B,2,0)&lt;=VLOOKUP(A79,'Base de données '!A:D,4,0),VLOOKUP(A79,'Base de données '!A:E,5,0)-VLOOKUP(A79,'Etat de stock'!A:B,2,0),IF(VLOOKUP(A79,'Etat de stock'!A:B,2,0)&gt;VLOOKUP(A79,'Base de données '!A:E,5,0),"surplus","OK")),"absent")</f>
        <v>1</v>
      </c>
    </row>
    <row r="80" spans="1:2">
      <c r="A80" s="88" t="s">
        <v>80</v>
      </c>
      <c r="B80" s="2">
        <f ca="1">IFERROR(IF(VLOOKUP(A80,'Etat de stock'!A:B,2,0)&lt;=VLOOKUP(A80,'Base de données '!A:D,4,0),VLOOKUP(A80,'Base de données '!A:E,5,0)-VLOOKUP(A80,'Etat de stock'!A:B,2,0),IF(VLOOKUP(A80,'Etat de stock'!A:B,2,0)&gt;VLOOKUP(A80,'Base de données '!A:E,5,0),"surplus","OK")),"absent")</f>
        <v>1</v>
      </c>
    </row>
    <row r="81" spans="1:2">
      <c r="A81" s="88" t="s">
        <v>81</v>
      </c>
      <c r="B81" s="2">
        <f ca="1">IFERROR(IF(VLOOKUP(A81,'Etat de stock'!A:B,2,0)&lt;=VLOOKUP(A81,'Base de données '!A:D,4,0),VLOOKUP(A81,'Base de données '!A:E,5,0)-VLOOKUP(A81,'Etat de stock'!A:B,2,0),IF(VLOOKUP(A81,'Etat de stock'!A:B,2,0)&gt;VLOOKUP(A81,'Base de données '!A:E,5,0),"surplus","OK")),"absent")</f>
        <v>1</v>
      </c>
    </row>
    <row r="82" spans="1:2">
      <c r="A82" s="88" t="s">
        <v>82</v>
      </c>
      <c r="B82" s="2" t="str">
        <f ca="1">IFERROR(IF(VLOOKUP(A82,'Etat de stock'!A:B,2,0)&lt;=VLOOKUP(A82,'Base de données '!A:D,4,0),VLOOKUP(A82,'Base de données '!A:E,5,0)-VLOOKUP(A82,'Etat de stock'!A:B,2,0),IF(VLOOKUP(A82,'Etat de stock'!A:B,2,0)&gt;VLOOKUP(A82,'Base de données '!A:E,5,0),"surplus","OK")),"absent")</f>
        <v>OK</v>
      </c>
    </row>
    <row r="83" spans="1:2">
      <c r="A83" s="88" t="s">
        <v>83</v>
      </c>
      <c r="B83" s="2" t="str">
        <f ca="1">IFERROR(IF(VLOOKUP(A83,'Etat de stock'!A:B,2,0)&lt;=VLOOKUP(A83,'Base de données '!A:D,4,0),VLOOKUP(A83,'Base de données '!A:E,5,0)-VLOOKUP(A83,'Etat de stock'!A:B,2,0),IF(VLOOKUP(A83,'Etat de stock'!A:B,2,0)&gt;VLOOKUP(A83,'Base de données '!A:E,5,0),"surplus","OK")),"absent")</f>
        <v>OK</v>
      </c>
    </row>
    <row r="84" spans="1:2">
      <c r="A84" s="87" t="s">
        <v>84</v>
      </c>
      <c r="B84" s="2" t="str">
        <f ca="1">IFERROR(IF(VLOOKUP(A84,'Etat de stock'!A:B,2,0)&lt;=VLOOKUP(A84,'Base de données '!A:D,4,0),VLOOKUP(A84,'Base de données '!A:E,5,0)-VLOOKUP(A84,'Etat de stock'!A:B,2,0),IF(VLOOKUP(A84,'Etat de stock'!A:B,2,0)&gt;VLOOKUP(A84,'Base de données '!A:E,5,0),"surplus","OK")),"absent")</f>
        <v>OK</v>
      </c>
    </row>
    <row r="85" spans="1:2">
      <c r="A85" s="87" t="s">
        <v>85</v>
      </c>
      <c r="B85" s="2" t="str">
        <f ca="1">IFERROR(IF(VLOOKUP(A85,'Etat de stock'!A:B,2,0)&lt;=VLOOKUP(A85,'Base de données '!A:D,4,0),VLOOKUP(A85,'Base de données '!A:E,5,0)-VLOOKUP(A85,'Etat de stock'!A:B,2,0),IF(VLOOKUP(A85,'Etat de stock'!A:B,2,0)&gt;VLOOKUP(A85,'Base de données '!A:E,5,0),"surplus","OK")),"absent")</f>
        <v>surplus</v>
      </c>
    </row>
    <row r="86" spans="1:2">
      <c r="A86" s="87" t="s">
        <v>86</v>
      </c>
      <c r="B86" s="2" t="str">
        <f ca="1">IFERROR(IF(VLOOKUP(A86,'Etat de stock'!A:B,2,0)&lt;=VLOOKUP(A86,'Base de données '!A:D,4,0),VLOOKUP(A86,'Base de données '!A:E,5,0)-VLOOKUP(A86,'Etat de stock'!A:B,2,0),IF(VLOOKUP(A86,'Etat de stock'!A:B,2,0)&gt;VLOOKUP(A86,'Base de données '!A:E,5,0),"surplus","OK")),"absent")</f>
        <v>OK</v>
      </c>
    </row>
    <row r="87" spans="1:2">
      <c r="A87" s="87" t="s">
        <v>87</v>
      </c>
      <c r="B87" s="2" t="str">
        <f ca="1">IFERROR(IF(VLOOKUP(A87,'Etat de stock'!A:B,2,0)&lt;=VLOOKUP(A87,'Base de données '!A:D,4,0),VLOOKUP(A87,'Base de données '!A:E,5,0)-VLOOKUP(A87,'Etat de stock'!A:B,2,0),IF(VLOOKUP(A87,'Etat de stock'!A:B,2,0)&gt;VLOOKUP(A87,'Base de données '!A:E,5,0),"surplus","OK")),"absent")</f>
        <v>OK</v>
      </c>
    </row>
    <row r="88" spans="1:2">
      <c r="A88" s="86" t="s">
        <v>88</v>
      </c>
      <c r="B88" s="2">
        <f ca="1">IFERROR(IF(VLOOKUP(A88,'Etat de stock'!A:B,2,0)&lt;=VLOOKUP(A88,'Base de données '!A:D,4,0),VLOOKUP(A88,'Base de données '!A:E,5,0)-VLOOKUP(A88,'Etat de stock'!A:B,2,0),IF(VLOOKUP(A88,'Etat de stock'!A:B,2,0)&gt;VLOOKUP(A88,'Base de données '!A:E,5,0),"surplus","OK")),"absent")</f>
        <v>1</v>
      </c>
    </row>
    <row r="89" spans="1:2">
      <c r="A89" s="86" t="s">
        <v>89</v>
      </c>
      <c r="B89" s="2" t="str">
        <f ca="1">IFERROR(IF(VLOOKUP(A89,'Etat de stock'!A:B,2,0)&lt;=VLOOKUP(A89,'Base de données '!A:D,4,0),VLOOKUP(A89,'Base de données '!A:E,5,0)-VLOOKUP(A89,'Etat de stock'!A:B,2,0),IF(VLOOKUP(A89,'Etat de stock'!A:B,2,0)&gt;VLOOKUP(A89,'Base de données '!A:E,5,0),"surplus","OK")),"absent")</f>
        <v>OK</v>
      </c>
    </row>
    <row r="90" spans="1:2">
      <c r="A90" s="86" t="s">
        <v>90</v>
      </c>
      <c r="B90" s="2" t="str">
        <f ca="1">IFERROR(IF(VLOOKUP(A90,'Etat de stock'!A:B,2,0)&lt;=VLOOKUP(A90,'Base de données '!A:D,4,0),VLOOKUP(A90,'Base de données '!A:E,5,0)-VLOOKUP(A90,'Etat de stock'!A:B,2,0),IF(VLOOKUP(A90,'Etat de stock'!A:B,2,0)&gt;VLOOKUP(A90,'Base de données '!A:E,5,0),"surplus","OK")),"absent")</f>
        <v>OK</v>
      </c>
    </row>
    <row r="91" spans="1:2">
      <c r="A91" s="86" t="s">
        <v>91</v>
      </c>
      <c r="B91" s="2" t="str">
        <f ca="1">IFERROR(IF(VLOOKUP(A91,'Etat de stock'!A:B,2,0)&lt;=VLOOKUP(A91,'Base de données '!A:D,4,0),VLOOKUP(A91,'Base de données '!A:E,5,0)-VLOOKUP(A91,'Etat de stock'!A:B,2,0),IF(VLOOKUP(A91,'Etat de stock'!A:B,2,0)&gt;VLOOKUP(A91,'Base de données '!A:E,5,0),"surplus","OK")),"absent")</f>
        <v>OK</v>
      </c>
    </row>
    <row r="92" spans="1:2">
      <c r="A92" s="86" t="s">
        <v>92</v>
      </c>
      <c r="B92" s="2" t="str">
        <f ca="1">IFERROR(IF(VLOOKUP(A92,'Etat de stock'!A:B,2,0)&lt;=VLOOKUP(A92,'Base de données '!A:D,4,0),VLOOKUP(A92,'Base de données '!A:E,5,0)-VLOOKUP(A92,'Etat de stock'!A:B,2,0),IF(VLOOKUP(A92,'Etat de stock'!A:B,2,0)&gt;VLOOKUP(A92,'Base de données '!A:E,5,0),"surplus","OK")),"absent")</f>
        <v>OK</v>
      </c>
    </row>
    <row r="93" spans="1:2">
      <c r="A93" s="86" t="s">
        <v>93</v>
      </c>
      <c r="B93" s="2" t="str">
        <f ca="1">IFERROR(IF(VLOOKUP(A93,'Etat de stock'!A:B,2,0)&lt;=VLOOKUP(A93,'Base de données '!A:D,4,0),VLOOKUP(A93,'Base de données '!A:E,5,0)-VLOOKUP(A93,'Etat de stock'!A:B,2,0),IF(VLOOKUP(A93,'Etat de stock'!A:B,2,0)&gt;VLOOKUP(A93,'Base de données '!A:E,5,0),"surplus","OK")),"absent")</f>
        <v>OK</v>
      </c>
    </row>
    <row r="94" spans="1:2">
      <c r="A94" s="86" t="s">
        <v>94</v>
      </c>
      <c r="B94" s="2" t="str">
        <f ca="1">IFERROR(IF(VLOOKUP(A94,'Etat de stock'!A:B,2,0)&lt;=VLOOKUP(A94,'Base de données '!A:D,4,0),VLOOKUP(A94,'Base de données '!A:E,5,0)-VLOOKUP(A94,'Etat de stock'!A:B,2,0),IF(VLOOKUP(A94,'Etat de stock'!A:B,2,0)&gt;VLOOKUP(A94,'Base de données '!A:E,5,0),"surplus","OK")),"absent")</f>
        <v>OK</v>
      </c>
    </row>
    <row r="95" spans="1:2">
      <c r="A95" s="86" t="s">
        <v>95</v>
      </c>
      <c r="B95" s="2" t="str">
        <f ca="1">IFERROR(IF(VLOOKUP(A95,'Etat de stock'!A:B,2,0)&lt;=VLOOKUP(A95,'Base de données '!A:D,4,0),VLOOKUP(A95,'Base de données '!A:E,5,0)-VLOOKUP(A95,'Etat de stock'!A:B,2,0),IF(VLOOKUP(A95,'Etat de stock'!A:B,2,0)&gt;VLOOKUP(A95,'Base de données '!A:E,5,0),"surplus","OK")),"absent")</f>
        <v>surplus</v>
      </c>
    </row>
    <row r="96" spans="1:2">
      <c r="A96" s="86" t="s">
        <v>96</v>
      </c>
      <c r="B96" s="2" t="str">
        <f ca="1">IFERROR(IF(VLOOKUP(A96,'Etat de stock'!A:B,2,0)&lt;=VLOOKUP(A96,'Base de données '!A:D,4,0),VLOOKUP(A96,'Base de données '!A:E,5,0)-VLOOKUP(A96,'Etat de stock'!A:B,2,0),IF(VLOOKUP(A96,'Etat de stock'!A:B,2,0)&gt;VLOOKUP(A96,'Base de données '!A:E,5,0),"surplus","OK")),"absent")</f>
        <v>OK</v>
      </c>
    </row>
    <row r="97" spans="1:2">
      <c r="A97" s="86" t="s">
        <v>97</v>
      </c>
      <c r="B97" s="2" t="str">
        <f ca="1">IFERROR(IF(VLOOKUP(A97,'Etat de stock'!A:B,2,0)&lt;=VLOOKUP(A97,'Base de données '!A:D,4,0),VLOOKUP(A97,'Base de données '!A:E,5,0)-VLOOKUP(A97,'Etat de stock'!A:B,2,0),IF(VLOOKUP(A97,'Etat de stock'!A:B,2,0)&gt;VLOOKUP(A97,'Base de données '!A:E,5,0),"surplus","OK")),"absent")</f>
        <v>surplus</v>
      </c>
    </row>
    <row r="98" spans="1:2">
      <c r="A98" s="86" t="s">
        <v>98</v>
      </c>
      <c r="B98" s="2" t="str">
        <f ca="1">IFERROR(IF(VLOOKUP(A98,'Etat de stock'!A:B,2,0)&lt;=VLOOKUP(A98,'Base de données '!A:D,4,0),VLOOKUP(A98,'Base de données '!A:E,5,0)-VLOOKUP(A98,'Etat de stock'!A:B,2,0),IF(VLOOKUP(A98,'Etat de stock'!A:B,2,0)&gt;VLOOKUP(A98,'Base de données '!A:E,5,0),"surplus","OK")),"absent")</f>
        <v>absent</v>
      </c>
    </row>
  </sheetData>
  <mergeCells count="1">
    <mergeCell ref="B1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 de données </vt:lpstr>
      <vt:lpstr>Entrées</vt:lpstr>
      <vt:lpstr>Sorties</vt:lpstr>
      <vt:lpstr>Etat de stock</vt:lpstr>
      <vt:lpstr>Commandes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Blakke Zon</dc:creator>
  <cp:lastModifiedBy>GB</cp:lastModifiedBy>
  <dcterms:created xsi:type="dcterms:W3CDTF">2014-03-11T09:54:51Z</dcterms:created>
  <dcterms:modified xsi:type="dcterms:W3CDTF">2014-03-29T17:32:05Z</dcterms:modified>
</cp:coreProperties>
</file>