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57" yWindow="151" windowWidth="17774" windowHeight="7749" activeTab="1"/>
  </bookViews>
  <sheets>
    <sheet name="Feuil1" sheetId="1" r:id="rId1"/>
    <sheet name="Feuil2" sheetId="8" r:id="rId2"/>
  </sheets>
  <calcPr calcId="125725"/>
</workbook>
</file>

<file path=xl/calcChain.xml><?xml version="1.0" encoding="utf-8"?>
<calcChain xmlns="http://schemas.openxmlformats.org/spreadsheetml/2006/main">
  <c r="C5" i="8"/>
  <c r="C6"/>
  <c r="C7"/>
  <c r="C8"/>
  <c r="C9"/>
  <c r="C10"/>
  <c r="C11"/>
  <c r="C12"/>
  <c r="C13"/>
  <c r="C14"/>
  <c r="C15"/>
  <c r="C16"/>
  <c r="C17"/>
  <c r="C18"/>
  <c r="C4"/>
  <c r="R4" s="1"/>
  <c r="L3"/>
  <c r="R3"/>
  <c r="N3"/>
  <c r="O3"/>
  <c r="P3"/>
  <c r="Q3"/>
  <c r="M3"/>
  <c r="L12"/>
  <c r="L13"/>
  <c r="L14"/>
  <c r="L15"/>
  <c r="R12"/>
  <c r="R13"/>
  <c r="R14"/>
  <c r="R15"/>
  <c r="M12"/>
  <c r="N12"/>
  <c r="O12"/>
  <c r="P12"/>
  <c r="Q12"/>
  <c r="M13"/>
  <c r="N13"/>
  <c r="O13"/>
  <c r="P13"/>
  <c r="Q13"/>
  <c r="M14"/>
  <c r="N14"/>
  <c r="O14"/>
  <c r="P14"/>
  <c r="Q14"/>
  <c r="M15"/>
  <c r="Q15"/>
  <c r="R18"/>
  <c r="L17"/>
  <c r="R16"/>
  <c r="N15"/>
  <c r="N11"/>
  <c r="R10"/>
  <c r="N9"/>
  <c r="R8"/>
  <c r="N7"/>
  <c r="R6"/>
  <c r="N5"/>
  <c r="C3" i="1"/>
  <c r="C4"/>
  <c r="C5"/>
  <c r="C6"/>
  <c r="C7"/>
  <c r="C8"/>
  <c r="C9"/>
  <c r="C10"/>
  <c r="C11"/>
  <c r="C12"/>
  <c r="C13"/>
  <c r="C14"/>
  <c r="C15"/>
  <c r="C16"/>
  <c r="C2"/>
  <c r="O15" i="8" l="1"/>
  <c r="P15"/>
  <c r="Q16"/>
  <c r="O16"/>
  <c r="M16"/>
  <c r="L16"/>
  <c r="P16"/>
  <c r="N16"/>
  <c r="Q11"/>
  <c r="O11"/>
  <c r="M11"/>
  <c r="R11"/>
  <c r="L11"/>
  <c r="P11"/>
  <c r="Q10"/>
  <c r="O10"/>
  <c r="M10"/>
  <c r="L10"/>
  <c r="P10"/>
  <c r="N10"/>
  <c r="Q9"/>
  <c r="O9"/>
  <c r="M9"/>
  <c r="R9"/>
  <c r="L9"/>
  <c r="P9"/>
  <c r="Q8"/>
  <c r="O8"/>
  <c r="M8"/>
  <c r="L8"/>
  <c r="P8"/>
  <c r="N8"/>
  <c r="Q7"/>
  <c r="O7"/>
  <c r="M7"/>
  <c r="R7"/>
  <c r="L7"/>
  <c r="P7"/>
  <c r="Q6"/>
  <c r="O6"/>
  <c r="M6"/>
  <c r="L6"/>
  <c r="P6"/>
  <c r="N6"/>
  <c r="P17"/>
  <c r="N17"/>
  <c r="Q17"/>
  <c r="O17"/>
  <c r="M17"/>
  <c r="R17"/>
  <c r="Q18"/>
  <c r="O18"/>
  <c r="M18"/>
  <c r="L18"/>
  <c r="P18"/>
  <c r="N18"/>
  <c r="Q5"/>
  <c r="O5"/>
  <c r="M5"/>
  <c r="R5"/>
  <c r="L5"/>
  <c r="P5"/>
  <c r="Q4"/>
  <c r="O4"/>
  <c r="M4"/>
  <c r="L4"/>
  <c r="P4"/>
  <c r="N4"/>
</calcChain>
</file>

<file path=xl/sharedStrings.xml><?xml version="1.0" encoding="utf-8"?>
<sst xmlns="http://schemas.openxmlformats.org/spreadsheetml/2006/main" count="19" uniqueCount="11">
  <si>
    <t>poids</t>
  </si>
  <si>
    <t>jour</t>
  </si>
  <si>
    <t>imc</t>
  </si>
  <si>
    <t>morbide</t>
  </si>
  <si>
    <t>sévère</t>
  </si>
  <si>
    <t>modérée</t>
  </si>
  <si>
    <t>surpoids</t>
  </si>
  <si>
    <t>normale</t>
  </si>
  <si>
    <t>maigreur</t>
  </si>
  <si>
    <t>famine</t>
  </si>
  <si>
    <t>Taille</t>
  </si>
</sst>
</file>

<file path=xl/styles.xml><?xml version="1.0" encoding="utf-8"?>
<styleSheet xmlns="http://schemas.openxmlformats.org/spreadsheetml/2006/main">
  <fonts count="3">
    <font>
      <sz val="11"/>
      <color theme="1"/>
      <name val="Comic Sans MS"/>
      <family val="2"/>
    </font>
    <font>
      <sz val="9"/>
      <name val="Comic Sans MS"/>
      <family val="2"/>
    </font>
    <font>
      <sz val="11"/>
      <name val="Comic Sans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1"/>
          <c:order val="0"/>
          <c:tx>
            <c:strRef>
              <c:f>Feuil1!$C$1</c:f>
              <c:strCache>
                <c:ptCount val="1"/>
                <c:pt idx="0">
                  <c:v>imc</c:v>
                </c:pt>
              </c:strCache>
            </c:strRef>
          </c:tx>
          <c:marker>
            <c:symbol val="none"/>
          </c:marker>
          <c:cat>
            <c:numRef>
              <c:f>Feuil1!$A$2:$A$16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Feuil1!$C$2:$C$16</c:f>
              <c:numCache>
                <c:formatCode>#,##0.00</c:formatCode>
                <c:ptCount val="15"/>
                <c:pt idx="0">
                  <c:v>37.618412502992378</c:v>
                </c:pt>
                <c:pt idx="1">
                  <c:v>34.198556820902162</c:v>
                </c:pt>
                <c:pt idx="2">
                  <c:v>30.778701138811947</c:v>
                </c:pt>
                <c:pt idx="3">
                  <c:v>29.068773297766839</c:v>
                </c:pt>
                <c:pt idx="4">
                  <c:v>24.622960911049557</c:v>
                </c:pt>
                <c:pt idx="5">
                  <c:v>23.938989774631512</c:v>
                </c:pt>
                <c:pt idx="6">
                  <c:v>23.255018638213471</c:v>
                </c:pt>
                <c:pt idx="7">
                  <c:v>22.571047501795427</c:v>
                </c:pt>
                <c:pt idx="8">
                  <c:v>21.887076365377382</c:v>
                </c:pt>
                <c:pt idx="9">
                  <c:v>21.203105228959341</c:v>
                </c:pt>
                <c:pt idx="10">
                  <c:v>20.519134092541297</c:v>
                </c:pt>
                <c:pt idx="11">
                  <c:v>21.203105228959341</c:v>
                </c:pt>
                <c:pt idx="12">
                  <c:v>21.887076365377382</c:v>
                </c:pt>
                <c:pt idx="13">
                  <c:v>20.519134092541297</c:v>
                </c:pt>
                <c:pt idx="14">
                  <c:v>21.203105228959341</c:v>
                </c:pt>
              </c:numCache>
            </c:numRef>
          </c:val>
        </c:ser>
        <c:ser>
          <c:idx val="2"/>
          <c:order val="1"/>
          <c:tx>
            <c:strRef>
              <c:f>Feuil1!$D$1</c:f>
              <c:strCache>
                <c:ptCount val="1"/>
                <c:pt idx="0">
                  <c:v>morbide</c:v>
                </c:pt>
              </c:strCache>
            </c:strRef>
          </c:tx>
          <c:marker>
            <c:symbol val="none"/>
          </c:marker>
          <c:cat>
            <c:numRef>
              <c:f>Feuil1!$A$2:$A$16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Feuil1!$D$2:$D$16</c:f>
              <c:numCache>
                <c:formatCode>General</c:formatCode>
                <c:ptCount val="1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</c:numCache>
            </c:numRef>
          </c:val>
        </c:ser>
        <c:ser>
          <c:idx val="3"/>
          <c:order val="2"/>
          <c:tx>
            <c:strRef>
              <c:f>Feuil1!$E$1</c:f>
              <c:strCache>
                <c:ptCount val="1"/>
                <c:pt idx="0">
                  <c:v>sévère</c:v>
                </c:pt>
              </c:strCache>
            </c:strRef>
          </c:tx>
          <c:marker>
            <c:symbol val="none"/>
          </c:marker>
          <c:cat>
            <c:numRef>
              <c:f>Feuil1!$A$2:$A$16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Feuil1!$E$2:$E$16</c:f>
              <c:numCache>
                <c:formatCode>General</c:formatCode>
                <c:ptCount val="15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</c:numCache>
            </c:numRef>
          </c:val>
        </c:ser>
        <c:ser>
          <c:idx val="4"/>
          <c:order val="3"/>
          <c:tx>
            <c:strRef>
              <c:f>Feuil1!$F$1</c:f>
              <c:strCache>
                <c:ptCount val="1"/>
                <c:pt idx="0">
                  <c:v>modérée</c:v>
                </c:pt>
              </c:strCache>
            </c:strRef>
          </c:tx>
          <c:marker>
            <c:symbol val="none"/>
          </c:marker>
          <c:cat>
            <c:numRef>
              <c:f>Feuil1!$A$2:$A$16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Feuil1!$F$2:$F$16</c:f>
              <c:numCache>
                <c:formatCode>General</c:formatCode>
                <c:ptCount val="1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</c:numCache>
            </c:numRef>
          </c:val>
        </c:ser>
        <c:ser>
          <c:idx val="5"/>
          <c:order val="4"/>
          <c:tx>
            <c:strRef>
              <c:f>Feuil1!$G$1</c:f>
              <c:strCache>
                <c:ptCount val="1"/>
                <c:pt idx="0">
                  <c:v>surpoids</c:v>
                </c:pt>
              </c:strCache>
            </c:strRef>
          </c:tx>
          <c:marker>
            <c:symbol val="none"/>
          </c:marker>
          <c:cat>
            <c:numRef>
              <c:f>Feuil1!$A$2:$A$16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Feuil1!$G$2:$G$16</c:f>
              <c:numCache>
                <c:formatCode>General</c:formatCode>
                <c:ptCount val="1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</c:numCache>
            </c:numRef>
          </c:val>
        </c:ser>
        <c:ser>
          <c:idx val="6"/>
          <c:order val="5"/>
          <c:tx>
            <c:strRef>
              <c:f>Feuil1!$H$1</c:f>
              <c:strCache>
                <c:ptCount val="1"/>
                <c:pt idx="0">
                  <c:v>normale</c:v>
                </c:pt>
              </c:strCache>
            </c:strRef>
          </c:tx>
          <c:marker>
            <c:symbol val="none"/>
          </c:marker>
          <c:cat>
            <c:numRef>
              <c:f>Feuil1!$A$2:$A$16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Feuil1!$H$2:$H$16</c:f>
              <c:numCache>
                <c:formatCode>General</c:formatCode>
                <c:ptCount val="15"/>
                <c:pt idx="0">
                  <c:v>18.5</c:v>
                </c:pt>
                <c:pt idx="1">
                  <c:v>18.5</c:v>
                </c:pt>
                <c:pt idx="2">
                  <c:v>18.5</c:v>
                </c:pt>
                <c:pt idx="3">
                  <c:v>18.5</c:v>
                </c:pt>
                <c:pt idx="4">
                  <c:v>18.5</c:v>
                </c:pt>
                <c:pt idx="5">
                  <c:v>18.5</c:v>
                </c:pt>
                <c:pt idx="6">
                  <c:v>18.5</c:v>
                </c:pt>
                <c:pt idx="7">
                  <c:v>18.5</c:v>
                </c:pt>
                <c:pt idx="8">
                  <c:v>18.5</c:v>
                </c:pt>
                <c:pt idx="9">
                  <c:v>18.5</c:v>
                </c:pt>
                <c:pt idx="10">
                  <c:v>18.5</c:v>
                </c:pt>
                <c:pt idx="11">
                  <c:v>18.5</c:v>
                </c:pt>
                <c:pt idx="12">
                  <c:v>18.5</c:v>
                </c:pt>
                <c:pt idx="13">
                  <c:v>18.5</c:v>
                </c:pt>
                <c:pt idx="14">
                  <c:v>18.5</c:v>
                </c:pt>
              </c:numCache>
            </c:numRef>
          </c:val>
        </c:ser>
        <c:marker val="1"/>
        <c:axId val="221791360"/>
        <c:axId val="221792896"/>
      </c:lineChart>
      <c:dateAx>
        <c:axId val="221791360"/>
        <c:scaling>
          <c:orientation val="minMax"/>
        </c:scaling>
        <c:axPos val="b"/>
        <c:numFmt formatCode="dd\-mmm" sourceLinked="1"/>
        <c:tickLblPos val="nextTo"/>
        <c:crossAx val="221792896"/>
        <c:crosses val="autoZero"/>
        <c:auto val="1"/>
        <c:lblOffset val="100"/>
      </c:dateAx>
      <c:valAx>
        <c:axId val="221792896"/>
        <c:scaling>
          <c:orientation val="minMax"/>
        </c:scaling>
        <c:axPos val="l"/>
        <c:majorGridlines/>
        <c:numFmt formatCode="#,##0.00" sourceLinked="1"/>
        <c:tickLblPos val="nextTo"/>
        <c:crossAx val="221791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929583904892581"/>
          <c:y val="0.58684652576322649"/>
          <c:w val="0.12241426611796986"/>
          <c:h val="0.380692913385827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5.2201544645880518E-2"/>
          <c:y val="3.3731607862463119E-2"/>
          <c:w val="0.77874054025333861"/>
          <c:h val="0.78381982313883725"/>
        </c:manualLayout>
      </c:layout>
      <c:lineChart>
        <c:grouping val="standard"/>
        <c:ser>
          <c:idx val="5"/>
          <c:order val="0"/>
          <c:tx>
            <c:strRef>
              <c:f>Feuil2!$D$3</c:f>
              <c:strCache>
                <c:ptCount val="1"/>
                <c:pt idx="0">
                  <c:v>morbide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10"/>
            <c:spPr>
              <a:solidFill>
                <a:srgbClr val="FF0000"/>
              </a:solidFill>
            </c:spPr>
          </c:marker>
          <c:cat>
            <c:numRef>
              <c:f>Feuil2!$A$4:$A$18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Feuil2!$R$4:$R$18</c:f>
              <c:numCache>
                <c:formatCode>0.00</c:formatCode>
                <c:ptCount val="15"/>
                <c:pt idx="0">
                  <c:v>41.038268185082593</c:v>
                </c:pt>
                <c:pt idx="1">
                  <c:v>40.354297048664549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</c:numCache>
            </c:numRef>
          </c:val>
        </c:ser>
        <c:ser>
          <c:idx val="4"/>
          <c:order val="1"/>
          <c:tx>
            <c:strRef>
              <c:f>Feuil2!$E$3</c:f>
              <c:strCache>
                <c:ptCount val="1"/>
                <c:pt idx="0">
                  <c:v>sévère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10"/>
            <c:spPr>
              <a:solidFill>
                <a:srgbClr val="FFC000"/>
              </a:solidFill>
            </c:spPr>
          </c:marker>
          <c:cat>
            <c:numRef>
              <c:f>Feuil2!$A$4:$A$18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Feuil2!$Q$4:$Q$18</c:f>
              <c:numCache>
                <c:formatCode>0.00</c:formatCode>
                <c:ptCount val="15"/>
                <c:pt idx="0">
                  <c:v>#N/A</c:v>
                </c:pt>
                <c:pt idx="1">
                  <c:v>#N/A</c:v>
                </c:pt>
                <c:pt idx="2">
                  <c:v>39.328340344037485</c:v>
                </c:pt>
                <c:pt idx="3">
                  <c:v>37.618412502992378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</c:numCache>
            </c:numRef>
          </c:val>
        </c:ser>
        <c:ser>
          <c:idx val="3"/>
          <c:order val="2"/>
          <c:tx>
            <c:strRef>
              <c:f>Feuil2!$F$3</c:f>
              <c:strCache>
                <c:ptCount val="1"/>
                <c:pt idx="0">
                  <c:v>modérée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10"/>
            <c:spPr>
              <a:solidFill>
                <a:srgbClr val="FFFF00"/>
              </a:solidFill>
            </c:spPr>
          </c:marker>
          <c:cat>
            <c:numRef>
              <c:f>Feuil2!$A$4:$A$18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Feuil2!$P$4:$P$18</c:f>
              <c:numCache>
                <c:formatCode>0.00</c:formatCode>
                <c:ptCount val="1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34.882527957320207</c:v>
                </c:pt>
                <c:pt idx="5">
                  <c:v>33.514585684484118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</c:numCache>
            </c:numRef>
          </c:val>
        </c:ser>
        <c:ser>
          <c:idx val="2"/>
          <c:order val="3"/>
          <c:tx>
            <c:strRef>
              <c:f>Feuil2!$G$3</c:f>
              <c:strCache>
                <c:ptCount val="1"/>
                <c:pt idx="0">
                  <c:v>surpoids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10"/>
            <c:spPr>
              <a:solidFill>
                <a:srgbClr val="00B050"/>
              </a:solidFill>
            </c:spPr>
          </c:marker>
          <c:cat>
            <c:numRef>
              <c:f>Feuil2!$A$4:$A$18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Feuil2!$O$4:$O$18</c:f>
              <c:numCache>
                <c:formatCode>0.00</c:formatCode>
                <c:ptCount val="1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29.068773297766839</c:v>
                </c:pt>
                <c:pt idx="7">
                  <c:v>27.358845456721728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</c:numCache>
            </c:numRef>
          </c:val>
        </c:ser>
        <c:ser>
          <c:idx val="1"/>
          <c:order val="4"/>
          <c:tx>
            <c:strRef>
              <c:f>Feuil2!$H$3</c:f>
              <c:strCache>
                <c:ptCount val="1"/>
                <c:pt idx="0">
                  <c:v>normale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10"/>
            <c:spPr>
              <a:solidFill>
                <a:srgbClr val="00B0F0"/>
              </a:solidFill>
            </c:spPr>
          </c:marker>
          <c:cat>
            <c:numRef>
              <c:f>Feuil2!$A$4:$A$18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Feuil2!$N$4:$N$18</c:f>
              <c:numCache>
                <c:formatCode>0.00</c:formatCode>
                <c:ptCount val="1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21.887076365377382</c:v>
                </c:pt>
                <c:pt idx="9">
                  <c:v>21.203105228959341</c:v>
                </c:pt>
                <c:pt idx="10">
                  <c:v>20.519134092541297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</c:numCache>
            </c:numRef>
          </c:val>
        </c:ser>
        <c:ser>
          <c:idx val="0"/>
          <c:order val="5"/>
          <c:tx>
            <c:strRef>
              <c:f>Feuil2!$I$3</c:f>
              <c:strCache>
                <c:ptCount val="1"/>
                <c:pt idx="0">
                  <c:v>maigreur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10"/>
            <c:spPr>
              <a:solidFill>
                <a:srgbClr val="002060"/>
              </a:solidFill>
            </c:spPr>
          </c:marker>
          <c:cat>
            <c:numRef>
              <c:f>Feuil2!$A$4:$A$18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Feuil2!$M$4:$M$18</c:f>
              <c:numCache>
                <c:formatCode>0.00</c:formatCode>
                <c:ptCount val="1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18.467220683287167</c:v>
                </c:pt>
                <c:pt idx="12">
                  <c:v>17.099278410451081</c:v>
                </c:pt>
                <c:pt idx="13">
                  <c:v>#N/A</c:v>
                </c:pt>
                <c:pt idx="14">
                  <c:v>#N/A</c:v>
                </c:pt>
              </c:numCache>
            </c:numRef>
          </c:val>
        </c:ser>
        <c:ser>
          <c:idx val="6"/>
          <c:order val="6"/>
          <c:tx>
            <c:strRef>
              <c:f>Feuil2!$J$3</c:f>
              <c:strCache>
                <c:ptCount val="1"/>
                <c:pt idx="0">
                  <c:v>famine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10"/>
            <c:spPr>
              <a:solidFill>
                <a:srgbClr val="7030A0"/>
              </a:solidFill>
            </c:spPr>
          </c:marker>
          <c:cat>
            <c:numRef>
              <c:f>Feuil2!$A$4:$A$18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Feuil2!$L$4:$L$18</c:f>
              <c:numCache>
                <c:formatCode>0.00</c:formatCode>
                <c:ptCount val="1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16.415307274033037</c:v>
                </c:pt>
                <c:pt idx="14">
                  <c:v>15.389350569405973</c:v>
                </c:pt>
              </c:numCache>
            </c:numRef>
          </c:val>
        </c:ser>
        <c:ser>
          <c:idx val="7"/>
          <c:order val="7"/>
          <c:tx>
            <c:strRef>
              <c:f>Feuil2!$C$3</c:f>
              <c:strCache>
                <c:ptCount val="1"/>
                <c:pt idx="0">
                  <c:v>imc</c:v>
                </c:pt>
              </c:strCache>
            </c:strRef>
          </c:tx>
          <c:spPr>
            <a:ln w="285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Feuil2!$A$4:$A$18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Feuil2!$C$4:$C$18</c:f>
              <c:numCache>
                <c:formatCode>#,##0.00</c:formatCode>
                <c:ptCount val="15"/>
                <c:pt idx="0">
                  <c:v>41.038268185082593</c:v>
                </c:pt>
                <c:pt idx="1">
                  <c:v>40.354297048664549</c:v>
                </c:pt>
                <c:pt idx="2">
                  <c:v>39.328340344037485</c:v>
                </c:pt>
                <c:pt idx="3">
                  <c:v>37.618412502992378</c:v>
                </c:pt>
                <c:pt idx="4">
                  <c:v>34.882527957320207</c:v>
                </c:pt>
                <c:pt idx="5">
                  <c:v>33.514585684484118</c:v>
                </c:pt>
                <c:pt idx="6">
                  <c:v>29.068773297766839</c:v>
                </c:pt>
                <c:pt idx="7">
                  <c:v>27.358845456721728</c:v>
                </c:pt>
                <c:pt idx="8">
                  <c:v>21.887076365377382</c:v>
                </c:pt>
                <c:pt idx="9">
                  <c:v>21.203105228959341</c:v>
                </c:pt>
                <c:pt idx="10">
                  <c:v>20.519134092541297</c:v>
                </c:pt>
                <c:pt idx="11">
                  <c:v>18.467220683287167</c:v>
                </c:pt>
                <c:pt idx="12">
                  <c:v>17.099278410451081</c:v>
                </c:pt>
                <c:pt idx="13">
                  <c:v>16.415307274033037</c:v>
                </c:pt>
                <c:pt idx="14">
                  <c:v>15.389350569405973</c:v>
                </c:pt>
              </c:numCache>
            </c:numRef>
          </c:val>
        </c:ser>
        <c:ser>
          <c:idx val="8"/>
          <c:order val="8"/>
          <c:spPr>
            <a:ln w="1905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Feuil2!$A$4:$A$18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Feuil2!$I$4:$I$18</c:f>
              <c:numCache>
                <c:formatCode>General</c:formatCode>
                <c:ptCount val="15"/>
                <c:pt idx="0">
                  <c:v>16.5</c:v>
                </c:pt>
                <c:pt idx="1">
                  <c:v>16.5</c:v>
                </c:pt>
                <c:pt idx="2">
                  <c:v>16.5</c:v>
                </c:pt>
                <c:pt idx="3">
                  <c:v>16.5</c:v>
                </c:pt>
                <c:pt idx="4">
                  <c:v>16.5</c:v>
                </c:pt>
                <c:pt idx="5">
                  <c:v>16.5</c:v>
                </c:pt>
                <c:pt idx="6">
                  <c:v>16.5</c:v>
                </c:pt>
                <c:pt idx="7">
                  <c:v>16.5</c:v>
                </c:pt>
                <c:pt idx="8">
                  <c:v>16.5</c:v>
                </c:pt>
                <c:pt idx="9">
                  <c:v>16.5</c:v>
                </c:pt>
                <c:pt idx="10">
                  <c:v>16.5</c:v>
                </c:pt>
                <c:pt idx="11">
                  <c:v>16.5</c:v>
                </c:pt>
                <c:pt idx="12">
                  <c:v>16.5</c:v>
                </c:pt>
                <c:pt idx="13">
                  <c:v>16.5</c:v>
                </c:pt>
                <c:pt idx="14">
                  <c:v>16.5</c:v>
                </c:pt>
              </c:numCache>
            </c:numRef>
          </c:val>
        </c:ser>
        <c:ser>
          <c:idx val="9"/>
          <c:order val="9"/>
          <c:spPr>
            <a:ln w="19050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Feuil2!$A$4:$A$18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Feuil2!$H$4:$H$18</c:f>
              <c:numCache>
                <c:formatCode>General</c:formatCode>
                <c:ptCount val="15"/>
                <c:pt idx="0">
                  <c:v>18.5</c:v>
                </c:pt>
                <c:pt idx="1">
                  <c:v>18.5</c:v>
                </c:pt>
                <c:pt idx="2">
                  <c:v>18.5</c:v>
                </c:pt>
                <c:pt idx="3">
                  <c:v>18.5</c:v>
                </c:pt>
                <c:pt idx="4">
                  <c:v>18.5</c:v>
                </c:pt>
                <c:pt idx="5">
                  <c:v>18.5</c:v>
                </c:pt>
                <c:pt idx="6">
                  <c:v>18.5</c:v>
                </c:pt>
                <c:pt idx="7">
                  <c:v>18.5</c:v>
                </c:pt>
                <c:pt idx="8">
                  <c:v>18.5</c:v>
                </c:pt>
                <c:pt idx="9">
                  <c:v>18.5</c:v>
                </c:pt>
                <c:pt idx="10">
                  <c:v>18.5</c:v>
                </c:pt>
                <c:pt idx="11">
                  <c:v>18.5</c:v>
                </c:pt>
                <c:pt idx="12">
                  <c:v>18.5</c:v>
                </c:pt>
                <c:pt idx="13">
                  <c:v>18.5</c:v>
                </c:pt>
                <c:pt idx="14">
                  <c:v>18.5</c:v>
                </c:pt>
              </c:numCache>
            </c:numRef>
          </c:val>
        </c:ser>
        <c:ser>
          <c:idx val="10"/>
          <c:order val="10"/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Feuil2!$A$4:$A$18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Feuil2!$G$4:$G$18</c:f>
              <c:numCache>
                <c:formatCode>General</c:formatCode>
                <c:ptCount val="1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</c:numCache>
            </c:numRef>
          </c:val>
        </c:ser>
        <c:ser>
          <c:idx val="11"/>
          <c:order val="11"/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Feuil2!$A$4:$A$18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Feuil2!$D$4:$D$18</c:f>
              <c:numCache>
                <c:formatCode>General</c:formatCode>
                <c:ptCount val="1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</c:numCache>
            </c:numRef>
          </c:val>
        </c:ser>
        <c:ser>
          <c:idx val="12"/>
          <c:order val="12"/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Feuil2!$A$4:$A$18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Feuil2!$E$4:$E$18</c:f>
              <c:numCache>
                <c:formatCode>General</c:formatCode>
                <c:ptCount val="15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</c:numCache>
            </c:numRef>
          </c:val>
        </c:ser>
        <c:ser>
          <c:idx val="13"/>
          <c:order val="13"/>
          <c:spPr>
            <a:ln w="19050">
              <a:solidFill>
                <a:srgbClr val="FFFF00"/>
              </a:solidFill>
            </a:ln>
          </c:spPr>
          <c:marker>
            <c:symbol val="none"/>
          </c:marker>
          <c:cat>
            <c:numRef>
              <c:f>Feuil2!$A$4:$A$18</c:f>
              <c:numCache>
                <c:formatCode>dd\-mmm</c:formatCode>
                <c:ptCount val="15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</c:numCache>
            </c:numRef>
          </c:cat>
          <c:val>
            <c:numRef>
              <c:f>Feuil2!$F$4:$F$18</c:f>
              <c:numCache>
                <c:formatCode>General</c:formatCode>
                <c:ptCount val="1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</c:numCache>
            </c:numRef>
          </c:val>
        </c:ser>
        <c:marker val="1"/>
        <c:axId val="68149632"/>
        <c:axId val="223949952"/>
      </c:lineChart>
      <c:dateAx>
        <c:axId val="68149632"/>
        <c:scaling>
          <c:orientation val="minMax"/>
        </c:scaling>
        <c:axPos val="b"/>
        <c:numFmt formatCode="dd\-mmm" sourceLinked="1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223949952"/>
        <c:crosses val="autoZero"/>
        <c:auto val="1"/>
        <c:lblOffset val="100"/>
        <c:majorUnit val="1"/>
      </c:dateAx>
      <c:valAx>
        <c:axId val="223949952"/>
        <c:scaling>
          <c:orientation val="minMax"/>
        </c:scaling>
        <c:axPos val="l"/>
        <c:numFmt formatCode="0" sourceLinked="0"/>
        <c:tickLblPos val="nextTo"/>
        <c:crossAx val="68149632"/>
        <c:crossesAt val="41698"/>
        <c:crossBetween val="midCat"/>
      </c:valAx>
    </c:plotArea>
    <c:legend>
      <c:legendPos val="r"/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1</xdr:row>
      <xdr:rowOff>180975</xdr:rowOff>
    </xdr:from>
    <xdr:to>
      <xdr:col>9</xdr:col>
      <xdr:colOff>323849</xdr:colOff>
      <xdr:row>19</xdr:row>
      <xdr:rowOff>28575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428625</xdr:colOff>
      <xdr:row>2</xdr:row>
      <xdr:rowOff>76200</xdr:rowOff>
    </xdr:from>
    <xdr:to>
      <xdr:col>8</xdr:col>
      <xdr:colOff>495300</xdr:colOff>
      <xdr:row>4</xdr:row>
      <xdr:rowOff>38100</xdr:rowOff>
    </xdr:to>
    <xdr:sp macro="" textlink="">
      <xdr:nvSpPr>
        <xdr:cNvPr id="4" name="Accolade fermante 3"/>
        <xdr:cNvSpPr/>
      </xdr:nvSpPr>
      <xdr:spPr>
        <a:xfrm>
          <a:off x="7134225" y="495300"/>
          <a:ext cx="66675" cy="381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552450</xdr:colOff>
      <xdr:row>3</xdr:row>
      <xdr:rowOff>200025</xdr:rowOff>
    </xdr:from>
    <xdr:to>
      <xdr:col>8</xdr:col>
      <xdr:colOff>619125</xdr:colOff>
      <xdr:row>5</xdr:row>
      <xdr:rowOff>161925</xdr:rowOff>
    </xdr:to>
    <xdr:sp macro="" textlink="">
      <xdr:nvSpPr>
        <xdr:cNvPr id="5" name="Accolade fermante 4"/>
        <xdr:cNvSpPr/>
      </xdr:nvSpPr>
      <xdr:spPr>
        <a:xfrm>
          <a:off x="7258050" y="828675"/>
          <a:ext cx="66675" cy="381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285750</xdr:colOff>
      <xdr:row>5</xdr:row>
      <xdr:rowOff>114300</xdr:rowOff>
    </xdr:from>
    <xdr:to>
      <xdr:col>8</xdr:col>
      <xdr:colOff>352425</xdr:colOff>
      <xdr:row>7</xdr:row>
      <xdr:rowOff>76200</xdr:rowOff>
    </xdr:to>
    <xdr:sp macro="" textlink="">
      <xdr:nvSpPr>
        <xdr:cNvPr id="6" name="Accolade fermante 5"/>
        <xdr:cNvSpPr/>
      </xdr:nvSpPr>
      <xdr:spPr>
        <a:xfrm>
          <a:off x="6991350" y="1162050"/>
          <a:ext cx="66675" cy="381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152400</xdr:colOff>
      <xdr:row>8</xdr:row>
      <xdr:rowOff>142875</xdr:rowOff>
    </xdr:from>
    <xdr:to>
      <xdr:col>8</xdr:col>
      <xdr:colOff>198119</xdr:colOff>
      <xdr:row>10</xdr:row>
      <xdr:rowOff>161925</xdr:rowOff>
    </xdr:to>
    <xdr:sp macro="" textlink="">
      <xdr:nvSpPr>
        <xdr:cNvPr id="8" name="Accolade fermante 7"/>
        <xdr:cNvSpPr/>
      </xdr:nvSpPr>
      <xdr:spPr>
        <a:xfrm>
          <a:off x="6858000" y="1819275"/>
          <a:ext cx="45719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561975</xdr:colOff>
      <xdr:row>3</xdr:row>
      <xdr:rowOff>57150</xdr:rowOff>
    </xdr:from>
    <xdr:to>
      <xdr:col>9</xdr:col>
      <xdr:colOff>828675</xdr:colOff>
      <xdr:row>3</xdr:row>
      <xdr:rowOff>57150</xdr:rowOff>
    </xdr:to>
    <xdr:cxnSp macro="">
      <xdr:nvCxnSpPr>
        <xdr:cNvPr id="10" name="Connecteur droit avec flèche 9"/>
        <xdr:cNvCxnSpPr/>
      </xdr:nvCxnSpPr>
      <xdr:spPr>
        <a:xfrm>
          <a:off x="7267575" y="685800"/>
          <a:ext cx="12573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647700</xdr:colOff>
      <xdr:row>4</xdr:row>
      <xdr:rowOff>171450</xdr:rowOff>
    </xdr:from>
    <xdr:to>
      <xdr:col>9</xdr:col>
      <xdr:colOff>914400</xdr:colOff>
      <xdr:row>4</xdr:row>
      <xdr:rowOff>171450</xdr:rowOff>
    </xdr:to>
    <xdr:cxnSp macro="">
      <xdr:nvCxnSpPr>
        <xdr:cNvPr id="11" name="Connecteur droit avec flèche 10"/>
        <xdr:cNvCxnSpPr/>
      </xdr:nvCxnSpPr>
      <xdr:spPr>
        <a:xfrm>
          <a:off x="7353300" y="1009650"/>
          <a:ext cx="12573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438150</xdr:colOff>
      <xdr:row>6</xdr:row>
      <xdr:rowOff>95250</xdr:rowOff>
    </xdr:from>
    <xdr:to>
      <xdr:col>9</xdr:col>
      <xdr:colOff>704850</xdr:colOff>
      <xdr:row>6</xdr:row>
      <xdr:rowOff>95250</xdr:rowOff>
    </xdr:to>
    <xdr:cxnSp macro="">
      <xdr:nvCxnSpPr>
        <xdr:cNvPr id="12" name="Connecteur droit avec flèche 11"/>
        <xdr:cNvCxnSpPr/>
      </xdr:nvCxnSpPr>
      <xdr:spPr>
        <a:xfrm>
          <a:off x="7143750" y="1352550"/>
          <a:ext cx="12573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333375</xdr:colOff>
      <xdr:row>9</xdr:row>
      <xdr:rowOff>171450</xdr:rowOff>
    </xdr:from>
    <xdr:to>
      <xdr:col>9</xdr:col>
      <xdr:colOff>876300</xdr:colOff>
      <xdr:row>11</xdr:row>
      <xdr:rowOff>142875</xdr:rowOff>
    </xdr:to>
    <xdr:cxnSp macro="">
      <xdr:nvCxnSpPr>
        <xdr:cNvPr id="13" name="Connecteur droit avec flèche 12"/>
        <xdr:cNvCxnSpPr/>
      </xdr:nvCxnSpPr>
      <xdr:spPr>
        <a:xfrm>
          <a:off x="7038975" y="2057400"/>
          <a:ext cx="1533525" cy="390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847725</xdr:colOff>
      <xdr:row>1</xdr:row>
      <xdr:rowOff>190500</xdr:rowOff>
    </xdr:from>
    <xdr:to>
      <xdr:col>11</xdr:col>
      <xdr:colOff>381000</xdr:colOff>
      <xdr:row>3</xdr:row>
      <xdr:rowOff>66675</xdr:rowOff>
    </xdr:to>
    <xdr:sp macro="" textlink="">
      <xdr:nvSpPr>
        <xdr:cNvPr id="14" name="ZoneTexte 13"/>
        <xdr:cNvSpPr txBox="1"/>
      </xdr:nvSpPr>
      <xdr:spPr>
        <a:xfrm>
          <a:off x="8543925" y="400050"/>
          <a:ext cx="15144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900"/>
            <a:t>Entre</a:t>
          </a:r>
          <a:r>
            <a:rPr lang="fr-FR" sz="900" baseline="0"/>
            <a:t> 40 et 45 couleur rouge</a:t>
          </a:r>
          <a:endParaRPr lang="fr-FR" sz="900"/>
        </a:p>
      </xdr:txBody>
    </xdr:sp>
    <xdr:clientData/>
  </xdr:twoCellAnchor>
  <xdr:twoCellAnchor>
    <xdr:from>
      <xdr:col>9</xdr:col>
      <xdr:colOff>971550</xdr:colOff>
      <xdr:row>4</xdr:row>
      <xdr:rowOff>38101</xdr:rowOff>
    </xdr:from>
    <xdr:to>
      <xdr:col>11</xdr:col>
      <xdr:colOff>638175</xdr:colOff>
      <xdr:row>5</xdr:row>
      <xdr:rowOff>114301</xdr:rowOff>
    </xdr:to>
    <xdr:sp macro="" textlink="">
      <xdr:nvSpPr>
        <xdr:cNvPr id="15" name="ZoneTexte 14"/>
        <xdr:cNvSpPr txBox="1"/>
      </xdr:nvSpPr>
      <xdr:spPr>
        <a:xfrm>
          <a:off x="8667750" y="876301"/>
          <a:ext cx="16478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900"/>
            <a:t>Entre 35 et 45 couleur orange</a:t>
          </a:r>
        </a:p>
      </xdr:txBody>
    </xdr:sp>
    <xdr:clientData/>
  </xdr:twoCellAnchor>
  <xdr:twoCellAnchor>
    <xdr:from>
      <xdr:col>9</xdr:col>
      <xdr:colOff>723899</xdr:colOff>
      <xdr:row>6</xdr:row>
      <xdr:rowOff>76200</xdr:rowOff>
    </xdr:from>
    <xdr:to>
      <xdr:col>11</xdr:col>
      <xdr:colOff>476250</xdr:colOff>
      <xdr:row>7</xdr:row>
      <xdr:rowOff>114300</xdr:rowOff>
    </xdr:to>
    <xdr:sp macro="" textlink="">
      <xdr:nvSpPr>
        <xdr:cNvPr id="16" name="ZoneTexte 15"/>
        <xdr:cNvSpPr txBox="1"/>
      </xdr:nvSpPr>
      <xdr:spPr>
        <a:xfrm>
          <a:off x="8420099" y="1333500"/>
          <a:ext cx="1733551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000"/>
            <a:t>Entre 30</a:t>
          </a:r>
          <a:r>
            <a:rPr lang="fr-FR" sz="1000" baseline="0"/>
            <a:t> et 35 couleur jaune</a:t>
          </a:r>
          <a:endParaRPr lang="fr-FR" sz="1000"/>
        </a:p>
      </xdr:txBody>
    </xdr:sp>
    <xdr:clientData/>
  </xdr:twoCellAnchor>
  <xdr:twoCellAnchor>
    <xdr:from>
      <xdr:col>8</xdr:col>
      <xdr:colOff>400050</xdr:colOff>
      <xdr:row>7</xdr:row>
      <xdr:rowOff>47625</xdr:rowOff>
    </xdr:from>
    <xdr:to>
      <xdr:col>8</xdr:col>
      <xdr:colOff>466725</xdr:colOff>
      <xdr:row>9</xdr:row>
      <xdr:rowOff>9525</xdr:rowOff>
    </xdr:to>
    <xdr:sp macro="" textlink="">
      <xdr:nvSpPr>
        <xdr:cNvPr id="17" name="Accolade fermante 16"/>
        <xdr:cNvSpPr/>
      </xdr:nvSpPr>
      <xdr:spPr>
        <a:xfrm>
          <a:off x="7105650" y="1514475"/>
          <a:ext cx="66675" cy="381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476250</xdr:colOff>
      <xdr:row>8</xdr:row>
      <xdr:rowOff>9525</xdr:rowOff>
    </xdr:from>
    <xdr:to>
      <xdr:col>10</xdr:col>
      <xdr:colOff>704850</xdr:colOff>
      <xdr:row>8</xdr:row>
      <xdr:rowOff>161925</xdr:rowOff>
    </xdr:to>
    <xdr:cxnSp macro="">
      <xdr:nvCxnSpPr>
        <xdr:cNvPr id="18" name="Connecteur droit avec flèche 17"/>
        <xdr:cNvCxnSpPr/>
      </xdr:nvCxnSpPr>
      <xdr:spPr>
        <a:xfrm>
          <a:off x="7181850" y="1685925"/>
          <a:ext cx="2209800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666749</xdr:colOff>
      <xdr:row>8</xdr:row>
      <xdr:rowOff>85725</xdr:rowOff>
    </xdr:from>
    <xdr:to>
      <xdr:col>12</xdr:col>
      <xdr:colOff>447674</xdr:colOff>
      <xdr:row>9</xdr:row>
      <xdr:rowOff>161925</xdr:rowOff>
    </xdr:to>
    <xdr:sp macro="" textlink="">
      <xdr:nvSpPr>
        <xdr:cNvPr id="22" name="ZoneTexte 21"/>
        <xdr:cNvSpPr txBox="1"/>
      </xdr:nvSpPr>
      <xdr:spPr>
        <a:xfrm>
          <a:off x="9353549" y="1762125"/>
          <a:ext cx="17621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000"/>
            <a:t>Entre 25 et 30 couleur verte</a:t>
          </a:r>
        </a:p>
      </xdr:txBody>
    </xdr:sp>
    <xdr:clientData/>
  </xdr:twoCellAnchor>
  <xdr:twoCellAnchor>
    <xdr:from>
      <xdr:col>9</xdr:col>
      <xdr:colOff>933450</xdr:colOff>
      <xdr:row>11</xdr:row>
      <xdr:rowOff>28575</xdr:rowOff>
    </xdr:from>
    <xdr:to>
      <xdr:col>11</xdr:col>
      <xdr:colOff>762000</xdr:colOff>
      <xdr:row>12</xdr:row>
      <xdr:rowOff>152400</xdr:rowOff>
    </xdr:to>
    <xdr:sp macro="" textlink="">
      <xdr:nvSpPr>
        <xdr:cNvPr id="23" name="ZoneTexte 22"/>
        <xdr:cNvSpPr txBox="1"/>
      </xdr:nvSpPr>
      <xdr:spPr>
        <a:xfrm>
          <a:off x="8629650" y="2333625"/>
          <a:ext cx="18097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000"/>
            <a:t>Entre 28,5 et 25 couleur bleue</a:t>
          </a:r>
        </a:p>
      </xdr:txBody>
    </xdr:sp>
    <xdr:clientData/>
  </xdr:twoCellAnchor>
  <xdr:twoCellAnchor>
    <xdr:from>
      <xdr:col>2</xdr:col>
      <xdr:colOff>66675</xdr:colOff>
      <xdr:row>2</xdr:row>
      <xdr:rowOff>142875</xdr:rowOff>
    </xdr:from>
    <xdr:to>
      <xdr:col>8</xdr:col>
      <xdr:colOff>238125</xdr:colOff>
      <xdr:row>3</xdr:row>
      <xdr:rowOff>161925</xdr:rowOff>
    </xdr:to>
    <xdr:sp macro="" textlink="">
      <xdr:nvSpPr>
        <xdr:cNvPr id="24" name="Rectangle 23"/>
        <xdr:cNvSpPr/>
      </xdr:nvSpPr>
      <xdr:spPr>
        <a:xfrm>
          <a:off x="1743075" y="561975"/>
          <a:ext cx="5200650" cy="22860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6077</xdr:colOff>
      <xdr:row>19</xdr:row>
      <xdr:rowOff>0</xdr:rowOff>
    </xdr:from>
    <xdr:to>
      <xdr:col>15</xdr:col>
      <xdr:colOff>0</xdr:colOff>
      <xdr:row>39</xdr:row>
      <xdr:rowOff>0</xdr:rowOff>
    </xdr:to>
    <xdr:graphicFrame macro="">
      <xdr:nvGraphicFramePr>
        <xdr:cNvPr id="20" name="Graphique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opLeftCell="B1" workbookViewId="0">
      <selection activeCell="H21" sqref="H21"/>
    </sheetView>
  </sheetViews>
  <sheetFormatPr baseColWidth="10" defaultRowHeight="17.850000000000001"/>
  <cols>
    <col min="1" max="8" width="9.796875" style="1" customWidth="1"/>
  </cols>
  <sheetData>
    <row r="1" spans="1:8">
      <c r="A1" s="1" t="s">
        <v>1</v>
      </c>
      <c r="B1" s="1" t="s">
        <v>0</v>
      </c>
      <c r="C1" s="1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>
      <c r="A2" s="2">
        <v>41699</v>
      </c>
      <c r="B2" s="1">
        <v>110</v>
      </c>
      <c r="C2" s="3">
        <f>B2/(1.71^2)</f>
        <v>37.618412502992378</v>
      </c>
      <c r="D2" s="5">
        <v>40</v>
      </c>
      <c r="E2" s="5">
        <v>35</v>
      </c>
      <c r="F2" s="5">
        <v>30</v>
      </c>
      <c r="G2" s="5">
        <v>25</v>
      </c>
      <c r="H2" s="5">
        <v>18.5</v>
      </c>
    </row>
    <row r="3" spans="1:8">
      <c r="A3" s="2">
        <v>41700</v>
      </c>
      <c r="B3" s="1">
        <v>100</v>
      </c>
      <c r="C3" s="3">
        <f t="shared" ref="C3:C16" si="0">B3/(1.71^2)</f>
        <v>34.198556820902162</v>
      </c>
      <c r="D3" s="5">
        <v>40</v>
      </c>
      <c r="E3" s="5">
        <v>35</v>
      </c>
      <c r="F3" s="5">
        <v>30</v>
      </c>
      <c r="G3" s="5">
        <v>25</v>
      </c>
      <c r="H3" s="5">
        <v>18.5</v>
      </c>
    </row>
    <row r="4" spans="1:8">
      <c r="A4" s="2">
        <v>41701</v>
      </c>
      <c r="B4" s="1">
        <v>90</v>
      </c>
      <c r="C4" s="3">
        <f t="shared" si="0"/>
        <v>30.778701138811947</v>
      </c>
      <c r="D4" s="5">
        <v>40</v>
      </c>
      <c r="E4" s="5">
        <v>35</v>
      </c>
      <c r="F4" s="5">
        <v>30</v>
      </c>
      <c r="G4" s="5">
        <v>25</v>
      </c>
      <c r="H4" s="5">
        <v>18.5</v>
      </c>
    </row>
    <row r="5" spans="1:8">
      <c r="A5" s="2">
        <v>41702</v>
      </c>
      <c r="B5" s="1">
        <v>85</v>
      </c>
      <c r="C5" s="3">
        <f t="shared" si="0"/>
        <v>29.068773297766839</v>
      </c>
      <c r="D5" s="5">
        <v>40</v>
      </c>
      <c r="E5" s="5">
        <v>35</v>
      </c>
      <c r="F5" s="5">
        <v>30</v>
      </c>
      <c r="G5" s="5">
        <v>25</v>
      </c>
      <c r="H5" s="5">
        <v>18.5</v>
      </c>
    </row>
    <row r="6" spans="1:8">
      <c r="A6" s="2">
        <v>41703</v>
      </c>
      <c r="B6" s="1">
        <v>72</v>
      </c>
      <c r="C6" s="3">
        <f t="shared" si="0"/>
        <v>24.622960911049557</v>
      </c>
      <c r="D6" s="5">
        <v>40</v>
      </c>
      <c r="E6" s="5">
        <v>35</v>
      </c>
      <c r="F6" s="5">
        <v>30</v>
      </c>
      <c r="G6" s="5">
        <v>25</v>
      </c>
      <c r="H6" s="5">
        <v>18.5</v>
      </c>
    </row>
    <row r="7" spans="1:8">
      <c r="A7" s="2">
        <v>41704</v>
      </c>
      <c r="B7" s="1">
        <v>70</v>
      </c>
      <c r="C7" s="3">
        <f t="shared" si="0"/>
        <v>23.938989774631512</v>
      </c>
      <c r="D7" s="5">
        <v>40</v>
      </c>
      <c r="E7" s="5">
        <v>35</v>
      </c>
      <c r="F7" s="5">
        <v>30</v>
      </c>
      <c r="G7" s="5">
        <v>25</v>
      </c>
      <c r="H7" s="5">
        <v>18.5</v>
      </c>
    </row>
    <row r="8" spans="1:8">
      <c r="A8" s="2">
        <v>41705</v>
      </c>
      <c r="B8" s="1">
        <v>68</v>
      </c>
      <c r="C8" s="3">
        <f t="shared" si="0"/>
        <v>23.255018638213471</v>
      </c>
      <c r="D8" s="5">
        <v>40</v>
      </c>
      <c r="E8" s="5">
        <v>35</v>
      </c>
      <c r="F8" s="5">
        <v>30</v>
      </c>
      <c r="G8" s="5">
        <v>25</v>
      </c>
      <c r="H8" s="5">
        <v>18.5</v>
      </c>
    </row>
    <row r="9" spans="1:8">
      <c r="A9" s="2">
        <v>41706</v>
      </c>
      <c r="B9" s="1">
        <v>66</v>
      </c>
      <c r="C9" s="3">
        <f t="shared" si="0"/>
        <v>22.571047501795427</v>
      </c>
      <c r="D9" s="5">
        <v>40</v>
      </c>
      <c r="E9" s="5">
        <v>35</v>
      </c>
      <c r="F9" s="5">
        <v>30</v>
      </c>
      <c r="G9" s="5">
        <v>25</v>
      </c>
      <c r="H9" s="5">
        <v>18.5</v>
      </c>
    </row>
    <row r="10" spans="1:8">
      <c r="A10" s="2">
        <v>41707</v>
      </c>
      <c r="B10" s="1">
        <v>64</v>
      </c>
      <c r="C10" s="3">
        <f t="shared" si="0"/>
        <v>21.887076365377382</v>
      </c>
      <c r="D10" s="5">
        <v>40</v>
      </c>
      <c r="E10" s="5">
        <v>35</v>
      </c>
      <c r="F10" s="5">
        <v>30</v>
      </c>
      <c r="G10" s="5">
        <v>25</v>
      </c>
      <c r="H10" s="5">
        <v>18.5</v>
      </c>
    </row>
    <row r="11" spans="1:8">
      <c r="A11" s="2">
        <v>41708</v>
      </c>
      <c r="B11" s="1">
        <v>62</v>
      </c>
      <c r="C11" s="3">
        <f t="shared" si="0"/>
        <v>21.203105228959341</v>
      </c>
      <c r="D11" s="5">
        <v>40</v>
      </c>
      <c r="E11" s="5">
        <v>35</v>
      </c>
      <c r="F11" s="5">
        <v>30</v>
      </c>
      <c r="G11" s="5">
        <v>25</v>
      </c>
      <c r="H11" s="5">
        <v>18.5</v>
      </c>
    </row>
    <row r="12" spans="1:8">
      <c r="A12" s="2">
        <v>41709</v>
      </c>
      <c r="B12" s="1">
        <v>60</v>
      </c>
      <c r="C12" s="3">
        <f t="shared" si="0"/>
        <v>20.519134092541297</v>
      </c>
      <c r="D12" s="5">
        <v>40</v>
      </c>
      <c r="E12" s="5">
        <v>35</v>
      </c>
      <c r="F12" s="5">
        <v>30</v>
      </c>
      <c r="G12" s="5">
        <v>25</v>
      </c>
      <c r="H12" s="5">
        <v>18.5</v>
      </c>
    </row>
    <row r="13" spans="1:8">
      <c r="A13" s="2">
        <v>41710</v>
      </c>
      <c r="B13" s="1">
        <v>62</v>
      </c>
      <c r="C13" s="3">
        <f t="shared" si="0"/>
        <v>21.203105228959341</v>
      </c>
      <c r="D13" s="5">
        <v>40</v>
      </c>
      <c r="E13" s="5">
        <v>35</v>
      </c>
      <c r="F13" s="5">
        <v>30</v>
      </c>
      <c r="G13" s="5">
        <v>25</v>
      </c>
      <c r="H13" s="5">
        <v>18.5</v>
      </c>
    </row>
    <row r="14" spans="1:8">
      <c r="A14" s="2">
        <v>41711</v>
      </c>
      <c r="B14" s="1">
        <v>64</v>
      </c>
      <c r="C14" s="3">
        <f t="shared" si="0"/>
        <v>21.887076365377382</v>
      </c>
      <c r="D14" s="5">
        <v>40</v>
      </c>
      <c r="E14" s="5">
        <v>35</v>
      </c>
      <c r="F14" s="5">
        <v>30</v>
      </c>
      <c r="G14" s="5">
        <v>25</v>
      </c>
      <c r="H14" s="5">
        <v>18.5</v>
      </c>
    </row>
    <row r="15" spans="1:8">
      <c r="A15" s="2">
        <v>41712</v>
      </c>
      <c r="B15" s="1">
        <v>60</v>
      </c>
      <c r="C15" s="3">
        <f t="shared" si="0"/>
        <v>20.519134092541297</v>
      </c>
      <c r="D15" s="5">
        <v>40</v>
      </c>
      <c r="E15" s="5">
        <v>35</v>
      </c>
      <c r="F15" s="5">
        <v>30</v>
      </c>
      <c r="G15" s="5">
        <v>25</v>
      </c>
      <c r="H15" s="5">
        <v>18.5</v>
      </c>
    </row>
    <row r="16" spans="1:8">
      <c r="A16" s="2">
        <v>41713</v>
      </c>
      <c r="B16" s="1">
        <v>62</v>
      </c>
      <c r="C16" s="3">
        <f t="shared" si="0"/>
        <v>21.203105228959341</v>
      </c>
      <c r="D16" s="5">
        <v>40</v>
      </c>
      <c r="E16" s="5">
        <v>35</v>
      </c>
      <c r="F16" s="5">
        <v>30</v>
      </c>
      <c r="G16" s="5">
        <v>25</v>
      </c>
      <c r="H16" s="5">
        <v>18.5</v>
      </c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tabSelected="1" zoomScale="86" zoomScaleNormal="86" workbookViewId="0"/>
  </sheetViews>
  <sheetFormatPr baseColWidth="10" defaultRowHeight="17.850000000000001"/>
  <cols>
    <col min="1" max="1" width="7.3984375" style="1" customWidth="1"/>
    <col min="2" max="2" width="4.69921875" style="1" bestFit="1" customWidth="1"/>
    <col min="3" max="3" width="5.69921875" style="1" bestFit="1" customWidth="1"/>
    <col min="4" max="4" width="5.59765625" style="1" bestFit="1" customWidth="1"/>
    <col min="5" max="5" width="4.59765625" style="1" bestFit="1" customWidth="1"/>
    <col min="6" max="7" width="5.796875" style="1" bestFit="1" customWidth="1"/>
    <col min="8" max="8" width="5.3984375" style="1" bestFit="1" customWidth="1"/>
    <col min="9" max="9" width="5.3984375" style="1" customWidth="1"/>
    <col min="10" max="10" width="4.796875" style="1" bestFit="1" customWidth="1"/>
    <col min="11" max="11" width="4.796875" style="1" customWidth="1"/>
    <col min="12" max="12" width="8.3984375" bestFit="1" customWidth="1"/>
    <col min="13" max="13" width="13.09765625" bestFit="1" customWidth="1"/>
    <col min="14" max="14" width="12.3984375" bestFit="1" customWidth="1"/>
    <col min="15" max="17" width="11.296875" bestFit="1" customWidth="1"/>
    <col min="18" max="18" width="7.8984375" bestFit="1" customWidth="1"/>
  </cols>
  <sheetData>
    <row r="1" spans="1:18">
      <c r="A1" t="s">
        <v>10</v>
      </c>
      <c r="B1" s="7">
        <v>1.71</v>
      </c>
      <c r="L1" s="1"/>
      <c r="M1" s="1">
        <v>16.5</v>
      </c>
      <c r="N1" s="1">
        <v>18.5</v>
      </c>
      <c r="O1" s="1">
        <v>25</v>
      </c>
      <c r="P1" s="1">
        <v>30</v>
      </c>
      <c r="Q1" s="1">
        <v>35</v>
      </c>
      <c r="R1" s="1">
        <v>40</v>
      </c>
    </row>
    <row r="2" spans="1:18">
      <c r="L2" s="1">
        <v>16.5</v>
      </c>
      <c r="M2" s="1">
        <v>18.5</v>
      </c>
      <c r="N2" s="1">
        <v>25</v>
      </c>
      <c r="O2" s="1">
        <v>30</v>
      </c>
      <c r="P2" s="1">
        <v>35</v>
      </c>
      <c r="Q2" s="1">
        <v>40</v>
      </c>
      <c r="R2" s="1"/>
    </row>
    <row r="3" spans="1:18">
      <c r="A3" s="1" t="s">
        <v>1</v>
      </c>
      <c r="B3" s="1" t="s">
        <v>0</v>
      </c>
      <c r="C3" s="1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/>
      <c r="L3" s="6" t="str">
        <f>$C$3&amp;" &lt; "&amp;L2</f>
        <v>imc &lt; 16,5</v>
      </c>
      <c r="M3" s="6" t="str">
        <f>M1&amp;" &lt; "&amp;$C$3&amp;" &lt; "&amp;M2</f>
        <v>16,5 &lt; imc &lt; 18,5</v>
      </c>
      <c r="N3" s="6" t="str">
        <f t="shared" ref="N3:Q3" si="0">N1&amp;" &lt; "&amp;$C$3&amp;" &lt; "&amp;N2</f>
        <v>18,5 &lt; imc &lt; 25</v>
      </c>
      <c r="O3" s="6" t="str">
        <f t="shared" si="0"/>
        <v>25 &lt; imc &lt; 30</v>
      </c>
      <c r="P3" s="6" t="str">
        <f t="shared" si="0"/>
        <v>30 &lt; imc &lt; 35</v>
      </c>
      <c r="Q3" s="6" t="str">
        <f t="shared" si="0"/>
        <v>35 &lt; imc &lt; 40</v>
      </c>
      <c r="R3" s="6" t="str">
        <f>R1&amp;" &lt; "&amp;$C$3</f>
        <v>40 &lt; imc</v>
      </c>
    </row>
    <row r="4" spans="1:18">
      <c r="A4" s="2">
        <v>41699</v>
      </c>
      <c r="B4" s="1">
        <v>120</v>
      </c>
      <c r="C4" s="3">
        <f>B4/($B$1^2)</f>
        <v>41.038268185082593</v>
      </c>
      <c r="D4" s="5">
        <v>40</v>
      </c>
      <c r="E4" s="5">
        <v>35</v>
      </c>
      <c r="F4" s="5">
        <v>30</v>
      </c>
      <c r="G4" s="5">
        <v>25</v>
      </c>
      <c r="H4" s="5">
        <v>18.5</v>
      </c>
      <c r="I4" s="5">
        <v>16.5</v>
      </c>
      <c r="J4" s="5">
        <v>0</v>
      </c>
      <c r="K4" s="5"/>
      <c r="L4" s="7" t="e">
        <f>IF($C4&lt;L$2,$C4,NA())</f>
        <v>#N/A</v>
      </c>
      <c r="M4" s="7" t="e">
        <f t="shared" ref="M4:R18" si="1">IF(AND(M$1&lt;$C4,$C4&lt;M$2),$C4,NA())</f>
        <v>#N/A</v>
      </c>
      <c r="N4" s="7" t="e">
        <f t="shared" si="1"/>
        <v>#N/A</v>
      </c>
      <c r="O4" s="7" t="e">
        <f t="shared" si="1"/>
        <v>#N/A</v>
      </c>
      <c r="P4" s="7" t="e">
        <f t="shared" si="1"/>
        <v>#N/A</v>
      </c>
      <c r="Q4" s="7" t="e">
        <f t="shared" si="1"/>
        <v>#N/A</v>
      </c>
      <c r="R4" s="7">
        <f>IF(R$1&lt;$C4,$C4,NA())</f>
        <v>41.038268185082593</v>
      </c>
    </row>
    <row r="5" spans="1:18">
      <c r="A5" s="2">
        <v>41700</v>
      </c>
      <c r="B5" s="1">
        <v>118</v>
      </c>
      <c r="C5" s="3">
        <f t="shared" ref="C5:C18" si="2">B5/($B$1^2)</f>
        <v>40.354297048664549</v>
      </c>
      <c r="D5" s="5">
        <v>40</v>
      </c>
      <c r="E5" s="5">
        <v>35</v>
      </c>
      <c r="F5" s="5">
        <v>30</v>
      </c>
      <c r="G5" s="5">
        <v>25</v>
      </c>
      <c r="H5" s="5">
        <v>18.5</v>
      </c>
      <c r="I5" s="5">
        <v>16.5</v>
      </c>
      <c r="J5" s="5">
        <v>0</v>
      </c>
      <c r="K5" s="5"/>
      <c r="L5" s="7" t="e">
        <f t="shared" ref="L5:L18" si="3">IF($C5&lt;L$2,$C5,NA())</f>
        <v>#N/A</v>
      </c>
      <c r="M5" s="7" t="e">
        <f t="shared" si="1"/>
        <v>#N/A</v>
      </c>
      <c r="N5" s="7" t="e">
        <f t="shared" si="1"/>
        <v>#N/A</v>
      </c>
      <c r="O5" s="7" t="e">
        <f t="shared" si="1"/>
        <v>#N/A</v>
      </c>
      <c r="P5" s="7" t="e">
        <f t="shared" si="1"/>
        <v>#N/A</v>
      </c>
      <c r="Q5" s="7" t="e">
        <f t="shared" si="1"/>
        <v>#N/A</v>
      </c>
      <c r="R5" s="7">
        <f t="shared" ref="R5:R18" si="4">IF(R$1&lt;$C5,$C5,NA())</f>
        <v>40.354297048664549</v>
      </c>
    </row>
    <row r="6" spans="1:18">
      <c r="A6" s="2">
        <v>41701</v>
      </c>
      <c r="B6" s="1">
        <v>115</v>
      </c>
      <c r="C6" s="3">
        <f t="shared" si="2"/>
        <v>39.328340344037485</v>
      </c>
      <c r="D6" s="5">
        <v>40</v>
      </c>
      <c r="E6" s="5">
        <v>35</v>
      </c>
      <c r="F6" s="5">
        <v>30</v>
      </c>
      <c r="G6" s="5">
        <v>25</v>
      </c>
      <c r="H6" s="5">
        <v>18.5</v>
      </c>
      <c r="I6" s="5">
        <v>16.5</v>
      </c>
      <c r="J6" s="5">
        <v>0</v>
      </c>
      <c r="K6" s="5"/>
      <c r="L6" s="7" t="e">
        <f t="shared" si="3"/>
        <v>#N/A</v>
      </c>
      <c r="M6" s="7" t="e">
        <f t="shared" si="1"/>
        <v>#N/A</v>
      </c>
      <c r="N6" s="7" t="e">
        <f t="shared" si="1"/>
        <v>#N/A</v>
      </c>
      <c r="O6" s="7" t="e">
        <f t="shared" si="1"/>
        <v>#N/A</v>
      </c>
      <c r="P6" s="7" t="e">
        <f t="shared" si="1"/>
        <v>#N/A</v>
      </c>
      <c r="Q6" s="7">
        <f t="shared" si="1"/>
        <v>39.328340344037485</v>
      </c>
      <c r="R6" s="7" t="e">
        <f t="shared" si="4"/>
        <v>#N/A</v>
      </c>
    </row>
    <row r="7" spans="1:18">
      <c r="A7" s="2">
        <v>41702</v>
      </c>
      <c r="B7" s="1">
        <v>110</v>
      </c>
      <c r="C7" s="3">
        <f t="shared" si="2"/>
        <v>37.618412502992378</v>
      </c>
      <c r="D7" s="5">
        <v>40</v>
      </c>
      <c r="E7" s="5">
        <v>35</v>
      </c>
      <c r="F7" s="5">
        <v>30</v>
      </c>
      <c r="G7" s="5">
        <v>25</v>
      </c>
      <c r="H7" s="5">
        <v>18.5</v>
      </c>
      <c r="I7" s="5">
        <v>16.5</v>
      </c>
      <c r="J7" s="5">
        <v>0</v>
      </c>
      <c r="K7" s="5"/>
      <c r="L7" s="7" t="e">
        <f t="shared" si="3"/>
        <v>#N/A</v>
      </c>
      <c r="M7" s="7" t="e">
        <f t="shared" si="1"/>
        <v>#N/A</v>
      </c>
      <c r="N7" s="7" t="e">
        <f t="shared" si="1"/>
        <v>#N/A</v>
      </c>
      <c r="O7" s="7" t="e">
        <f t="shared" si="1"/>
        <v>#N/A</v>
      </c>
      <c r="P7" s="7" t="e">
        <f t="shared" si="1"/>
        <v>#N/A</v>
      </c>
      <c r="Q7" s="7">
        <f t="shared" si="1"/>
        <v>37.618412502992378</v>
      </c>
      <c r="R7" s="7" t="e">
        <f t="shared" si="4"/>
        <v>#N/A</v>
      </c>
    </row>
    <row r="8" spans="1:18">
      <c r="A8" s="2">
        <v>41703</v>
      </c>
      <c r="B8" s="1">
        <v>102</v>
      </c>
      <c r="C8" s="3">
        <f t="shared" si="2"/>
        <v>34.882527957320207</v>
      </c>
      <c r="D8" s="5">
        <v>40</v>
      </c>
      <c r="E8" s="5">
        <v>35</v>
      </c>
      <c r="F8" s="5">
        <v>30</v>
      </c>
      <c r="G8" s="5">
        <v>25</v>
      </c>
      <c r="H8" s="5">
        <v>18.5</v>
      </c>
      <c r="I8" s="5">
        <v>16.5</v>
      </c>
      <c r="J8" s="5">
        <v>0</v>
      </c>
      <c r="K8" s="5"/>
      <c r="L8" s="7" t="e">
        <f t="shared" si="3"/>
        <v>#N/A</v>
      </c>
      <c r="M8" s="7" t="e">
        <f t="shared" si="1"/>
        <v>#N/A</v>
      </c>
      <c r="N8" s="7" t="e">
        <f t="shared" si="1"/>
        <v>#N/A</v>
      </c>
      <c r="O8" s="7" t="e">
        <f t="shared" si="1"/>
        <v>#N/A</v>
      </c>
      <c r="P8" s="7">
        <f t="shared" si="1"/>
        <v>34.882527957320207</v>
      </c>
      <c r="Q8" s="7" t="e">
        <f t="shared" si="1"/>
        <v>#N/A</v>
      </c>
      <c r="R8" s="7" t="e">
        <f t="shared" si="4"/>
        <v>#N/A</v>
      </c>
    </row>
    <row r="9" spans="1:18">
      <c r="A9" s="2">
        <v>41704</v>
      </c>
      <c r="B9" s="1">
        <v>98</v>
      </c>
      <c r="C9" s="3">
        <f t="shared" si="2"/>
        <v>33.514585684484118</v>
      </c>
      <c r="D9" s="5">
        <v>40</v>
      </c>
      <c r="E9" s="5">
        <v>35</v>
      </c>
      <c r="F9" s="5">
        <v>30</v>
      </c>
      <c r="G9" s="5">
        <v>25</v>
      </c>
      <c r="H9" s="5">
        <v>18.5</v>
      </c>
      <c r="I9" s="5">
        <v>16.5</v>
      </c>
      <c r="J9" s="5">
        <v>0</v>
      </c>
      <c r="K9" s="5"/>
      <c r="L9" s="7" t="e">
        <f t="shared" si="3"/>
        <v>#N/A</v>
      </c>
      <c r="M9" s="7" t="e">
        <f t="shared" si="1"/>
        <v>#N/A</v>
      </c>
      <c r="N9" s="7" t="e">
        <f t="shared" si="1"/>
        <v>#N/A</v>
      </c>
      <c r="O9" s="7" t="e">
        <f t="shared" si="1"/>
        <v>#N/A</v>
      </c>
      <c r="P9" s="7">
        <f t="shared" si="1"/>
        <v>33.514585684484118</v>
      </c>
      <c r="Q9" s="7" t="e">
        <f t="shared" si="1"/>
        <v>#N/A</v>
      </c>
      <c r="R9" s="7" t="e">
        <f t="shared" si="4"/>
        <v>#N/A</v>
      </c>
    </row>
    <row r="10" spans="1:18">
      <c r="A10" s="2">
        <v>41705</v>
      </c>
      <c r="B10" s="1">
        <v>85</v>
      </c>
      <c r="C10" s="3">
        <f t="shared" si="2"/>
        <v>29.068773297766839</v>
      </c>
      <c r="D10" s="5">
        <v>40</v>
      </c>
      <c r="E10" s="5">
        <v>35</v>
      </c>
      <c r="F10" s="5">
        <v>30</v>
      </c>
      <c r="G10" s="5">
        <v>25</v>
      </c>
      <c r="H10" s="5">
        <v>18.5</v>
      </c>
      <c r="I10" s="5">
        <v>16.5</v>
      </c>
      <c r="J10" s="5">
        <v>0</v>
      </c>
      <c r="K10" s="5"/>
      <c r="L10" s="7" t="e">
        <f t="shared" si="3"/>
        <v>#N/A</v>
      </c>
      <c r="M10" s="7" t="e">
        <f t="shared" si="1"/>
        <v>#N/A</v>
      </c>
      <c r="N10" s="7" t="e">
        <f t="shared" si="1"/>
        <v>#N/A</v>
      </c>
      <c r="O10" s="7">
        <f t="shared" si="1"/>
        <v>29.068773297766839</v>
      </c>
      <c r="P10" s="7" t="e">
        <f t="shared" si="1"/>
        <v>#N/A</v>
      </c>
      <c r="Q10" s="7" t="e">
        <f t="shared" si="1"/>
        <v>#N/A</v>
      </c>
      <c r="R10" s="7" t="e">
        <f t="shared" si="4"/>
        <v>#N/A</v>
      </c>
    </row>
    <row r="11" spans="1:18">
      <c r="A11" s="2">
        <v>41706</v>
      </c>
      <c r="B11" s="1">
        <v>80</v>
      </c>
      <c r="C11" s="3">
        <f t="shared" si="2"/>
        <v>27.358845456721728</v>
      </c>
      <c r="D11" s="5">
        <v>40</v>
      </c>
      <c r="E11" s="5">
        <v>35</v>
      </c>
      <c r="F11" s="5">
        <v>30</v>
      </c>
      <c r="G11" s="5">
        <v>25</v>
      </c>
      <c r="H11" s="5">
        <v>18.5</v>
      </c>
      <c r="I11" s="5">
        <v>16.5</v>
      </c>
      <c r="J11" s="5">
        <v>0</v>
      </c>
      <c r="K11" s="5"/>
      <c r="L11" s="7" t="e">
        <f t="shared" si="3"/>
        <v>#N/A</v>
      </c>
      <c r="M11" s="7" t="e">
        <f t="shared" si="1"/>
        <v>#N/A</v>
      </c>
      <c r="N11" s="7" t="e">
        <f t="shared" si="1"/>
        <v>#N/A</v>
      </c>
      <c r="O11" s="7">
        <f t="shared" si="1"/>
        <v>27.358845456721728</v>
      </c>
      <c r="P11" s="7" t="e">
        <f t="shared" si="1"/>
        <v>#N/A</v>
      </c>
      <c r="Q11" s="7" t="e">
        <f t="shared" si="1"/>
        <v>#N/A</v>
      </c>
      <c r="R11" s="7" t="e">
        <f t="shared" si="4"/>
        <v>#N/A</v>
      </c>
    </row>
    <row r="12" spans="1:18">
      <c r="A12" s="2">
        <v>41707</v>
      </c>
      <c r="B12" s="1">
        <v>64</v>
      </c>
      <c r="C12" s="3">
        <f t="shared" si="2"/>
        <v>21.887076365377382</v>
      </c>
      <c r="D12" s="5">
        <v>40</v>
      </c>
      <c r="E12" s="5">
        <v>35</v>
      </c>
      <c r="F12" s="5">
        <v>30</v>
      </c>
      <c r="G12" s="5">
        <v>25</v>
      </c>
      <c r="H12" s="5">
        <v>18.5</v>
      </c>
      <c r="I12" s="5">
        <v>16.5</v>
      </c>
      <c r="J12" s="5">
        <v>0</v>
      </c>
      <c r="K12" s="5"/>
      <c r="L12" s="7" t="e">
        <f t="shared" si="3"/>
        <v>#N/A</v>
      </c>
      <c r="M12" s="7" t="e">
        <f t="shared" si="1"/>
        <v>#N/A</v>
      </c>
      <c r="N12" s="7">
        <f t="shared" si="1"/>
        <v>21.887076365377382</v>
      </c>
      <c r="O12" s="7" t="e">
        <f t="shared" si="1"/>
        <v>#N/A</v>
      </c>
      <c r="P12" s="7" t="e">
        <f t="shared" si="1"/>
        <v>#N/A</v>
      </c>
      <c r="Q12" s="7" t="e">
        <f t="shared" si="1"/>
        <v>#N/A</v>
      </c>
      <c r="R12" s="7" t="e">
        <f t="shared" si="4"/>
        <v>#N/A</v>
      </c>
    </row>
    <row r="13" spans="1:18">
      <c r="A13" s="2">
        <v>41708</v>
      </c>
      <c r="B13" s="1">
        <v>62</v>
      </c>
      <c r="C13" s="3">
        <f t="shared" si="2"/>
        <v>21.203105228959341</v>
      </c>
      <c r="D13" s="5">
        <v>40</v>
      </c>
      <c r="E13" s="5">
        <v>35</v>
      </c>
      <c r="F13" s="5">
        <v>30</v>
      </c>
      <c r="G13" s="5">
        <v>25</v>
      </c>
      <c r="H13" s="5">
        <v>18.5</v>
      </c>
      <c r="I13" s="5">
        <v>16.5</v>
      </c>
      <c r="J13" s="5">
        <v>0</v>
      </c>
      <c r="K13" s="5"/>
      <c r="L13" s="7" t="e">
        <f t="shared" si="3"/>
        <v>#N/A</v>
      </c>
      <c r="M13" s="7" t="e">
        <f t="shared" si="1"/>
        <v>#N/A</v>
      </c>
      <c r="N13" s="7">
        <f t="shared" si="1"/>
        <v>21.203105228959341</v>
      </c>
      <c r="O13" s="7" t="e">
        <f t="shared" si="1"/>
        <v>#N/A</v>
      </c>
      <c r="P13" s="7" t="e">
        <f t="shared" si="1"/>
        <v>#N/A</v>
      </c>
      <c r="Q13" s="7" t="e">
        <f t="shared" si="1"/>
        <v>#N/A</v>
      </c>
      <c r="R13" s="7" t="e">
        <f t="shared" si="4"/>
        <v>#N/A</v>
      </c>
    </row>
    <row r="14" spans="1:18">
      <c r="A14" s="2">
        <v>41709</v>
      </c>
      <c r="B14" s="1">
        <v>60</v>
      </c>
      <c r="C14" s="3">
        <f t="shared" si="2"/>
        <v>20.519134092541297</v>
      </c>
      <c r="D14" s="5">
        <v>40</v>
      </c>
      <c r="E14" s="5">
        <v>35</v>
      </c>
      <c r="F14" s="5">
        <v>30</v>
      </c>
      <c r="G14" s="5">
        <v>25</v>
      </c>
      <c r="H14" s="5">
        <v>18.5</v>
      </c>
      <c r="I14" s="5">
        <v>16.5</v>
      </c>
      <c r="J14" s="5">
        <v>0</v>
      </c>
      <c r="K14" s="5"/>
      <c r="L14" s="7" t="e">
        <f t="shared" si="3"/>
        <v>#N/A</v>
      </c>
      <c r="M14" s="7" t="e">
        <f t="shared" si="1"/>
        <v>#N/A</v>
      </c>
      <c r="N14" s="7">
        <f t="shared" si="1"/>
        <v>20.519134092541297</v>
      </c>
      <c r="O14" s="7" t="e">
        <f t="shared" si="1"/>
        <v>#N/A</v>
      </c>
      <c r="P14" s="7" t="e">
        <f t="shared" si="1"/>
        <v>#N/A</v>
      </c>
      <c r="Q14" s="7" t="e">
        <f t="shared" si="1"/>
        <v>#N/A</v>
      </c>
      <c r="R14" s="7" t="e">
        <f t="shared" si="4"/>
        <v>#N/A</v>
      </c>
    </row>
    <row r="15" spans="1:18">
      <c r="A15" s="2">
        <v>41710</v>
      </c>
      <c r="B15" s="1">
        <v>54</v>
      </c>
      <c r="C15" s="3">
        <f t="shared" si="2"/>
        <v>18.467220683287167</v>
      </c>
      <c r="D15" s="5">
        <v>40</v>
      </c>
      <c r="E15" s="5">
        <v>35</v>
      </c>
      <c r="F15" s="5">
        <v>30</v>
      </c>
      <c r="G15" s="5">
        <v>25</v>
      </c>
      <c r="H15" s="5">
        <v>18.5</v>
      </c>
      <c r="I15" s="5">
        <v>16.5</v>
      </c>
      <c r="J15" s="5">
        <v>0</v>
      </c>
      <c r="K15" s="5"/>
      <c r="L15" s="7" t="e">
        <f t="shared" si="3"/>
        <v>#N/A</v>
      </c>
      <c r="M15" s="7">
        <f t="shared" si="1"/>
        <v>18.467220683287167</v>
      </c>
      <c r="N15" s="7" t="e">
        <f t="shared" si="1"/>
        <v>#N/A</v>
      </c>
      <c r="O15" s="7" t="e">
        <f t="shared" si="1"/>
        <v>#N/A</v>
      </c>
      <c r="P15" s="7" t="e">
        <f t="shared" si="1"/>
        <v>#N/A</v>
      </c>
      <c r="Q15" s="7" t="e">
        <f t="shared" si="1"/>
        <v>#N/A</v>
      </c>
      <c r="R15" s="7" t="e">
        <f t="shared" si="4"/>
        <v>#N/A</v>
      </c>
    </row>
    <row r="16" spans="1:18">
      <c r="A16" s="2">
        <v>41711</v>
      </c>
      <c r="B16" s="1">
        <v>50</v>
      </c>
      <c r="C16" s="3">
        <f t="shared" si="2"/>
        <v>17.099278410451081</v>
      </c>
      <c r="D16" s="5">
        <v>40</v>
      </c>
      <c r="E16" s="5">
        <v>35</v>
      </c>
      <c r="F16" s="5">
        <v>30</v>
      </c>
      <c r="G16" s="5">
        <v>25</v>
      </c>
      <c r="H16" s="5">
        <v>18.5</v>
      </c>
      <c r="I16" s="5">
        <v>16.5</v>
      </c>
      <c r="J16" s="5">
        <v>0</v>
      </c>
      <c r="K16" s="5"/>
      <c r="L16" s="7" t="e">
        <f t="shared" si="3"/>
        <v>#N/A</v>
      </c>
      <c r="M16" s="7">
        <f t="shared" si="1"/>
        <v>17.099278410451081</v>
      </c>
      <c r="N16" s="7" t="e">
        <f t="shared" si="1"/>
        <v>#N/A</v>
      </c>
      <c r="O16" s="7" t="e">
        <f t="shared" si="1"/>
        <v>#N/A</v>
      </c>
      <c r="P16" s="7" t="e">
        <f t="shared" si="1"/>
        <v>#N/A</v>
      </c>
      <c r="Q16" s="7" t="e">
        <f t="shared" si="1"/>
        <v>#N/A</v>
      </c>
      <c r="R16" s="7" t="e">
        <f t="shared" si="4"/>
        <v>#N/A</v>
      </c>
    </row>
    <row r="17" spans="1:18">
      <c r="A17" s="2">
        <v>41712</v>
      </c>
      <c r="B17" s="1">
        <v>48</v>
      </c>
      <c r="C17" s="3">
        <f t="shared" si="2"/>
        <v>16.415307274033037</v>
      </c>
      <c r="D17" s="5">
        <v>40</v>
      </c>
      <c r="E17" s="5">
        <v>35</v>
      </c>
      <c r="F17" s="5">
        <v>30</v>
      </c>
      <c r="G17" s="5">
        <v>25</v>
      </c>
      <c r="H17" s="5">
        <v>18.5</v>
      </c>
      <c r="I17" s="5">
        <v>16.5</v>
      </c>
      <c r="J17" s="5">
        <v>0</v>
      </c>
      <c r="K17" s="5"/>
      <c r="L17" s="7">
        <f t="shared" si="3"/>
        <v>16.415307274033037</v>
      </c>
      <c r="M17" s="7" t="e">
        <f t="shared" si="1"/>
        <v>#N/A</v>
      </c>
      <c r="N17" s="7" t="e">
        <f t="shared" si="1"/>
        <v>#N/A</v>
      </c>
      <c r="O17" s="7" t="e">
        <f t="shared" si="1"/>
        <v>#N/A</v>
      </c>
      <c r="P17" s="7" t="e">
        <f t="shared" si="1"/>
        <v>#N/A</v>
      </c>
      <c r="Q17" s="7" t="e">
        <f t="shared" si="1"/>
        <v>#N/A</v>
      </c>
      <c r="R17" s="7" t="e">
        <f t="shared" si="4"/>
        <v>#N/A</v>
      </c>
    </row>
    <row r="18" spans="1:18">
      <c r="A18" s="2">
        <v>41713</v>
      </c>
      <c r="B18" s="1">
        <v>45</v>
      </c>
      <c r="C18" s="3">
        <f t="shared" si="2"/>
        <v>15.389350569405973</v>
      </c>
      <c r="D18" s="5">
        <v>40</v>
      </c>
      <c r="E18" s="5">
        <v>35</v>
      </c>
      <c r="F18" s="5">
        <v>30</v>
      </c>
      <c r="G18" s="5">
        <v>25</v>
      </c>
      <c r="H18" s="5">
        <v>18.5</v>
      </c>
      <c r="I18" s="5">
        <v>16.5</v>
      </c>
      <c r="J18" s="5">
        <v>0</v>
      </c>
      <c r="K18" s="5"/>
      <c r="L18" s="7">
        <f t="shared" si="3"/>
        <v>15.389350569405973</v>
      </c>
      <c r="M18" s="7" t="e">
        <f t="shared" si="1"/>
        <v>#N/A</v>
      </c>
      <c r="N18" s="7" t="e">
        <f t="shared" si="1"/>
        <v>#N/A</v>
      </c>
      <c r="O18" s="7" t="e">
        <f t="shared" si="1"/>
        <v>#N/A</v>
      </c>
      <c r="P18" s="7" t="e">
        <f t="shared" si="1"/>
        <v>#N/A</v>
      </c>
      <c r="Q18" s="7" t="e">
        <f t="shared" si="1"/>
        <v>#N/A</v>
      </c>
      <c r="R18" s="7" t="e">
        <f t="shared" si="4"/>
        <v>#N/A</v>
      </c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Jean Paul ROCHE</cp:lastModifiedBy>
  <cp:lastPrinted>2014-03-28T16:43:28Z</cp:lastPrinted>
  <dcterms:created xsi:type="dcterms:W3CDTF">2014-03-28T16:30:28Z</dcterms:created>
  <dcterms:modified xsi:type="dcterms:W3CDTF">2014-03-29T09:18:25Z</dcterms:modified>
</cp:coreProperties>
</file>