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6515" windowHeight="11250" activeTab="2"/>
  </bookViews>
  <sheets>
    <sheet name="CALCUL" sheetId="1" r:id="rId1"/>
    <sheet name="RC FLOOD EXE" sheetId="2" r:id="rId2"/>
    <sheet name="RC FLOOD ADVERSE" sheetId="3" r:id="rId3"/>
  </sheets>
  <calcPr calcId="145621" iterate="1" iterateCount="1" iterateDelta="0"/>
</workbook>
</file>

<file path=xl/calcChain.xml><?xml version="1.0" encoding="utf-8"?>
<calcChain xmlns="http://schemas.openxmlformats.org/spreadsheetml/2006/main">
  <c r="D3" i="3" l="1"/>
  <c r="J66" i="1"/>
  <c r="J67" i="1"/>
  <c r="J68" i="1" s="1"/>
  <c r="J69" i="1" s="1"/>
  <c r="J70" i="1" s="1"/>
  <c r="J71" i="1" s="1"/>
  <c r="J72" i="1" s="1"/>
  <c r="J73" i="1" s="1"/>
  <c r="J74" i="1" s="1"/>
  <c r="J75" i="1" s="1"/>
  <c r="J76" i="1" s="1"/>
  <c r="J77" i="1" s="1"/>
  <c r="J29" i="1"/>
  <c r="J30" i="1" s="1"/>
  <c r="J31" i="1" s="1"/>
  <c r="J32" i="1" s="1"/>
  <c r="J33" i="1" s="1"/>
  <c r="J34" i="1" s="1"/>
  <c r="J35" i="1" s="1"/>
  <c r="J36" i="1" s="1"/>
  <c r="J37" i="1" s="1"/>
  <c r="J38" i="1" s="1"/>
  <c r="J39" i="1" s="1"/>
  <c r="J40" i="1" s="1"/>
  <c r="J41" i="1" s="1"/>
  <c r="J42" i="1" s="1"/>
  <c r="J43" i="1" s="1"/>
  <c r="J44" i="1" s="1"/>
  <c r="J45" i="1" s="1"/>
  <c r="J46" i="1" s="1"/>
  <c r="J47" i="1" s="1"/>
  <c r="J48" i="1" s="1"/>
  <c r="J49" i="1" s="1"/>
  <c r="J50" i="1" s="1"/>
  <c r="J51" i="1" s="1"/>
  <c r="J52" i="1" s="1"/>
  <c r="J53" i="1" s="1"/>
  <c r="J54" i="1" s="1"/>
  <c r="J55" i="1" s="1"/>
  <c r="J56" i="1" s="1"/>
  <c r="J57" i="1" s="1"/>
  <c r="J58" i="1" s="1"/>
  <c r="J59" i="1" s="1"/>
  <c r="J60" i="1" s="1"/>
  <c r="J61" i="1" s="1"/>
  <c r="J62" i="1" s="1"/>
  <c r="J63" i="1" s="1"/>
  <c r="J64" i="1" s="1"/>
  <c r="J65" i="1" s="1"/>
  <c r="J11" i="1"/>
  <c r="J12" i="1" s="1"/>
  <c r="J13" i="1" s="1"/>
  <c r="J14" i="1" s="1"/>
  <c r="J15" i="1" s="1"/>
  <c r="J16" i="1" s="1"/>
  <c r="J17" i="1" s="1"/>
  <c r="J18" i="1" s="1"/>
  <c r="J19" i="1" s="1"/>
  <c r="J20" i="1" s="1"/>
  <c r="J21" i="1" s="1"/>
  <c r="J22" i="1" s="1"/>
  <c r="J23" i="1" s="1"/>
  <c r="J24" i="1" s="1"/>
  <c r="J25" i="1" s="1"/>
  <c r="J26" i="1" s="1"/>
  <c r="J27" i="1" s="1"/>
  <c r="J28" i="1" s="1"/>
  <c r="J9" i="1"/>
  <c r="J10" i="1" s="1"/>
  <c r="K7" i="1"/>
  <c r="C7" i="1"/>
  <c r="K10" i="1"/>
  <c r="L10" i="1"/>
  <c r="P10" i="1"/>
  <c r="O10" i="1" s="1"/>
  <c r="K11" i="1"/>
  <c r="L11" i="1" s="1"/>
  <c r="M11" i="1"/>
  <c r="N11" i="1"/>
  <c r="O11" i="1"/>
  <c r="P11" i="1"/>
  <c r="K12" i="1"/>
  <c r="L12" i="1"/>
  <c r="N12" i="1"/>
  <c r="M12" i="1" s="1"/>
  <c r="P12" i="1"/>
  <c r="O12" i="1" s="1"/>
  <c r="K13" i="1"/>
  <c r="L13" i="1" s="1"/>
  <c r="M13" i="1"/>
  <c r="N13" i="1"/>
  <c r="O13" i="1"/>
  <c r="P13" i="1"/>
  <c r="K14" i="1"/>
  <c r="L14" i="1"/>
  <c r="N14" i="1"/>
  <c r="M14" i="1" s="1"/>
  <c r="P14" i="1"/>
  <c r="O14" i="1" s="1"/>
  <c r="K15" i="1"/>
  <c r="L15" i="1" s="1"/>
  <c r="M15" i="1"/>
  <c r="N15" i="1"/>
  <c r="O15" i="1"/>
  <c r="P15" i="1"/>
  <c r="K16" i="1"/>
  <c r="L16" i="1" s="1"/>
  <c r="N16" i="1"/>
  <c r="M16" i="1" s="1"/>
  <c r="P16" i="1"/>
  <c r="O16" i="1" s="1"/>
  <c r="K17" i="1"/>
  <c r="L17" i="1" s="1"/>
  <c r="M17" i="1"/>
  <c r="N17" i="1"/>
  <c r="O17" i="1"/>
  <c r="P17" i="1"/>
  <c r="K18" i="1"/>
  <c r="L18" i="1"/>
  <c r="N18" i="1"/>
  <c r="M18" i="1" s="1"/>
  <c r="P18" i="1"/>
  <c r="O18" i="1" s="1"/>
  <c r="K19" i="1"/>
  <c r="L19" i="1" s="1"/>
  <c r="M19" i="1"/>
  <c r="N19" i="1"/>
  <c r="O19" i="1"/>
  <c r="P19" i="1"/>
  <c r="K20" i="1"/>
  <c r="L20" i="1"/>
  <c r="N20" i="1"/>
  <c r="M20" i="1" s="1"/>
  <c r="P20" i="1"/>
  <c r="O20" i="1" s="1"/>
  <c r="K21" i="1"/>
  <c r="L21" i="1" s="1"/>
  <c r="M21" i="1"/>
  <c r="N21" i="1"/>
  <c r="O21" i="1"/>
  <c r="P21" i="1"/>
  <c r="K22" i="1"/>
  <c r="L22" i="1"/>
  <c r="N22" i="1"/>
  <c r="M22" i="1" s="1"/>
  <c r="P22" i="1"/>
  <c r="O22" i="1" s="1"/>
  <c r="K23" i="1"/>
  <c r="L23" i="1" s="1"/>
  <c r="M23" i="1"/>
  <c r="N23" i="1"/>
  <c r="O23" i="1"/>
  <c r="P23" i="1"/>
  <c r="K24" i="1"/>
  <c r="L24" i="1"/>
  <c r="N24" i="1"/>
  <c r="M24" i="1" s="1"/>
  <c r="P24" i="1"/>
  <c r="O24" i="1" s="1"/>
  <c r="K25" i="1"/>
  <c r="L25" i="1" s="1"/>
  <c r="M25" i="1"/>
  <c r="N25" i="1"/>
  <c r="O25" i="1"/>
  <c r="P25" i="1"/>
  <c r="K26" i="1"/>
  <c r="L26" i="1"/>
  <c r="N26" i="1"/>
  <c r="M26" i="1" s="1"/>
  <c r="P26" i="1"/>
  <c r="O26" i="1" s="1"/>
  <c r="K27" i="1"/>
  <c r="L27" i="1" s="1"/>
  <c r="M27" i="1"/>
  <c r="N27" i="1"/>
  <c r="O27" i="1"/>
  <c r="P27" i="1"/>
  <c r="K28" i="1"/>
  <c r="L28" i="1"/>
  <c r="N28" i="1"/>
  <c r="M28" i="1" s="1"/>
  <c r="P28" i="1"/>
  <c r="O28" i="1" s="1"/>
  <c r="K29" i="1"/>
  <c r="L29" i="1" s="1"/>
  <c r="M29" i="1"/>
  <c r="N29" i="1"/>
  <c r="O29" i="1"/>
  <c r="P29" i="1"/>
  <c r="K30" i="1"/>
  <c r="L30" i="1"/>
  <c r="N30" i="1"/>
  <c r="M30" i="1" s="1"/>
  <c r="P30" i="1"/>
  <c r="O30" i="1" s="1"/>
  <c r="K31" i="1"/>
  <c r="L31" i="1" s="1"/>
  <c r="M31" i="1"/>
  <c r="N31" i="1"/>
  <c r="O31" i="1"/>
  <c r="P31" i="1"/>
  <c r="K32" i="1"/>
  <c r="L32" i="1"/>
  <c r="N32" i="1"/>
  <c r="M32" i="1" s="1"/>
  <c r="P32" i="1"/>
  <c r="O32" i="1" s="1"/>
  <c r="K33" i="1"/>
  <c r="L33" i="1" s="1"/>
  <c r="M33" i="1"/>
  <c r="N33" i="1"/>
  <c r="O33" i="1"/>
  <c r="P33" i="1"/>
  <c r="K34" i="1"/>
  <c r="L34" i="1"/>
  <c r="N34" i="1"/>
  <c r="M34" i="1" s="1"/>
  <c r="P34" i="1"/>
  <c r="O34" i="1" s="1"/>
  <c r="K35" i="1"/>
  <c r="L35" i="1" s="1"/>
  <c r="M35" i="1"/>
  <c r="N35" i="1"/>
  <c r="O35" i="1"/>
  <c r="P35" i="1"/>
  <c r="K36" i="1"/>
  <c r="L36" i="1"/>
  <c r="N36" i="1"/>
  <c r="M36" i="1" s="1"/>
  <c r="P36" i="1"/>
  <c r="O36" i="1" s="1"/>
  <c r="K37" i="1"/>
  <c r="L37" i="1" s="1"/>
  <c r="M37" i="1"/>
  <c r="N37" i="1"/>
  <c r="O37" i="1"/>
  <c r="P37" i="1"/>
  <c r="K38" i="1"/>
  <c r="L38" i="1"/>
  <c r="N38" i="1"/>
  <c r="M38" i="1" s="1"/>
  <c r="P38" i="1"/>
  <c r="O38" i="1" s="1"/>
  <c r="K39" i="1"/>
  <c r="L39" i="1" s="1"/>
  <c r="M39" i="1"/>
  <c r="N39" i="1"/>
  <c r="O39" i="1"/>
  <c r="P39" i="1"/>
  <c r="K40" i="1"/>
  <c r="L40" i="1"/>
  <c r="N40" i="1"/>
  <c r="M40" i="1" s="1"/>
  <c r="P40" i="1"/>
  <c r="O40" i="1" s="1"/>
  <c r="K41" i="1"/>
  <c r="L41" i="1" s="1"/>
  <c r="M41" i="1"/>
  <c r="N41" i="1"/>
  <c r="O41" i="1"/>
  <c r="P41" i="1"/>
  <c r="K42" i="1"/>
  <c r="L42" i="1"/>
  <c r="N42" i="1"/>
  <c r="M42" i="1" s="1"/>
  <c r="P42" i="1"/>
  <c r="O42" i="1" s="1"/>
  <c r="K43" i="1"/>
  <c r="L43" i="1" s="1"/>
  <c r="M43" i="1"/>
  <c r="N43" i="1"/>
  <c r="O43" i="1"/>
  <c r="P43" i="1"/>
  <c r="K44" i="1"/>
  <c r="L44" i="1"/>
  <c r="N44" i="1"/>
  <c r="M44" i="1" s="1"/>
  <c r="P44" i="1"/>
  <c r="O44" i="1" s="1"/>
  <c r="K45" i="1"/>
  <c r="L45" i="1" s="1"/>
  <c r="M45" i="1"/>
  <c r="N45" i="1"/>
  <c r="O45" i="1"/>
  <c r="P45" i="1"/>
  <c r="K46" i="1"/>
  <c r="L46" i="1"/>
  <c r="N46" i="1"/>
  <c r="M46" i="1" s="1"/>
  <c r="P46" i="1"/>
  <c r="O46" i="1" s="1"/>
  <c r="K47" i="1"/>
  <c r="L47" i="1" s="1"/>
  <c r="M47" i="1"/>
  <c r="N47" i="1"/>
  <c r="O47" i="1"/>
  <c r="P47" i="1"/>
  <c r="K48" i="1"/>
  <c r="L48" i="1"/>
  <c r="N48" i="1"/>
  <c r="M48" i="1" s="1"/>
  <c r="P48" i="1"/>
  <c r="O48" i="1" s="1"/>
  <c r="K49" i="1"/>
  <c r="L49" i="1" s="1"/>
  <c r="M49" i="1"/>
  <c r="N49" i="1"/>
  <c r="O49" i="1"/>
  <c r="P49" i="1"/>
  <c r="K50" i="1"/>
  <c r="L50" i="1"/>
  <c r="N50" i="1"/>
  <c r="M50" i="1" s="1"/>
  <c r="P50" i="1"/>
  <c r="O50" i="1" s="1"/>
  <c r="K51" i="1"/>
  <c r="L51" i="1" s="1"/>
  <c r="M51" i="1"/>
  <c r="N51" i="1"/>
  <c r="O51" i="1"/>
  <c r="P51" i="1"/>
  <c r="K52" i="1"/>
  <c r="L52" i="1"/>
  <c r="N52" i="1"/>
  <c r="M52" i="1" s="1"/>
  <c r="P52" i="1"/>
  <c r="O52" i="1" s="1"/>
  <c r="K53" i="1"/>
  <c r="L53" i="1" s="1"/>
  <c r="M53" i="1"/>
  <c r="N53" i="1"/>
  <c r="O53" i="1"/>
  <c r="P53" i="1"/>
  <c r="K54" i="1"/>
  <c r="L54" i="1"/>
  <c r="N54" i="1"/>
  <c r="M54" i="1" s="1"/>
  <c r="P54" i="1"/>
  <c r="O54" i="1" s="1"/>
  <c r="K55" i="1"/>
  <c r="L55" i="1" s="1"/>
  <c r="M55" i="1"/>
  <c r="N55" i="1"/>
  <c r="O55" i="1"/>
  <c r="P55" i="1"/>
  <c r="K56" i="1"/>
  <c r="L56" i="1"/>
  <c r="N56" i="1"/>
  <c r="M56" i="1" s="1"/>
  <c r="P56" i="1"/>
  <c r="O56" i="1" s="1"/>
  <c r="K57" i="1"/>
  <c r="L57" i="1" s="1"/>
  <c r="M57" i="1"/>
  <c r="N57" i="1"/>
  <c r="O57" i="1"/>
  <c r="P57" i="1"/>
  <c r="K58" i="1"/>
  <c r="L58" i="1"/>
  <c r="N58" i="1"/>
  <c r="M58" i="1" s="1"/>
  <c r="P58" i="1"/>
  <c r="O58" i="1" s="1"/>
  <c r="K59" i="1"/>
  <c r="L59" i="1" s="1"/>
  <c r="M59" i="1"/>
  <c r="N59" i="1"/>
  <c r="O59" i="1"/>
  <c r="P59" i="1"/>
  <c r="K60" i="1"/>
  <c r="L60" i="1"/>
  <c r="N60" i="1"/>
  <c r="M60" i="1" s="1"/>
  <c r="P60" i="1"/>
  <c r="O60" i="1" s="1"/>
  <c r="K61" i="1"/>
  <c r="L61" i="1" s="1"/>
  <c r="M61" i="1"/>
  <c r="N61" i="1"/>
  <c r="O61" i="1"/>
  <c r="P61" i="1"/>
  <c r="K62" i="1"/>
  <c r="L62" i="1"/>
  <c r="N62" i="1"/>
  <c r="M62" i="1" s="1"/>
  <c r="P62" i="1"/>
  <c r="O62" i="1" s="1"/>
  <c r="K63" i="1"/>
  <c r="L63" i="1" s="1"/>
  <c r="M63" i="1"/>
  <c r="N63" i="1"/>
  <c r="O63" i="1"/>
  <c r="P63" i="1"/>
  <c r="K64" i="1"/>
  <c r="L64" i="1"/>
  <c r="N64" i="1"/>
  <c r="M64" i="1" s="1"/>
  <c r="P64" i="1"/>
  <c r="O64" i="1" s="1"/>
  <c r="K65" i="1"/>
  <c r="L65" i="1" s="1"/>
  <c r="M65" i="1"/>
  <c r="N65" i="1"/>
  <c r="O65" i="1"/>
  <c r="P65" i="1"/>
  <c r="K66" i="1"/>
  <c r="L66" i="1"/>
  <c r="N66" i="1"/>
  <c r="M66" i="1" s="1"/>
  <c r="P66" i="1"/>
  <c r="O66" i="1" s="1"/>
  <c r="K67" i="1"/>
  <c r="L67" i="1" s="1"/>
  <c r="M67" i="1"/>
  <c r="N67" i="1"/>
  <c r="O67" i="1"/>
  <c r="P67" i="1"/>
  <c r="K68" i="1"/>
  <c r="L68" i="1"/>
  <c r="N68" i="1"/>
  <c r="M68" i="1" s="1"/>
  <c r="P68" i="1"/>
  <c r="O68" i="1" s="1"/>
  <c r="K69" i="1"/>
  <c r="L69" i="1" s="1"/>
  <c r="M69" i="1"/>
  <c r="N69" i="1"/>
  <c r="O69" i="1"/>
  <c r="P69" i="1"/>
  <c r="K70" i="1"/>
  <c r="L70" i="1"/>
  <c r="N70" i="1"/>
  <c r="M70" i="1" s="1"/>
  <c r="P70" i="1"/>
  <c r="O70" i="1" s="1"/>
  <c r="K71" i="1"/>
  <c r="L71" i="1" s="1"/>
  <c r="M71" i="1"/>
  <c r="N71" i="1"/>
  <c r="O71" i="1"/>
  <c r="P71" i="1"/>
  <c r="K72" i="1"/>
  <c r="L72" i="1"/>
  <c r="N72" i="1"/>
  <c r="M72" i="1" s="1"/>
  <c r="P72" i="1"/>
  <c r="O72" i="1" s="1"/>
  <c r="K73" i="1"/>
  <c r="L73" i="1" s="1"/>
  <c r="M73" i="1"/>
  <c r="N73" i="1"/>
  <c r="O73" i="1"/>
  <c r="P73" i="1"/>
  <c r="K74" i="1"/>
  <c r="L74" i="1"/>
  <c r="N74" i="1"/>
  <c r="M74" i="1" s="1"/>
  <c r="P74" i="1"/>
  <c r="O74" i="1" s="1"/>
  <c r="K75" i="1"/>
  <c r="L75" i="1" s="1"/>
  <c r="M75" i="1"/>
  <c r="N75" i="1"/>
  <c r="O75" i="1"/>
  <c r="P75" i="1"/>
  <c r="K76" i="1"/>
  <c r="L76" i="1"/>
  <c r="N76" i="1"/>
  <c r="M76" i="1" s="1"/>
  <c r="P76" i="1"/>
  <c r="O76" i="1" s="1"/>
  <c r="K77" i="1"/>
  <c r="L77" i="1" s="1"/>
  <c r="M77" i="1"/>
  <c r="N77" i="1"/>
  <c r="O77" i="1"/>
  <c r="P77" i="1"/>
  <c r="P9" i="1"/>
  <c r="O9" i="1" s="1"/>
  <c r="N9" i="1"/>
  <c r="M9" i="1" s="1"/>
  <c r="K9" i="1"/>
  <c r="L9" i="1" s="1"/>
  <c r="B9" i="1"/>
  <c r="C9" i="1"/>
  <c r="D9" i="1" s="1"/>
  <c r="E9" i="1"/>
  <c r="F9" i="1"/>
  <c r="H9" i="1"/>
  <c r="G9" i="1" s="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10" i="1"/>
  <c r="B11" i="1"/>
  <c r="B12" i="1"/>
  <c r="B13" i="1"/>
  <c r="B14" i="1"/>
  <c r="B15" i="1"/>
  <c r="B16" i="1"/>
  <c r="B17" i="1"/>
  <c r="B18" i="1"/>
  <c r="B19" i="1"/>
  <c r="B20" i="1"/>
  <c r="B21" i="1"/>
  <c r="B22" i="1"/>
  <c r="B23" i="1"/>
  <c r="B24" i="1"/>
  <c r="B25" i="1"/>
  <c r="B26" i="1"/>
  <c r="B27" i="1"/>
  <c r="B28" i="1"/>
  <c r="E63" i="3"/>
  <c r="E64" i="3"/>
  <c r="E65" i="3"/>
  <c r="E66" i="3"/>
  <c r="E67" i="3"/>
  <c r="E49" i="3"/>
  <c r="E50" i="3"/>
  <c r="E51" i="3"/>
  <c r="E52" i="3"/>
  <c r="E53" i="3"/>
  <c r="E54" i="3"/>
  <c r="E55" i="3"/>
  <c r="E56" i="3"/>
  <c r="E57" i="3"/>
  <c r="E58" i="3"/>
  <c r="E59" i="3"/>
  <c r="E60" i="3"/>
  <c r="E61" i="3"/>
  <c r="E62" i="3"/>
  <c r="E35" i="3"/>
  <c r="E36" i="3"/>
  <c r="E37" i="3"/>
  <c r="E38" i="3"/>
  <c r="E39" i="3"/>
  <c r="E40" i="3"/>
  <c r="E41" i="3"/>
  <c r="E42" i="3"/>
  <c r="E43" i="3"/>
  <c r="E44" i="3"/>
  <c r="E45" i="3"/>
  <c r="E46" i="3"/>
  <c r="E47" i="3"/>
  <c r="E48" i="3"/>
  <c r="E19" i="3"/>
  <c r="E20" i="3"/>
  <c r="E21" i="3"/>
  <c r="E22" i="3"/>
  <c r="E23" i="3"/>
  <c r="E24" i="3"/>
  <c r="E25" i="3"/>
  <c r="E26" i="3"/>
  <c r="E27" i="3"/>
  <c r="E28" i="3"/>
  <c r="E29" i="3"/>
  <c r="E30" i="3"/>
  <c r="E31" i="3"/>
  <c r="E32" i="3"/>
  <c r="E33" i="3"/>
  <c r="E34" i="3"/>
  <c r="E4" i="3"/>
  <c r="E5" i="3"/>
  <c r="E6" i="3"/>
  <c r="E7" i="3"/>
  <c r="E8" i="3"/>
  <c r="E9" i="3"/>
  <c r="E10" i="3"/>
  <c r="E11" i="3"/>
  <c r="E12" i="3"/>
  <c r="E13" i="3"/>
  <c r="E14" i="3"/>
  <c r="E15" i="3"/>
  <c r="E16" i="3"/>
  <c r="E17" i="3"/>
  <c r="E18" i="3"/>
  <c r="E2" i="3"/>
  <c r="E3" i="3"/>
  <c r="D48" i="3"/>
  <c r="D49" i="3"/>
  <c r="D50" i="3"/>
  <c r="D51" i="3"/>
  <c r="D52" i="3"/>
  <c r="D53" i="3"/>
  <c r="D54" i="3"/>
  <c r="D55" i="3"/>
  <c r="D56" i="3"/>
  <c r="D57" i="3"/>
  <c r="D58" i="3"/>
  <c r="D59" i="3"/>
  <c r="D60" i="3"/>
  <c r="D61" i="3"/>
  <c r="D62" i="3"/>
  <c r="D63" i="3"/>
  <c r="D64" i="3"/>
  <c r="D65" i="3"/>
  <c r="D66" i="3"/>
  <c r="D6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13" i="3"/>
  <c r="D14" i="3"/>
  <c r="D15" i="3"/>
  <c r="D16" i="3"/>
  <c r="D17" i="3"/>
  <c r="D4" i="3"/>
  <c r="D5" i="3"/>
  <c r="D6" i="3"/>
  <c r="D7" i="3"/>
  <c r="D8" i="3"/>
  <c r="D9" i="3"/>
  <c r="D10" i="3"/>
  <c r="D11" i="3"/>
  <c r="D12" i="3"/>
  <c r="D2" i="3"/>
  <c r="C50" i="3"/>
  <c r="C51" i="3"/>
  <c r="C52" i="3"/>
  <c r="C53" i="3"/>
  <c r="C54" i="3"/>
  <c r="C55" i="3"/>
  <c r="C56" i="3"/>
  <c r="C57" i="3"/>
  <c r="C58" i="3"/>
  <c r="C59" i="3"/>
  <c r="C60" i="3"/>
  <c r="C61" i="3"/>
  <c r="C62" i="3"/>
  <c r="C63" i="3"/>
  <c r="C64" i="3"/>
  <c r="C65" i="3"/>
  <c r="C66" i="3"/>
  <c r="C67" i="3"/>
  <c r="C35" i="3"/>
  <c r="C36" i="3"/>
  <c r="C37" i="3"/>
  <c r="C38" i="3"/>
  <c r="C39" i="3"/>
  <c r="C40" i="3"/>
  <c r="C41" i="3"/>
  <c r="C42" i="3"/>
  <c r="C43" i="3"/>
  <c r="C44" i="3"/>
  <c r="C45" i="3"/>
  <c r="C46" i="3"/>
  <c r="C47" i="3"/>
  <c r="C48" i="3"/>
  <c r="C49" i="3"/>
  <c r="C20" i="3"/>
  <c r="C21" i="3"/>
  <c r="C22" i="3"/>
  <c r="C23" i="3"/>
  <c r="C24" i="3"/>
  <c r="C25" i="3"/>
  <c r="C26" i="3"/>
  <c r="C27" i="3"/>
  <c r="C28" i="3"/>
  <c r="C29" i="3"/>
  <c r="C30" i="3"/>
  <c r="C31" i="3"/>
  <c r="C32" i="3"/>
  <c r="C33" i="3"/>
  <c r="C34" i="3"/>
  <c r="C7" i="3"/>
  <c r="C8" i="3"/>
  <c r="C9" i="3"/>
  <c r="C10" i="3"/>
  <c r="C11" i="3"/>
  <c r="C12" i="3"/>
  <c r="C13" i="3"/>
  <c r="C14" i="3"/>
  <c r="C15" i="3"/>
  <c r="C16" i="3"/>
  <c r="C17" i="3"/>
  <c r="C18" i="3"/>
  <c r="C19" i="3"/>
  <c r="C2" i="3"/>
  <c r="C3" i="3"/>
  <c r="C4" i="3"/>
  <c r="C5" i="3"/>
  <c r="C6" i="3"/>
  <c r="E16" i="2"/>
  <c r="E17" i="2"/>
  <c r="E18" i="2"/>
  <c r="E19" i="2"/>
  <c r="E20" i="2"/>
  <c r="E21" i="2"/>
  <c r="E22" i="2"/>
  <c r="E23" i="2"/>
  <c r="E24" i="2"/>
  <c r="E25" i="2"/>
  <c r="E26" i="2"/>
  <c r="E27" i="2"/>
  <c r="E28" i="2"/>
  <c r="E29" i="2"/>
  <c r="E30" i="2"/>
  <c r="E31" i="2"/>
  <c r="E32" i="2"/>
  <c r="E33" i="2"/>
  <c r="E34" i="2"/>
  <c r="E35" i="2"/>
  <c r="E36" i="2"/>
  <c r="E37" i="2"/>
  <c r="E38" i="2"/>
  <c r="E11" i="2"/>
  <c r="E12" i="2"/>
  <c r="E13" i="2"/>
  <c r="E14" i="2"/>
  <c r="E15" i="2"/>
  <c r="E3" i="2"/>
  <c r="E4" i="2"/>
  <c r="E5" i="2"/>
  <c r="E6" i="2"/>
  <c r="E7" i="2"/>
  <c r="E8" i="2"/>
  <c r="E9" i="2"/>
  <c r="E10" i="2"/>
  <c r="E2" i="2"/>
  <c r="D26" i="2"/>
  <c r="D27" i="2"/>
  <c r="D28" i="2"/>
  <c r="D29" i="2"/>
  <c r="D30" i="2"/>
  <c r="D31" i="2"/>
  <c r="D32" i="2"/>
  <c r="D33" i="2"/>
  <c r="D34" i="2"/>
  <c r="D35" i="2"/>
  <c r="D36" i="2"/>
  <c r="D37" i="2"/>
  <c r="D38" i="2"/>
  <c r="D16" i="2"/>
  <c r="D17" i="2"/>
  <c r="D18" i="2"/>
  <c r="D19" i="2"/>
  <c r="D20" i="2"/>
  <c r="D21" i="2"/>
  <c r="D22" i="2"/>
  <c r="D23" i="2"/>
  <c r="D24" i="2"/>
  <c r="D25" i="2"/>
  <c r="D11" i="2"/>
  <c r="D12" i="2"/>
  <c r="D13" i="2"/>
  <c r="D14" i="2"/>
  <c r="D15" i="2"/>
  <c r="D3" i="2"/>
  <c r="D4" i="2"/>
  <c r="D5" i="2"/>
  <c r="D6" i="2"/>
  <c r="D7" i="2"/>
  <c r="D8" i="2"/>
  <c r="D9" i="2"/>
  <c r="D10" i="2"/>
  <c r="D2" i="2"/>
  <c r="C38" i="2"/>
  <c r="C39" i="2"/>
  <c r="C30" i="2"/>
  <c r="C31" i="2"/>
  <c r="C32" i="2"/>
  <c r="C33" i="2"/>
  <c r="C34" i="2"/>
  <c r="C35" i="2"/>
  <c r="C36" i="2"/>
  <c r="C37" i="2"/>
  <c r="C24" i="2"/>
  <c r="C25" i="2"/>
  <c r="C26" i="2"/>
  <c r="C27" i="2"/>
  <c r="C28" i="2"/>
  <c r="C29" i="2"/>
  <c r="C21" i="2"/>
  <c r="C22" i="2"/>
  <c r="C23" i="2"/>
  <c r="C18" i="2"/>
  <c r="C19" i="2"/>
  <c r="C20" i="2"/>
  <c r="C16" i="2"/>
  <c r="C17" i="2"/>
  <c r="C11" i="2"/>
  <c r="C12" i="2"/>
  <c r="C13" i="2"/>
  <c r="C14" i="2"/>
  <c r="C15" i="2"/>
  <c r="C7" i="2"/>
  <c r="C8" i="2"/>
  <c r="C9" i="2"/>
  <c r="C10" i="2"/>
  <c r="C2" i="2"/>
  <c r="C3" i="2"/>
  <c r="C4" i="2"/>
  <c r="C5" i="2"/>
  <c r="C6" i="2"/>
  <c r="I63" i="3"/>
  <c r="H63" i="3"/>
  <c r="N10" i="1" l="1"/>
  <c r="M10" i="1" s="1"/>
  <c r="B3" i="1"/>
  <c r="B2" i="1" s="1"/>
</calcChain>
</file>

<file path=xl/sharedStrings.xml><?xml version="1.0" encoding="utf-8"?>
<sst xmlns="http://schemas.openxmlformats.org/spreadsheetml/2006/main" count="109" uniqueCount="75">
  <si>
    <t xml:space="preserve">EXE </t>
  </si>
  <si>
    <t>DAGO</t>
  </si>
  <si>
    <t>PAR</t>
  </si>
  <si>
    <t>cm²</t>
  </si>
  <si>
    <t>date :</t>
  </si>
  <si>
    <t xml:space="preserve"> heure :</t>
  </si>
  <si>
    <t>tataouin</t>
  </si>
  <si>
    <t>22 Jan à 00h57</t>
  </si>
  <si>
    <t>Fourmizzz 22/01/14 00h55 Terrain de chasse volé par Dago</t>
  </si>
  <si>
    <t>Fourmizzz 22/01/14 00h54 Terrain de chasse volé par Dago</t>
  </si>
  <si>
    <t>asterixx</t>
  </si>
  <si>
    <t>Supprimer</t>
  </si>
  <si>
    <t>Fourmizzz 21/01/14 21h54 Terrain de chasse de Dago capturé</t>
  </si>
  <si>
    <r>
      <t xml:space="preserve">Vos fourmis ont conquis </t>
    </r>
    <r>
      <rPr>
        <b/>
        <sz val="11"/>
        <color theme="1"/>
        <rFont val="Calibri"/>
        <family val="2"/>
        <scheme val="minor"/>
      </rPr>
      <t>665 877</t>
    </r>
    <r>
      <rPr>
        <sz val="11"/>
        <color theme="1"/>
        <rFont val="Calibri"/>
        <family val="2"/>
        <scheme val="minor"/>
      </rPr>
      <t xml:space="preserve"> cm2 lors de leur dernière bataille. Ces terres appartenaient à Dago.</t>
    </r>
  </si>
  <si>
    <r>
      <t xml:space="preserve">Vos fourmis ont conquis </t>
    </r>
    <r>
      <rPr>
        <b/>
        <sz val="11"/>
        <color theme="1"/>
        <rFont val="Calibri"/>
        <family val="2"/>
        <scheme val="minor"/>
      </rPr>
      <t>532 701</t>
    </r>
    <r>
      <rPr>
        <sz val="11"/>
        <color theme="1"/>
        <rFont val="Calibri"/>
        <family val="2"/>
        <scheme val="minor"/>
      </rPr>
      <t xml:space="preserve"> cm2 lors de leur dernière bataille. Ces terres appartenaient à Dago.</t>
    </r>
  </si>
  <si>
    <r>
      <t xml:space="preserve">Vos fourmis ont conquis </t>
    </r>
    <r>
      <rPr>
        <b/>
        <sz val="11"/>
        <color theme="1"/>
        <rFont val="Calibri"/>
        <family val="2"/>
        <scheme val="minor"/>
      </rPr>
      <t>65 262</t>
    </r>
    <r>
      <rPr>
        <sz val="11"/>
        <color theme="1"/>
        <rFont val="Calibri"/>
        <family val="2"/>
        <scheme val="minor"/>
      </rPr>
      <t xml:space="preserve"> cm2 lors de leur dernière bataille. Ces terres appartenaient à Dago.</t>
    </r>
  </si>
  <si>
    <r>
      <t xml:space="preserve">Vos fourmis ont conquis </t>
    </r>
    <r>
      <rPr>
        <b/>
        <sz val="11"/>
        <color theme="1"/>
        <rFont val="Calibri"/>
        <family val="2"/>
        <scheme val="minor"/>
      </rPr>
      <t>413 109</t>
    </r>
    <r>
      <rPr>
        <sz val="11"/>
        <color theme="1"/>
        <rFont val="Calibri"/>
        <family val="2"/>
        <scheme val="minor"/>
      </rPr>
      <t xml:space="preserve"> cm2 lors de leur dernière bataille. Ces terres appartenaient à Dago.</t>
    </r>
  </si>
  <si>
    <t>seth</t>
  </si>
  <si>
    <t>21 Jan à 23h01</t>
  </si>
  <si>
    <t>Fourmizzz 21/01/14 20h56 Terrain de chasse volé par Dago</t>
  </si>
  <si>
    <r>
      <t xml:space="preserve">Dago vous a pris </t>
    </r>
    <r>
      <rPr>
        <b/>
        <sz val="11"/>
        <color theme="1"/>
        <rFont val="Calibri"/>
        <family val="2"/>
        <scheme val="minor"/>
      </rPr>
      <t xml:space="preserve">10 </t>
    </r>
    <r>
      <rPr>
        <sz val="11"/>
        <color theme="1"/>
        <rFont val="Calibri"/>
        <family val="2"/>
        <scheme val="minor"/>
      </rPr>
      <t>cm2 lors de sa dernière attaque.</t>
    </r>
  </si>
  <si>
    <t>Fourmizzz 20/01/14 15h23 Terrain de chasse de Dago capturé</t>
  </si>
  <si>
    <r>
      <t xml:space="preserve">Vos fourmis ont conquis </t>
    </r>
    <r>
      <rPr>
        <b/>
        <sz val="11"/>
        <color theme="1"/>
        <rFont val="Calibri"/>
        <family val="2"/>
        <scheme val="minor"/>
      </rPr>
      <t>100</t>
    </r>
    <r>
      <rPr>
        <sz val="11"/>
        <color theme="1"/>
        <rFont val="Calibri"/>
        <family val="2"/>
        <scheme val="minor"/>
      </rPr>
      <t xml:space="preserve"> cm2 lors de leur dernière bataille. Ces terres appartenaient à Dago.</t>
    </r>
  </si>
  <si>
    <t>i-sork</t>
  </si>
  <si>
    <t>BenThunder</t>
  </si>
  <si>
    <t>21 Jan à 00h58</t>
  </si>
  <si>
    <t>Fourmizzz 20/01/14 22h44 Terrain de chasse volé par Dago</t>
  </si>
  <si>
    <r>
      <t xml:space="preserve">Dago vous a pris </t>
    </r>
    <r>
      <rPr>
        <b/>
        <sz val="11"/>
        <color theme="1"/>
        <rFont val="Calibri"/>
        <family val="2"/>
        <scheme val="minor"/>
      </rPr>
      <t>109 899</t>
    </r>
    <r>
      <rPr>
        <sz val="11"/>
        <color theme="1"/>
        <rFont val="Calibri"/>
        <family val="2"/>
        <scheme val="minor"/>
      </rPr>
      <t xml:space="preserve"> cm2 lors de sa dernière attaque.</t>
    </r>
  </si>
  <si>
    <t>Fourmizzz 20/01/14 22h44 Terrain de chasse</t>
  </si>
  <si>
    <r>
      <t xml:space="preserve">Dago vous a pris </t>
    </r>
    <r>
      <rPr>
        <b/>
        <sz val="11"/>
        <color theme="1"/>
        <rFont val="Calibri"/>
        <family val="2"/>
        <scheme val="minor"/>
      </rPr>
      <t>87 919</t>
    </r>
    <r>
      <rPr>
        <sz val="11"/>
        <color theme="1"/>
        <rFont val="Calibri"/>
        <family val="2"/>
        <scheme val="minor"/>
      </rPr>
      <t xml:space="preserve"> cm2 lors de sa dernière attaque.</t>
    </r>
  </si>
  <si>
    <r>
      <t xml:space="preserve">Dago vous a pris </t>
    </r>
    <r>
      <rPr>
        <b/>
        <sz val="11"/>
        <color theme="1"/>
        <rFont val="Calibri"/>
        <family val="2"/>
        <scheme val="minor"/>
      </rPr>
      <t>57 850</t>
    </r>
    <r>
      <rPr>
        <sz val="11"/>
        <color theme="1"/>
        <rFont val="Calibri"/>
        <family val="2"/>
        <scheme val="minor"/>
      </rPr>
      <t xml:space="preserve"> cm2 lors de sa dernière attaque.</t>
    </r>
  </si>
  <si>
    <t>zardoz</t>
  </si>
  <si>
    <t>Fourmizzz 21/01/14 06h45 Terrain de chasse de Dago capturé</t>
  </si>
  <si>
    <r>
      <t xml:space="preserve">Vos fourmis ont conquis </t>
    </r>
    <r>
      <rPr>
        <b/>
        <sz val="11"/>
        <color theme="1"/>
        <rFont val="Calibri"/>
        <family val="2"/>
        <scheme val="minor"/>
      </rPr>
      <t>93 059</t>
    </r>
    <r>
      <rPr>
        <sz val="11"/>
        <color theme="1"/>
        <rFont val="Calibri"/>
        <family val="2"/>
        <scheme val="minor"/>
      </rPr>
      <t xml:space="preserve"> cm2 lors de leur dernière bataille. Ces terres appartenaient à Dago.</t>
    </r>
  </si>
  <si>
    <t>-JaH-</t>
  </si>
  <si>
    <t>Fourmizzz 21/01/14 07h32 Terrain de chasse de Dago capturé</t>
  </si>
  <si>
    <r>
      <t xml:space="preserve">Vos fourmis ont conquis </t>
    </r>
    <r>
      <rPr>
        <b/>
        <sz val="11"/>
        <color theme="1"/>
        <rFont val="Calibri"/>
        <family val="2"/>
        <scheme val="minor"/>
      </rPr>
      <t>91 309</t>
    </r>
    <r>
      <rPr>
        <sz val="11"/>
        <color theme="1"/>
        <rFont val="Calibri"/>
        <family val="2"/>
        <scheme val="minor"/>
      </rPr>
      <t xml:space="preserve"> cm2 lors de leur dernière bataille. Ces terres appartenaient à Dago.</t>
    </r>
  </si>
  <si>
    <t>AupaBO</t>
  </si>
  <si>
    <t>21/01/14 14h12 Terrain de chasse de Dago capturé</t>
  </si>
  <si>
    <r>
      <t xml:space="preserve">Vos fourmis ont conquis </t>
    </r>
    <r>
      <rPr>
        <b/>
        <sz val="11"/>
        <color theme="1"/>
        <rFont val="Calibri"/>
        <family val="2"/>
        <scheme val="minor"/>
      </rPr>
      <t>5 000</t>
    </r>
    <r>
      <rPr>
        <sz val="11"/>
        <color theme="1"/>
        <rFont val="Calibri"/>
        <family val="2"/>
        <scheme val="minor"/>
      </rPr>
      <t xml:space="preserve"> cm2 lors de leur dernière bataille. Ces terres appartenaient à Dago.</t>
    </r>
  </si>
  <si>
    <r>
      <t xml:space="preserve">Vos fourmis ont conquis </t>
    </r>
    <r>
      <rPr>
        <b/>
        <sz val="11"/>
        <color theme="1"/>
        <rFont val="Calibri"/>
        <family val="2"/>
        <scheme val="minor"/>
      </rPr>
      <t>29 869</t>
    </r>
    <r>
      <rPr>
        <sz val="11"/>
        <color theme="1"/>
        <rFont val="Calibri"/>
        <family val="2"/>
        <scheme val="minor"/>
      </rPr>
      <t xml:space="preserve"> cm2 lors de leur dernière bataille. Ces terres appartenaient à Dago.</t>
    </r>
  </si>
  <si>
    <t>Fourmizzz 21/01/14 15h12 Terrain de chasse volé par Dago</t>
  </si>
  <si>
    <r>
      <t xml:space="preserve">Dago vous a pris </t>
    </r>
    <r>
      <rPr>
        <b/>
        <sz val="11"/>
        <color theme="1"/>
        <rFont val="Calibri"/>
        <family val="2"/>
        <scheme val="minor"/>
      </rPr>
      <t>224 996</t>
    </r>
    <r>
      <rPr>
        <sz val="11"/>
        <color theme="1"/>
        <rFont val="Calibri"/>
        <family val="2"/>
        <scheme val="minor"/>
      </rPr>
      <t xml:space="preserve"> cm2 lors de sa dernière attaque.</t>
    </r>
  </si>
  <si>
    <r>
      <t xml:space="preserve">Dago vous a pris </t>
    </r>
    <r>
      <rPr>
        <b/>
        <sz val="11"/>
        <color theme="1"/>
        <rFont val="Calibri"/>
        <family val="2"/>
        <scheme val="minor"/>
      </rPr>
      <t>179 997</t>
    </r>
    <r>
      <rPr>
        <sz val="11"/>
        <color theme="1"/>
        <rFont val="Calibri"/>
        <family val="2"/>
        <scheme val="minor"/>
      </rPr>
      <t xml:space="preserve"> cm2 lors de sa dernière attaque.</t>
    </r>
  </si>
  <si>
    <r>
      <t xml:space="preserve">Dago vous a pris </t>
    </r>
    <r>
      <rPr>
        <b/>
        <sz val="11"/>
        <color theme="1"/>
        <rFont val="Calibri"/>
        <family val="2"/>
        <scheme val="minor"/>
      </rPr>
      <t>143 997</t>
    </r>
    <r>
      <rPr>
        <sz val="11"/>
        <color theme="1"/>
        <rFont val="Calibri"/>
        <family val="2"/>
        <scheme val="minor"/>
      </rPr>
      <t xml:space="preserve"> cm2 lors de sa dernière attaque.</t>
    </r>
  </si>
  <si>
    <r>
      <t xml:space="preserve">Dago vous a pris </t>
    </r>
    <r>
      <rPr>
        <b/>
        <sz val="11"/>
        <color theme="1"/>
        <rFont val="Calibri"/>
        <family val="2"/>
        <scheme val="minor"/>
      </rPr>
      <t>43 857</t>
    </r>
    <r>
      <rPr>
        <sz val="11"/>
        <color theme="1"/>
        <rFont val="Calibri"/>
        <family val="2"/>
        <scheme val="minor"/>
      </rPr>
      <t xml:space="preserve"> cm2 lors de sa dernière attaque.</t>
    </r>
  </si>
  <si>
    <t>Dago vous a pris 106 427 cm2 lors de sa dernière attaque.</t>
  </si>
  <si>
    <t>etmg</t>
  </si>
  <si>
    <t>21 Jan à 17h42</t>
  </si>
  <si>
    <t>21 Jan à 18h32</t>
  </si>
  <si>
    <t>Fourmizzz 21/01/14 16h19 Terrain de chasse volé par Dago</t>
  </si>
  <si>
    <r>
      <t xml:space="preserve">Dago vous a pris </t>
    </r>
    <r>
      <rPr>
        <b/>
        <sz val="11"/>
        <color theme="1"/>
        <rFont val="Calibri"/>
        <family val="2"/>
        <scheme val="minor"/>
      </rPr>
      <t>223 077</t>
    </r>
    <r>
      <rPr>
        <sz val="11"/>
        <color theme="1"/>
        <rFont val="Calibri"/>
        <family val="2"/>
        <scheme val="minor"/>
      </rPr>
      <t xml:space="preserve"> cm2 lors de sa dernière attaque.</t>
    </r>
  </si>
  <si>
    <r>
      <t xml:space="preserve">Dago vous a pris </t>
    </r>
    <r>
      <rPr>
        <b/>
        <sz val="11"/>
        <color theme="1"/>
        <rFont val="Calibri"/>
        <family val="2"/>
        <scheme val="minor"/>
      </rPr>
      <t>284 201</t>
    </r>
    <r>
      <rPr>
        <sz val="11"/>
        <color theme="1"/>
        <rFont val="Calibri"/>
        <family val="2"/>
        <scheme val="minor"/>
      </rPr>
      <t xml:space="preserve"> cm2 lors de sa dernière attaque.</t>
    </r>
  </si>
  <si>
    <r>
      <t xml:space="preserve">Dago vous a pris </t>
    </r>
    <r>
      <rPr>
        <b/>
        <sz val="11"/>
        <color theme="1"/>
        <rFont val="Calibri"/>
        <family val="2"/>
        <scheme val="minor"/>
      </rPr>
      <t>21 419</t>
    </r>
    <r>
      <rPr>
        <sz val="11"/>
        <color theme="1"/>
        <rFont val="Calibri"/>
        <family val="2"/>
        <scheme val="minor"/>
      </rPr>
      <t xml:space="preserve"> cm2 lors de sa dernière attaque.</t>
    </r>
  </si>
  <si>
    <r>
      <t xml:space="preserve">Dago vous a pris </t>
    </r>
    <r>
      <rPr>
        <b/>
        <sz val="11"/>
        <color theme="1"/>
        <rFont val="Calibri"/>
        <family val="2"/>
        <scheme val="minor"/>
      </rPr>
      <t>444 064</t>
    </r>
    <r>
      <rPr>
        <sz val="11"/>
        <color theme="1"/>
        <rFont val="Calibri"/>
        <family val="2"/>
        <scheme val="minor"/>
      </rPr>
      <t xml:space="preserve"> cm2 lors de sa dernière attaque.</t>
    </r>
  </si>
  <si>
    <r>
      <t xml:space="preserve">Dago vous a pris </t>
    </r>
    <r>
      <rPr>
        <b/>
        <sz val="11"/>
        <color theme="1"/>
        <rFont val="Calibri"/>
        <family val="2"/>
        <scheme val="minor"/>
      </rPr>
      <t>355 252</t>
    </r>
    <r>
      <rPr>
        <sz val="11"/>
        <color theme="1"/>
        <rFont val="Calibri"/>
        <family val="2"/>
        <scheme val="minor"/>
      </rPr>
      <t xml:space="preserve"> cm2 lors de sa dernière attaque.</t>
    </r>
  </si>
  <si>
    <r>
      <t xml:space="preserve">Dago vous a pris </t>
    </r>
    <r>
      <rPr>
        <b/>
        <sz val="11"/>
        <color theme="1"/>
        <rFont val="Calibri"/>
        <family val="2"/>
        <scheme val="minor"/>
      </rPr>
      <t>1 787 156</t>
    </r>
    <r>
      <rPr>
        <sz val="11"/>
        <color theme="1"/>
        <rFont val="Calibri"/>
        <family val="2"/>
        <scheme val="minor"/>
      </rPr>
      <t xml:space="preserve"> cm2 lors de sa dernière attaque.</t>
    </r>
  </si>
  <si>
    <r>
      <t xml:space="preserve">Dago vous a pris </t>
    </r>
    <r>
      <rPr>
        <b/>
        <sz val="11"/>
        <color theme="1"/>
        <rFont val="Calibri"/>
        <family val="2"/>
        <scheme val="minor"/>
      </rPr>
      <t>704 422</t>
    </r>
    <r>
      <rPr>
        <sz val="11"/>
        <color theme="1"/>
        <rFont val="Calibri"/>
        <family val="2"/>
        <scheme val="minor"/>
      </rPr>
      <t xml:space="preserve"> cm2 lors de sa dernière attaque.</t>
    </r>
  </si>
  <si>
    <t>blackulul</t>
  </si>
  <si>
    <t>21 Jan à 19h13</t>
  </si>
  <si>
    <r>
      <t xml:space="preserve">Vos fourmis ont conquis </t>
    </r>
    <r>
      <rPr>
        <b/>
        <sz val="11"/>
        <color theme="1"/>
        <rFont val="Calibri"/>
        <family val="2"/>
        <scheme val="minor"/>
      </rPr>
      <t>1 173 892</t>
    </r>
    <r>
      <rPr>
        <sz val="11"/>
        <color theme="1"/>
        <rFont val="Calibri"/>
        <family val="2"/>
        <scheme val="minor"/>
      </rPr>
      <t xml:space="preserve"> cm2 lors de leur dernière bataille. Ces terres appartenaient à Dago.</t>
    </r>
  </si>
  <si>
    <r>
      <t xml:space="preserve">Vos fourmis ont conquis </t>
    </r>
    <r>
      <rPr>
        <b/>
        <sz val="11"/>
        <color theme="1"/>
        <rFont val="Calibri"/>
        <family val="2"/>
        <scheme val="minor"/>
      </rPr>
      <t>533 838</t>
    </r>
    <r>
      <rPr>
        <sz val="11"/>
        <color theme="1"/>
        <rFont val="Calibri"/>
        <family val="2"/>
        <scheme val="minor"/>
      </rPr>
      <t xml:space="preserve"> cm2 lors de leur dernière bataille. Ces terres appartenaient à Dago.</t>
    </r>
  </si>
  <si>
    <t>Fourmizzz 22/01/14 00h45 Terrain de chasse de Dago capturé</t>
  </si>
  <si>
    <r>
      <t xml:space="preserve">Vos fourmis ont conquis </t>
    </r>
    <r>
      <rPr>
        <b/>
        <sz val="11"/>
        <color theme="1"/>
        <rFont val="Calibri"/>
        <family val="2"/>
        <scheme val="minor"/>
      </rPr>
      <t>147 904</t>
    </r>
    <r>
      <rPr>
        <sz val="11"/>
        <color theme="1"/>
        <rFont val="Calibri"/>
        <family val="2"/>
        <scheme val="minor"/>
      </rPr>
      <t xml:space="preserve"> cm2 lors de leur dernière bataille. Ces terres appartenaient à Dago.</t>
    </r>
  </si>
  <si>
    <r>
      <t xml:space="preserve">Dago vous a pris </t>
    </r>
    <r>
      <rPr>
        <b/>
        <sz val="11"/>
        <color theme="1"/>
        <rFont val="Calibri"/>
        <family val="2"/>
        <scheme val="minor"/>
      </rPr>
      <t>256 989</t>
    </r>
    <r>
      <rPr>
        <sz val="11"/>
        <color theme="1"/>
        <rFont val="Calibri"/>
        <family val="2"/>
        <scheme val="minor"/>
      </rPr>
      <t xml:space="preserve"> cm2 lors de sa dernière attaque.</t>
    </r>
  </si>
  <si>
    <r>
      <t xml:space="preserve">Dago vous a pris </t>
    </r>
    <r>
      <rPr>
        <b/>
        <sz val="11"/>
        <color theme="1"/>
        <rFont val="Calibri"/>
        <family val="2"/>
        <scheme val="minor"/>
      </rPr>
      <t>200 007</t>
    </r>
    <r>
      <rPr>
        <sz val="11"/>
        <color theme="1"/>
        <rFont val="Calibri"/>
        <family val="2"/>
        <scheme val="minor"/>
      </rPr>
      <t xml:space="preserve"> cm2 lors de sa dernière attaque.</t>
    </r>
  </si>
  <si>
    <r>
      <t xml:space="preserve">Dago vous a pris </t>
    </r>
    <r>
      <rPr>
        <b/>
        <sz val="11"/>
        <color theme="1"/>
        <rFont val="Calibri"/>
        <family val="2"/>
        <scheme val="minor"/>
      </rPr>
      <t>165 590</t>
    </r>
    <r>
      <rPr>
        <sz val="11"/>
        <color theme="1"/>
        <rFont val="Calibri"/>
        <family val="2"/>
        <scheme val="minor"/>
      </rPr>
      <t xml:space="preserve"> cm2 lors de sa dernière attaque.</t>
    </r>
  </si>
  <si>
    <r>
      <t xml:space="preserve">Dago vous a pris </t>
    </r>
    <r>
      <rPr>
        <b/>
        <sz val="11"/>
        <color theme="1"/>
        <rFont val="Calibri"/>
        <family val="2"/>
        <scheme val="minor"/>
      </rPr>
      <t>321 236</t>
    </r>
    <r>
      <rPr>
        <sz val="11"/>
        <color theme="1"/>
        <rFont val="Calibri"/>
        <family val="2"/>
        <scheme val="minor"/>
      </rPr>
      <t xml:space="preserve"> cm2 lors de sa dernière attaque.</t>
    </r>
  </si>
  <si>
    <r>
      <t xml:space="preserve">Dago33 vous a pris </t>
    </r>
    <r>
      <rPr>
        <b/>
        <sz val="11"/>
        <color theme="1"/>
        <rFont val="Calibri"/>
        <family val="2"/>
        <scheme val="minor"/>
      </rPr>
      <t>62 427</t>
    </r>
    <r>
      <rPr>
        <sz val="11"/>
        <color theme="1"/>
        <rFont val="Calibri"/>
        <family val="2"/>
        <scheme val="minor"/>
      </rPr>
      <t xml:space="preserve"> cm2 lors de sa dernière attaque.</t>
    </r>
  </si>
  <si>
    <t xml:space="preserve">pseudo </t>
  </si>
  <si>
    <t>Rapport</t>
  </si>
  <si>
    <t>date</t>
  </si>
  <si>
    <t>heure</t>
  </si>
  <si>
    <t>NOTA : certains rapports ne contiennent 
pas de date et d'heure, qu'importe si elles affichent 0
les modification seront apportez ultérieurement
autrement dit, parfois les pseudos contiennent des chiffres
là est le problème du fait que cela soit si aléatoire
de même les cases ne sont pas fixes.
et les chiffres sont par dizaines voir millions
Question :
Comment pourrai-je trouver un compromis afin de pouvoir extraire 
la date l'heure et la quantité dans le tableau de calcul page 1
afin de rendre automatique la manoeuvre car j'ai 
environ 500 Rapports de se type à traiter dans mon jeu
mes amis au nombres d'une centaine seraient ravis d'avoir cette tache 
simplifiée....
Si vous voulez connaître le jeu cliquez sur un lien.
Un Grand merci pour eux pour l'aide et ce gain de temps précieux dont je ne peux surmonter vu les circonstances.
Sincèrement!</t>
  </si>
  <si>
    <t>21/01/14 15h12 Terrain de chasse volé par Dago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</si>
</sst>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400]h:mm:ss\ AM/PM"/>
    <numFmt numFmtId="170" formatCode="[$-F400]h:mm:ss\ AM/PM;;"/>
    <numFmt numFmtId="171" formatCode="#,##0;;"/>
  </numFmts>
  <fonts count="12" x14ac:knownFonts="1">
    <font>
      <sz val="11"/>
      <color theme="1"/>
      <name val="Calibri"/>
      <family val="2"/>
      <scheme val="minor"/>
    </font>
    <font>
      <b/>
      <sz val="11"/>
      <color theme="1"/>
      <name val="Calibri"/>
      <family val="2"/>
      <scheme val="minor"/>
    </font>
    <font>
      <b/>
      <sz val="20"/>
      <color theme="1"/>
      <name val="Calibri"/>
      <family val="2"/>
      <scheme val="minor"/>
    </font>
    <font>
      <b/>
      <sz val="48"/>
      <color theme="1"/>
      <name val="Calibri"/>
      <family val="2"/>
      <scheme val="minor"/>
    </font>
    <font>
      <sz val="11"/>
      <color rgb="FFC5130F"/>
      <name val="Calibri"/>
      <family val="2"/>
      <scheme val="minor"/>
    </font>
    <font>
      <b/>
      <sz val="22"/>
      <color theme="1"/>
      <name val="Calibri"/>
      <family val="2"/>
      <scheme val="minor"/>
    </font>
    <font>
      <b/>
      <sz val="18"/>
      <color theme="1"/>
      <name val="Calibri"/>
      <family val="2"/>
      <scheme val="minor"/>
    </font>
    <font>
      <b/>
      <sz val="72"/>
      <color theme="1"/>
      <name val="Calibri"/>
      <family val="2"/>
      <scheme val="minor"/>
    </font>
    <font>
      <b/>
      <sz val="20"/>
      <name val="Calibri"/>
      <family val="2"/>
      <scheme val="minor"/>
    </font>
    <font>
      <sz val="8.8000000000000007"/>
      <color theme="1"/>
      <name val="Calibri"/>
      <family val="2"/>
      <scheme val="minor"/>
    </font>
    <font>
      <u/>
      <sz val="11"/>
      <color theme="10"/>
      <name val="Calibri"/>
      <family val="2"/>
      <scheme val="minor"/>
    </font>
    <font>
      <sz val="11"/>
      <color theme="1"/>
      <name val="Calibri"/>
      <family val="2"/>
      <scheme val="minor"/>
    </font>
  </fonts>
  <fills count="6">
    <fill>
      <patternFill patternType="none"/>
    </fill>
    <fill>
      <patternFill patternType="gray125"/>
    </fill>
    <fill>
      <patternFill patternType="solid">
        <fgColor theme="1"/>
        <bgColor indexed="64"/>
      </patternFill>
    </fill>
    <fill>
      <gradientFill type="path" left="1" right="1">
        <stop position="0">
          <color rgb="FFFF0000"/>
        </stop>
        <stop position="1">
          <color rgb="FFFFFF00"/>
        </stop>
      </gradientFill>
    </fill>
    <fill>
      <gradientFill type="path" left="1" right="1">
        <stop position="0">
          <color theme="4"/>
        </stop>
        <stop position="1">
          <color theme="0"/>
        </stop>
      </gradientFill>
    </fill>
    <fill>
      <patternFill patternType="solid">
        <fgColor theme="0" tint="-0.34998626667073579"/>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s>
  <cellStyleXfs count="3">
    <xf numFmtId="0" fontId="0" fillId="0" borderId="0"/>
    <xf numFmtId="0" fontId="10" fillId="0" borderId="0" applyNumberFormat="0" applyFill="0" applyBorder="0" applyAlignment="0" applyProtection="0"/>
    <xf numFmtId="43" fontId="11" fillId="0" borderId="0" applyFont="0" applyFill="0" applyBorder="0" applyAlignment="0" applyProtection="0"/>
  </cellStyleXfs>
  <cellXfs count="52">
    <xf numFmtId="0" fontId="0" fillId="0" borderId="0" xfId="0"/>
    <xf numFmtId="0" fontId="0" fillId="0" borderId="0" xfId="0" applyBorder="1"/>
    <xf numFmtId="0" fontId="0" fillId="0" borderId="0" xfId="0" applyAlignment="1">
      <alignment horizontal="center" vertical="center"/>
    </xf>
    <xf numFmtId="0" fontId="0" fillId="0" borderId="5" xfId="0" applyBorder="1"/>
    <xf numFmtId="0" fontId="0" fillId="0" borderId="9" xfId="0" applyBorder="1"/>
    <xf numFmtId="0" fontId="2" fillId="0" borderId="0" xfId="0" applyFont="1" applyBorder="1" applyAlignment="1">
      <alignment horizontal="center" vertical="center"/>
    </xf>
    <xf numFmtId="0" fontId="2" fillId="0" borderId="2" xfId="0" applyFont="1" applyBorder="1" applyAlignment="1">
      <alignment horizontal="center" vertical="center"/>
    </xf>
    <xf numFmtId="3" fontId="0" fillId="0" borderId="9" xfId="0" applyNumberFormat="1" applyBorder="1" applyAlignment="1">
      <alignment horizontal="left"/>
    </xf>
    <xf numFmtId="3" fontId="3" fillId="2" borderId="0" xfId="0" applyNumberFormat="1" applyFont="1" applyFill="1" applyBorder="1" applyAlignment="1">
      <alignment horizontal="center" vertical="center"/>
    </xf>
    <xf numFmtId="0" fontId="2" fillId="2" borderId="5" xfId="0" applyFont="1" applyFill="1" applyBorder="1" applyAlignment="1">
      <alignment horizontal="center" vertical="center"/>
    </xf>
    <xf numFmtId="3" fontId="3" fillId="2" borderId="9"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3" fontId="0" fillId="0" borderId="5" xfId="0" applyNumberFormat="1" applyBorder="1" applyAlignment="1">
      <alignment horizontal="left"/>
    </xf>
    <xf numFmtId="3" fontId="0" fillId="2" borderId="5" xfId="0" applyNumberForma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0" xfId="0" applyFill="1"/>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0" fillId="2" borderId="0" xfId="0" applyFill="1" applyBorder="1"/>
    <xf numFmtId="3" fontId="4" fillId="2" borderId="0" xfId="0" applyNumberFormat="1" applyFont="1" applyFill="1" applyBorder="1"/>
    <xf numFmtId="3" fontId="0" fillId="2" borderId="0" xfId="0" applyNumberFormat="1" applyFill="1" applyBorder="1"/>
    <xf numFmtId="3" fontId="5"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3" fontId="0" fillId="0" borderId="7" xfId="0" applyNumberFormat="1" applyBorder="1" applyAlignment="1">
      <alignment horizontal="left"/>
    </xf>
    <xf numFmtId="3" fontId="2" fillId="0" borderId="1" xfId="0" applyNumberFormat="1" applyFont="1" applyBorder="1" applyAlignment="1">
      <alignment horizontal="center" vertical="center" wrapText="1"/>
    </xf>
    <xf numFmtId="0" fontId="7" fillId="2" borderId="0" xfId="0" applyFont="1" applyFill="1" applyAlignment="1">
      <alignment vertical="center"/>
    </xf>
    <xf numFmtId="3" fontId="6" fillId="0" borderId="1" xfId="0" applyNumberFormat="1" applyFont="1" applyBorder="1" applyAlignment="1">
      <alignment horizontal="center" vertical="center"/>
    </xf>
    <xf numFmtId="164" fontId="0" fillId="0" borderId="5" xfId="0" applyNumberFormat="1" applyBorder="1" applyAlignment="1">
      <alignment horizontal="left"/>
    </xf>
    <xf numFmtId="0" fontId="0" fillId="2" borderId="0" xfId="0" applyFill="1" applyAlignment="1">
      <alignment horizontal="center" vertical="center"/>
    </xf>
    <xf numFmtId="3" fontId="0" fillId="0" borderId="5" xfId="0" applyNumberFormat="1" applyBorder="1" applyAlignment="1">
      <alignment horizontal="center" vertical="center"/>
    </xf>
    <xf numFmtId="0" fontId="9" fillId="0" borderId="9" xfId="0" applyFont="1" applyBorder="1"/>
    <xf numFmtId="0" fontId="10" fillId="0" borderId="9" xfId="1" applyBorder="1"/>
    <xf numFmtId="0" fontId="6" fillId="5" borderId="1" xfId="0" applyFont="1" applyFill="1" applyBorder="1" applyAlignment="1">
      <alignment horizontal="center" vertical="center"/>
    </xf>
    <xf numFmtId="0" fontId="0" fillId="0" borderId="8" xfId="0" applyBorder="1"/>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 xfId="0" applyFont="1" applyFill="1" applyBorder="1" applyAlignment="1">
      <alignment horizontal="center" vertical="center"/>
    </xf>
    <xf numFmtId="3" fontId="2" fillId="0" borderId="2"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3" xfId="0" applyNumberFormat="1" applyFont="1" applyBorder="1" applyAlignment="1">
      <alignment horizontal="center" vertical="center"/>
    </xf>
    <xf numFmtId="3" fontId="7" fillId="0" borderId="0" xfId="0" applyNumberFormat="1" applyFont="1" applyAlignment="1">
      <alignment horizontal="center" vertical="center"/>
    </xf>
    <xf numFmtId="0" fontId="7" fillId="0" borderId="0" xfId="0" applyFont="1" applyAlignment="1">
      <alignment horizontal="center" vertical="center"/>
    </xf>
    <xf numFmtId="0" fontId="0" fillId="0" borderId="5" xfId="0" applyBorder="1" applyAlignment="1">
      <alignment horizontal="center"/>
    </xf>
    <xf numFmtId="1" fontId="0" fillId="0" borderId="5" xfId="2" applyNumberFormat="1"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left" vertical="center" wrapText="1"/>
    </xf>
    <xf numFmtId="3" fontId="0" fillId="0" borderId="0" xfId="0" applyNumberFormat="1" applyBorder="1" applyAlignment="1">
      <alignment horizontal="center"/>
    </xf>
    <xf numFmtId="170" fontId="0" fillId="0" borderId="5" xfId="0" applyNumberFormat="1" applyBorder="1" applyAlignment="1">
      <alignment horizontal="left"/>
    </xf>
    <xf numFmtId="171" fontId="0" fillId="0" borderId="0" xfId="0" applyNumberFormat="1" applyBorder="1" applyAlignment="1">
      <alignment horizontal="center"/>
    </xf>
  </cellXfs>
  <cellStyles count="3">
    <cellStyle name="Lien hypertexte" xfId="1" builtinId="8"/>
    <cellStyle name="Milliers" xfId="2" builtinId="3"/>
    <cellStyle name="Normal" xfId="0" builtinId="0"/>
  </cellStyles>
  <dxfs count="4">
    <dxf>
      <fill>
        <gradientFill type="path" left="1" right="1">
          <stop position="0">
            <color theme="0"/>
          </stop>
          <stop position="1">
            <color theme="4"/>
          </stop>
        </gradientFill>
      </fill>
    </dxf>
    <dxf>
      <fill>
        <gradientFill type="path" left="1" right="1">
          <stop position="0">
            <color rgb="FFFF0000"/>
          </stop>
          <stop position="1">
            <color rgb="FFFFFF00"/>
          </stop>
        </gradientFill>
      </fill>
    </dxf>
    <dxf>
      <fill>
        <gradientFill type="path">
          <stop position="0">
            <color rgb="FFFF0000"/>
          </stop>
          <stop position="1">
            <color rgb="FFFFFF00"/>
          </stop>
        </gradientFill>
      </fill>
    </dxf>
    <dxf>
      <fill>
        <gradientFill type="path">
          <stop position="0">
            <color theme="4"/>
          </stop>
          <stop position="1">
            <color theme="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619125</xdr:colOff>
      <xdr:row>2</xdr:row>
      <xdr:rowOff>9525</xdr:rowOff>
    </xdr:from>
    <xdr:to>
      <xdr:col>1</xdr:col>
      <xdr:colOff>1162050</xdr:colOff>
      <xdr:row>3</xdr:row>
      <xdr:rowOff>9525</xdr:rowOff>
    </xdr:to>
    <xdr:sp macro="" textlink="">
      <xdr:nvSpPr>
        <xdr:cNvPr id="22" name="Ellipse 21"/>
        <xdr:cNvSpPr/>
      </xdr:nvSpPr>
      <xdr:spPr>
        <a:xfrm>
          <a:off x="1800225" y="200025"/>
          <a:ext cx="542925" cy="190500"/>
        </a:xfrm>
        <a:prstGeom prst="ellipse">
          <a:avLst/>
        </a:prstGeom>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1181100</xdr:colOff>
      <xdr:row>2</xdr:row>
      <xdr:rowOff>28575</xdr:rowOff>
    </xdr:from>
    <xdr:to>
      <xdr:col>1</xdr:col>
      <xdr:colOff>1543050</xdr:colOff>
      <xdr:row>3</xdr:row>
      <xdr:rowOff>19050</xdr:rowOff>
    </xdr:to>
    <xdr:sp macro="" textlink="">
      <xdr:nvSpPr>
        <xdr:cNvPr id="23" name="Ellipse 22"/>
        <xdr:cNvSpPr/>
      </xdr:nvSpPr>
      <xdr:spPr>
        <a:xfrm>
          <a:off x="2362200" y="219075"/>
          <a:ext cx="361950" cy="180975"/>
        </a:xfrm>
        <a:prstGeom prst="ellipse">
          <a:avLst/>
        </a:prstGeom>
        <a:ln>
          <a:noFill/>
        </a:ln>
        <a:effectLst/>
        <a:scene3d>
          <a:camera prst="orthographicFront">
            <a:rot lat="0" lon="0" rev="0"/>
          </a:camera>
          <a:lightRig rig="chilly" dir="t">
            <a:rot lat="0" lon="0" rev="18480000"/>
          </a:lightRig>
        </a:scene3d>
        <a:sp3d prstMaterial="clear">
          <a:bevelT h="63500"/>
        </a:sp3d>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971550</xdr:colOff>
      <xdr:row>3</xdr:row>
      <xdr:rowOff>38100</xdr:rowOff>
    </xdr:from>
    <xdr:to>
      <xdr:col>1</xdr:col>
      <xdr:colOff>1447800</xdr:colOff>
      <xdr:row>3</xdr:row>
      <xdr:rowOff>171450</xdr:rowOff>
    </xdr:to>
    <xdr:sp macro="" textlink="">
      <xdr:nvSpPr>
        <xdr:cNvPr id="24" name="Ellipse 23"/>
        <xdr:cNvSpPr/>
      </xdr:nvSpPr>
      <xdr:spPr>
        <a:xfrm>
          <a:off x="2152650" y="419100"/>
          <a:ext cx="476250" cy="133350"/>
        </a:xfrm>
        <a:prstGeom prst="ellipse">
          <a:avLst/>
        </a:prstGeom>
        <a:ln>
          <a:noFill/>
        </a:ln>
        <a:effectLst/>
        <a:scene3d>
          <a:camera prst="orthographicFront">
            <a:rot lat="0" lon="0" rev="0"/>
          </a:camera>
          <a:lightRig rig="chilly" dir="t">
            <a:rot lat="0" lon="0" rev="18480000"/>
          </a:lightRig>
        </a:scene3d>
        <a:sp3d prstMaterial="clear">
          <a:bevelT h="63500"/>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4.fourmizzz.fr/Membre.php?Pseudo=-JaH-" TargetMode="External"/><Relationship Id="rId7" Type="http://schemas.openxmlformats.org/officeDocument/2006/relationships/hyperlink" Target="http://s4.fourmizzz.fr/Membre.php?Pseudo=tataouin" TargetMode="External"/><Relationship Id="rId2" Type="http://schemas.openxmlformats.org/officeDocument/2006/relationships/hyperlink" Target="http://s4.fourmizzz.fr/Membre.php?Pseudo=zardoz" TargetMode="External"/><Relationship Id="rId1" Type="http://schemas.openxmlformats.org/officeDocument/2006/relationships/hyperlink" Target="http://s4.fourmizzz.fr/Membre.php?Pseudo=i-sork" TargetMode="External"/><Relationship Id="rId6" Type="http://schemas.openxmlformats.org/officeDocument/2006/relationships/hyperlink" Target="http://s4.fourmizzz.fr/Membre.php?Pseudo=asterixx" TargetMode="External"/><Relationship Id="rId5" Type="http://schemas.openxmlformats.org/officeDocument/2006/relationships/hyperlink" Target="http://s4.fourmizzz.fr/Membre.php?Pseudo=blackulul" TargetMode="External"/><Relationship Id="rId4" Type="http://schemas.openxmlformats.org/officeDocument/2006/relationships/hyperlink" Target="http://s4.fourmizzz.fr/Membre.php?Pseudo=AupaBO"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4.fourmizzz.fr/Membre.php?Pseudo=tataouin" TargetMode="External"/><Relationship Id="rId7" Type="http://schemas.openxmlformats.org/officeDocument/2006/relationships/printerSettings" Target="../printerSettings/printerSettings2.bin"/><Relationship Id="rId2" Type="http://schemas.openxmlformats.org/officeDocument/2006/relationships/hyperlink" Target="http://s4.fourmizzz.fr/Membre.php?Pseudo=etmg" TargetMode="External"/><Relationship Id="rId1" Type="http://schemas.openxmlformats.org/officeDocument/2006/relationships/hyperlink" Target="http://s4.fourmizzz.fr/Membre.php?Pseudo=BenThunder" TargetMode="External"/><Relationship Id="rId6" Type="http://schemas.openxmlformats.org/officeDocument/2006/relationships/hyperlink" Target="http://s4.fourmizzz.fr/Membre.php?Pseudo=tataouin" TargetMode="External"/><Relationship Id="rId5" Type="http://schemas.openxmlformats.org/officeDocument/2006/relationships/hyperlink" Target="http://s4.fourmizzz.fr/Membre.php?Pseudo=seth" TargetMode="External"/><Relationship Id="rId4" Type="http://schemas.openxmlformats.org/officeDocument/2006/relationships/hyperlink" Target="http://s4.fourmizzz.fr/Membre.php?Pseudo=blackulu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workbookViewId="0">
      <selection activeCell="N9" sqref="N9"/>
    </sheetView>
  </sheetViews>
  <sheetFormatPr baseColWidth="10" defaultRowHeight="15" x14ac:dyDescent="0.25"/>
  <cols>
    <col min="1" max="1" width="3.85546875" customWidth="1"/>
    <col min="2" max="2" width="40.7109375" customWidth="1"/>
    <col min="3" max="3" width="25.7109375" style="2" customWidth="1"/>
    <col min="4" max="4" width="7" customWidth="1"/>
    <col min="5" max="5" width="3" customWidth="1"/>
    <col min="6" max="6" width="11.28515625" customWidth="1"/>
    <col min="7" max="7" width="2" customWidth="1"/>
    <col min="8" max="8" width="18" customWidth="1"/>
    <col min="9" max="9" width="3.7109375" customWidth="1"/>
    <col min="10" max="10" width="40.7109375" customWidth="1"/>
    <col min="11" max="11" width="25.7109375" style="2" customWidth="1"/>
    <col min="12" max="12" width="7" customWidth="1"/>
    <col min="13" max="13" width="3" customWidth="1"/>
    <col min="14" max="14" width="11.28515625" customWidth="1"/>
    <col min="15" max="15" width="2" customWidth="1"/>
    <col min="16" max="16" width="18" customWidth="1"/>
    <col min="17" max="17" width="3.42578125" customWidth="1"/>
    <col min="18" max="18" width="3" customWidth="1"/>
  </cols>
  <sheetData>
    <row r="1" spans="1:17" x14ac:dyDescent="0.25">
      <c r="A1" s="17"/>
      <c r="B1" s="17"/>
      <c r="C1" s="30"/>
      <c r="D1" s="17"/>
      <c r="E1" s="17"/>
      <c r="F1" s="17"/>
      <c r="G1" s="17"/>
      <c r="H1" s="17"/>
      <c r="I1" s="17"/>
      <c r="J1" s="17"/>
      <c r="K1" s="30"/>
      <c r="L1" s="17"/>
      <c r="M1" s="17"/>
      <c r="N1" s="17"/>
      <c r="O1" s="17"/>
      <c r="P1" s="17"/>
      <c r="Q1" s="17"/>
    </row>
    <row r="2" spans="1:17" ht="66" customHeight="1" x14ac:dyDescent="0.25">
      <c r="A2" s="17"/>
      <c r="B2" s="44" t="str">
        <f>IF(B3&lt;0,K5,C5)</f>
        <v>DAGO</v>
      </c>
      <c r="C2" s="44"/>
      <c r="D2" s="44"/>
      <c r="E2" s="44"/>
      <c r="F2" s="44"/>
      <c r="G2" s="44"/>
      <c r="H2" s="44"/>
      <c r="I2" s="44"/>
      <c r="J2" s="44"/>
      <c r="K2" s="44"/>
      <c r="L2" s="44"/>
      <c r="M2" s="44"/>
      <c r="N2" s="44"/>
      <c r="O2" s="44"/>
      <c r="P2" s="44"/>
      <c r="Q2" s="27"/>
    </row>
    <row r="3" spans="1:17" ht="62.25" customHeight="1" x14ac:dyDescent="0.25">
      <c r="A3" s="17"/>
      <c r="B3" s="43">
        <f>C7-K7</f>
        <v>-2028872</v>
      </c>
      <c r="C3" s="43"/>
      <c r="D3" s="43"/>
      <c r="E3" s="43"/>
      <c r="F3" s="43"/>
      <c r="G3" s="43"/>
      <c r="H3" s="43"/>
      <c r="I3" s="43"/>
      <c r="J3" s="43"/>
      <c r="K3" s="43"/>
      <c r="L3" s="43"/>
      <c r="M3" s="43"/>
      <c r="N3" s="43"/>
      <c r="O3" s="43"/>
      <c r="P3" s="43"/>
      <c r="Q3" s="27"/>
    </row>
    <row r="4" spans="1:17" ht="15.75" thickBot="1" x14ac:dyDescent="0.3">
      <c r="A4" s="17"/>
      <c r="B4" s="17"/>
      <c r="C4" s="30"/>
      <c r="D4" s="17"/>
      <c r="E4" s="17"/>
      <c r="F4" s="17"/>
      <c r="G4" s="17"/>
      <c r="H4" s="17"/>
      <c r="I4" s="17"/>
      <c r="J4" s="17"/>
      <c r="K4" s="30"/>
      <c r="L4" s="17"/>
      <c r="M4" s="17"/>
      <c r="N4" s="17"/>
      <c r="O4" s="17"/>
      <c r="P4" s="17"/>
      <c r="Q4" s="20"/>
    </row>
    <row r="5" spans="1:17" ht="27" customHeight="1" x14ac:dyDescent="0.25">
      <c r="A5" s="17"/>
      <c r="C5" s="38" t="s">
        <v>0</v>
      </c>
      <c r="D5" s="5"/>
      <c r="E5" s="5"/>
      <c r="F5" s="5"/>
      <c r="G5" s="5"/>
      <c r="H5" s="5"/>
      <c r="I5" s="18"/>
      <c r="J5" s="11"/>
      <c r="K5" s="36" t="s">
        <v>1</v>
      </c>
      <c r="L5" s="5"/>
      <c r="M5" s="5"/>
      <c r="N5" s="5"/>
      <c r="O5" s="5"/>
      <c r="P5" s="5"/>
      <c r="Q5" s="18"/>
    </row>
    <row r="6" spans="1:17" ht="24.75" customHeight="1" thickBot="1" x14ac:dyDescent="0.3">
      <c r="A6" s="17"/>
      <c r="C6" s="39"/>
      <c r="D6" s="12"/>
      <c r="E6" s="12"/>
      <c r="F6" s="12"/>
      <c r="G6" s="12"/>
      <c r="H6" s="12"/>
      <c r="I6" s="19"/>
      <c r="J6" s="12"/>
      <c r="K6" s="37"/>
      <c r="L6" s="12"/>
      <c r="M6" s="12"/>
      <c r="N6" s="12"/>
      <c r="O6" s="12"/>
      <c r="P6" s="12"/>
      <c r="Q6" s="18"/>
    </row>
    <row r="7" spans="1:17" ht="62.25" customHeight="1" thickBot="1" x14ac:dyDescent="0.3">
      <c r="A7" s="17"/>
      <c r="B7" s="6" t="s">
        <v>2</v>
      </c>
      <c r="C7" s="28">
        <f>SUM(C9:C77)</f>
        <v>3751920</v>
      </c>
      <c r="D7" s="24" t="s">
        <v>3</v>
      </c>
      <c r="E7" s="40" t="s">
        <v>4</v>
      </c>
      <c r="F7" s="41"/>
      <c r="G7" s="42"/>
      <c r="H7" s="26" t="s">
        <v>5</v>
      </c>
      <c r="I7" s="8"/>
      <c r="J7" s="23" t="s">
        <v>2</v>
      </c>
      <c r="K7" s="28">
        <f>SUM(K9:K77)</f>
        <v>5780792</v>
      </c>
      <c r="L7" s="24" t="s">
        <v>3</v>
      </c>
      <c r="M7" s="40" t="s">
        <v>4</v>
      </c>
      <c r="N7" s="41"/>
      <c r="O7" s="42"/>
      <c r="P7" s="26" t="s">
        <v>5</v>
      </c>
      <c r="Q7" s="8"/>
    </row>
    <row r="8" spans="1:17" ht="15" customHeight="1" x14ac:dyDescent="0.25">
      <c r="A8" s="17"/>
      <c r="B8" s="9"/>
      <c r="C8" s="10"/>
      <c r="D8" s="8"/>
      <c r="E8" s="8"/>
      <c r="F8" s="8"/>
      <c r="G8" s="8"/>
      <c r="H8" s="8"/>
      <c r="I8" s="8"/>
      <c r="J8" s="8"/>
      <c r="K8" s="8"/>
      <c r="L8" s="8"/>
      <c r="M8" s="8"/>
      <c r="N8" s="8"/>
      <c r="O8" s="8"/>
      <c r="P8" s="8"/>
      <c r="Q8" s="8"/>
    </row>
    <row r="9" spans="1:17" x14ac:dyDescent="0.25">
      <c r="A9" s="17"/>
      <c r="B9" s="3" t="str">
        <f>IF('RC FLOOD EXE'!A2&lt;&gt;"",'RC FLOOD EXE'!A2,"")</f>
        <v>i-sork</v>
      </c>
      <c r="C9" s="31">
        <f>IF('RC FLOOD EXE'!C2&lt;&gt;"",'RC FLOOD EXE'!C2,"")</f>
        <v>100</v>
      </c>
      <c r="D9" s="13" t="str">
        <f t="shared" ref="D9:D73" si="0">IF(C9&lt;&gt;"","cm²","")</f>
        <v>cm²</v>
      </c>
      <c r="E9" s="25" t="str">
        <f t="shared" ref="E9:E73" si="1">IF(F9&lt;&gt;"","le","")</f>
        <v>le</v>
      </c>
      <c r="F9" s="49" t="str">
        <f>IF('RC FLOOD EXE'!D2&lt;&gt;"",'RC FLOOD EXE'!D2,"")</f>
        <v>20/01/14</v>
      </c>
      <c r="G9" s="7" t="str">
        <f t="shared" ref="G9:G73" si="2">IF(H9&lt;&gt;"","à","")</f>
        <v>à</v>
      </c>
      <c r="H9" s="29" t="str">
        <f>IF('RC FLOOD EXE'!E2&lt;&gt;"",'RC FLOOD EXE'!E2,"")</f>
        <v>15h23</v>
      </c>
      <c r="I9" s="14"/>
      <c r="J9" s="3" t="str">
        <f>IF(J8&lt;&gt;"","",IF('RC FLOOD ADVERSE'!A2&lt;&gt;"",'RC FLOOD ADVERSE'!A2,""))</f>
        <v/>
      </c>
      <c r="K9" s="31" t="str">
        <f>IF('RC FLOOD ADVERSE'!C2&lt;&gt;"",'RC FLOOD ADVERSE'!C2,"")</f>
        <v/>
      </c>
      <c r="L9" s="13" t="str">
        <f>IF(K9&lt;&gt;"","cm²","")</f>
        <v/>
      </c>
      <c r="M9" s="25" t="str">
        <f>IF(N9&lt;&gt;"","le","")</f>
        <v/>
      </c>
      <c r="N9" s="51" t="str">
        <f>IF('RC FLOOD ADVERSE'!D2&lt;&gt;"",'RC FLOOD ADVERSE'!D2,"")</f>
        <v/>
      </c>
      <c r="O9" s="7" t="str">
        <f>IF(P9&lt;&gt;"","à","")</f>
        <v/>
      </c>
      <c r="P9" s="50" t="str">
        <f>IF('RC FLOOD ADVERSE'!E2&lt;&gt;"",'RC FLOOD ADVERSE'!E2,"")</f>
        <v/>
      </c>
      <c r="Q9" s="20"/>
    </row>
    <row r="10" spans="1:17" x14ac:dyDescent="0.25">
      <c r="A10" s="17"/>
      <c r="B10" s="3" t="str">
        <f>IF('RC FLOOD EXE'!A3&lt;&gt;"",'RC FLOOD EXE'!A3,"")</f>
        <v/>
      </c>
      <c r="C10" s="31" t="str">
        <f>IF('RC FLOOD EXE'!C3&lt;&gt;"",'RC FLOOD EXE'!C3,"")</f>
        <v/>
      </c>
      <c r="D10" s="13" t="str">
        <f t="shared" si="0"/>
        <v/>
      </c>
      <c r="E10" s="25" t="str">
        <f t="shared" si="1"/>
        <v/>
      </c>
      <c r="F10" s="49" t="str">
        <f>IF('RC FLOOD EXE'!D3&lt;&gt;"",'RC FLOOD EXE'!D3,"")</f>
        <v/>
      </c>
      <c r="G10" s="7" t="str">
        <f t="shared" si="2"/>
        <v/>
      </c>
      <c r="H10" s="29" t="str">
        <f>IF('RC FLOOD EXE'!E3&lt;&gt;"",'RC FLOOD EXE'!E3,"")</f>
        <v/>
      </c>
      <c r="I10" s="14"/>
      <c r="J10" s="3" t="str">
        <f>IF(J9&lt;&gt;"","",IF('RC FLOOD ADVERSE'!A3&lt;&gt;"",'RC FLOOD ADVERSE'!A3,""))</f>
        <v>BenThunder</v>
      </c>
      <c r="K10" s="31">
        <f>IF('RC FLOOD ADVERSE'!C3&lt;&gt;"",'RC FLOOD ADVERSE'!C3,"")</f>
        <v>109899</v>
      </c>
      <c r="L10" s="13" t="str">
        <f t="shared" ref="L10:L73" si="3">IF(K10&lt;&gt;"","cm²","")</f>
        <v>cm²</v>
      </c>
      <c r="M10" s="25" t="str">
        <f t="shared" ref="M10:M73" si="4">IF(N10&lt;&gt;"","le","")</f>
        <v>le</v>
      </c>
      <c r="N10" s="51" t="str">
        <f>IF('RC FLOOD ADVERSE'!D3&lt;&gt;"",'RC FLOOD ADVERSE'!D3,"")</f>
        <v>20/01/14</v>
      </c>
      <c r="O10" s="7" t="str">
        <f t="shared" ref="O10:O73" si="5">IF(P10&lt;&gt;"","à","")</f>
        <v>à</v>
      </c>
      <c r="P10" s="50" t="str">
        <f>IF('RC FLOOD ADVERSE'!E3&lt;&gt;"",'RC FLOOD ADVERSE'!E3,"")</f>
        <v>22h44</v>
      </c>
      <c r="Q10" s="21"/>
    </row>
    <row r="11" spans="1:17" x14ac:dyDescent="0.25">
      <c r="A11" s="17"/>
      <c r="B11" s="3" t="str">
        <f>IF('RC FLOOD EXE'!A4&lt;&gt;"",'RC FLOOD EXE'!A4,"")</f>
        <v/>
      </c>
      <c r="C11" s="31" t="str">
        <f>IF('RC FLOOD EXE'!C4&lt;&gt;"",'RC FLOOD EXE'!C4,"")</f>
        <v/>
      </c>
      <c r="D11" s="13" t="str">
        <f t="shared" si="0"/>
        <v/>
      </c>
      <c r="E11" s="25" t="str">
        <f t="shared" si="1"/>
        <v/>
      </c>
      <c r="F11" s="49" t="str">
        <f>IF('RC FLOOD EXE'!D4&lt;&gt;"",'RC FLOOD EXE'!D4,"")</f>
        <v/>
      </c>
      <c r="G11" s="7" t="str">
        <f t="shared" si="2"/>
        <v/>
      </c>
      <c r="H11" s="29" t="str">
        <f>IF('RC FLOOD EXE'!E4&lt;&gt;"",'RC FLOOD EXE'!E4,"")</f>
        <v/>
      </c>
      <c r="I11" s="14"/>
      <c r="J11" s="3" t="str">
        <f>IF(J10&lt;&gt;"","",IF('RC FLOOD ADVERSE'!A4&lt;&gt;"",'RC FLOOD ADVERSE'!A4,""))</f>
        <v/>
      </c>
      <c r="K11" s="31" t="str">
        <f>IF('RC FLOOD ADVERSE'!C4&lt;&gt;"",'RC FLOOD ADVERSE'!C4,"")</f>
        <v/>
      </c>
      <c r="L11" s="13" t="str">
        <f t="shared" si="3"/>
        <v/>
      </c>
      <c r="M11" s="25" t="str">
        <f t="shared" si="4"/>
        <v/>
      </c>
      <c r="N11" s="51" t="str">
        <f>IF('RC FLOOD ADVERSE'!D4&lt;&gt;"",'RC FLOOD ADVERSE'!D4,"")</f>
        <v/>
      </c>
      <c r="O11" s="7" t="str">
        <f t="shared" si="5"/>
        <v/>
      </c>
      <c r="P11" s="50" t="str">
        <f>IF('RC FLOOD ADVERSE'!E4&lt;&gt;"",'RC FLOOD ADVERSE'!E4,"")</f>
        <v/>
      </c>
      <c r="Q11" s="22"/>
    </row>
    <row r="12" spans="1:17" x14ac:dyDescent="0.25">
      <c r="A12" s="17"/>
      <c r="B12" s="3" t="str">
        <f>IF('RC FLOOD EXE'!A5&lt;&gt;"",'RC FLOOD EXE'!A5,"")</f>
        <v/>
      </c>
      <c r="C12" s="31" t="str">
        <f>IF('RC FLOOD EXE'!C5&lt;&gt;"",'RC FLOOD EXE'!C5,"")</f>
        <v/>
      </c>
      <c r="D12" s="13" t="str">
        <f t="shared" si="0"/>
        <v/>
      </c>
      <c r="E12" s="25" t="str">
        <f t="shared" si="1"/>
        <v/>
      </c>
      <c r="F12" s="49" t="str">
        <f>IF('RC FLOOD EXE'!D5&lt;&gt;"",'RC FLOOD EXE'!D5,"")</f>
        <v/>
      </c>
      <c r="G12" s="7" t="str">
        <f t="shared" si="2"/>
        <v/>
      </c>
      <c r="H12" s="29" t="str">
        <f>IF('RC FLOOD EXE'!E5&lt;&gt;"",'RC FLOOD EXE'!E5,"")</f>
        <v/>
      </c>
      <c r="I12" s="14"/>
      <c r="J12" s="3" t="str">
        <f>IF(J11&lt;&gt;"","",IF('RC FLOOD ADVERSE'!A5&lt;&gt;"",'RC FLOOD ADVERSE'!A5,""))</f>
        <v/>
      </c>
      <c r="K12" s="31" t="str">
        <f>IF('RC FLOOD ADVERSE'!C5&lt;&gt;"",'RC FLOOD ADVERSE'!C5,"")</f>
        <v/>
      </c>
      <c r="L12" s="13" t="str">
        <f t="shared" si="3"/>
        <v/>
      </c>
      <c r="M12" s="25" t="str">
        <f t="shared" si="4"/>
        <v/>
      </c>
      <c r="N12" s="51" t="str">
        <f>IF('RC FLOOD ADVERSE'!D5&lt;&gt;"",'RC FLOOD ADVERSE'!D5,"")</f>
        <v/>
      </c>
      <c r="O12" s="7" t="str">
        <f t="shared" si="5"/>
        <v/>
      </c>
      <c r="P12" s="50" t="str">
        <f>IF('RC FLOOD ADVERSE'!E5&lt;&gt;"",'RC FLOOD ADVERSE'!E5,"")</f>
        <v/>
      </c>
      <c r="Q12" s="22"/>
    </row>
    <row r="13" spans="1:17" x14ac:dyDescent="0.25">
      <c r="A13" s="17"/>
      <c r="B13" s="3" t="str">
        <f>IF('RC FLOOD EXE'!A6&lt;&gt;"",'RC FLOOD EXE'!A6,"")</f>
        <v>zardoz</v>
      </c>
      <c r="C13" s="31">
        <f>IF('RC FLOOD EXE'!C6&lt;&gt;"",'RC FLOOD EXE'!C6,"")</f>
        <v>93059</v>
      </c>
      <c r="D13" s="13" t="str">
        <f t="shared" si="0"/>
        <v>cm²</v>
      </c>
      <c r="E13" s="25" t="str">
        <f t="shared" si="1"/>
        <v>le</v>
      </c>
      <c r="F13" s="49" t="str">
        <f>IF('RC FLOOD EXE'!D6&lt;&gt;"",'RC FLOOD EXE'!D6,"")</f>
        <v>21/01/14</v>
      </c>
      <c r="G13" s="7" t="str">
        <f t="shared" si="2"/>
        <v>à</v>
      </c>
      <c r="H13" s="29" t="str">
        <f>IF('RC FLOOD EXE'!E6&lt;&gt;"",'RC FLOOD EXE'!E6,"")</f>
        <v>06h45</v>
      </c>
      <c r="I13" s="14"/>
      <c r="J13" s="3" t="str">
        <f>IF(J12&lt;&gt;"","",IF('RC FLOOD ADVERSE'!A6&lt;&gt;"",'RC FLOOD ADVERSE'!A6,""))</f>
        <v/>
      </c>
      <c r="K13" s="31">
        <f>IF('RC FLOOD ADVERSE'!C6&lt;&gt;"",'RC FLOOD ADVERSE'!C6,"")</f>
        <v>87919</v>
      </c>
      <c r="L13" s="13" t="str">
        <f t="shared" si="3"/>
        <v>cm²</v>
      </c>
      <c r="M13" s="25" t="str">
        <f t="shared" si="4"/>
        <v>le</v>
      </c>
      <c r="N13" s="51" t="str">
        <f>IF('RC FLOOD ADVERSE'!D6&lt;&gt;"",'RC FLOOD ADVERSE'!D6,"")</f>
        <v>20/01/14</v>
      </c>
      <c r="O13" s="7" t="str">
        <f t="shared" si="5"/>
        <v>à</v>
      </c>
      <c r="P13" s="50" t="str">
        <f>IF('RC FLOOD ADVERSE'!E6&lt;&gt;"",'RC FLOOD ADVERSE'!E6,"")</f>
        <v>22h44</v>
      </c>
      <c r="Q13" s="22"/>
    </row>
    <row r="14" spans="1:17" x14ac:dyDescent="0.25">
      <c r="A14" s="17"/>
      <c r="B14" s="3" t="str">
        <f>IF('RC FLOOD EXE'!A7&lt;&gt;"",'RC FLOOD EXE'!A7,"")</f>
        <v/>
      </c>
      <c r="C14" s="31" t="str">
        <f>IF('RC FLOOD EXE'!C7&lt;&gt;"",'RC FLOOD EXE'!C7,"")</f>
        <v/>
      </c>
      <c r="D14" s="13" t="str">
        <f t="shared" si="0"/>
        <v/>
      </c>
      <c r="E14" s="25" t="str">
        <f t="shared" si="1"/>
        <v/>
      </c>
      <c r="F14" s="49" t="str">
        <f>IF('RC FLOOD EXE'!D7&lt;&gt;"",'RC FLOOD EXE'!D7,"")</f>
        <v/>
      </c>
      <c r="G14" s="7" t="str">
        <f t="shared" si="2"/>
        <v/>
      </c>
      <c r="H14" s="29" t="str">
        <f>IF('RC FLOOD EXE'!E7&lt;&gt;"",'RC FLOOD EXE'!E7,"")</f>
        <v/>
      </c>
      <c r="I14" s="14"/>
      <c r="J14" s="3" t="str">
        <f>IF(J13&lt;&gt;"","",IF('RC FLOOD ADVERSE'!A7&lt;&gt;"",'RC FLOOD ADVERSE'!A7,""))</f>
        <v/>
      </c>
      <c r="K14" s="31" t="str">
        <f>IF('RC FLOOD ADVERSE'!C7&lt;&gt;"",'RC FLOOD ADVERSE'!C7,"")</f>
        <v/>
      </c>
      <c r="L14" s="13" t="str">
        <f t="shared" si="3"/>
        <v/>
      </c>
      <c r="M14" s="25" t="str">
        <f t="shared" si="4"/>
        <v/>
      </c>
      <c r="N14" s="51" t="str">
        <f>IF('RC FLOOD ADVERSE'!D7&lt;&gt;"",'RC FLOOD ADVERSE'!D7,"")</f>
        <v/>
      </c>
      <c r="O14" s="7" t="str">
        <f t="shared" si="5"/>
        <v/>
      </c>
      <c r="P14" s="50" t="str">
        <f>IF('RC FLOOD ADVERSE'!E7&lt;&gt;"",'RC FLOOD ADVERSE'!E7,"")</f>
        <v/>
      </c>
      <c r="Q14" s="22"/>
    </row>
    <row r="15" spans="1:17" x14ac:dyDescent="0.25">
      <c r="A15" s="17"/>
      <c r="B15" s="3" t="str">
        <f>IF('RC FLOOD EXE'!A8&lt;&gt;"",'RC FLOOD EXE'!A8,"")</f>
        <v/>
      </c>
      <c r="C15" s="31" t="str">
        <f>IF('RC FLOOD EXE'!C8&lt;&gt;"",'RC FLOOD EXE'!C8,"")</f>
        <v/>
      </c>
      <c r="D15" s="13" t="str">
        <f t="shared" si="0"/>
        <v/>
      </c>
      <c r="E15" s="25" t="str">
        <f t="shared" si="1"/>
        <v/>
      </c>
      <c r="F15" s="49" t="str">
        <f>IF('RC FLOOD EXE'!D8&lt;&gt;"",'RC FLOOD EXE'!D8,"")</f>
        <v/>
      </c>
      <c r="G15" s="7" t="str">
        <f t="shared" si="2"/>
        <v/>
      </c>
      <c r="H15" s="29" t="str">
        <f>IF('RC FLOOD EXE'!E8&lt;&gt;"",'RC FLOOD EXE'!E8,"")</f>
        <v/>
      </c>
      <c r="I15" s="14"/>
      <c r="J15" s="3" t="str">
        <f>IF(J14&lt;&gt;"","",IF('RC FLOOD ADVERSE'!A8&lt;&gt;"",'RC FLOOD ADVERSE'!A8,""))</f>
        <v/>
      </c>
      <c r="K15" s="31" t="str">
        <f>IF('RC FLOOD ADVERSE'!C8&lt;&gt;"",'RC FLOOD ADVERSE'!C8,"")</f>
        <v/>
      </c>
      <c r="L15" s="13" t="str">
        <f t="shared" si="3"/>
        <v/>
      </c>
      <c r="M15" s="25" t="str">
        <f t="shared" si="4"/>
        <v/>
      </c>
      <c r="N15" s="51" t="str">
        <f>IF('RC FLOOD ADVERSE'!D8&lt;&gt;"",'RC FLOOD ADVERSE'!D8,"")</f>
        <v/>
      </c>
      <c r="O15" s="7" t="str">
        <f t="shared" si="5"/>
        <v/>
      </c>
      <c r="P15" s="50" t="str">
        <f>IF('RC FLOOD ADVERSE'!E8&lt;&gt;"",'RC FLOOD ADVERSE'!E8,"")</f>
        <v/>
      </c>
      <c r="Q15" s="22"/>
    </row>
    <row r="16" spans="1:17" x14ac:dyDescent="0.25">
      <c r="A16" s="17"/>
      <c r="B16" s="3" t="str">
        <f>IF('RC FLOOD EXE'!A9&lt;&gt;"",'RC FLOOD EXE'!A9,"")</f>
        <v/>
      </c>
      <c r="C16" s="31" t="str">
        <f>IF('RC FLOOD EXE'!C9&lt;&gt;"",'RC FLOOD EXE'!C9,"")</f>
        <v/>
      </c>
      <c r="D16" s="13" t="str">
        <f t="shared" si="0"/>
        <v/>
      </c>
      <c r="E16" s="25" t="str">
        <f t="shared" si="1"/>
        <v/>
      </c>
      <c r="F16" s="49" t="str">
        <f>IF('RC FLOOD EXE'!D9&lt;&gt;"",'RC FLOOD EXE'!D9,"")</f>
        <v/>
      </c>
      <c r="G16" s="7" t="str">
        <f t="shared" si="2"/>
        <v/>
      </c>
      <c r="H16" s="29" t="str">
        <f>IF('RC FLOOD EXE'!E9&lt;&gt;"",'RC FLOOD EXE'!E9,"")</f>
        <v/>
      </c>
      <c r="I16" s="14"/>
      <c r="J16" s="3" t="str">
        <f>IF(J15&lt;&gt;"","",IF('RC FLOOD ADVERSE'!A9&lt;&gt;"",'RC FLOOD ADVERSE'!A9,""))</f>
        <v/>
      </c>
      <c r="K16" s="31">
        <f>IF('RC FLOOD ADVERSE'!C9&lt;&gt;"",'RC FLOOD ADVERSE'!C9,"")</f>
        <v>62427</v>
      </c>
      <c r="L16" s="13" t="str">
        <f t="shared" si="3"/>
        <v>cm²</v>
      </c>
      <c r="M16" s="25" t="str">
        <f t="shared" si="4"/>
        <v>le</v>
      </c>
      <c r="N16" s="51" t="str">
        <f>IF('RC FLOOD ADVERSE'!D9&lt;&gt;"",'RC FLOOD ADVERSE'!D9,"")</f>
        <v>20/01/14</v>
      </c>
      <c r="O16" s="7" t="str">
        <f t="shared" si="5"/>
        <v>à</v>
      </c>
      <c r="P16" s="50" t="str">
        <f>IF('RC FLOOD ADVERSE'!E9&lt;&gt;"",'RC FLOOD ADVERSE'!E9,"")</f>
        <v>22h44</v>
      </c>
      <c r="Q16" s="22"/>
    </row>
    <row r="17" spans="1:17" x14ac:dyDescent="0.25">
      <c r="A17" s="17"/>
      <c r="B17" s="3" t="str">
        <f>IF('RC FLOOD EXE'!A10&lt;&gt;"",'RC FLOOD EXE'!A10,"")</f>
        <v>-JaH-</v>
      </c>
      <c r="C17" s="31">
        <f>IF('RC FLOOD EXE'!C10&lt;&gt;"",'RC FLOOD EXE'!C10,"")</f>
        <v>91309</v>
      </c>
      <c r="D17" s="13" t="str">
        <f t="shared" si="0"/>
        <v>cm²</v>
      </c>
      <c r="E17" s="25" t="str">
        <f t="shared" si="1"/>
        <v>le</v>
      </c>
      <c r="F17" s="49" t="str">
        <f>IF('RC FLOOD EXE'!D10&lt;&gt;"",'RC FLOOD EXE'!D10,"")</f>
        <v>21/01/14</v>
      </c>
      <c r="G17" s="7" t="str">
        <f t="shared" si="2"/>
        <v>à</v>
      </c>
      <c r="H17" s="29" t="str">
        <f>IF('RC FLOOD EXE'!E10&lt;&gt;"",'RC FLOOD EXE'!E10,"")</f>
        <v>07h32</v>
      </c>
      <c r="I17" s="14"/>
      <c r="J17" s="3" t="str">
        <f>IF(J16&lt;&gt;"","",IF('RC FLOOD ADVERSE'!A10&lt;&gt;"",'RC FLOOD ADVERSE'!A10,""))</f>
        <v/>
      </c>
      <c r="K17" s="31" t="str">
        <f>IF('RC FLOOD ADVERSE'!C10&lt;&gt;"",'RC FLOOD ADVERSE'!C10,"")</f>
        <v/>
      </c>
      <c r="L17" s="13" t="str">
        <f t="shared" si="3"/>
        <v/>
      </c>
      <c r="M17" s="25" t="str">
        <f t="shared" si="4"/>
        <v/>
      </c>
      <c r="N17" s="51" t="str">
        <f>IF('RC FLOOD ADVERSE'!D10&lt;&gt;"",'RC FLOOD ADVERSE'!D10,"")</f>
        <v/>
      </c>
      <c r="O17" s="7" t="str">
        <f t="shared" si="5"/>
        <v/>
      </c>
      <c r="P17" s="50" t="str">
        <f>IF('RC FLOOD ADVERSE'!E10&lt;&gt;"",'RC FLOOD ADVERSE'!E10,"")</f>
        <v/>
      </c>
      <c r="Q17" s="22"/>
    </row>
    <row r="18" spans="1:17" x14ac:dyDescent="0.25">
      <c r="A18" s="17"/>
      <c r="B18" s="3" t="str">
        <f>IF('RC FLOOD EXE'!A11&lt;&gt;"",'RC FLOOD EXE'!A11,"")</f>
        <v/>
      </c>
      <c r="C18" s="31" t="str">
        <f>IF('RC FLOOD EXE'!C11&lt;&gt;"",'RC FLOOD EXE'!C11,"")</f>
        <v/>
      </c>
      <c r="D18" s="13" t="str">
        <f t="shared" si="0"/>
        <v/>
      </c>
      <c r="E18" s="25" t="str">
        <f t="shared" si="1"/>
        <v/>
      </c>
      <c r="F18" s="49" t="str">
        <f>IF('RC FLOOD EXE'!D11&lt;&gt;"",'RC FLOOD EXE'!D11,"")</f>
        <v/>
      </c>
      <c r="G18" s="7" t="str">
        <f t="shared" si="2"/>
        <v/>
      </c>
      <c r="H18" s="29" t="str">
        <f>IF('RC FLOOD EXE'!E11&lt;&gt;"",'RC FLOOD EXE'!E11,"")</f>
        <v/>
      </c>
      <c r="I18" s="14"/>
      <c r="J18" s="3" t="str">
        <f>IF(J17&lt;&gt;"","",IF('RC FLOOD ADVERSE'!A11&lt;&gt;"",'RC FLOOD ADVERSE'!A11,""))</f>
        <v/>
      </c>
      <c r="K18" s="31" t="str">
        <f>IF('RC FLOOD ADVERSE'!C11&lt;&gt;"",'RC FLOOD ADVERSE'!C11,"")</f>
        <v/>
      </c>
      <c r="L18" s="13" t="str">
        <f t="shared" si="3"/>
        <v/>
      </c>
      <c r="M18" s="25" t="str">
        <f t="shared" si="4"/>
        <v/>
      </c>
      <c r="N18" s="51" t="str">
        <f>IF('RC FLOOD ADVERSE'!D11&lt;&gt;"",'RC FLOOD ADVERSE'!D11,"")</f>
        <v/>
      </c>
      <c r="O18" s="7" t="str">
        <f t="shared" si="5"/>
        <v/>
      </c>
      <c r="P18" s="50" t="str">
        <f>IF('RC FLOOD ADVERSE'!E11&lt;&gt;"",'RC FLOOD ADVERSE'!E11,"")</f>
        <v/>
      </c>
      <c r="Q18" s="22"/>
    </row>
    <row r="19" spans="1:17" x14ac:dyDescent="0.25">
      <c r="A19" s="17"/>
      <c r="B19" s="3" t="str">
        <f>IF('RC FLOOD EXE'!A12&lt;&gt;"",'RC FLOOD EXE'!A12,"")</f>
        <v/>
      </c>
      <c r="C19" s="31" t="str">
        <f>IF('RC FLOOD EXE'!C12&lt;&gt;"",'RC FLOOD EXE'!C12,"")</f>
        <v/>
      </c>
      <c r="D19" s="13" t="str">
        <f t="shared" si="0"/>
        <v/>
      </c>
      <c r="E19" s="25" t="str">
        <f t="shared" si="1"/>
        <v/>
      </c>
      <c r="F19" s="49" t="str">
        <f>IF('RC FLOOD EXE'!D12&lt;&gt;"",'RC FLOOD EXE'!D12,"")</f>
        <v/>
      </c>
      <c r="G19" s="7" t="str">
        <f t="shared" si="2"/>
        <v/>
      </c>
      <c r="H19" s="29" t="str">
        <f>IF('RC FLOOD EXE'!E12&lt;&gt;"",'RC FLOOD EXE'!E12,"")</f>
        <v/>
      </c>
      <c r="I19" s="15"/>
      <c r="J19" s="3" t="str">
        <f>IF(J18&lt;&gt;"","",IF('RC FLOOD ADVERSE'!A12&lt;&gt;"",'RC FLOOD ADVERSE'!A12,""))</f>
        <v/>
      </c>
      <c r="K19" s="31">
        <f>IF('RC FLOOD ADVERSE'!C12&lt;&gt;"",'RC FLOOD ADVERSE'!C12,"")</f>
        <v>57850</v>
      </c>
      <c r="L19" s="13" t="str">
        <f t="shared" si="3"/>
        <v>cm²</v>
      </c>
      <c r="M19" s="25" t="str">
        <f t="shared" si="4"/>
        <v>le</v>
      </c>
      <c r="N19" s="51" t="str">
        <f>IF('RC FLOOD ADVERSE'!D12&lt;&gt;"",'RC FLOOD ADVERSE'!D12,"")</f>
        <v>20/01/14</v>
      </c>
      <c r="O19" s="7" t="str">
        <f t="shared" si="5"/>
        <v>à</v>
      </c>
      <c r="P19" s="50" t="str">
        <f>IF('RC FLOOD ADVERSE'!E12&lt;&gt;"",'RC FLOOD ADVERSE'!E12,"")</f>
        <v>22h44</v>
      </c>
      <c r="Q19" s="22"/>
    </row>
    <row r="20" spans="1:17" x14ac:dyDescent="0.25">
      <c r="A20" s="17"/>
      <c r="B20" s="3" t="str">
        <f>IF('RC FLOOD EXE'!A13&lt;&gt;"",'RC FLOOD EXE'!A13,"")</f>
        <v/>
      </c>
      <c r="C20" s="31" t="str">
        <f>IF('RC FLOOD EXE'!C13&lt;&gt;"",'RC FLOOD EXE'!C13,"")</f>
        <v/>
      </c>
      <c r="D20" s="13" t="str">
        <f t="shared" si="0"/>
        <v/>
      </c>
      <c r="E20" s="25" t="str">
        <f t="shared" si="1"/>
        <v/>
      </c>
      <c r="F20" s="49" t="str">
        <f>IF('RC FLOOD EXE'!D13&lt;&gt;"",'RC FLOOD EXE'!D13,"")</f>
        <v/>
      </c>
      <c r="G20" s="7" t="str">
        <f t="shared" si="2"/>
        <v/>
      </c>
      <c r="H20" s="29" t="str">
        <f>IF('RC FLOOD EXE'!E13&lt;&gt;"",'RC FLOOD EXE'!E13,"")</f>
        <v/>
      </c>
      <c r="I20" s="15"/>
      <c r="J20" s="3" t="str">
        <f>IF(J19&lt;&gt;"","",IF('RC FLOOD ADVERSE'!A13&lt;&gt;"",'RC FLOOD ADVERSE'!A13,""))</f>
        <v/>
      </c>
      <c r="K20" s="31" t="str">
        <f>IF('RC FLOOD ADVERSE'!C13&lt;&gt;"",'RC FLOOD ADVERSE'!C13,"")</f>
        <v/>
      </c>
      <c r="L20" s="13" t="str">
        <f t="shared" si="3"/>
        <v/>
      </c>
      <c r="M20" s="25" t="str">
        <f t="shared" si="4"/>
        <v/>
      </c>
      <c r="N20" s="51" t="str">
        <f>IF('RC FLOOD ADVERSE'!D13&lt;&gt;"",'RC FLOOD ADVERSE'!D13,"")</f>
        <v/>
      </c>
      <c r="O20" s="7" t="str">
        <f t="shared" si="5"/>
        <v/>
      </c>
      <c r="P20" s="50" t="str">
        <f>IF('RC FLOOD ADVERSE'!E13&lt;&gt;"",'RC FLOOD ADVERSE'!E13,"")</f>
        <v/>
      </c>
      <c r="Q20" s="22"/>
    </row>
    <row r="21" spans="1:17" x14ac:dyDescent="0.25">
      <c r="A21" s="17"/>
      <c r="B21" s="3" t="str">
        <f>IF('RC FLOOD EXE'!A14&lt;&gt;"",'RC FLOOD EXE'!A14,"")</f>
        <v>AupaBO</v>
      </c>
      <c r="C21" s="31">
        <f>IF('RC FLOOD EXE'!C14&lt;&gt;"",'RC FLOOD EXE'!C14,"")</f>
        <v>5000</v>
      </c>
      <c r="D21" s="13" t="str">
        <f t="shared" si="0"/>
        <v>cm²</v>
      </c>
      <c r="E21" s="25" t="str">
        <f t="shared" si="1"/>
        <v>le</v>
      </c>
      <c r="F21" s="49" t="str">
        <f>IF('RC FLOOD EXE'!D14&lt;&gt;"",'RC FLOOD EXE'!D14,"")</f>
        <v>21/01/14</v>
      </c>
      <c r="G21" s="7" t="str">
        <f t="shared" si="2"/>
        <v>à</v>
      </c>
      <c r="H21" s="29" t="str">
        <f>IF('RC FLOOD EXE'!E14&lt;&gt;"",'RC FLOOD EXE'!E14,"")</f>
        <v>14h12</v>
      </c>
      <c r="I21" s="15"/>
      <c r="J21" s="3" t="str">
        <f>IF(J20&lt;&gt;"","",IF('RC FLOOD ADVERSE'!A14&lt;&gt;"",'RC FLOOD ADVERSE'!A14,""))</f>
        <v/>
      </c>
      <c r="K21" s="31" t="str">
        <f>IF('RC FLOOD ADVERSE'!C14&lt;&gt;"",'RC FLOOD ADVERSE'!C14,"")</f>
        <v/>
      </c>
      <c r="L21" s="13" t="str">
        <f t="shared" si="3"/>
        <v/>
      </c>
      <c r="M21" s="25" t="str">
        <f t="shared" si="4"/>
        <v/>
      </c>
      <c r="N21" s="51" t="str">
        <f>IF('RC FLOOD ADVERSE'!D14&lt;&gt;"",'RC FLOOD ADVERSE'!D14,"")</f>
        <v/>
      </c>
      <c r="O21" s="7" t="str">
        <f t="shared" si="5"/>
        <v/>
      </c>
      <c r="P21" s="50" t="str">
        <f>IF('RC FLOOD ADVERSE'!E14&lt;&gt;"",'RC FLOOD ADVERSE'!E14,"")</f>
        <v/>
      </c>
      <c r="Q21" s="22"/>
    </row>
    <row r="22" spans="1:17" x14ac:dyDescent="0.25">
      <c r="A22" s="17"/>
      <c r="B22" s="3" t="str">
        <f>IF('RC FLOOD EXE'!A15&lt;&gt;"",'RC FLOOD EXE'!A15,"")</f>
        <v/>
      </c>
      <c r="C22" s="31" t="str">
        <f>IF('RC FLOOD EXE'!C15&lt;&gt;"",'RC FLOOD EXE'!C15,"")</f>
        <v/>
      </c>
      <c r="D22" s="13" t="str">
        <f t="shared" si="0"/>
        <v/>
      </c>
      <c r="E22" s="25" t="str">
        <f t="shared" si="1"/>
        <v/>
      </c>
      <c r="F22" s="49" t="str">
        <f>IF('RC FLOOD EXE'!D15&lt;&gt;"",'RC FLOOD EXE'!D15,"")</f>
        <v/>
      </c>
      <c r="G22" s="7" t="str">
        <f t="shared" si="2"/>
        <v/>
      </c>
      <c r="H22" s="29" t="str">
        <f>IF('RC FLOOD EXE'!E15&lt;&gt;"",'RC FLOOD EXE'!E15,"")</f>
        <v/>
      </c>
      <c r="I22" s="15"/>
      <c r="J22" s="3" t="str">
        <f>IF(J21&lt;&gt;"","",IF('RC FLOOD ADVERSE'!A15&lt;&gt;"",'RC FLOOD ADVERSE'!A15,""))</f>
        <v/>
      </c>
      <c r="K22" s="31" t="str">
        <f>IF('RC FLOOD ADVERSE'!C15&lt;&gt;"",'RC FLOOD ADVERSE'!C15,"")</f>
        <v/>
      </c>
      <c r="L22" s="13" t="str">
        <f t="shared" si="3"/>
        <v/>
      </c>
      <c r="M22" s="25" t="str">
        <f t="shared" si="4"/>
        <v/>
      </c>
      <c r="N22" s="51" t="str">
        <f>IF('RC FLOOD ADVERSE'!D15&lt;&gt;"",'RC FLOOD ADVERSE'!D15,"")</f>
        <v/>
      </c>
      <c r="O22" s="7" t="str">
        <f t="shared" si="5"/>
        <v/>
      </c>
      <c r="P22" s="50" t="str">
        <f>IF('RC FLOOD ADVERSE'!E15&lt;&gt;"",'RC FLOOD ADVERSE'!E15,"")</f>
        <v/>
      </c>
      <c r="Q22" s="22"/>
    </row>
    <row r="23" spans="1:17" x14ac:dyDescent="0.25">
      <c r="A23" s="17"/>
      <c r="B23" s="3" t="str">
        <f>IF('RC FLOOD EXE'!A16&lt;&gt;"",'RC FLOOD EXE'!A16,"")</f>
        <v/>
      </c>
      <c r="C23" s="31" t="str">
        <f>IF('RC FLOOD EXE'!C16&lt;&gt;"",'RC FLOOD EXE'!C16,"")</f>
        <v/>
      </c>
      <c r="D23" s="13" t="str">
        <f t="shared" si="0"/>
        <v/>
      </c>
      <c r="E23" s="25" t="str">
        <f t="shared" si="1"/>
        <v/>
      </c>
      <c r="F23" s="49" t="str">
        <f>IF('RC FLOOD EXE'!D16&lt;&gt;"",'RC FLOOD EXE'!D16,"")</f>
        <v/>
      </c>
      <c r="G23" s="7" t="str">
        <f t="shared" si="2"/>
        <v/>
      </c>
      <c r="H23" s="29" t="str">
        <f>IF('RC FLOOD EXE'!E16&lt;&gt;"",'RC FLOOD EXE'!E16,"")</f>
        <v/>
      </c>
      <c r="I23" s="15"/>
      <c r="J23" s="3" t="str">
        <f>IF(J22&lt;&gt;"","",IF('RC FLOOD ADVERSE'!A16&lt;&gt;"",'RC FLOOD ADVERSE'!A16,""))</f>
        <v>etmg</v>
      </c>
      <c r="K23" s="31">
        <f>IF('RC FLOOD ADVERSE'!C16&lt;&gt;"",'RC FLOOD ADVERSE'!C16,"")</f>
        <v>224996</v>
      </c>
      <c r="L23" s="13" t="str">
        <f t="shared" si="3"/>
        <v>cm²</v>
      </c>
      <c r="M23" s="25" t="str">
        <f t="shared" si="4"/>
        <v>le</v>
      </c>
      <c r="N23" s="51" t="str">
        <f>IF('RC FLOOD ADVERSE'!D16&lt;&gt;"",'RC FLOOD ADVERSE'!D16,"")</f>
        <v>21/01/14</v>
      </c>
      <c r="O23" s="7" t="str">
        <f t="shared" si="5"/>
        <v>à</v>
      </c>
      <c r="P23" s="50" t="str">
        <f>IF('RC FLOOD ADVERSE'!E16&lt;&gt;"",'RC FLOOD ADVERSE'!E16,"")</f>
        <v>15h12</v>
      </c>
      <c r="Q23" s="22"/>
    </row>
    <row r="24" spans="1:17" x14ac:dyDescent="0.25">
      <c r="A24" s="17"/>
      <c r="B24" s="3" t="str">
        <f>IF('RC FLOOD EXE'!A17&lt;&gt;"",'RC FLOOD EXE'!A17,"")</f>
        <v/>
      </c>
      <c r="C24" s="31">
        <f>IF('RC FLOOD EXE'!C17&lt;&gt;"",'RC FLOOD EXE'!C17,"")</f>
        <v>29869</v>
      </c>
      <c r="D24" s="13" t="str">
        <f t="shared" si="0"/>
        <v>cm²</v>
      </c>
      <c r="E24" s="25" t="str">
        <f t="shared" si="1"/>
        <v>le</v>
      </c>
      <c r="F24" s="49">
        <f>IF('RC FLOOD EXE'!D17&lt;&gt;"",'RC FLOOD EXE'!D17,"")</f>
        <v>0</v>
      </c>
      <c r="G24" s="7" t="str">
        <f t="shared" si="2"/>
        <v>à</v>
      </c>
      <c r="H24" s="29">
        <f>IF('RC FLOOD EXE'!E17&lt;&gt;"",'RC FLOOD EXE'!E17,"")</f>
        <v>0</v>
      </c>
      <c r="I24" s="15"/>
      <c r="J24" s="3" t="str">
        <f>IF(J23&lt;&gt;"","",IF('RC FLOOD ADVERSE'!A17&lt;&gt;"",'RC FLOOD ADVERSE'!A17,""))</f>
        <v/>
      </c>
      <c r="K24" s="31" t="str">
        <f>IF('RC FLOOD ADVERSE'!C17&lt;&gt;"",'RC FLOOD ADVERSE'!C17,"")</f>
        <v/>
      </c>
      <c r="L24" s="13" t="str">
        <f t="shared" si="3"/>
        <v/>
      </c>
      <c r="M24" s="25" t="str">
        <f t="shared" si="4"/>
        <v/>
      </c>
      <c r="N24" s="51" t="str">
        <f>IF('RC FLOOD ADVERSE'!D17&lt;&gt;"",'RC FLOOD ADVERSE'!D17,"")</f>
        <v/>
      </c>
      <c r="O24" s="7" t="str">
        <f t="shared" si="5"/>
        <v/>
      </c>
      <c r="P24" s="50" t="str">
        <f>IF('RC FLOOD ADVERSE'!E17&lt;&gt;"",'RC FLOOD ADVERSE'!E17,"")</f>
        <v/>
      </c>
      <c r="Q24" s="22"/>
    </row>
    <row r="25" spans="1:17" x14ac:dyDescent="0.25">
      <c r="A25" s="17"/>
      <c r="B25" s="3" t="str">
        <f>IF('RC FLOOD EXE'!A18&lt;&gt;"",'RC FLOOD EXE'!A18,"")</f>
        <v/>
      </c>
      <c r="C25" s="31" t="str">
        <f>IF('RC FLOOD EXE'!C18&lt;&gt;"",'RC FLOOD EXE'!C18,"")</f>
        <v/>
      </c>
      <c r="D25" s="13" t="str">
        <f t="shared" si="0"/>
        <v/>
      </c>
      <c r="E25" s="25" t="str">
        <f t="shared" si="1"/>
        <v/>
      </c>
      <c r="F25" s="49" t="str">
        <f>IF('RC FLOOD EXE'!D18&lt;&gt;"",'RC FLOOD EXE'!D18,"")</f>
        <v/>
      </c>
      <c r="G25" s="7" t="str">
        <f t="shared" si="2"/>
        <v/>
      </c>
      <c r="H25" s="29" t="str">
        <f>IF('RC FLOOD EXE'!E18&lt;&gt;"",'RC FLOOD EXE'!E18,"")</f>
        <v/>
      </c>
      <c r="I25" s="15"/>
      <c r="J25" s="3" t="str">
        <f>IF(J24&lt;&gt;"","",IF('RC FLOOD ADVERSE'!A18&lt;&gt;"",'RC FLOOD ADVERSE'!A18,""))</f>
        <v/>
      </c>
      <c r="K25" s="31" t="str">
        <f>IF('RC FLOOD ADVERSE'!C18&lt;&gt;"",'RC FLOOD ADVERSE'!C18,"")</f>
        <v/>
      </c>
      <c r="L25" s="13" t="str">
        <f t="shared" si="3"/>
        <v/>
      </c>
      <c r="M25" s="25" t="str">
        <f t="shared" si="4"/>
        <v/>
      </c>
      <c r="N25" s="51" t="str">
        <f>IF('RC FLOOD ADVERSE'!D18&lt;&gt;"",'RC FLOOD ADVERSE'!D18,"")</f>
        <v/>
      </c>
      <c r="O25" s="7" t="str">
        <f t="shared" si="5"/>
        <v/>
      </c>
      <c r="P25" s="50" t="str">
        <f>IF('RC FLOOD ADVERSE'!E18&lt;&gt;"",'RC FLOOD ADVERSE'!E18,"")</f>
        <v/>
      </c>
      <c r="Q25" s="22"/>
    </row>
    <row r="26" spans="1:17" x14ac:dyDescent="0.25">
      <c r="A26" s="17"/>
      <c r="B26" s="3" t="str">
        <f>IF('RC FLOOD EXE'!A19&lt;&gt;"",'RC FLOOD EXE'!A19,"")</f>
        <v>blackulul</v>
      </c>
      <c r="C26" s="31">
        <f>IF('RC FLOOD EXE'!C19&lt;&gt;"",'RC FLOOD EXE'!C19,"")</f>
        <v>1173892</v>
      </c>
      <c r="D26" s="13" t="str">
        <f t="shared" si="0"/>
        <v>cm²</v>
      </c>
      <c r="E26" s="25" t="str">
        <f t="shared" si="1"/>
        <v>le</v>
      </c>
      <c r="F26" s="49">
        <f>IF('RC FLOOD EXE'!D19&lt;&gt;"",'RC FLOOD EXE'!D19,"")</f>
        <v>0</v>
      </c>
      <c r="G26" s="7" t="str">
        <f t="shared" si="2"/>
        <v>à</v>
      </c>
      <c r="H26" s="29">
        <f>IF('RC FLOOD EXE'!E19&lt;&gt;"",'RC FLOOD EXE'!E19,"")</f>
        <v>0</v>
      </c>
      <c r="I26" s="15"/>
      <c r="J26" s="3" t="str">
        <f>IF(J25&lt;&gt;"","",IF('RC FLOOD ADVERSE'!A19&lt;&gt;"",'RC FLOOD ADVERSE'!A19,""))</f>
        <v/>
      </c>
      <c r="K26" s="31">
        <f>IF('RC FLOOD ADVERSE'!C19&lt;&gt;"",'RC FLOOD ADVERSE'!C19,"")</f>
        <v>179997</v>
      </c>
      <c r="L26" s="13" t="str">
        <f t="shared" si="3"/>
        <v>cm²</v>
      </c>
      <c r="M26" s="25" t="str">
        <f t="shared" si="4"/>
        <v>le</v>
      </c>
      <c r="N26" s="51" t="str">
        <f>IF('RC FLOOD ADVERSE'!D19&lt;&gt;"",'RC FLOOD ADVERSE'!D19,"")</f>
        <v>21/01/14</v>
      </c>
      <c r="O26" s="7" t="str">
        <f t="shared" si="5"/>
        <v>à</v>
      </c>
      <c r="P26" s="50" t="str">
        <f>IF('RC FLOOD ADVERSE'!E19&lt;&gt;"",'RC FLOOD ADVERSE'!E19,"")</f>
        <v>15h12</v>
      </c>
      <c r="Q26" s="20"/>
    </row>
    <row r="27" spans="1:17" x14ac:dyDescent="0.25">
      <c r="A27" s="17"/>
      <c r="B27" s="3" t="str">
        <f>IF('RC FLOOD EXE'!A20&lt;&gt;"",'RC FLOOD EXE'!A20,"")</f>
        <v/>
      </c>
      <c r="C27" s="31">
        <f>IF('RC FLOOD EXE'!C20&lt;&gt;"",'RC FLOOD EXE'!C20,"")</f>
        <v>533838</v>
      </c>
      <c r="D27" s="13" t="str">
        <f t="shared" si="0"/>
        <v>cm²</v>
      </c>
      <c r="E27" s="25" t="str">
        <f t="shared" si="1"/>
        <v>le</v>
      </c>
      <c r="F27" s="49">
        <f>IF('RC FLOOD EXE'!D20&lt;&gt;"",'RC FLOOD EXE'!D20,"")</f>
        <v>0</v>
      </c>
      <c r="G27" s="7" t="str">
        <f t="shared" si="2"/>
        <v>à</v>
      </c>
      <c r="H27" s="29">
        <f>IF('RC FLOOD EXE'!E20&lt;&gt;"",'RC FLOOD EXE'!E20,"")</f>
        <v>0</v>
      </c>
      <c r="I27" s="15"/>
      <c r="J27" s="3" t="str">
        <f>IF(J26&lt;&gt;"","",IF('RC FLOOD ADVERSE'!A20&lt;&gt;"",'RC FLOOD ADVERSE'!A20,""))</f>
        <v/>
      </c>
      <c r="K27" s="31" t="str">
        <f>IF('RC FLOOD ADVERSE'!C20&lt;&gt;"",'RC FLOOD ADVERSE'!C20,"")</f>
        <v/>
      </c>
      <c r="L27" s="13" t="str">
        <f t="shared" si="3"/>
        <v/>
      </c>
      <c r="M27" s="25" t="str">
        <f t="shared" si="4"/>
        <v/>
      </c>
      <c r="N27" s="51" t="str">
        <f>IF('RC FLOOD ADVERSE'!D20&lt;&gt;"",'RC FLOOD ADVERSE'!D20,"")</f>
        <v/>
      </c>
      <c r="O27" s="7" t="str">
        <f t="shared" si="5"/>
        <v/>
      </c>
      <c r="P27" s="50" t="str">
        <f>IF('RC FLOOD ADVERSE'!E20&lt;&gt;"",'RC FLOOD ADVERSE'!E20,"")</f>
        <v/>
      </c>
      <c r="Q27" s="20"/>
    </row>
    <row r="28" spans="1:17" x14ac:dyDescent="0.25">
      <c r="A28" s="17"/>
      <c r="B28" s="3" t="str">
        <f>IF('RC FLOOD EXE'!A21&lt;&gt;"",'RC FLOOD EXE'!A21,"")</f>
        <v/>
      </c>
      <c r="C28" s="31" t="str">
        <f>IF('RC FLOOD EXE'!C21&lt;&gt;"",'RC FLOOD EXE'!C21,"")</f>
        <v/>
      </c>
      <c r="D28" s="13" t="str">
        <f t="shared" si="0"/>
        <v/>
      </c>
      <c r="E28" s="25" t="str">
        <f t="shared" si="1"/>
        <v/>
      </c>
      <c r="F28" s="49" t="str">
        <f>IF('RC FLOOD EXE'!D21&lt;&gt;"",'RC FLOOD EXE'!D21,"")</f>
        <v/>
      </c>
      <c r="G28" s="7" t="str">
        <f t="shared" si="2"/>
        <v/>
      </c>
      <c r="H28" s="29" t="str">
        <f>IF('RC FLOOD EXE'!E21&lt;&gt;"",'RC FLOOD EXE'!E21,"")</f>
        <v/>
      </c>
      <c r="I28" s="15"/>
      <c r="J28" s="3" t="str">
        <f>IF(J27&lt;&gt;"","",IF('RC FLOOD ADVERSE'!A21&lt;&gt;"",'RC FLOOD ADVERSE'!A21,""))</f>
        <v/>
      </c>
      <c r="K28" s="31" t="str">
        <f>IF('RC FLOOD ADVERSE'!C21&lt;&gt;"",'RC FLOOD ADVERSE'!C21,"")</f>
        <v/>
      </c>
      <c r="L28" s="13" t="str">
        <f t="shared" si="3"/>
        <v/>
      </c>
      <c r="M28" s="25" t="str">
        <f t="shared" si="4"/>
        <v/>
      </c>
      <c r="N28" s="51" t="str">
        <f>IF('RC FLOOD ADVERSE'!D21&lt;&gt;"",'RC FLOOD ADVERSE'!D21,"")</f>
        <v/>
      </c>
      <c r="O28" s="7" t="str">
        <f t="shared" si="5"/>
        <v/>
      </c>
      <c r="P28" s="50" t="str">
        <f>IF('RC FLOOD ADVERSE'!E21&lt;&gt;"",'RC FLOOD ADVERSE'!E21,"")</f>
        <v/>
      </c>
      <c r="Q28" s="20"/>
    </row>
    <row r="29" spans="1:17" x14ac:dyDescent="0.25">
      <c r="A29" s="17"/>
      <c r="B29" s="3" t="str">
        <f>IF('RC FLOOD EXE'!A22&lt;&gt;"",'RC FLOOD EXE'!A22,"")</f>
        <v>asterixx</v>
      </c>
      <c r="C29" s="31">
        <f>IF('RC FLOOD EXE'!C22&lt;&gt;"",'RC FLOOD EXE'!C22,"")</f>
        <v>665877</v>
      </c>
      <c r="D29" s="13" t="str">
        <f t="shared" si="0"/>
        <v>cm²</v>
      </c>
      <c r="E29" s="25" t="str">
        <f t="shared" si="1"/>
        <v>le</v>
      </c>
      <c r="F29" s="49">
        <f>IF('RC FLOOD EXE'!D22&lt;&gt;"",'RC FLOOD EXE'!D22,"")</f>
        <v>0</v>
      </c>
      <c r="G29" s="7" t="str">
        <f t="shared" si="2"/>
        <v>à</v>
      </c>
      <c r="H29" s="29">
        <f>IF('RC FLOOD EXE'!E22&lt;&gt;"",'RC FLOOD EXE'!E22,"")</f>
        <v>0</v>
      </c>
      <c r="I29" s="15"/>
      <c r="J29" s="3" t="str">
        <f>IF(J28&lt;&gt;"","",IF('RC FLOOD ADVERSE'!A22&lt;&gt;"",'RC FLOOD ADVERSE'!A22,""))</f>
        <v/>
      </c>
      <c r="K29" s="31">
        <f>IF('RC FLOOD ADVERSE'!C22&lt;&gt;"",'RC FLOOD ADVERSE'!C22,"")</f>
        <v>143997</v>
      </c>
      <c r="L29" s="13" t="str">
        <f t="shared" si="3"/>
        <v>cm²</v>
      </c>
      <c r="M29" s="25" t="str">
        <f t="shared" si="4"/>
        <v>le</v>
      </c>
      <c r="N29" s="51" t="str">
        <f>IF('RC FLOOD ADVERSE'!D22&lt;&gt;"",'RC FLOOD ADVERSE'!D22,"")</f>
        <v>21/01/14</v>
      </c>
      <c r="O29" s="7" t="str">
        <f t="shared" si="5"/>
        <v>à</v>
      </c>
      <c r="P29" s="50" t="str">
        <f>IF('RC FLOOD ADVERSE'!E22&lt;&gt;"",'RC FLOOD ADVERSE'!E22,"")</f>
        <v>15h12</v>
      </c>
      <c r="Q29" s="20"/>
    </row>
    <row r="30" spans="1:17" x14ac:dyDescent="0.25">
      <c r="A30" s="17"/>
      <c r="B30" s="3" t="str">
        <f>IF('RC FLOOD EXE'!A23&lt;&gt;"",'RC FLOOD EXE'!A23,"")</f>
        <v/>
      </c>
      <c r="C30" s="31" t="str">
        <f>IF('RC FLOOD EXE'!C23&lt;&gt;"",'RC FLOOD EXE'!C23,"")</f>
        <v/>
      </c>
      <c r="D30" s="13" t="str">
        <f t="shared" si="0"/>
        <v/>
      </c>
      <c r="E30" s="25" t="str">
        <f t="shared" si="1"/>
        <v/>
      </c>
      <c r="F30" s="49" t="str">
        <f>IF('RC FLOOD EXE'!D23&lt;&gt;"",'RC FLOOD EXE'!D23,"")</f>
        <v/>
      </c>
      <c r="G30" s="7" t="str">
        <f t="shared" si="2"/>
        <v/>
      </c>
      <c r="H30" s="29" t="str">
        <f>IF('RC FLOOD EXE'!E23&lt;&gt;"",'RC FLOOD EXE'!E23,"")</f>
        <v/>
      </c>
      <c r="I30" s="15"/>
      <c r="J30" s="3" t="str">
        <f>IF(J29&lt;&gt;"","",IF('RC FLOOD ADVERSE'!A23&lt;&gt;"",'RC FLOOD ADVERSE'!A23,""))</f>
        <v/>
      </c>
      <c r="K30" s="31" t="str">
        <f>IF('RC FLOOD ADVERSE'!C23&lt;&gt;"",'RC FLOOD ADVERSE'!C23,"")</f>
        <v/>
      </c>
      <c r="L30" s="13" t="str">
        <f t="shared" si="3"/>
        <v/>
      </c>
      <c r="M30" s="25" t="str">
        <f t="shared" si="4"/>
        <v/>
      </c>
      <c r="N30" s="51" t="str">
        <f>IF('RC FLOOD ADVERSE'!D23&lt;&gt;"",'RC FLOOD ADVERSE'!D23,"")</f>
        <v/>
      </c>
      <c r="O30" s="7" t="str">
        <f t="shared" si="5"/>
        <v/>
      </c>
      <c r="P30" s="50" t="str">
        <f>IF('RC FLOOD ADVERSE'!E23&lt;&gt;"",'RC FLOOD ADVERSE'!E23,"")</f>
        <v/>
      </c>
      <c r="Q30" s="20"/>
    </row>
    <row r="31" spans="1:17" x14ac:dyDescent="0.25">
      <c r="A31" s="17"/>
      <c r="B31" s="3" t="str">
        <f>IF('RC FLOOD EXE'!A24&lt;&gt;"",'RC FLOOD EXE'!A24,"")</f>
        <v/>
      </c>
      <c r="C31" s="31" t="str">
        <f>IF('RC FLOOD EXE'!C24&lt;&gt;"",'RC FLOOD EXE'!C24,"")</f>
        <v/>
      </c>
      <c r="D31" s="13" t="str">
        <f t="shared" si="0"/>
        <v/>
      </c>
      <c r="E31" s="25" t="str">
        <f t="shared" si="1"/>
        <v/>
      </c>
      <c r="F31" s="49" t="str">
        <f>IF('RC FLOOD EXE'!D24&lt;&gt;"",'RC FLOOD EXE'!D24,"")</f>
        <v/>
      </c>
      <c r="G31" s="7" t="str">
        <f t="shared" si="2"/>
        <v/>
      </c>
      <c r="H31" s="29" t="str">
        <f>IF('RC FLOOD EXE'!E24&lt;&gt;"",'RC FLOOD EXE'!E24,"")</f>
        <v/>
      </c>
      <c r="I31" s="15"/>
      <c r="J31" s="3" t="str">
        <f>IF(J30&lt;&gt;"","",IF('RC FLOOD ADVERSE'!A24&lt;&gt;"",'RC FLOOD ADVERSE'!A24,""))</f>
        <v/>
      </c>
      <c r="K31" s="31" t="str">
        <f>IF('RC FLOOD ADVERSE'!C24&lt;&gt;"",'RC FLOOD ADVERSE'!C24,"")</f>
        <v/>
      </c>
      <c r="L31" s="13" t="str">
        <f t="shared" si="3"/>
        <v/>
      </c>
      <c r="M31" s="25" t="str">
        <f t="shared" si="4"/>
        <v/>
      </c>
      <c r="N31" s="51" t="str">
        <f>IF('RC FLOOD ADVERSE'!D24&lt;&gt;"",'RC FLOOD ADVERSE'!D24,"")</f>
        <v/>
      </c>
      <c r="O31" s="7" t="str">
        <f t="shared" si="5"/>
        <v/>
      </c>
      <c r="P31" s="50" t="str">
        <f>IF('RC FLOOD ADVERSE'!E24&lt;&gt;"",'RC FLOOD ADVERSE'!E24,"")</f>
        <v/>
      </c>
      <c r="Q31" s="20"/>
    </row>
    <row r="32" spans="1:17" x14ac:dyDescent="0.25">
      <c r="A32" s="17"/>
      <c r="B32" s="3" t="str">
        <f>IF('RC FLOOD EXE'!A25&lt;&gt;"",'RC FLOOD EXE'!A25,"")</f>
        <v/>
      </c>
      <c r="C32" s="31">
        <f>IF('RC FLOOD EXE'!C25&lt;&gt;"",'RC FLOOD EXE'!C25,"")</f>
        <v>532701</v>
      </c>
      <c r="D32" s="13" t="str">
        <f t="shared" si="0"/>
        <v>cm²</v>
      </c>
      <c r="E32" s="25" t="str">
        <f t="shared" si="1"/>
        <v>le</v>
      </c>
      <c r="F32" s="49" t="str">
        <f>IF('RC FLOOD EXE'!D25&lt;&gt;"",'RC FLOOD EXE'!D25,"")</f>
        <v>21/01/14</v>
      </c>
      <c r="G32" s="7" t="str">
        <f t="shared" si="2"/>
        <v>à</v>
      </c>
      <c r="H32" s="29" t="str">
        <f>IF('RC FLOOD EXE'!E25&lt;&gt;"",'RC FLOOD EXE'!E25,"")</f>
        <v>21h54</v>
      </c>
      <c r="I32" s="15"/>
      <c r="J32" s="3" t="str">
        <f>IF(J31&lt;&gt;"","",IF('RC FLOOD ADVERSE'!A25&lt;&gt;"",'RC FLOOD ADVERSE'!A25,""))</f>
        <v/>
      </c>
      <c r="K32" s="31">
        <f>IF('RC FLOOD ADVERSE'!C25&lt;&gt;"",'RC FLOOD ADVERSE'!C25,"")</f>
        <v>43857</v>
      </c>
      <c r="L32" s="13" t="str">
        <f t="shared" si="3"/>
        <v>cm²</v>
      </c>
      <c r="M32" s="25" t="str">
        <f t="shared" si="4"/>
        <v>le</v>
      </c>
      <c r="N32" s="51" t="str">
        <f>IF('RC FLOOD ADVERSE'!D25&lt;&gt;"",'RC FLOOD ADVERSE'!D25,"")</f>
        <v>21/01/14</v>
      </c>
      <c r="O32" s="7" t="str">
        <f t="shared" si="5"/>
        <v>à</v>
      </c>
      <c r="P32" s="50" t="str">
        <f>IF('RC FLOOD ADVERSE'!E25&lt;&gt;"",'RC FLOOD ADVERSE'!E25,"")</f>
        <v>15h12</v>
      </c>
      <c r="Q32" s="20"/>
    </row>
    <row r="33" spans="1:17" x14ac:dyDescent="0.25">
      <c r="A33" s="17"/>
      <c r="B33" s="3" t="str">
        <f>IF('RC FLOOD EXE'!A26&lt;&gt;"",'RC FLOOD EXE'!A26,"")</f>
        <v/>
      </c>
      <c r="C33" s="31" t="str">
        <f>IF('RC FLOOD EXE'!C26&lt;&gt;"",'RC FLOOD EXE'!C26,"")</f>
        <v/>
      </c>
      <c r="D33" s="13" t="str">
        <f t="shared" si="0"/>
        <v/>
      </c>
      <c r="E33" s="25" t="str">
        <f t="shared" si="1"/>
        <v/>
      </c>
      <c r="F33" s="49" t="str">
        <f>IF('RC FLOOD EXE'!D26&lt;&gt;"",'RC FLOOD EXE'!D26,"")</f>
        <v/>
      </c>
      <c r="G33" s="7" t="str">
        <f t="shared" si="2"/>
        <v/>
      </c>
      <c r="H33" s="29" t="str">
        <f>IF('RC FLOOD EXE'!E26&lt;&gt;"",'RC FLOOD EXE'!E26,"")</f>
        <v/>
      </c>
      <c r="I33" s="15"/>
      <c r="J33" s="3" t="str">
        <f>IF(J32&lt;&gt;"","",IF('RC FLOOD ADVERSE'!A26&lt;&gt;"",'RC FLOOD ADVERSE'!A26,""))</f>
        <v/>
      </c>
      <c r="K33" s="31" t="str">
        <f>IF('RC FLOOD ADVERSE'!C26&lt;&gt;"",'RC FLOOD ADVERSE'!C26,"")</f>
        <v/>
      </c>
      <c r="L33" s="13" t="str">
        <f t="shared" si="3"/>
        <v/>
      </c>
      <c r="M33" s="25" t="str">
        <f t="shared" si="4"/>
        <v/>
      </c>
      <c r="N33" s="51" t="str">
        <f>IF('RC FLOOD ADVERSE'!D26&lt;&gt;"",'RC FLOOD ADVERSE'!D26,"")</f>
        <v/>
      </c>
      <c r="O33" s="7" t="str">
        <f t="shared" si="5"/>
        <v/>
      </c>
      <c r="P33" s="50" t="str">
        <f>IF('RC FLOOD ADVERSE'!E26&lt;&gt;"",'RC FLOOD ADVERSE'!E26,"")</f>
        <v/>
      </c>
      <c r="Q33" s="20"/>
    </row>
    <row r="34" spans="1:17" x14ac:dyDescent="0.25">
      <c r="A34" s="17"/>
      <c r="B34" s="3" t="str">
        <f>IF('RC FLOOD EXE'!A27&lt;&gt;"",'RC FLOOD EXE'!A27,"")</f>
        <v/>
      </c>
      <c r="C34" s="31" t="str">
        <f>IF('RC FLOOD EXE'!C27&lt;&gt;"",'RC FLOOD EXE'!C27,"")</f>
        <v/>
      </c>
      <c r="D34" s="13" t="str">
        <f t="shared" si="0"/>
        <v/>
      </c>
      <c r="E34" s="25" t="str">
        <f t="shared" si="1"/>
        <v/>
      </c>
      <c r="F34" s="49" t="str">
        <f>IF('RC FLOOD EXE'!D27&lt;&gt;"",'RC FLOOD EXE'!D27,"")</f>
        <v/>
      </c>
      <c r="G34" s="7" t="str">
        <f t="shared" si="2"/>
        <v/>
      </c>
      <c r="H34" s="29" t="str">
        <f>IF('RC FLOOD EXE'!E27&lt;&gt;"",'RC FLOOD EXE'!E27,"")</f>
        <v/>
      </c>
      <c r="I34" s="15"/>
      <c r="J34" s="3" t="str">
        <f>IF(J33&lt;&gt;"","",IF('RC FLOOD ADVERSE'!A27&lt;&gt;"",'RC FLOOD ADVERSE'!A27,""))</f>
        <v/>
      </c>
      <c r="K34" s="31" t="str">
        <f>IF('RC FLOOD ADVERSE'!C27&lt;&gt;"",'RC FLOOD ADVERSE'!C27,"")</f>
        <v/>
      </c>
      <c r="L34" s="13" t="str">
        <f t="shared" si="3"/>
        <v/>
      </c>
      <c r="M34" s="25" t="str">
        <f t="shared" si="4"/>
        <v/>
      </c>
      <c r="N34" s="51" t="str">
        <f>IF('RC FLOOD ADVERSE'!D27&lt;&gt;"",'RC FLOOD ADVERSE'!D27,"")</f>
        <v/>
      </c>
      <c r="O34" s="7" t="str">
        <f t="shared" si="5"/>
        <v/>
      </c>
      <c r="P34" s="50" t="str">
        <f>IF('RC FLOOD ADVERSE'!E27&lt;&gt;"",'RC FLOOD ADVERSE'!E27,"")</f>
        <v/>
      </c>
      <c r="Q34" s="20"/>
    </row>
    <row r="35" spans="1:17" x14ac:dyDescent="0.25">
      <c r="A35" s="17"/>
      <c r="B35" s="3" t="str">
        <f>IF('RC FLOOD EXE'!A28&lt;&gt;"",'RC FLOOD EXE'!A28,"")</f>
        <v/>
      </c>
      <c r="C35" s="31" t="str">
        <f>IF('RC FLOOD EXE'!C28&lt;&gt;"",'RC FLOOD EXE'!C28,"")</f>
        <v/>
      </c>
      <c r="D35" s="13" t="str">
        <f t="shared" si="0"/>
        <v/>
      </c>
      <c r="E35" s="25" t="str">
        <f t="shared" si="1"/>
        <v/>
      </c>
      <c r="F35" s="49" t="str">
        <f>IF('RC FLOOD EXE'!D28&lt;&gt;"",'RC FLOOD EXE'!D28,"")</f>
        <v/>
      </c>
      <c r="G35" s="7" t="str">
        <f t="shared" si="2"/>
        <v/>
      </c>
      <c r="H35" s="29" t="str">
        <f>IF('RC FLOOD EXE'!E28&lt;&gt;"",'RC FLOOD EXE'!E28,"")</f>
        <v/>
      </c>
      <c r="I35" s="15"/>
      <c r="J35" s="3" t="str">
        <f>IF(J34&lt;&gt;"","",IF('RC FLOOD ADVERSE'!A28&lt;&gt;"",'RC FLOOD ADVERSE'!A28,""))</f>
        <v/>
      </c>
      <c r="K35" s="31">
        <f>IF('RC FLOOD ADVERSE'!C28&lt;&gt;"",'RC FLOOD ADVERSE'!C28,"")</f>
        <v>106427</v>
      </c>
      <c r="L35" s="13" t="str">
        <f t="shared" si="3"/>
        <v>cm²</v>
      </c>
      <c r="M35" s="25" t="str">
        <f t="shared" si="4"/>
        <v>le</v>
      </c>
      <c r="N35" s="51" t="str">
        <f>IF('RC FLOOD ADVERSE'!D28&lt;&gt;"",'RC FLOOD ADVERSE'!D28,"")</f>
        <v>21/01/14</v>
      </c>
      <c r="O35" s="7" t="str">
        <f t="shared" si="5"/>
        <v>à</v>
      </c>
      <c r="P35" s="50" t="str">
        <f>IF('RC FLOOD ADVERSE'!E28&lt;&gt;"",'RC FLOOD ADVERSE'!E28,"")</f>
        <v>15h12</v>
      </c>
      <c r="Q35" s="20"/>
    </row>
    <row r="36" spans="1:17" x14ac:dyDescent="0.25">
      <c r="A36" s="17"/>
      <c r="B36" s="3" t="str">
        <f>IF('RC FLOOD EXE'!A29&lt;&gt;"",'RC FLOOD EXE'!A29,"")</f>
        <v/>
      </c>
      <c r="C36" s="31">
        <f>IF('RC FLOOD EXE'!C29&lt;&gt;"",'RC FLOOD EXE'!C29,"")</f>
        <v>65262</v>
      </c>
      <c r="D36" s="13" t="str">
        <f t="shared" si="0"/>
        <v>cm²</v>
      </c>
      <c r="E36" s="25" t="str">
        <f t="shared" si="1"/>
        <v>le</v>
      </c>
      <c r="F36" s="49" t="str">
        <f>IF('RC FLOOD EXE'!D29&lt;&gt;"",'RC FLOOD EXE'!D29,"")</f>
        <v>21/01/14</v>
      </c>
      <c r="G36" s="7" t="str">
        <f t="shared" si="2"/>
        <v>à</v>
      </c>
      <c r="H36" s="29" t="str">
        <f>IF('RC FLOOD EXE'!E29&lt;&gt;"",'RC FLOOD EXE'!E29,"")</f>
        <v>21h54</v>
      </c>
      <c r="I36" s="15"/>
      <c r="J36" s="3" t="str">
        <f>IF(J35&lt;&gt;"","",IF('RC FLOOD ADVERSE'!A29&lt;&gt;"",'RC FLOOD ADVERSE'!A29,""))</f>
        <v/>
      </c>
      <c r="K36" s="31" t="str">
        <f>IF('RC FLOOD ADVERSE'!C29&lt;&gt;"",'RC FLOOD ADVERSE'!C29,"")</f>
        <v/>
      </c>
      <c r="L36" s="13" t="str">
        <f t="shared" si="3"/>
        <v/>
      </c>
      <c r="M36" s="25" t="str">
        <f t="shared" si="4"/>
        <v/>
      </c>
      <c r="N36" s="51" t="str">
        <f>IF('RC FLOOD ADVERSE'!D29&lt;&gt;"",'RC FLOOD ADVERSE'!D29,"")</f>
        <v/>
      </c>
      <c r="O36" s="7" t="str">
        <f t="shared" si="5"/>
        <v/>
      </c>
      <c r="P36" s="50" t="str">
        <f>IF('RC FLOOD ADVERSE'!E29&lt;&gt;"",'RC FLOOD ADVERSE'!E29,"")</f>
        <v/>
      </c>
      <c r="Q36" s="20"/>
    </row>
    <row r="37" spans="1:17" x14ac:dyDescent="0.25">
      <c r="A37" s="17"/>
      <c r="B37" s="3" t="str">
        <f>IF('RC FLOOD EXE'!A30&lt;&gt;"",'RC FLOOD EXE'!A30,"")</f>
        <v/>
      </c>
      <c r="C37" s="31" t="str">
        <f>IF('RC FLOOD EXE'!C30&lt;&gt;"",'RC FLOOD EXE'!C30,"")</f>
        <v/>
      </c>
      <c r="D37" s="13" t="str">
        <f t="shared" si="0"/>
        <v/>
      </c>
      <c r="E37" s="25" t="str">
        <f t="shared" si="1"/>
        <v/>
      </c>
      <c r="F37" s="49" t="str">
        <f>IF('RC FLOOD EXE'!D30&lt;&gt;"",'RC FLOOD EXE'!D30,"")</f>
        <v/>
      </c>
      <c r="G37" s="7" t="str">
        <f t="shared" si="2"/>
        <v/>
      </c>
      <c r="H37" s="29" t="str">
        <f>IF('RC FLOOD EXE'!E30&lt;&gt;"",'RC FLOOD EXE'!E30,"")</f>
        <v/>
      </c>
      <c r="I37" s="15"/>
      <c r="J37" s="3" t="str">
        <f>IF(J36&lt;&gt;"","",IF('RC FLOOD ADVERSE'!A30&lt;&gt;"",'RC FLOOD ADVERSE'!A30,""))</f>
        <v/>
      </c>
      <c r="K37" s="31" t="str">
        <f>IF('RC FLOOD ADVERSE'!C30&lt;&gt;"",'RC FLOOD ADVERSE'!C30,"")</f>
        <v/>
      </c>
      <c r="L37" s="13" t="str">
        <f t="shared" si="3"/>
        <v/>
      </c>
      <c r="M37" s="25" t="str">
        <f t="shared" si="4"/>
        <v/>
      </c>
      <c r="N37" s="51" t="str">
        <f>IF('RC FLOOD ADVERSE'!D30&lt;&gt;"",'RC FLOOD ADVERSE'!D30,"")</f>
        <v/>
      </c>
      <c r="O37" s="7" t="str">
        <f t="shared" si="5"/>
        <v/>
      </c>
      <c r="P37" s="50" t="str">
        <f>IF('RC FLOOD ADVERSE'!E30&lt;&gt;"",'RC FLOOD ADVERSE'!E30,"")</f>
        <v/>
      </c>
      <c r="Q37" s="20"/>
    </row>
    <row r="38" spans="1:17" x14ac:dyDescent="0.25">
      <c r="A38" s="17"/>
      <c r="B38" s="3" t="str">
        <f>IF('RC FLOOD EXE'!A31&lt;&gt;"",'RC FLOOD EXE'!A31,"")</f>
        <v/>
      </c>
      <c r="C38" s="31" t="str">
        <f>IF('RC FLOOD EXE'!C31&lt;&gt;"",'RC FLOOD EXE'!C31,"")</f>
        <v/>
      </c>
      <c r="D38" s="13" t="str">
        <f t="shared" si="0"/>
        <v/>
      </c>
      <c r="E38" s="25" t="str">
        <f t="shared" si="1"/>
        <v/>
      </c>
      <c r="F38" s="49" t="str">
        <f>IF('RC FLOOD EXE'!D31&lt;&gt;"",'RC FLOOD EXE'!D31,"")</f>
        <v/>
      </c>
      <c r="G38" s="7" t="str">
        <f t="shared" si="2"/>
        <v/>
      </c>
      <c r="H38" s="29" t="str">
        <f>IF('RC FLOOD EXE'!E31&lt;&gt;"",'RC FLOOD EXE'!E31,"")</f>
        <v/>
      </c>
      <c r="I38" s="15"/>
      <c r="J38" s="3" t="str">
        <f>IF(J37&lt;&gt;"","",IF('RC FLOOD ADVERSE'!A31&lt;&gt;"",'RC FLOOD ADVERSE'!A31,""))</f>
        <v>tataouin</v>
      </c>
      <c r="K38" s="31">
        <f>IF('RC FLOOD ADVERSE'!C31&lt;&gt;"",'RC FLOOD ADVERSE'!C31,"")</f>
        <v>223077</v>
      </c>
      <c r="L38" s="13" t="str">
        <f t="shared" si="3"/>
        <v>cm²</v>
      </c>
      <c r="M38" s="25" t="str">
        <f t="shared" si="4"/>
        <v>le</v>
      </c>
      <c r="N38" s="51" t="str">
        <f>IF('RC FLOOD ADVERSE'!D31&lt;&gt;"",'RC FLOOD ADVERSE'!D31,"")</f>
        <v>21/01/14</v>
      </c>
      <c r="O38" s="7" t="str">
        <f t="shared" si="5"/>
        <v>à</v>
      </c>
      <c r="P38" s="50" t="str">
        <f>IF('RC FLOOD ADVERSE'!E31&lt;&gt;"",'RC FLOOD ADVERSE'!E31,"")</f>
        <v>16h19</v>
      </c>
      <c r="Q38" s="20"/>
    </row>
    <row r="39" spans="1:17" x14ac:dyDescent="0.25">
      <c r="A39" s="17"/>
      <c r="B39" s="3" t="str">
        <f>IF('RC FLOOD EXE'!A32&lt;&gt;"",'RC FLOOD EXE'!A32,"")</f>
        <v/>
      </c>
      <c r="C39" s="31" t="str">
        <f>IF('RC FLOOD EXE'!C32&lt;&gt;"",'RC FLOOD EXE'!C32,"")</f>
        <v/>
      </c>
      <c r="D39" s="13" t="str">
        <f t="shared" si="0"/>
        <v/>
      </c>
      <c r="E39" s="25" t="str">
        <f t="shared" si="1"/>
        <v/>
      </c>
      <c r="F39" s="49" t="str">
        <f>IF('RC FLOOD EXE'!D32&lt;&gt;"",'RC FLOOD EXE'!D32,"")</f>
        <v/>
      </c>
      <c r="G39" s="7" t="str">
        <f t="shared" si="2"/>
        <v/>
      </c>
      <c r="H39" s="29" t="str">
        <f>IF('RC FLOOD EXE'!E32&lt;&gt;"",'RC FLOOD EXE'!E32,"")</f>
        <v/>
      </c>
      <c r="I39" s="15"/>
      <c r="J39" s="3" t="str">
        <f>IF(J38&lt;&gt;"","",IF('RC FLOOD ADVERSE'!A32&lt;&gt;"",'RC FLOOD ADVERSE'!A32,""))</f>
        <v/>
      </c>
      <c r="K39" s="31" t="str">
        <f>IF('RC FLOOD ADVERSE'!C32&lt;&gt;"",'RC FLOOD ADVERSE'!C32,"")</f>
        <v/>
      </c>
      <c r="L39" s="13" t="str">
        <f t="shared" si="3"/>
        <v/>
      </c>
      <c r="M39" s="25" t="str">
        <f t="shared" si="4"/>
        <v/>
      </c>
      <c r="N39" s="51" t="str">
        <f>IF('RC FLOOD ADVERSE'!D32&lt;&gt;"",'RC FLOOD ADVERSE'!D32,"")</f>
        <v/>
      </c>
      <c r="O39" s="7" t="str">
        <f t="shared" si="5"/>
        <v/>
      </c>
      <c r="P39" s="50" t="str">
        <f>IF('RC FLOOD ADVERSE'!E32&lt;&gt;"",'RC FLOOD ADVERSE'!E32,"")</f>
        <v/>
      </c>
      <c r="Q39" s="20"/>
    </row>
    <row r="40" spans="1:17" x14ac:dyDescent="0.25">
      <c r="A40" s="17"/>
      <c r="B40" s="3" t="str">
        <f>IF('RC FLOOD EXE'!A33&lt;&gt;"",'RC FLOOD EXE'!A33,"")</f>
        <v/>
      </c>
      <c r="C40" s="31">
        <f>IF('RC FLOOD EXE'!C33&lt;&gt;"",'RC FLOOD EXE'!C33,"")</f>
        <v>413109</v>
      </c>
      <c r="D40" s="13" t="str">
        <f t="shared" si="0"/>
        <v>cm²</v>
      </c>
      <c r="E40" s="25" t="str">
        <f t="shared" si="1"/>
        <v>le</v>
      </c>
      <c r="F40" s="49" t="str">
        <f>IF('RC FLOOD EXE'!D33&lt;&gt;"",'RC FLOOD EXE'!D33,"")</f>
        <v>21/01/14</v>
      </c>
      <c r="G40" s="7" t="str">
        <f t="shared" si="2"/>
        <v>à</v>
      </c>
      <c r="H40" s="29" t="str">
        <f>IF('RC FLOOD EXE'!E33&lt;&gt;"",'RC FLOOD EXE'!E33,"")</f>
        <v>21h54</v>
      </c>
      <c r="I40" s="15"/>
      <c r="J40" s="3" t="str">
        <f>IF(J39&lt;&gt;"","",IF('RC FLOOD ADVERSE'!A33&lt;&gt;"",'RC FLOOD ADVERSE'!A33,""))</f>
        <v/>
      </c>
      <c r="K40" s="31" t="str">
        <f>IF('RC FLOOD ADVERSE'!C33&lt;&gt;"",'RC FLOOD ADVERSE'!C33,"")</f>
        <v/>
      </c>
      <c r="L40" s="13" t="str">
        <f t="shared" si="3"/>
        <v/>
      </c>
      <c r="M40" s="25" t="str">
        <f t="shared" si="4"/>
        <v/>
      </c>
      <c r="N40" s="51" t="str">
        <f>IF('RC FLOOD ADVERSE'!D33&lt;&gt;"",'RC FLOOD ADVERSE'!D33,"")</f>
        <v/>
      </c>
      <c r="O40" s="7" t="str">
        <f t="shared" si="5"/>
        <v/>
      </c>
      <c r="P40" s="50" t="str">
        <f>IF('RC FLOOD ADVERSE'!E33&lt;&gt;"",'RC FLOOD ADVERSE'!E33,"")</f>
        <v/>
      </c>
      <c r="Q40" s="20"/>
    </row>
    <row r="41" spans="1:17" x14ac:dyDescent="0.25">
      <c r="A41" s="17"/>
      <c r="B41" s="3" t="str">
        <f>IF('RC FLOOD EXE'!A34&lt;&gt;"",'RC FLOOD EXE'!A34,"")</f>
        <v/>
      </c>
      <c r="C41" s="31" t="str">
        <f>IF('RC FLOOD EXE'!C34&lt;&gt;"",'RC FLOOD EXE'!C34,"")</f>
        <v/>
      </c>
      <c r="D41" s="13" t="str">
        <f t="shared" si="0"/>
        <v/>
      </c>
      <c r="E41" s="25" t="str">
        <f t="shared" si="1"/>
        <v/>
      </c>
      <c r="F41" s="49" t="str">
        <f>IF('RC FLOOD EXE'!D34&lt;&gt;"",'RC FLOOD EXE'!D34,"")</f>
        <v/>
      </c>
      <c r="G41" s="7" t="str">
        <f t="shared" si="2"/>
        <v/>
      </c>
      <c r="H41" s="29" t="str">
        <f>IF('RC FLOOD EXE'!E34&lt;&gt;"",'RC FLOOD EXE'!E34,"")</f>
        <v/>
      </c>
      <c r="I41" s="15"/>
      <c r="J41" s="3" t="str">
        <f>IF(J40&lt;&gt;"","",IF('RC FLOOD ADVERSE'!A34&lt;&gt;"",'RC FLOOD ADVERSE'!A34,""))</f>
        <v/>
      </c>
      <c r="K41" s="31">
        <f>IF('RC FLOOD ADVERSE'!C34&lt;&gt;"",'RC FLOOD ADVERSE'!C34,"")</f>
        <v>284201</v>
      </c>
      <c r="L41" s="13" t="str">
        <f t="shared" si="3"/>
        <v>cm²</v>
      </c>
      <c r="M41" s="25" t="str">
        <f t="shared" si="4"/>
        <v>le</v>
      </c>
      <c r="N41" s="51" t="str">
        <f>IF('RC FLOOD ADVERSE'!D34&lt;&gt;"",'RC FLOOD ADVERSE'!D34,"")</f>
        <v>21/01/14</v>
      </c>
      <c r="O41" s="7" t="str">
        <f t="shared" si="5"/>
        <v>à</v>
      </c>
      <c r="P41" s="50" t="str">
        <f>IF('RC FLOOD ADVERSE'!E34&lt;&gt;"",'RC FLOOD ADVERSE'!E34,"")</f>
        <v>16h19</v>
      </c>
      <c r="Q41" s="20"/>
    </row>
    <row r="42" spans="1:17" x14ac:dyDescent="0.25">
      <c r="A42" s="17"/>
      <c r="B42" s="3" t="str">
        <f>IF('RC FLOOD EXE'!A35&lt;&gt;"",'RC FLOOD EXE'!A35,"")</f>
        <v/>
      </c>
      <c r="C42" s="31" t="str">
        <f>IF('RC FLOOD EXE'!C35&lt;&gt;"",'RC FLOOD EXE'!C35,"")</f>
        <v/>
      </c>
      <c r="D42" s="13" t="str">
        <f t="shared" si="0"/>
        <v/>
      </c>
      <c r="E42" s="25" t="str">
        <f t="shared" si="1"/>
        <v/>
      </c>
      <c r="F42" s="49" t="str">
        <f>IF('RC FLOOD EXE'!D35&lt;&gt;"",'RC FLOOD EXE'!D35,"")</f>
        <v/>
      </c>
      <c r="G42" s="7" t="str">
        <f t="shared" si="2"/>
        <v/>
      </c>
      <c r="H42" s="29" t="str">
        <f>IF('RC FLOOD EXE'!E35&lt;&gt;"",'RC FLOOD EXE'!E35,"")</f>
        <v/>
      </c>
      <c r="I42" s="15"/>
      <c r="J42" s="3" t="str">
        <f>IF(J41&lt;&gt;"","",IF('RC FLOOD ADVERSE'!A35&lt;&gt;"",'RC FLOOD ADVERSE'!A35,""))</f>
        <v/>
      </c>
      <c r="K42" s="31" t="str">
        <f>IF('RC FLOOD ADVERSE'!C35&lt;&gt;"",'RC FLOOD ADVERSE'!C35,"")</f>
        <v/>
      </c>
      <c r="L42" s="13" t="str">
        <f t="shared" si="3"/>
        <v/>
      </c>
      <c r="M42" s="25" t="str">
        <f t="shared" si="4"/>
        <v/>
      </c>
      <c r="N42" s="51" t="str">
        <f>IF('RC FLOOD ADVERSE'!D35&lt;&gt;"",'RC FLOOD ADVERSE'!D35,"")</f>
        <v/>
      </c>
      <c r="O42" s="7" t="str">
        <f t="shared" si="5"/>
        <v/>
      </c>
      <c r="P42" s="50" t="str">
        <f>IF('RC FLOOD ADVERSE'!E35&lt;&gt;"",'RC FLOOD ADVERSE'!E35,"")</f>
        <v/>
      </c>
      <c r="Q42" s="20"/>
    </row>
    <row r="43" spans="1:17" x14ac:dyDescent="0.25">
      <c r="A43" s="17"/>
      <c r="B43" s="3" t="str">
        <f>IF('RC FLOOD EXE'!A36&lt;&gt;"",'RC FLOOD EXE'!A36,"")</f>
        <v/>
      </c>
      <c r="C43" s="31" t="str">
        <f>IF('RC FLOOD EXE'!C36&lt;&gt;"",'RC FLOOD EXE'!C36,"")</f>
        <v/>
      </c>
      <c r="D43" s="13" t="str">
        <f t="shared" si="0"/>
        <v/>
      </c>
      <c r="E43" s="25" t="str">
        <f t="shared" si="1"/>
        <v/>
      </c>
      <c r="F43" s="49" t="str">
        <f>IF('RC FLOOD EXE'!D36&lt;&gt;"",'RC FLOOD EXE'!D36,"")</f>
        <v/>
      </c>
      <c r="G43" s="7" t="str">
        <f t="shared" si="2"/>
        <v/>
      </c>
      <c r="H43" s="29" t="str">
        <f>IF('RC FLOOD EXE'!E36&lt;&gt;"",'RC FLOOD EXE'!E36,"")</f>
        <v/>
      </c>
      <c r="I43" s="15"/>
      <c r="J43" s="3" t="str">
        <f>IF(J42&lt;&gt;"","",IF('RC FLOOD ADVERSE'!A36&lt;&gt;"",'RC FLOOD ADVERSE'!A36,""))</f>
        <v/>
      </c>
      <c r="K43" s="31" t="str">
        <f>IF('RC FLOOD ADVERSE'!C36&lt;&gt;"",'RC FLOOD ADVERSE'!C36,"")</f>
        <v/>
      </c>
      <c r="L43" s="13" t="str">
        <f t="shared" si="3"/>
        <v/>
      </c>
      <c r="M43" s="25" t="str">
        <f t="shared" si="4"/>
        <v/>
      </c>
      <c r="N43" s="51" t="str">
        <f>IF('RC FLOOD ADVERSE'!D36&lt;&gt;"",'RC FLOOD ADVERSE'!D36,"")</f>
        <v/>
      </c>
      <c r="O43" s="7" t="str">
        <f t="shared" si="5"/>
        <v/>
      </c>
      <c r="P43" s="50" t="str">
        <f>IF('RC FLOOD ADVERSE'!E36&lt;&gt;"",'RC FLOOD ADVERSE'!E36,"")</f>
        <v/>
      </c>
      <c r="Q43" s="20"/>
    </row>
    <row r="44" spans="1:17" x14ac:dyDescent="0.25">
      <c r="A44" s="17"/>
      <c r="B44" s="3" t="str">
        <f>IF('RC FLOOD EXE'!A37&lt;&gt;"",'RC FLOOD EXE'!A37,"")</f>
        <v>tataouin</v>
      </c>
      <c r="C44" s="31">
        <f>IF('RC FLOOD EXE'!C37&lt;&gt;"",'RC FLOOD EXE'!C37,"")</f>
        <v>147904</v>
      </c>
      <c r="D44" s="13" t="str">
        <f t="shared" si="0"/>
        <v>cm²</v>
      </c>
      <c r="E44" s="25" t="str">
        <f t="shared" si="1"/>
        <v>le</v>
      </c>
      <c r="F44" s="49" t="str">
        <f>IF('RC FLOOD EXE'!D37&lt;&gt;"",'RC FLOOD EXE'!D37,"")</f>
        <v>22/01/14</v>
      </c>
      <c r="G44" s="7" t="str">
        <f t="shared" si="2"/>
        <v>à</v>
      </c>
      <c r="H44" s="29" t="str">
        <f>IF('RC FLOOD EXE'!E37&lt;&gt;"",'RC FLOOD EXE'!E37,"")</f>
        <v>00h45</v>
      </c>
      <c r="I44" s="15"/>
      <c r="J44" s="3" t="str">
        <f>IF(J43&lt;&gt;"","",IF('RC FLOOD ADVERSE'!A37&lt;&gt;"",'RC FLOOD ADVERSE'!A37,""))</f>
        <v/>
      </c>
      <c r="K44" s="31">
        <f>IF('RC FLOOD ADVERSE'!C37&lt;&gt;"",'RC FLOOD ADVERSE'!C37,"")</f>
        <v>21419</v>
      </c>
      <c r="L44" s="13" t="str">
        <f t="shared" si="3"/>
        <v>cm²</v>
      </c>
      <c r="M44" s="25" t="str">
        <f t="shared" si="4"/>
        <v>le</v>
      </c>
      <c r="N44" s="51" t="str">
        <f>IF('RC FLOOD ADVERSE'!D37&lt;&gt;"",'RC FLOOD ADVERSE'!D37,"")</f>
        <v>21/01/14</v>
      </c>
      <c r="O44" s="7" t="str">
        <f t="shared" si="5"/>
        <v>à</v>
      </c>
      <c r="P44" s="50" t="str">
        <f>IF('RC FLOOD ADVERSE'!E37&lt;&gt;"",'RC FLOOD ADVERSE'!E37,"")</f>
        <v>16h19</v>
      </c>
      <c r="Q44" s="20"/>
    </row>
    <row r="45" spans="1:17" x14ac:dyDescent="0.25">
      <c r="A45" s="17"/>
      <c r="B45" s="3" t="str">
        <f>IF('RC FLOOD EXE'!A38&lt;&gt;"",'RC FLOOD EXE'!A38,"")</f>
        <v/>
      </c>
      <c r="C45" s="31" t="str">
        <f>IF('RC FLOOD EXE'!C38&lt;&gt;"",'RC FLOOD EXE'!C38,"")</f>
        <v/>
      </c>
      <c r="D45" s="13" t="str">
        <f t="shared" si="0"/>
        <v/>
      </c>
      <c r="E45" s="25" t="str">
        <f t="shared" si="1"/>
        <v/>
      </c>
      <c r="F45" s="49" t="str">
        <f>IF('RC FLOOD EXE'!D38&lt;&gt;"",'RC FLOOD EXE'!D38,"")</f>
        <v/>
      </c>
      <c r="G45" s="7" t="str">
        <f t="shared" si="2"/>
        <v/>
      </c>
      <c r="H45" s="29" t="str">
        <f>IF('RC FLOOD EXE'!E38&lt;&gt;"",'RC FLOOD EXE'!E38,"")</f>
        <v/>
      </c>
      <c r="I45" s="15"/>
      <c r="J45" s="3" t="str">
        <f>IF(J44&lt;&gt;"","",IF('RC FLOOD ADVERSE'!A38&lt;&gt;"",'RC FLOOD ADVERSE'!A38,""))</f>
        <v/>
      </c>
      <c r="K45" s="31" t="str">
        <f>IF('RC FLOOD ADVERSE'!C38&lt;&gt;"",'RC FLOOD ADVERSE'!C38,"")</f>
        <v/>
      </c>
      <c r="L45" s="13" t="str">
        <f t="shared" si="3"/>
        <v/>
      </c>
      <c r="M45" s="25" t="str">
        <f t="shared" si="4"/>
        <v/>
      </c>
      <c r="N45" s="51" t="str">
        <f>IF('RC FLOOD ADVERSE'!D38&lt;&gt;"",'RC FLOOD ADVERSE'!D38,"")</f>
        <v/>
      </c>
      <c r="O45" s="7" t="str">
        <f t="shared" si="5"/>
        <v/>
      </c>
      <c r="P45" s="50" t="str">
        <f>IF('RC FLOOD ADVERSE'!E38&lt;&gt;"",'RC FLOOD ADVERSE'!E38,"")</f>
        <v/>
      </c>
      <c r="Q45" s="20"/>
    </row>
    <row r="46" spans="1:17" x14ac:dyDescent="0.25">
      <c r="A46" s="17"/>
      <c r="B46" s="3" t="str">
        <f>IF('RC FLOOD EXE'!A39&lt;&gt;"",'RC FLOOD EXE'!A39,"")</f>
        <v/>
      </c>
      <c r="C46" s="31" t="str">
        <f>IF('RC FLOOD EXE'!C39&lt;&gt;"",'RC FLOOD EXE'!C39,"")</f>
        <v/>
      </c>
      <c r="D46" s="13" t="str">
        <f t="shared" si="0"/>
        <v/>
      </c>
      <c r="E46" s="25" t="str">
        <f t="shared" si="1"/>
        <v/>
      </c>
      <c r="F46" s="49" t="str">
        <f>IF('RC FLOOD EXE'!D39&lt;&gt;"",'RC FLOOD EXE'!D39,"")</f>
        <v/>
      </c>
      <c r="G46" s="7" t="str">
        <f t="shared" si="2"/>
        <v/>
      </c>
      <c r="H46" s="29" t="str">
        <f>IF('RC FLOOD EXE'!E39&lt;&gt;"",'RC FLOOD EXE'!E39,"")</f>
        <v/>
      </c>
      <c r="I46" s="15"/>
      <c r="J46" s="3" t="str">
        <f>IF(J45&lt;&gt;"","",IF('RC FLOOD ADVERSE'!A39&lt;&gt;"",'RC FLOOD ADVERSE'!A39,""))</f>
        <v/>
      </c>
      <c r="K46" s="31" t="str">
        <f>IF('RC FLOOD ADVERSE'!C39&lt;&gt;"",'RC FLOOD ADVERSE'!C39,"")</f>
        <v/>
      </c>
      <c r="L46" s="13" t="str">
        <f t="shared" si="3"/>
        <v/>
      </c>
      <c r="M46" s="25" t="str">
        <f t="shared" si="4"/>
        <v/>
      </c>
      <c r="N46" s="51" t="str">
        <f>IF('RC FLOOD ADVERSE'!D39&lt;&gt;"",'RC FLOOD ADVERSE'!D39,"")</f>
        <v/>
      </c>
      <c r="O46" s="7" t="str">
        <f t="shared" si="5"/>
        <v/>
      </c>
      <c r="P46" s="50" t="str">
        <f>IF('RC FLOOD ADVERSE'!E39&lt;&gt;"",'RC FLOOD ADVERSE'!E39,"")</f>
        <v/>
      </c>
      <c r="Q46" s="20"/>
    </row>
    <row r="47" spans="1:17" x14ac:dyDescent="0.25">
      <c r="A47" s="17"/>
      <c r="B47" s="3" t="str">
        <f>IF('RC FLOOD EXE'!A40&lt;&gt;"",'RC FLOOD EXE'!A40,"")</f>
        <v/>
      </c>
      <c r="C47" s="31" t="str">
        <f>IF('RC FLOOD EXE'!C40&lt;&gt;"",'RC FLOOD EXE'!C40,"")</f>
        <v/>
      </c>
      <c r="D47" s="13" t="str">
        <f t="shared" si="0"/>
        <v/>
      </c>
      <c r="E47" s="25" t="str">
        <f t="shared" si="1"/>
        <v/>
      </c>
      <c r="F47" s="49" t="str">
        <f>IF('RC FLOOD EXE'!D40&lt;&gt;"",'RC FLOOD EXE'!D40,"")</f>
        <v/>
      </c>
      <c r="G47" s="7" t="str">
        <f t="shared" si="2"/>
        <v/>
      </c>
      <c r="H47" s="29" t="str">
        <f>IF('RC FLOOD EXE'!E40&lt;&gt;"",'RC FLOOD EXE'!E40,"")</f>
        <v/>
      </c>
      <c r="I47" s="15"/>
      <c r="J47" s="3" t="str">
        <f>IF(J46&lt;&gt;"","",IF('RC FLOOD ADVERSE'!A40&lt;&gt;"",'RC FLOOD ADVERSE'!A40,""))</f>
        <v/>
      </c>
      <c r="K47" s="31">
        <f>IF('RC FLOOD ADVERSE'!C40&lt;&gt;"",'RC FLOOD ADVERSE'!C40,"")</f>
        <v>444064</v>
      </c>
      <c r="L47" s="13" t="str">
        <f t="shared" si="3"/>
        <v>cm²</v>
      </c>
      <c r="M47" s="25" t="str">
        <f t="shared" si="4"/>
        <v>le</v>
      </c>
      <c r="N47" s="51" t="str">
        <f>IF('RC FLOOD ADVERSE'!D40&lt;&gt;"",'RC FLOOD ADVERSE'!D40,"")</f>
        <v>21/01/14</v>
      </c>
      <c r="O47" s="7" t="str">
        <f t="shared" si="5"/>
        <v>à</v>
      </c>
      <c r="P47" s="50" t="str">
        <f>IF('RC FLOOD ADVERSE'!E40&lt;&gt;"",'RC FLOOD ADVERSE'!E40,"")</f>
        <v>16h19</v>
      </c>
      <c r="Q47" s="20"/>
    </row>
    <row r="48" spans="1:17" x14ac:dyDescent="0.25">
      <c r="A48" s="17"/>
      <c r="B48" s="3" t="str">
        <f>IF('RC FLOOD EXE'!A41&lt;&gt;"",'RC FLOOD EXE'!A41,"")</f>
        <v/>
      </c>
      <c r="C48" s="31" t="str">
        <f>IF('RC FLOOD EXE'!C41&lt;&gt;"",'RC FLOOD EXE'!C41,"")</f>
        <v/>
      </c>
      <c r="D48" s="13" t="str">
        <f t="shared" si="0"/>
        <v/>
      </c>
      <c r="E48" s="25" t="str">
        <f t="shared" si="1"/>
        <v/>
      </c>
      <c r="F48" s="49" t="str">
        <f>IF('RC FLOOD EXE'!D41&lt;&gt;"",'RC FLOOD EXE'!D41,"")</f>
        <v/>
      </c>
      <c r="G48" s="7" t="str">
        <f t="shared" si="2"/>
        <v/>
      </c>
      <c r="H48" s="29" t="str">
        <f>IF('RC FLOOD EXE'!E41&lt;&gt;"",'RC FLOOD EXE'!E41,"")</f>
        <v/>
      </c>
      <c r="I48" s="15"/>
      <c r="J48" s="3" t="str">
        <f>IF(J47&lt;&gt;"","",IF('RC FLOOD ADVERSE'!A41&lt;&gt;"",'RC FLOOD ADVERSE'!A41,""))</f>
        <v/>
      </c>
      <c r="K48" s="31" t="str">
        <f>IF('RC FLOOD ADVERSE'!C41&lt;&gt;"",'RC FLOOD ADVERSE'!C41,"")</f>
        <v/>
      </c>
      <c r="L48" s="13" t="str">
        <f t="shared" si="3"/>
        <v/>
      </c>
      <c r="M48" s="25" t="str">
        <f t="shared" si="4"/>
        <v/>
      </c>
      <c r="N48" s="51" t="str">
        <f>IF('RC FLOOD ADVERSE'!D41&lt;&gt;"",'RC FLOOD ADVERSE'!D41,"")</f>
        <v/>
      </c>
      <c r="O48" s="7" t="str">
        <f t="shared" si="5"/>
        <v/>
      </c>
      <c r="P48" s="50" t="str">
        <f>IF('RC FLOOD ADVERSE'!E41&lt;&gt;"",'RC FLOOD ADVERSE'!E41,"")</f>
        <v/>
      </c>
      <c r="Q48" s="20"/>
    </row>
    <row r="49" spans="1:17" x14ac:dyDescent="0.25">
      <c r="A49" s="17"/>
      <c r="B49" s="3" t="str">
        <f>IF('RC FLOOD EXE'!A42&lt;&gt;"",'RC FLOOD EXE'!A42,"")</f>
        <v/>
      </c>
      <c r="C49" s="31" t="str">
        <f>IF('RC FLOOD EXE'!C42&lt;&gt;"",'RC FLOOD EXE'!C42,"")</f>
        <v/>
      </c>
      <c r="D49" s="13" t="str">
        <f t="shared" si="0"/>
        <v/>
      </c>
      <c r="E49" s="25" t="str">
        <f t="shared" si="1"/>
        <v/>
      </c>
      <c r="F49" s="49" t="str">
        <f>IF('RC FLOOD EXE'!D42&lt;&gt;"",'RC FLOOD EXE'!D42,"")</f>
        <v/>
      </c>
      <c r="G49" s="7" t="str">
        <f t="shared" si="2"/>
        <v/>
      </c>
      <c r="H49" s="29" t="str">
        <f>IF('RC FLOOD EXE'!E42&lt;&gt;"",'RC FLOOD EXE'!E42,"")</f>
        <v/>
      </c>
      <c r="I49" s="15"/>
      <c r="J49" s="3" t="str">
        <f>IF(J48&lt;&gt;"","",IF('RC FLOOD ADVERSE'!A42&lt;&gt;"",'RC FLOOD ADVERSE'!A42,""))</f>
        <v/>
      </c>
      <c r="K49" s="31" t="str">
        <f>IF('RC FLOOD ADVERSE'!C42&lt;&gt;"",'RC FLOOD ADVERSE'!C42,"")</f>
        <v/>
      </c>
      <c r="L49" s="13" t="str">
        <f t="shared" si="3"/>
        <v/>
      </c>
      <c r="M49" s="25" t="str">
        <f t="shared" si="4"/>
        <v/>
      </c>
      <c r="N49" s="51" t="str">
        <f>IF('RC FLOOD ADVERSE'!D42&lt;&gt;"",'RC FLOOD ADVERSE'!D42,"")</f>
        <v/>
      </c>
      <c r="O49" s="7" t="str">
        <f t="shared" si="5"/>
        <v/>
      </c>
      <c r="P49" s="50" t="str">
        <f>IF('RC FLOOD ADVERSE'!E42&lt;&gt;"",'RC FLOOD ADVERSE'!E42,"")</f>
        <v/>
      </c>
      <c r="Q49" s="20"/>
    </row>
    <row r="50" spans="1:17" x14ac:dyDescent="0.25">
      <c r="A50" s="17"/>
      <c r="B50" s="3" t="str">
        <f>IF('RC FLOOD EXE'!A43&lt;&gt;"",'RC FLOOD EXE'!A43,"")</f>
        <v/>
      </c>
      <c r="C50" s="31" t="str">
        <f>IF('RC FLOOD EXE'!C43&lt;&gt;"",'RC FLOOD EXE'!C43,"")</f>
        <v/>
      </c>
      <c r="D50" s="13" t="str">
        <f t="shared" si="0"/>
        <v/>
      </c>
      <c r="E50" s="25" t="str">
        <f t="shared" si="1"/>
        <v/>
      </c>
      <c r="F50" s="49" t="str">
        <f>IF('RC FLOOD EXE'!D43&lt;&gt;"",'RC FLOOD EXE'!D43,"")</f>
        <v/>
      </c>
      <c r="G50" s="7" t="str">
        <f t="shared" si="2"/>
        <v/>
      </c>
      <c r="H50" s="29" t="str">
        <f>IF('RC FLOOD EXE'!E43&lt;&gt;"",'RC FLOOD EXE'!E43,"")</f>
        <v/>
      </c>
      <c r="I50" s="15"/>
      <c r="J50" s="3" t="str">
        <f>IF(J49&lt;&gt;"","",IF('RC FLOOD ADVERSE'!A43&lt;&gt;"",'RC FLOOD ADVERSE'!A43,""))</f>
        <v/>
      </c>
      <c r="K50" s="31">
        <f>IF('RC FLOOD ADVERSE'!C43&lt;&gt;"",'RC FLOOD ADVERSE'!C43,"")</f>
        <v>355252</v>
      </c>
      <c r="L50" s="13" t="str">
        <f t="shared" si="3"/>
        <v>cm²</v>
      </c>
      <c r="M50" s="25" t="str">
        <f t="shared" si="4"/>
        <v>le</v>
      </c>
      <c r="N50" s="51" t="str">
        <f>IF('RC FLOOD ADVERSE'!D43&lt;&gt;"",'RC FLOOD ADVERSE'!D43,"")</f>
        <v>21/01/14</v>
      </c>
      <c r="O50" s="7" t="str">
        <f t="shared" si="5"/>
        <v>à</v>
      </c>
      <c r="P50" s="50" t="str">
        <f>IF('RC FLOOD ADVERSE'!E43&lt;&gt;"",'RC FLOOD ADVERSE'!E43,"")</f>
        <v>16h19</v>
      </c>
      <c r="Q50" s="20"/>
    </row>
    <row r="51" spans="1:17" x14ac:dyDescent="0.25">
      <c r="A51" s="17"/>
      <c r="B51" s="3" t="str">
        <f>IF('RC FLOOD EXE'!A44&lt;&gt;"",'RC FLOOD EXE'!A44,"")</f>
        <v/>
      </c>
      <c r="C51" s="31" t="str">
        <f>IF('RC FLOOD EXE'!C44&lt;&gt;"",'RC FLOOD EXE'!C44,"")</f>
        <v/>
      </c>
      <c r="D51" s="13" t="str">
        <f t="shared" si="0"/>
        <v/>
      </c>
      <c r="E51" s="25" t="str">
        <f t="shared" si="1"/>
        <v/>
      </c>
      <c r="F51" s="49" t="str">
        <f>IF('RC FLOOD EXE'!D44&lt;&gt;"",'RC FLOOD EXE'!D44,"")</f>
        <v/>
      </c>
      <c r="G51" s="7" t="str">
        <f t="shared" si="2"/>
        <v/>
      </c>
      <c r="H51" s="29" t="str">
        <f>IF('RC FLOOD EXE'!E44&lt;&gt;"",'RC FLOOD EXE'!E44,"")</f>
        <v/>
      </c>
      <c r="I51" s="15"/>
      <c r="J51" s="3" t="str">
        <f>IF(J50&lt;&gt;"","",IF('RC FLOOD ADVERSE'!A44&lt;&gt;"",'RC FLOOD ADVERSE'!A44,""))</f>
        <v/>
      </c>
      <c r="K51" s="31" t="str">
        <f>IF('RC FLOOD ADVERSE'!C44&lt;&gt;"",'RC FLOOD ADVERSE'!C44,"")</f>
        <v/>
      </c>
      <c r="L51" s="13" t="str">
        <f t="shared" si="3"/>
        <v/>
      </c>
      <c r="M51" s="25" t="str">
        <f t="shared" si="4"/>
        <v/>
      </c>
      <c r="N51" s="51" t="str">
        <f>IF('RC FLOOD ADVERSE'!D44&lt;&gt;"",'RC FLOOD ADVERSE'!D44,"")</f>
        <v/>
      </c>
      <c r="O51" s="7" t="str">
        <f t="shared" si="5"/>
        <v/>
      </c>
      <c r="P51" s="50" t="str">
        <f>IF('RC FLOOD ADVERSE'!E44&lt;&gt;"",'RC FLOOD ADVERSE'!E44,"")</f>
        <v/>
      </c>
      <c r="Q51" s="20"/>
    </row>
    <row r="52" spans="1:17" x14ac:dyDescent="0.25">
      <c r="A52" s="17"/>
      <c r="B52" s="3" t="str">
        <f>IF('RC FLOOD EXE'!A45&lt;&gt;"",'RC FLOOD EXE'!A45,"")</f>
        <v/>
      </c>
      <c r="C52" s="31" t="str">
        <f>IF('RC FLOOD EXE'!C45&lt;&gt;"",'RC FLOOD EXE'!C45,"")</f>
        <v/>
      </c>
      <c r="D52" s="13" t="str">
        <f t="shared" si="0"/>
        <v/>
      </c>
      <c r="E52" s="25" t="str">
        <f t="shared" si="1"/>
        <v/>
      </c>
      <c r="F52" s="49" t="str">
        <f>IF('RC FLOOD EXE'!D45&lt;&gt;"",'RC FLOOD EXE'!D45,"")</f>
        <v/>
      </c>
      <c r="G52" s="7" t="str">
        <f t="shared" si="2"/>
        <v/>
      </c>
      <c r="H52" s="29" t="str">
        <f>IF('RC FLOOD EXE'!E45&lt;&gt;"",'RC FLOOD EXE'!E45,"")</f>
        <v/>
      </c>
      <c r="I52" s="15"/>
      <c r="J52" s="3" t="str">
        <f>IF(J51&lt;&gt;"","",IF('RC FLOOD ADVERSE'!A45&lt;&gt;"",'RC FLOOD ADVERSE'!A45,""))</f>
        <v/>
      </c>
      <c r="K52" s="31" t="str">
        <f>IF('RC FLOOD ADVERSE'!C45&lt;&gt;"",'RC FLOOD ADVERSE'!C45,"")</f>
        <v/>
      </c>
      <c r="L52" s="13" t="str">
        <f t="shared" si="3"/>
        <v/>
      </c>
      <c r="M52" s="25" t="str">
        <f t="shared" si="4"/>
        <v/>
      </c>
      <c r="N52" s="51" t="str">
        <f>IF('RC FLOOD ADVERSE'!D45&lt;&gt;"",'RC FLOOD ADVERSE'!D45,"")</f>
        <v/>
      </c>
      <c r="O52" s="7" t="str">
        <f t="shared" si="5"/>
        <v/>
      </c>
      <c r="P52" s="50" t="str">
        <f>IF('RC FLOOD ADVERSE'!E45&lt;&gt;"",'RC FLOOD ADVERSE'!E45,"")</f>
        <v/>
      </c>
      <c r="Q52" s="20"/>
    </row>
    <row r="53" spans="1:17" x14ac:dyDescent="0.25">
      <c r="A53" s="17"/>
      <c r="B53" s="3" t="str">
        <f>IF('RC FLOOD EXE'!A46&lt;&gt;"",'RC FLOOD EXE'!A46,"")</f>
        <v/>
      </c>
      <c r="C53" s="31" t="str">
        <f>IF('RC FLOOD EXE'!C46&lt;&gt;"",'RC FLOOD EXE'!C46,"")</f>
        <v/>
      </c>
      <c r="D53" s="13" t="str">
        <f t="shared" si="0"/>
        <v/>
      </c>
      <c r="E53" s="25" t="str">
        <f t="shared" si="1"/>
        <v/>
      </c>
      <c r="F53" s="49" t="str">
        <f>IF('RC FLOOD EXE'!D46&lt;&gt;"",'RC FLOOD EXE'!D46,"")</f>
        <v/>
      </c>
      <c r="G53" s="7" t="str">
        <f t="shared" si="2"/>
        <v/>
      </c>
      <c r="H53" s="29" t="str">
        <f>IF('RC FLOOD EXE'!E46&lt;&gt;"",'RC FLOOD EXE'!E46,"")</f>
        <v/>
      </c>
      <c r="I53" s="15"/>
      <c r="J53" s="3" t="str">
        <f>IF(J52&lt;&gt;"","",IF('RC FLOOD ADVERSE'!A46&lt;&gt;"",'RC FLOOD ADVERSE'!A46,""))</f>
        <v>blackulul</v>
      </c>
      <c r="K53" s="31">
        <f>IF('RC FLOOD ADVERSE'!C46&lt;&gt;"",'RC FLOOD ADVERSE'!C46,"")</f>
        <v>1787156</v>
      </c>
      <c r="L53" s="13" t="str">
        <f t="shared" si="3"/>
        <v>cm²</v>
      </c>
      <c r="M53" s="25" t="str">
        <f t="shared" si="4"/>
        <v>le</v>
      </c>
      <c r="N53" s="51">
        <f>IF('RC FLOOD ADVERSE'!D46&lt;&gt;"",'RC FLOOD ADVERSE'!D46,"")</f>
        <v>0</v>
      </c>
      <c r="O53" s="7" t="str">
        <f t="shared" si="5"/>
        <v>à</v>
      </c>
      <c r="P53" s="50">
        <f>IF('RC FLOOD ADVERSE'!E46&lt;&gt;"",'RC FLOOD ADVERSE'!E46,"")</f>
        <v>0</v>
      </c>
      <c r="Q53" s="20"/>
    </row>
    <row r="54" spans="1:17" x14ac:dyDescent="0.25">
      <c r="A54" s="17"/>
      <c r="B54" s="3" t="str">
        <f>IF('RC FLOOD EXE'!A47&lt;&gt;"",'RC FLOOD EXE'!A47,"")</f>
        <v/>
      </c>
      <c r="C54" s="31" t="str">
        <f>IF('RC FLOOD EXE'!C47&lt;&gt;"",'RC FLOOD EXE'!C47,"")</f>
        <v/>
      </c>
      <c r="D54" s="13" t="str">
        <f t="shared" si="0"/>
        <v/>
      </c>
      <c r="E54" s="25" t="str">
        <f t="shared" si="1"/>
        <v/>
      </c>
      <c r="F54" s="49" t="str">
        <f>IF('RC FLOOD EXE'!D47&lt;&gt;"",'RC FLOOD EXE'!D47,"")</f>
        <v/>
      </c>
      <c r="G54" s="7" t="str">
        <f t="shared" si="2"/>
        <v/>
      </c>
      <c r="H54" s="29" t="str">
        <f>IF('RC FLOOD EXE'!E47&lt;&gt;"",'RC FLOOD EXE'!E47,"")</f>
        <v/>
      </c>
      <c r="I54" s="15"/>
      <c r="J54" s="3" t="str">
        <f>IF(J53&lt;&gt;"","",IF('RC FLOOD ADVERSE'!A47&lt;&gt;"",'RC FLOOD ADVERSE'!A47,""))</f>
        <v/>
      </c>
      <c r="K54" s="31">
        <f>IF('RC FLOOD ADVERSE'!C47&lt;&gt;"",'RC FLOOD ADVERSE'!C47,"")</f>
        <v>704422</v>
      </c>
      <c r="L54" s="13" t="str">
        <f t="shared" si="3"/>
        <v>cm²</v>
      </c>
      <c r="M54" s="25" t="str">
        <f t="shared" si="4"/>
        <v>le</v>
      </c>
      <c r="N54" s="51">
        <f>IF('RC FLOOD ADVERSE'!D47&lt;&gt;"",'RC FLOOD ADVERSE'!D47,"")</f>
        <v>0</v>
      </c>
      <c r="O54" s="7" t="str">
        <f t="shared" si="5"/>
        <v>à</v>
      </c>
      <c r="P54" s="50">
        <f>IF('RC FLOOD ADVERSE'!E47&lt;&gt;"",'RC FLOOD ADVERSE'!E47,"")</f>
        <v>0</v>
      </c>
      <c r="Q54" s="20"/>
    </row>
    <row r="55" spans="1:17" x14ac:dyDescent="0.25">
      <c r="A55" s="17"/>
      <c r="B55" s="3" t="str">
        <f>IF('RC FLOOD EXE'!A48&lt;&gt;"",'RC FLOOD EXE'!A48,"")</f>
        <v/>
      </c>
      <c r="C55" s="31" t="str">
        <f>IF('RC FLOOD EXE'!C48&lt;&gt;"",'RC FLOOD EXE'!C48,"")</f>
        <v/>
      </c>
      <c r="D55" s="13" t="str">
        <f t="shared" si="0"/>
        <v/>
      </c>
      <c r="E55" s="25" t="str">
        <f t="shared" si="1"/>
        <v/>
      </c>
      <c r="F55" s="49" t="str">
        <f>IF('RC FLOOD EXE'!D48&lt;&gt;"",'RC FLOOD EXE'!D48,"")</f>
        <v/>
      </c>
      <c r="G55" s="7" t="str">
        <f t="shared" si="2"/>
        <v/>
      </c>
      <c r="H55" s="29" t="str">
        <f>IF('RC FLOOD EXE'!E48&lt;&gt;"",'RC FLOOD EXE'!E48,"")</f>
        <v/>
      </c>
      <c r="I55" s="15"/>
      <c r="J55" s="3" t="str">
        <f>IF(J54&lt;&gt;"","",IF('RC FLOOD ADVERSE'!A48&lt;&gt;"",'RC FLOOD ADVERSE'!A48,""))</f>
        <v/>
      </c>
      <c r="K55" s="31" t="str">
        <f>IF('RC FLOOD ADVERSE'!C48&lt;&gt;"",'RC FLOOD ADVERSE'!C48,"")</f>
        <v/>
      </c>
      <c r="L55" s="13" t="str">
        <f t="shared" si="3"/>
        <v/>
      </c>
      <c r="M55" s="25" t="str">
        <f t="shared" si="4"/>
        <v/>
      </c>
      <c r="N55" s="51" t="str">
        <f>IF('RC FLOOD ADVERSE'!D48&lt;&gt;"",'RC FLOOD ADVERSE'!D48,"")</f>
        <v/>
      </c>
      <c r="O55" s="7" t="str">
        <f t="shared" si="5"/>
        <v/>
      </c>
      <c r="P55" s="50" t="str">
        <f>IF('RC FLOOD ADVERSE'!E48&lt;&gt;"",'RC FLOOD ADVERSE'!E48,"")</f>
        <v/>
      </c>
      <c r="Q55" s="20"/>
    </row>
    <row r="56" spans="1:17" x14ac:dyDescent="0.25">
      <c r="A56" s="17"/>
      <c r="B56" s="3" t="str">
        <f>IF('RC FLOOD EXE'!A49&lt;&gt;"",'RC FLOOD EXE'!A49,"")</f>
        <v/>
      </c>
      <c r="C56" s="31" t="str">
        <f>IF('RC FLOOD EXE'!C49&lt;&gt;"",'RC FLOOD EXE'!C49,"")</f>
        <v/>
      </c>
      <c r="D56" s="13" t="str">
        <f t="shared" si="0"/>
        <v/>
      </c>
      <c r="E56" s="25" t="str">
        <f t="shared" si="1"/>
        <v/>
      </c>
      <c r="F56" s="49" t="str">
        <f>IF('RC FLOOD EXE'!D49&lt;&gt;"",'RC FLOOD EXE'!D49,"")</f>
        <v/>
      </c>
      <c r="G56" s="7" t="str">
        <f t="shared" si="2"/>
        <v/>
      </c>
      <c r="H56" s="29" t="str">
        <f>IF('RC FLOOD EXE'!E49&lt;&gt;"",'RC FLOOD EXE'!E49,"")</f>
        <v/>
      </c>
      <c r="I56" s="15"/>
      <c r="J56" s="3" t="str">
        <f>IF(J55&lt;&gt;"","",IF('RC FLOOD ADVERSE'!A49&lt;&gt;"",'RC FLOOD ADVERSE'!A49,""))</f>
        <v>seth</v>
      </c>
      <c r="K56" s="31">
        <f>IF('RC FLOOD ADVERSE'!C49&lt;&gt;"",'RC FLOOD ADVERSE'!C49,"")</f>
        <v>10</v>
      </c>
      <c r="L56" s="13" t="str">
        <f t="shared" si="3"/>
        <v>cm²</v>
      </c>
      <c r="M56" s="25" t="str">
        <f t="shared" si="4"/>
        <v>le</v>
      </c>
      <c r="N56" s="51" t="str">
        <f>IF('RC FLOOD ADVERSE'!D49&lt;&gt;"",'RC FLOOD ADVERSE'!D49,"")</f>
        <v>21/01/14</v>
      </c>
      <c r="O56" s="7" t="str">
        <f t="shared" si="5"/>
        <v>à</v>
      </c>
      <c r="P56" s="50" t="str">
        <f>IF('RC FLOOD ADVERSE'!E49&lt;&gt;"",'RC FLOOD ADVERSE'!E49,"")</f>
        <v>20h56</v>
      </c>
      <c r="Q56" s="20"/>
    </row>
    <row r="57" spans="1:17" x14ac:dyDescent="0.25">
      <c r="A57" s="17"/>
      <c r="B57" s="3" t="str">
        <f>IF('RC FLOOD EXE'!A50&lt;&gt;"",'RC FLOOD EXE'!A50,"")</f>
        <v/>
      </c>
      <c r="C57" s="31" t="str">
        <f>IF('RC FLOOD EXE'!C50&lt;&gt;"",'RC FLOOD EXE'!C50,"")</f>
        <v/>
      </c>
      <c r="D57" s="13" t="str">
        <f t="shared" si="0"/>
        <v/>
      </c>
      <c r="E57" s="25" t="str">
        <f t="shared" si="1"/>
        <v/>
      </c>
      <c r="F57" s="49" t="str">
        <f>IF('RC FLOOD EXE'!D50&lt;&gt;"",'RC FLOOD EXE'!D50,"")</f>
        <v/>
      </c>
      <c r="G57" s="7" t="str">
        <f t="shared" si="2"/>
        <v/>
      </c>
      <c r="H57" s="29" t="str">
        <f>IF('RC FLOOD EXE'!E50&lt;&gt;"",'RC FLOOD EXE'!E50,"")</f>
        <v/>
      </c>
      <c r="I57" s="15"/>
      <c r="J57" s="3" t="str">
        <f>IF(J56&lt;&gt;"","",IF('RC FLOOD ADVERSE'!A50&lt;&gt;"",'RC FLOOD ADVERSE'!A50,""))</f>
        <v/>
      </c>
      <c r="K57" s="31" t="str">
        <f>IF('RC FLOOD ADVERSE'!C50&lt;&gt;"",'RC FLOOD ADVERSE'!C50,"")</f>
        <v/>
      </c>
      <c r="L57" s="13" t="str">
        <f t="shared" si="3"/>
        <v/>
      </c>
      <c r="M57" s="25" t="str">
        <f t="shared" si="4"/>
        <v/>
      </c>
      <c r="N57" s="51" t="str">
        <f>IF('RC FLOOD ADVERSE'!D50&lt;&gt;"",'RC FLOOD ADVERSE'!D50,"")</f>
        <v/>
      </c>
      <c r="O57" s="7" t="str">
        <f t="shared" si="5"/>
        <v/>
      </c>
      <c r="P57" s="50" t="str">
        <f>IF('RC FLOOD ADVERSE'!E50&lt;&gt;"",'RC FLOOD ADVERSE'!E50,"")</f>
        <v/>
      </c>
      <c r="Q57" s="20"/>
    </row>
    <row r="58" spans="1:17" x14ac:dyDescent="0.25">
      <c r="A58" s="17"/>
      <c r="B58" s="3" t="str">
        <f>IF('RC FLOOD EXE'!A51&lt;&gt;"",'RC FLOOD EXE'!A51,"")</f>
        <v/>
      </c>
      <c r="C58" s="31" t="str">
        <f>IF('RC FLOOD EXE'!C51&lt;&gt;"",'RC FLOOD EXE'!C51,"")</f>
        <v/>
      </c>
      <c r="D58" s="13" t="str">
        <f t="shared" si="0"/>
        <v/>
      </c>
      <c r="E58" s="25" t="str">
        <f t="shared" si="1"/>
        <v/>
      </c>
      <c r="F58" s="49" t="str">
        <f>IF('RC FLOOD EXE'!D51&lt;&gt;"",'RC FLOOD EXE'!D51,"")</f>
        <v/>
      </c>
      <c r="G58" s="7" t="str">
        <f t="shared" si="2"/>
        <v/>
      </c>
      <c r="H58" s="29" t="str">
        <f>IF('RC FLOOD EXE'!E51&lt;&gt;"",'RC FLOOD EXE'!E51,"")</f>
        <v/>
      </c>
      <c r="I58" s="15"/>
      <c r="J58" s="3" t="str">
        <f>IF(J57&lt;&gt;"","",IF('RC FLOOD ADVERSE'!A51&lt;&gt;"",'RC FLOOD ADVERSE'!A51,""))</f>
        <v/>
      </c>
      <c r="K58" s="31" t="str">
        <f>IF('RC FLOOD ADVERSE'!C51&lt;&gt;"",'RC FLOOD ADVERSE'!C51,"")</f>
        <v/>
      </c>
      <c r="L58" s="13" t="str">
        <f t="shared" si="3"/>
        <v/>
      </c>
      <c r="M58" s="25" t="str">
        <f t="shared" si="4"/>
        <v/>
      </c>
      <c r="N58" s="51" t="str">
        <f>IF('RC FLOOD ADVERSE'!D51&lt;&gt;"",'RC FLOOD ADVERSE'!D51,"")</f>
        <v/>
      </c>
      <c r="O58" s="7" t="str">
        <f t="shared" si="5"/>
        <v/>
      </c>
      <c r="P58" s="50" t="str">
        <f>IF('RC FLOOD ADVERSE'!E51&lt;&gt;"",'RC FLOOD ADVERSE'!E51,"")</f>
        <v/>
      </c>
      <c r="Q58" s="20"/>
    </row>
    <row r="59" spans="1:17" x14ac:dyDescent="0.25">
      <c r="A59" s="17"/>
      <c r="B59" s="3" t="str">
        <f>IF('RC FLOOD EXE'!A52&lt;&gt;"",'RC FLOOD EXE'!A52,"")</f>
        <v/>
      </c>
      <c r="C59" s="31" t="str">
        <f>IF('RC FLOOD EXE'!C52&lt;&gt;"",'RC FLOOD EXE'!C52,"")</f>
        <v/>
      </c>
      <c r="D59" s="13" t="str">
        <f t="shared" si="0"/>
        <v/>
      </c>
      <c r="E59" s="25" t="str">
        <f t="shared" si="1"/>
        <v/>
      </c>
      <c r="F59" s="49" t="str">
        <f>IF('RC FLOOD EXE'!D52&lt;&gt;"",'RC FLOOD EXE'!D52,"")</f>
        <v/>
      </c>
      <c r="G59" s="7" t="str">
        <f t="shared" si="2"/>
        <v/>
      </c>
      <c r="H59" s="29" t="str">
        <f>IF('RC FLOOD EXE'!E52&lt;&gt;"",'RC FLOOD EXE'!E52,"")</f>
        <v/>
      </c>
      <c r="I59" s="15"/>
      <c r="J59" s="3" t="str">
        <f>IF(J58&lt;&gt;"","",IF('RC FLOOD ADVERSE'!A52&lt;&gt;"",'RC FLOOD ADVERSE'!A52,""))</f>
        <v/>
      </c>
      <c r="K59" s="31" t="str">
        <f>IF('RC FLOOD ADVERSE'!C52&lt;&gt;"",'RC FLOOD ADVERSE'!C52,"")</f>
        <v/>
      </c>
      <c r="L59" s="13" t="str">
        <f t="shared" si="3"/>
        <v/>
      </c>
      <c r="M59" s="25" t="str">
        <f t="shared" si="4"/>
        <v/>
      </c>
      <c r="N59" s="51" t="str">
        <f>IF('RC FLOOD ADVERSE'!D52&lt;&gt;"",'RC FLOOD ADVERSE'!D52,"")</f>
        <v/>
      </c>
      <c r="O59" s="7" t="str">
        <f t="shared" si="5"/>
        <v/>
      </c>
      <c r="P59" s="50" t="str">
        <f>IF('RC FLOOD ADVERSE'!E52&lt;&gt;"",'RC FLOOD ADVERSE'!E52,"")</f>
        <v/>
      </c>
      <c r="Q59" s="20"/>
    </row>
    <row r="60" spans="1:17" x14ac:dyDescent="0.25">
      <c r="A60" s="17"/>
      <c r="B60" s="3" t="str">
        <f>IF('RC FLOOD EXE'!A53&lt;&gt;"",'RC FLOOD EXE'!A53,"")</f>
        <v/>
      </c>
      <c r="C60" s="31" t="str">
        <f>IF('RC FLOOD EXE'!C53&lt;&gt;"",'RC FLOOD EXE'!C53,"")</f>
        <v/>
      </c>
      <c r="D60" s="13" t="str">
        <f t="shared" si="0"/>
        <v/>
      </c>
      <c r="E60" s="25" t="str">
        <f t="shared" si="1"/>
        <v/>
      </c>
      <c r="F60" s="49" t="str">
        <f>IF('RC FLOOD EXE'!D53&lt;&gt;"",'RC FLOOD EXE'!D53,"")</f>
        <v/>
      </c>
      <c r="G60" s="7" t="str">
        <f t="shared" si="2"/>
        <v/>
      </c>
      <c r="H60" s="29" t="str">
        <f>IF('RC FLOOD EXE'!E53&lt;&gt;"",'RC FLOOD EXE'!E53,"")</f>
        <v/>
      </c>
      <c r="I60" s="15"/>
      <c r="J60" s="3" t="str">
        <f>IF(J59&lt;&gt;"","",IF('RC FLOOD ADVERSE'!A53&lt;&gt;"",'RC FLOOD ADVERSE'!A53,""))</f>
        <v>tataouin</v>
      </c>
      <c r="K60" s="31">
        <f>IF('RC FLOOD ADVERSE'!C53&lt;&gt;"",'RC FLOOD ADVERSE'!C53,"")</f>
        <v>256989</v>
      </c>
      <c r="L60" s="13" t="str">
        <f t="shared" si="3"/>
        <v>cm²</v>
      </c>
      <c r="M60" s="25" t="str">
        <f t="shared" si="4"/>
        <v>le</v>
      </c>
      <c r="N60" s="51" t="str">
        <f>IF('RC FLOOD ADVERSE'!D53&lt;&gt;"",'RC FLOOD ADVERSE'!D53,"")</f>
        <v>22/01/14</v>
      </c>
      <c r="O60" s="7" t="str">
        <f t="shared" si="5"/>
        <v>à</v>
      </c>
      <c r="P60" s="50" t="str">
        <f>IF('RC FLOOD ADVERSE'!E53&lt;&gt;"",'RC FLOOD ADVERSE'!E53,"")</f>
        <v>00h55</v>
      </c>
      <c r="Q60" s="20"/>
    </row>
    <row r="61" spans="1:17" x14ac:dyDescent="0.25">
      <c r="A61" s="17"/>
      <c r="B61" s="3" t="str">
        <f>IF('RC FLOOD EXE'!A54&lt;&gt;"",'RC FLOOD EXE'!A54,"")</f>
        <v/>
      </c>
      <c r="C61" s="31" t="str">
        <f>IF('RC FLOOD EXE'!C54&lt;&gt;"",'RC FLOOD EXE'!C54,"")</f>
        <v/>
      </c>
      <c r="D61" s="13" t="str">
        <f t="shared" si="0"/>
        <v/>
      </c>
      <c r="E61" s="25" t="str">
        <f t="shared" si="1"/>
        <v/>
      </c>
      <c r="F61" s="49" t="str">
        <f>IF('RC FLOOD EXE'!D54&lt;&gt;"",'RC FLOOD EXE'!D54,"")</f>
        <v/>
      </c>
      <c r="G61" s="7" t="str">
        <f t="shared" si="2"/>
        <v/>
      </c>
      <c r="H61" s="29" t="str">
        <f>IF('RC FLOOD EXE'!E54&lt;&gt;"",'RC FLOOD EXE'!E54,"")</f>
        <v/>
      </c>
      <c r="I61" s="15"/>
      <c r="J61" s="3" t="str">
        <f>IF(J60&lt;&gt;"","",IF('RC FLOOD ADVERSE'!A54&lt;&gt;"",'RC FLOOD ADVERSE'!A54,""))</f>
        <v/>
      </c>
      <c r="K61" s="31" t="str">
        <f>IF('RC FLOOD ADVERSE'!C54&lt;&gt;"",'RC FLOOD ADVERSE'!C54,"")</f>
        <v/>
      </c>
      <c r="L61" s="13" t="str">
        <f t="shared" si="3"/>
        <v/>
      </c>
      <c r="M61" s="25" t="str">
        <f t="shared" si="4"/>
        <v/>
      </c>
      <c r="N61" s="51" t="str">
        <f>IF('RC FLOOD ADVERSE'!D54&lt;&gt;"",'RC FLOOD ADVERSE'!D54,"")</f>
        <v/>
      </c>
      <c r="O61" s="7" t="str">
        <f t="shared" si="5"/>
        <v/>
      </c>
      <c r="P61" s="50" t="str">
        <f>IF('RC FLOOD ADVERSE'!E54&lt;&gt;"",'RC FLOOD ADVERSE'!E54,"")</f>
        <v/>
      </c>
      <c r="Q61" s="20"/>
    </row>
    <row r="62" spans="1:17" x14ac:dyDescent="0.25">
      <c r="A62" s="17"/>
      <c r="B62" s="3" t="str">
        <f>IF('RC FLOOD EXE'!A55&lt;&gt;"",'RC FLOOD EXE'!A55,"")</f>
        <v/>
      </c>
      <c r="C62" s="31" t="str">
        <f>IF('RC FLOOD EXE'!C55&lt;&gt;"",'RC FLOOD EXE'!C55,"")</f>
        <v/>
      </c>
      <c r="D62" s="13" t="str">
        <f t="shared" si="0"/>
        <v/>
      </c>
      <c r="E62" s="25" t="str">
        <f t="shared" si="1"/>
        <v/>
      </c>
      <c r="F62" s="49" t="str">
        <f>IF('RC FLOOD EXE'!D55&lt;&gt;"",'RC FLOOD EXE'!D55,"")</f>
        <v/>
      </c>
      <c r="G62" s="7" t="str">
        <f t="shared" si="2"/>
        <v/>
      </c>
      <c r="H62" s="29" t="str">
        <f>IF('RC FLOOD EXE'!E55&lt;&gt;"",'RC FLOOD EXE'!E55,"")</f>
        <v/>
      </c>
      <c r="I62" s="15"/>
      <c r="J62" s="3" t="str">
        <f>IF(J61&lt;&gt;"","",IF('RC FLOOD ADVERSE'!A55&lt;&gt;"",'RC FLOOD ADVERSE'!A55,""))</f>
        <v/>
      </c>
      <c r="K62" s="31" t="str">
        <f>IF('RC FLOOD ADVERSE'!C55&lt;&gt;"",'RC FLOOD ADVERSE'!C55,"")</f>
        <v/>
      </c>
      <c r="L62" s="13" t="str">
        <f t="shared" si="3"/>
        <v/>
      </c>
      <c r="M62" s="25" t="str">
        <f t="shared" si="4"/>
        <v/>
      </c>
      <c r="N62" s="51" t="str">
        <f>IF('RC FLOOD ADVERSE'!D55&lt;&gt;"",'RC FLOOD ADVERSE'!D55,"")</f>
        <v/>
      </c>
      <c r="O62" s="7" t="str">
        <f t="shared" si="5"/>
        <v/>
      </c>
      <c r="P62" s="50" t="str">
        <f>IF('RC FLOOD ADVERSE'!E55&lt;&gt;"",'RC FLOOD ADVERSE'!E55,"")</f>
        <v/>
      </c>
      <c r="Q62" s="20"/>
    </row>
    <row r="63" spans="1:17" x14ac:dyDescent="0.25">
      <c r="A63" s="17"/>
      <c r="B63" s="3" t="str">
        <f>IF('RC FLOOD EXE'!A56&lt;&gt;"",'RC FLOOD EXE'!A56,"")</f>
        <v/>
      </c>
      <c r="C63" s="31" t="str">
        <f>IF('RC FLOOD EXE'!C56&lt;&gt;"",'RC FLOOD EXE'!C56,"")</f>
        <v/>
      </c>
      <c r="D63" s="13" t="str">
        <f t="shared" si="0"/>
        <v/>
      </c>
      <c r="E63" s="25" t="str">
        <f t="shared" si="1"/>
        <v/>
      </c>
      <c r="F63" s="49" t="str">
        <f>IF('RC FLOOD EXE'!D56&lt;&gt;"",'RC FLOOD EXE'!D56,"")</f>
        <v/>
      </c>
      <c r="G63" s="7" t="str">
        <f t="shared" si="2"/>
        <v/>
      </c>
      <c r="H63" s="29" t="str">
        <f>IF('RC FLOOD EXE'!E56&lt;&gt;"",'RC FLOOD EXE'!E56,"")</f>
        <v/>
      </c>
      <c r="I63" s="15"/>
      <c r="J63" s="3" t="str">
        <f>IF(J62&lt;&gt;"","",IF('RC FLOOD ADVERSE'!A56&lt;&gt;"",'RC FLOOD ADVERSE'!A56,""))</f>
        <v/>
      </c>
      <c r="K63" s="31">
        <f>IF('RC FLOOD ADVERSE'!C56&lt;&gt;"",'RC FLOOD ADVERSE'!C56,"")</f>
        <v>200007</v>
      </c>
      <c r="L63" s="13" t="str">
        <f t="shared" si="3"/>
        <v>cm²</v>
      </c>
      <c r="M63" s="25" t="str">
        <f t="shared" si="4"/>
        <v>le</v>
      </c>
      <c r="N63" s="51" t="str">
        <f>IF('RC FLOOD ADVERSE'!D56&lt;&gt;"",'RC FLOOD ADVERSE'!D56,"")</f>
        <v>22/01/14</v>
      </c>
      <c r="O63" s="7" t="str">
        <f t="shared" si="5"/>
        <v>à</v>
      </c>
      <c r="P63" s="50" t="str">
        <f>IF('RC FLOOD ADVERSE'!E56&lt;&gt;"",'RC FLOOD ADVERSE'!E56,"")</f>
        <v>00h55</v>
      </c>
      <c r="Q63" s="20"/>
    </row>
    <row r="64" spans="1:17" x14ac:dyDescent="0.25">
      <c r="A64" s="17"/>
      <c r="B64" s="3" t="str">
        <f>IF('RC FLOOD EXE'!A57&lt;&gt;"",'RC FLOOD EXE'!A57,"")</f>
        <v/>
      </c>
      <c r="C64" s="31" t="str">
        <f>IF('RC FLOOD EXE'!C57&lt;&gt;"",'RC FLOOD EXE'!C57,"")</f>
        <v/>
      </c>
      <c r="D64" s="13" t="str">
        <f t="shared" si="0"/>
        <v/>
      </c>
      <c r="E64" s="25" t="str">
        <f t="shared" si="1"/>
        <v/>
      </c>
      <c r="F64" s="49" t="str">
        <f>IF('RC FLOOD EXE'!D57&lt;&gt;"",'RC FLOOD EXE'!D57,"")</f>
        <v/>
      </c>
      <c r="G64" s="7" t="str">
        <f t="shared" si="2"/>
        <v/>
      </c>
      <c r="H64" s="29" t="str">
        <f>IF('RC FLOOD EXE'!E57&lt;&gt;"",'RC FLOOD EXE'!E57,"")</f>
        <v/>
      </c>
      <c r="I64" s="15"/>
      <c r="J64" s="3" t="str">
        <f>IF(J63&lt;&gt;"","",IF('RC FLOOD ADVERSE'!A57&lt;&gt;"",'RC FLOOD ADVERSE'!A57,""))</f>
        <v/>
      </c>
      <c r="K64" s="31" t="str">
        <f>IF('RC FLOOD ADVERSE'!C57&lt;&gt;"",'RC FLOOD ADVERSE'!C57,"")</f>
        <v/>
      </c>
      <c r="L64" s="13" t="str">
        <f t="shared" si="3"/>
        <v/>
      </c>
      <c r="M64" s="25" t="str">
        <f t="shared" si="4"/>
        <v/>
      </c>
      <c r="N64" s="51" t="str">
        <f>IF('RC FLOOD ADVERSE'!D57&lt;&gt;"",'RC FLOOD ADVERSE'!D57,"")</f>
        <v/>
      </c>
      <c r="O64" s="7" t="str">
        <f t="shared" si="5"/>
        <v/>
      </c>
      <c r="P64" s="50" t="str">
        <f>IF('RC FLOOD ADVERSE'!E57&lt;&gt;"",'RC FLOOD ADVERSE'!E57,"")</f>
        <v/>
      </c>
      <c r="Q64" s="20"/>
    </row>
    <row r="65" spans="1:17" x14ac:dyDescent="0.25">
      <c r="A65" s="17"/>
      <c r="B65" s="3" t="str">
        <f>IF('RC FLOOD EXE'!A58&lt;&gt;"",'RC FLOOD EXE'!A58,"")</f>
        <v/>
      </c>
      <c r="C65" s="31" t="str">
        <f>IF('RC FLOOD EXE'!C58&lt;&gt;"",'RC FLOOD EXE'!C58,"")</f>
        <v/>
      </c>
      <c r="D65" s="13" t="str">
        <f t="shared" si="0"/>
        <v/>
      </c>
      <c r="E65" s="25" t="str">
        <f t="shared" si="1"/>
        <v/>
      </c>
      <c r="F65" s="49" t="str">
        <f>IF('RC FLOOD EXE'!D58&lt;&gt;"",'RC FLOOD EXE'!D58,"")</f>
        <v/>
      </c>
      <c r="G65" s="7" t="str">
        <f t="shared" si="2"/>
        <v/>
      </c>
      <c r="H65" s="29" t="str">
        <f>IF('RC FLOOD EXE'!E58&lt;&gt;"",'RC FLOOD EXE'!E58,"")</f>
        <v/>
      </c>
      <c r="I65" s="15"/>
      <c r="J65" s="3" t="str">
        <f>IF(J64&lt;&gt;"","",IF('RC FLOOD ADVERSE'!A58&lt;&gt;"",'RC FLOOD ADVERSE'!A58,""))</f>
        <v/>
      </c>
      <c r="K65" s="31" t="str">
        <f>IF('RC FLOOD ADVERSE'!C58&lt;&gt;"",'RC FLOOD ADVERSE'!C58,"")</f>
        <v/>
      </c>
      <c r="L65" s="13" t="str">
        <f t="shared" si="3"/>
        <v/>
      </c>
      <c r="M65" s="25" t="str">
        <f t="shared" si="4"/>
        <v/>
      </c>
      <c r="N65" s="51" t="str">
        <f>IF('RC FLOOD ADVERSE'!D58&lt;&gt;"",'RC FLOOD ADVERSE'!D58,"")</f>
        <v/>
      </c>
      <c r="O65" s="7" t="str">
        <f t="shared" si="5"/>
        <v/>
      </c>
      <c r="P65" s="50" t="str">
        <f>IF('RC FLOOD ADVERSE'!E58&lt;&gt;"",'RC FLOOD ADVERSE'!E58,"")</f>
        <v/>
      </c>
      <c r="Q65" s="20"/>
    </row>
    <row r="66" spans="1:17" x14ac:dyDescent="0.25">
      <c r="A66" s="17"/>
      <c r="B66" s="3" t="str">
        <f>IF('RC FLOOD EXE'!A59&lt;&gt;"",'RC FLOOD EXE'!A59,"")</f>
        <v/>
      </c>
      <c r="C66" s="31" t="str">
        <f>IF('RC FLOOD EXE'!C59&lt;&gt;"",'RC FLOOD EXE'!C59,"")</f>
        <v/>
      </c>
      <c r="D66" s="13" t="str">
        <f t="shared" si="0"/>
        <v/>
      </c>
      <c r="E66" s="25" t="str">
        <f t="shared" si="1"/>
        <v/>
      </c>
      <c r="F66" s="49" t="str">
        <f>IF('RC FLOOD EXE'!D59&lt;&gt;"",'RC FLOOD EXE'!D59,"")</f>
        <v/>
      </c>
      <c r="G66" s="7" t="str">
        <f t="shared" si="2"/>
        <v/>
      </c>
      <c r="H66" s="29" t="str">
        <f>IF('RC FLOOD EXE'!E59&lt;&gt;"",'RC FLOOD EXE'!E59,"")</f>
        <v/>
      </c>
      <c r="I66" s="15"/>
      <c r="J66" s="3" t="str">
        <f>IF(J65&lt;&gt;"","",IF('RC FLOOD ADVERSE'!A59&lt;&gt;"",'RC FLOOD ADVERSE'!A59,""))</f>
        <v/>
      </c>
      <c r="K66" s="31">
        <f>IF('RC FLOOD ADVERSE'!C59&lt;&gt;"",'RC FLOOD ADVERSE'!C59,"")</f>
        <v>165590</v>
      </c>
      <c r="L66" s="13" t="str">
        <f t="shared" si="3"/>
        <v>cm²</v>
      </c>
      <c r="M66" s="25" t="str">
        <f t="shared" si="4"/>
        <v>le</v>
      </c>
      <c r="N66" s="51" t="str">
        <f>IF('RC FLOOD ADVERSE'!D59&lt;&gt;"",'RC FLOOD ADVERSE'!D59,"")</f>
        <v>22/01/14</v>
      </c>
      <c r="O66" s="7" t="str">
        <f t="shared" si="5"/>
        <v>à</v>
      </c>
      <c r="P66" s="50" t="str">
        <f>IF('RC FLOOD ADVERSE'!E59&lt;&gt;"",'RC FLOOD ADVERSE'!E59,"")</f>
        <v>00h55</v>
      </c>
      <c r="Q66" s="20"/>
    </row>
    <row r="67" spans="1:17" x14ac:dyDescent="0.25">
      <c r="A67" s="17"/>
      <c r="B67" s="3" t="str">
        <f>IF('RC FLOOD EXE'!A60&lt;&gt;"",'RC FLOOD EXE'!A60,"")</f>
        <v/>
      </c>
      <c r="C67" s="31" t="str">
        <f>IF('RC FLOOD EXE'!C60&lt;&gt;"",'RC FLOOD EXE'!C60,"")</f>
        <v/>
      </c>
      <c r="D67" s="13" t="str">
        <f t="shared" si="0"/>
        <v/>
      </c>
      <c r="E67" s="25" t="str">
        <f t="shared" si="1"/>
        <v/>
      </c>
      <c r="F67" s="49" t="str">
        <f>IF('RC FLOOD EXE'!D60&lt;&gt;"",'RC FLOOD EXE'!D60,"")</f>
        <v/>
      </c>
      <c r="G67" s="7" t="str">
        <f t="shared" si="2"/>
        <v/>
      </c>
      <c r="H67" s="29" t="str">
        <f>IF('RC FLOOD EXE'!E60&lt;&gt;"",'RC FLOOD EXE'!E60,"")</f>
        <v/>
      </c>
      <c r="I67" s="15"/>
      <c r="J67" s="3" t="str">
        <f>IF(J66&lt;&gt;"","",IF('RC FLOOD ADVERSE'!A60&lt;&gt;"",'RC FLOOD ADVERSE'!A60,""))</f>
        <v/>
      </c>
      <c r="K67" s="31" t="str">
        <f>IF('RC FLOOD ADVERSE'!C60&lt;&gt;"",'RC FLOOD ADVERSE'!C60,"")</f>
        <v/>
      </c>
      <c r="L67" s="13" t="str">
        <f t="shared" si="3"/>
        <v/>
      </c>
      <c r="M67" s="25" t="str">
        <f t="shared" si="4"/>
        <v/>
      </c>
      <c r="N67" s="51" t="str">
        <f>IF('RC FLOOD ADVERSE'!D60&lt;&gt;"",'RC FLOOD ADVERSE'!D60,"")</f>
        <v/>
      </c>
      <c r="O67" s="7" t="str">
        <f t="shared" si="5"/>
        <v/>
      </c>
      <c r="P67" s="50" t="str">
        <f>IF('RC FLOOD ADVERSE'!E60&lt;&gt;"",'RC FLOOD ADVERSE'!E60,"")</f>
        <v/>
      </c>
      <c r="Q67" s="20"/>
    </row>
    <row r="68" spans="1:17" x14ac:dyDescent="0.25">
      <c r="A68" s="17"/>
      <c r="B68" s="3" t="str">
        <f>IF('RC FLOOD EXE'!A61&lt;&gt;"",'RC FLOOD EXE'!A61,"")</f>
        <v/>
      </c>
      <c r="C68" s="31" t="str">
        <f>IF('RC FLOOD EXE'!C61&lt;&gt;"",'RC FLOOD EXE'!C61,"")</f>
        <v/>
      </c>
      <c r="D68" s="13" t="str">
        <f t="shared" si="0"/>
        <v/>
      </c>
      <c r="E68" s="25" t="str">
        <f t="shared" si="1"/>
        <v/>
      </c>
      <c r="F68" s="49" t="str">
        <f>IF('RC FLOOD EXE'!D61&lt;&gt;"",'RC FLOOD EXE'!D61,"")</f>
        <v/>
      </c>
      <c r="G68" s="7" t="str">
        <f t="shared" si="2"/>
        <v/>
      </c>
      <c r="H68" s="29" t="str">
        <f>IF('RC FLOOD EXE'!E61&lt;&gt;"",'RC FLOOD EXE'!E61,"")</f>
        <v/>
      </c>
      <c r="I68" s="15"/>
      <c r="J68" s="3" t="str">
        <f>IF(J67&lt;&gt;"","",IF('RC FLOOD ADVERSE'!A61&lt;&gt;"",'RC FLOOD ADVERSE'!A61,""))</f>
        <v/>
      </c>
      <c r="K68" s="31" t="str">
        <f>IF('RC FLOOD ADVERSE'!C61&lt;&gt;"",'RC FLOOD ADVERSE'!C61,"")</f>
        <v/>
      </c>
      <c r="L68" s="13" t="str">
        <f t="shared" si="3"/>
        <v/>
      </c>
      <c r="M68" s="25" t="str">
        <f t="shared" si="4"/>
        <v/>
      </c>
      <c r="N68" s="51" t="str">
        <f>IF('RC FLOOD ADVERSE'!D61&lt;&gt;"",'RC FLOOD ADVERSE'!D61,"")</f>
        <v/>
      </c>
      <c r="O68" s="7" t="str">
        <f t="shared" si="5"/>
        <v/>
      </c>
      <c r="P68" s="50" t="str">
        <f>IF('RC FLOOD ADVERSE'!E61&lt;&gt;"",'RC FLOOD ADVERSE'!E61,"")</f>
        <v/>
      </c>
      <c r="Q68" s="20"/>
    </row>
    <row r="69" spans="1:17" x14ac:dyDescent="0.25">
      <c r="A69" s="17"/>
      <c r="B69" s="3" t="str">
        <f>IF('RC FLOOD EXE'!A62&lt;&gt;"",'RC FLOOD EXE'!A62,"")</f>
        <v/>
      </c>
      <c r="C69" s="31" t="str">
        <f>IF('RC FLOOD EXE'!C62&lt;&gt;"",'RC FLOOD EXE'!C62,"")</f>
        <v/>
      </c>
      <c r="D69" s="13" t="str">
        <f t="shared" si="0"/>
        <v/>
      </c>
      <c r="E69" s="25" t="str">
        <f t="shared" si="1"/>
        <v/>
      </c>
      <c r="F69" s="49" t="str">
        <f>IF('RC FLOOD EXE'!D62&lt;&gt;"",'RC FLOOD EXE'!D62,"")</f>
        <v/>
      </c>
      <c r="G69" s="7" t="str">
        <f t="shared" si="2"/>
        <v/>
      </c>
      <c r="H69" s="29" t="str">
        <f>IF('RC FLOOD EXE'!E62&lt;&gt;"",'RC FLOOD EXE'!E62,"")</f>
        <v/>
      </c>
      <c r="I69" s="15"/>
      <c r="J69" s="3" t="str">
        <f>IF(J68&lt;&gt;"","",IF('RC FLOOD ADVERSE'!A62&lt;&gt;"",'RC FLOOD ADVERSE'!A62,""))</f>
        <v/>
      </c>
      <c r="K69" s="31">
        <f>IF('RC FLOOD ADVERSE'!C62&lt;&gt;"",'RC FLOOD ADVERSE'!C62,"")</f>
        <v>321236</v>
      </c>
      <c r="L69" s="13" t="str">
        <f t="shared" si="3"/>
        <v>cm²</v>
      </c>
      <c r="M69" s="25" t="str">
        <f t="shared" si="4"/>
        <v>le</v>
      </c>
      <c r="N69" s="51" t="str">
        <f>IF('RC FLOOD ADVERSE'!D62&lt;&gt;"",'RC FLOOD ADVERSE'!D62,"")</f>
        <v>22/01/14</v>
      </c>
      <c r="O69" s="7" t="str">
        <f t="shared" si="5"/>
        <v>à</v>
      </c>
      <c r="P69" s="50" t="str">
        <f>IF('RC FLOOD ADVERSE'!E62&lt;&gt;"",'RC FLOOD ADVERSE'!E62,"")</f>
        <v>00h54</v>
      </c>
      <c r="Q69" s="20"/>
    </row>
    <row r="70" spans="1:17" x14ac:dyDescent="0.25">
      <c r="A70" s="17"/>
      <c r="B70" s="3" t="str">
        <f>IF('RC FLOOD EXE'!A63&lt;&gt;"",'RC FLOOD EXE'!A63,"")</f>
        <v/>
      </c>
      <c r="C70" s="31" t="str">
        <f>IF('RC FLOOD EXE'!C63&lt;&gt;"",'RC FLOOD EXE'!C63,"")</f>
        <v/>
      </c>
      <c r="D70" s="13" t="str">
        <f t="shared" si="0"/>
        <v/>
      </c>
      <c r="E70" s="25" t="str">
        <f t="shared" si="1"/>
        <v/>
      </c>
      <c r="F70" s="49" t="str">
        <f>IF('RC FLOOD EXE'!D63&lt;&gt;"",'RC FLOOD EXE'!D63,"")</f>
        <v/>
      </c>
      <c r="G70" s="7" t="str">
        <f t="shared" si="2"/>
        <v/>
      </c>
      <c r="H70" s="29" t="str">
        <f>IF('RC FLOOD EXE'!E63&lt;&gt;"",'RC FLOOD EXE'!E63,"")</f>
        <v/>
      </c>
      <c r="I70" s="15"/>
      <c r="J70" s="3" t="str">
        <f>IF(J69&lt;&gt;"","",IF('RC FLOOD ADVERSE'!A63&lt;&gt;"",'RC FLOOD ADVERSE'!A63,""))</f>
        <v/>
      </c>
      <c r="K70" s="31" t="str">
        <f>IF('RC FLOOD ADVERSE'!C63&lt;&gt;"",'RC FLOOD ADVERSE'!C63,"")</f>
        <v/>
      </c>
      <c r="L70" s="13" t="str">
        <f t="shared" si="3"/>
        <v/>
      </c>
      <c r="M70" s="25" t="str">
        <f t="shared" si="4"/>
        <v/>
      </c>
      <c r="N70" s="51" t="str">
        <f>IF('RC FLOOD ADVERSE'!D63&lt;&gt;"",'RC FLOOD ADVERSE'!D63,"")</f>
        <v/>
      </c>
      <c r="O70" s="7" t="str">
        <f t="shared" si="5"/>
        <v/>
      </c>
      <c r="P70" s="50" t="str">
        <f>IF('RC FLOOD ADVERSE'!E63&lt;&gt;"",'RC FLOOD ADVERSE'!E63,"")</f>
        <v/>
      </c>
      <c r="Q70" s="20"/>
    </row>
    <row r="71" spans="1:17" x14ac:dyDescent="0.25">
      <c r="A71" s="17"/>
      <c r="B71" s="3" t="str">
        <f>IF('RC FLOOD EXE'!A64&lt;&gt;"",'RC FLOOD EXE'!A64,"")</f>
        <v/>
      </c>
      <c r="C71" s="31" t="str">
        <f>IF('RC FLOOD EXE'!C64&lt;&gt;"",'RC FLOOD EXE'!C64,"")</f>
        <v/>
      </c>
      <c r="D71" s="13" t="str">
        <f t="shared" si="0"/>
        <v/>
      </c>
      <c r="E71" s="25" t="str">
        <f t="shared" si="1"/>
        <v/>
      </c>
      <c r="F71" s="49" t="str">
        <f>IF('RC FLOOD EXE'!D64&lt;&gt;"",'RC FLOOD EXE'!D64,"")</f>
        <v/>
      </c>
      <c r="G71" s="7" t="str">
        <f t="shared" si="2"/>
        <v/>
      </c>
      <c r="H71" s="29" t="str">
        <f>IF('RC FLOOD EXE'!E64&lt;&gt;"",'RC FLOOD EXE'!E64,"")</f>
        <v/>
      </c>
      <c r="I71" s="15"/>
      <c r="J71" s="3" t="str">
        <f>IF(J70&lt;&gt;"","",IF('RC FLOOD ADVERSE'!A64&lt;&gt;"",'RC FLOOD ADVERSE'!A64,""))</f>
        <v/>
      </c>
      <c r="K71" s="31" t="str">
        <f>IF('RC FLOOD ADVERSE'!C64&lt;&gt;"",'RC FLOOD ADVERSE'!C64,"")</f>
        <v/>
      </c>
      <c r="L71" s="13" t="str">
        <f t="shared" si="3"/>
        <v/>
      </c>
      <c r="M71" s="25" t="str">
        <f t="shared" si="4"/>
        <v/>
      </c>
      <c r="N71" s="51" t="str">
        <f>IF('RC FLOOD ADVERSE'!D64&lt;&gt;"",'RC FLOOD ADVERSE'!D64,"")</f>
        <v/>
      </c>
      <c r="O71" s="7" t="str">
        <f t="shared" si="5"/>
        <v/>
      </c>
      <c r="P71" s="50" t="str">
        <f>IF('RC FLOOD ADVERSE'!E64&lt;&gt;"",'RC FLOOD ADVERSE'!E64,"")</f>
        <v/>
      </c>
      <c r="Q71" s="20"/>
    </row>
    <row r="72" spans="1:17" x14ac:dyDescent="0.25">
      <c r="A72" s="17"/>
      <c r="B72" s="3" t="str">
        <f>IF('RC FLOOD EXE'!A65&lt;&gt;"",'RC FLOOD EXE'!A65,"")</f>
        <v/>
      </c>
      <c r="C72" s="31" t="str">
        <f>IF('RC FLOOD EXE'!C65&lt;&gt;"",'RC FLOOD EXE'!C65,"")</f>
        <v/>
      </c>
      <c r="D72" s="13" t="str">
        <f t="shared" si="0"/>
        <v/>
      </c>
      <c r="E72" s="25" t="str">
        <f t="shared" si="1"/>
        <v/>
      </c>
      <c r="F72" s="49" t="str">
        <f>IF('RC FLOOD EXE'!D65&lt;&gt;"",'RC FLOOD EXE'!D65,"")</f>
        <v/>
      </c>
      <c r="G72" s="7" t="str">
        <f t="shared" si="2"/>
        <v/>
      </c>
      <c r="H72" s="29" t="str">
        <f>IF('RC FLOOD EXE'!E65&lt;&gt;"",'RC FLOOD EXE'!E65,"")</f>
        <v/>
      </c>
      <c r="I72" s="15"/>
      <c r="J72" s="3" t="str">
        <f>IF(J71&lt;&gt;"","",IF('RC FLOOD ADVERSE'!A65&lt;&gt;"",'RC FLOOD ADVERSE'!A65,""))</f>
        <v/>
      </c>
      <c r="K72" s="31" t="str">
        <f>IF('RC FLOOD ADVERSE'!C65&lt;&gt;"",'RC FLOOD ADVERSE'!C65,"")</f>
        <v/>
      </c>
      <c r="L72" s="13" t="str">
        <f t="shared" si="3"/>
        <v/>
      </c>
      <c r="M72" s="25" t="str">
        <f t="shared" si="4"/>
        <v/>
      </c>
      <c r="N72" s="51" t="str">
        <f>IF('RC FLOOD ADVERSE'!D65&lt;&gt;"",'RC FLOOD ADVERSE'!D65,"")</f>
        <v/>
      </c>
      <c r="O72" s="7" t="str">
        <f t="shared" si="5"/>
        <v/>
      </c>
      <c r="P72" s="50" t="str">
        <f>IF('RC FLOOD ADVERSE'!E65&lt;&gt;"",'RC FLOOD ADVERSE'!E65,"")</f>
        <v/>
      </c>
      <c r="Q72" s="20"/>
    </row>
    <row r="73" spans="1:17" x14ac:dyDescent="0.25">
      <c r="A73" s="17"/>
      <c r="B73" s="3" t="str">
        <f>IF('RC FLOOD EXE'!A66&lt;&gt;"",'RC FLOOD EXE'!A66,"")</f>
        <v/>
      </c>
      <c r="C73" s="31" t="str">
        <f>IF('RC FLOOD EXE'!C66&lt;&gt;"",'RC FLOOD EXE'!C66,"")</f>
        <v/>
      </c>
      <c r="D73" s="13" t="str">
        <f t="shared" si="0"/>
        <v/>
      </c>
      <c r="E73" s="25" t="str">
        <f t="shared" si="1"/>
        <v/>
      </c>
      <c r="F73" s="49" t="str">
        <f>IF('RC FLOOD EXE'!D66&lt;&gt;"",'RC FLOOD EXE'!D66,"")</f>
        <v/>
      </c>
      <c r="G73" s="7" t="str">
        <f t="shared" si="2"/>
        <v/>
      </c>
      <c r="H73" s="29" t="str">
        <f>IF('RC FLOOD EXE'!E66&lt;&gt;"",'RC FLOOD EXE'!E66,"")</f>
        <v/>
      </c>
      <c r="I73" s="15"/>
      <c r="J73" s="3" t="str">
        <f>IF(J72&lt;&gt;"","",IF('RC FLOOD ADVERSE'!A66&lt;&gt;"",'RC FLOOD ADVERSE'!A66,""))</f>
        <v/>
      </c>
      <c r="K73" s="31" t="str">
        <f>IF('RC FLOOD ADVERSE'!C66&lt;&gt;"",'RC FLOOD ADVERSE'!C66,"")</f>
        <v/>
      </c>
      <c r="L73" s="13" t="str">
        <f t="shared" si="3"/>
        <v/>
      </c>
      <c r="M73" s="25" t="str">
        <f t="shared" si="4"/>
        <v/>
      </c>
      <c r="N73" s="51" t="str">
        <f>IF('RC FLOOD ADVERSE'!D66&lt;&gt;"",'RC FLOOD ADVERSE'!D66,"")</f>
        <v/>
      </c>
      <c r="O73" s="7" t="str">
        <f t="shared" si="5"/>
        <v/>
      </c>
      <c r="P73" s="50" t="str">
        <f>IF('RC FLOOD ADVERSE'!E66&lt;&gt;"",'RC FLOOD ADVERSE'!E66,"")</f>
        <v/>
      </c>
      <c r="Q73" s="20"/>
    </row>
    <row r="74" spans="1:17" x14ac:dyDescent="0.25">
      <c r="A74" s="17"/>
      <c r="B74" s="3" t="str">
        <f>IF('RC FLOOD EXE'!A67&lt;&gt;"",'RC FLOOD EXE'!A67,"")</f>
        <v/>
      </c>
      <c r="C74" s="31" t="str">
        <f>IF('RC FLOOD EXE'!C67&lt;&gt;"",'RC FLOOD EXE'!C67,"")</f>
        <v/>
      </c>
      <c r="D74" s="13" t="str">
        <f t="shared" ref="D74:D77" si="6">IF(C74&lt;&gt;"","cm²","")</f>
        <v/>
      </c>
      <c r="E74" s="25" t="str">
        <f t="shared" ref="E74:E77" si="7">IF(F74&lt;&gt;"","le","")</f>
        <v/>
      </c>
      <c r="F74" s="49" t="str">
        <f>IF('RC FLOOD EXE'!D67&lt;&gt;"",'RC FLOOD EXE'!D67,"")</f>
        <v/>
      </c>
      <c r="G74" s="7" t="str">
        <f t="shared" ref="G74:G77" si="8">IF(H74&lt;&gt;"","à","")</f>
        <v/>
      </c>
      <c r="H74" s="29" t="str">
        <f>IF('RC FLOOD EXE'!E67&lt;&gt;"",'RC FLOOD EXE'!E67,"")</f>
        <v/>
      </c>
      <c r="I74" s="15"/>
      <c r="J74" s="3" t="str">
        <f>IF(J73&lt;&gt;"","",IF('RC FLOOD ADVERSE'!A67&lt;&gt;"",'RC FLOOD ADVERSE'!A67,""))</f>
        <v/>
      </c>
      <c r="K74" s="31" t="str">
        <f>IF('RC FLOOD ADVERSE'!C67&lt;&gt;"",'RC FLOOD ADVERSE'!C67,"")</f>
        <v/>
      </c>
      <c r="L74" s="13" t="str">
        <f t="shared" ref="L74:L77" si="9">IF(K74&lt;&gt;"","cm²","")</f>
        <v/>
      </c>
      <c r="M74" s="25" t="str">
        <f t="shared" ref="M74:M77" si="10">IF(N74&lt;&gt;"","le","")</f>
        <v/>
      </c>
      <c r="N74" s="51" t="str">
        <f>IF('RC FLOOD ADVERSE'!D67&lt;&gt;"",'RC FLOOD ADVERSE'!D67,"")</f>
        <v/>
      </c>
      <c r="O74" s="7" t="str">
        <f t="shared" ref="O74:O77" si="11">IF(P74&lt;&gt;"","à","")</f>
        <v/>
      </c>
      <c r="P74" s="50" t="str">
        <f>IF('RC FLOOD ADVERSE'!E67&lt;&gt;"",'RC FLOOD ADVERSE'!E67,"")</f>
        <v/>
      </c>
      <c r="Q74" s="20"/>
    </row>
    <row r="75" spans="1:17" x14ac:dyDescent="0.25">
      <c r="A75" s="17"/>
      <c r="B75" s="3" t="str">
        <f>IF('RC FLOOD EXE'!A68&lt;&gt;"",'RC FLOOD EXE'!A68,"")</f>
        <v/>
      </c>
      <c r="C75" s="31" t="str">
        <f>IF('RC FLOOD EXE'!C68&lt;&gt;"",'RC FLOOD EXE'!C68,"")</f>
        <v/>
      </c>
      <c r="D75" s="13" t="str">
        <f t="shared" si="6"/>
        <v/>
      </c>
      <c r="E75" s="25" t="str">
        <f t="shared" si="7"/>
        <v/>
      </c>
      <c r="F75" s="49" t="str">
        <f>IF('RC FLOOD EXE'!D68&lt;&gt;"",'RC FLOOD EXE'!D68,"")</f>
        <v/>
      </c>
      <c r="G75" s="7" t="str">
        <f t="shared" si="8"/>
        <v/>
      </c>
      <c r="H75" s="29" t="str">
        <f>IF('RC FLOOD EXE'!E68&lt;&gt;"",'RC FLOOD EXE'!E68,"")</f>
        <v/>
      </c>
      <c r="I75" s="15"/>
      <c r="J75" s="3" t="str">
        <f>IF(J74&lt;&gt;"","",IF('RC FLOOD ADVERSE'!A68&lt;&gt;"",'RC FLOOD ADVERSE'!A68,""))</f>
        <v/>
      </c>
      <c r="K75" s="31" t="str">
        <f>IF('RC FLOOD ADVERSE'!C68&lt;&gt;"",'RC FLOOD ADVERSE'!C68,"")</f>
        <v/>
      </c>
      <c r="L75" s="13" t="str">
        <f t="shared" si="9"/>
        <v/>
      </c>
      <c r="M75" s="25" t="str">
        <f t="shared" si="10"/>
        <v/>
      </c>
      <c r="N75" s="51" t="str">
        <f>IF('RC FLOOD ADVERSE'!D68&lt;&gt;"",'RC FLOOD ADVERSE'!D68,"")</f>
        <v/>
      </c>
      <c r="O75" s="7" t="str">
        <f t="shared" si="11"/>
        <v/>
      </c>
      <c r="P75" s="50" t="str">
        <f>IF('RC FLOOD ADVERSE'!E68&lt;&gt;"",'RC FLOOD ADVERSE'!E68,"")</f>
        <v/>
      </c>
      <c r="Q75" s="20"/>
    </row>
    <row r="76" spans="1:17" x14ac:dyDescent="0.25">
      <c r="A76" s="17"/>
      <c r="B76" s="3" t="str">
        <f>IF('RC FLOOD EXE'!A69&lt;&gt;"",'RC FLOOD EXE'!A69,"")</f>
        <v/>
      </c>
      <c r="C76" s="31" t="str">
        <f>IF('RC FLOOD EXE'!C69&lt;&gt;"",'RC FLOOD EXE'!C69,"")</f>
        <v/>
      </c>
      <c r="D76" s="13" t="str">
        <f t="shared" si="6"/>
        <v/>
      </c>
      <c r="E76" s="25" t="str">
        <f t="shared" si="7"/>
        <v/>
      </c>
      <c r="F76" s="49" t="str">
        <f>IF('RC FLOOD EXE'!D69&lt;&gt;"",'RC FLOOD EXE'!D69,"")</f>
        <v/>
      </c>
      <c r="G76" s="7" t="str">
        <f t="shared" si="8"/>
        <v/>
      </c>
      <c r="H76" s="29" t="str">
        <f>IF('RC FLOOD EXE'!E69&lt;&gt;"",'RC FLOOD EXE'!E69,"")</f>
        <v/>
      </c>
      <c r="I76" s="15"/>
      <c r="J76" s="3" t="str">
        <f>IF(J75&lt;&gt;"","",IF('RC FLOOD ADVERSE'!A69&lt;&gt;"",'RC FLOOD ADVERSE'!A69,""))</f>
        <v/>
      </c>
      <c r="K76" s="31" t="str">
        <f>IF('RC FLOOD ADVERSE'!C69&lt;&gt;"",'RC FLOOD ADVERSE'!C69,"")</f>
        <v/>
      </c>
      <c r="L76" s="13" t="str">
        <f t="shared" si="9"/>
        <v/>
      </c>
      <c r="M76" s="25" t="str">
        <f t="shared" si="10"/>
        <v/>
      </c>
      <c r="N76" s="51" t="str">
        <f>IF('RC FLOOD ADVERSE'!D69&lt;&gt;"",'RC FLOOD ADVERSE'!D69,"")</f>
        <v/>
      </c>
      <c r="O76" s="7" t="str">
        <f t="shared" si="11"/>
        <v/>
      </c>
      <c r="P76" s="50" t="str">
        <f>IF('RC FLOOD ADVERSE'!E69&lt;&gt;"",'RC FLOOD ADVERSE'!E69,"")</f>
        <v/>
      </c>
      <c r="Q76" s="20"/>
    </row>
    <row r="77" spans="1:17" ht="15.75" thickBot="1" x14ac:dyDescent="0.3">
      <c r="A77" s="17"/>
      <c r="B77" s="3" t="str">
        <f>IF('RC FLOOD EXE'!A70&lt;&gt;"",'RC FLOOD EXE'!A70,"")</f>
        <v/>
      </c>
      <c r="C77" s="31" t="str">
        <f>IF('RC FLOOD EXE'!C70&lt;&gt;"",'RC FLOOD EXE'!C70,"")</f>
        <v/>
      </c>
      <c r="D77" s="13" t="str">
        <f t="shared" si="6"/>
        <v/>
      </c>
      <c r="E77" s="25" t="str">
        <f t="shared" si="7"/>
        <v/>
      </c>
      <c r="F77" s="49" t="str">
        <f>IF('RC FLOOD EXE'!D70&lt;&gt;"",'RC FLOOD EXE'!D70,"")</f>
        <v/>
      </c>
      <c r="G77" s="7" t="str">
        <f t="shared" si="8"/>
        <v/>
      </c>
      <c r="H77" s="29" t="str">
        <f>IF('RC FLOOD EXE'!E70&lt;&gt;"",'RC FLOOD EXE'!E70,"")</f>
        <v/>
      </c>
      <c r="I77" s="16"/>
      <c r="J77" s="3" t="str">
        <f>IF(J76&lt;&gt;"","",IF('RC FLOOD ADVERSE'!A70&lt;&gt;"",'RC FLOOD ADVERSE'!A70,""))</f>
        <v/>
      </c>
      <c r="K77" s="31" t="str">
        <f>IF('RC FLOOD ADVERSE'!C70&lt;&gt;"",'RC FLOOD ADVERSE'!C70,"")</f>
        <v/>
      </c>
      <c r="L77" s="13" t="str">
        <f t="shared" si="9"/>
        <v/>
      </c>
      <c r="M77" s="25" t="str">
        <f t="shared" si="10"/>
        <v/>
      </c>
      <c r="N77" s="51" t="str">
        <f>IF('RC FLOOD ADVERSE'!D70&lt;&gt;"",'RC FLOOD ADVERSE'!D70,"")</f>
        <v/>
      </c>
      <c r="O77" s="7" t="str">
        <f t="shared" si="11"/>
        <v/>
      </c>
      <c r="P77" s="50" t="str">
        <f>IF('RC FLOOD ADVERSE'!E70&lt;&gt;"",'RC FLOOD ADVERSE'!E70,"")</f>
        <v/>
      </c>
      <c r="Q77" s="20"/>
    </row>
  </sheetData>
  <mergeCells count="6">
    <mergeCell ref="B2:P2"/>
    <mergeCell ref="K5:K6"/>
    <mergeCell ref="C5:C6"/>
    <mergeCell ref="E7:G7"/>
    <mergeCell ref="M7:O7"/>
    <mergeCell ref="B3:P3"/>
  </mergeCells>
  <conditionalFormatting sqref="B3 Q3">
    <cfRule type="cellIs" dxfId="3" priority="1" operator="lessThan">
      <formula>0</formula>
    </cfRule>
    <cfRule type="cellIs" dxfId="2" priority="4" operator="greaterThan">
      <formula>0</formula>
    </cfRule>
  </conditionalFormatting>
  <conditionalFormatting sqref="B2 Q2">
    <cfRule type="containsText" dxfId="1" priority="3" operator="containsText" text="EXE">
      <formula>NOT(ISERROR(SEARCH("EXE",B2)))</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B02A2F69-A84C-4770-A327-E27C213DF7DA}">
            <xm:f>NOT(ISERROR(SEARCH($K$5,B2)))</xm:f>
            <xm:f>$K$5</xm:f>
            <x14:dxf>
              <fill>
                <gradientFill type="path" left="1" right="1">
                  <stop position="0">
                    <color theme="0"/>
                  </stop>
                  <stop position="1">
                    <color theme="4"/>
                  </stop>
                </gradientFill>
              </fill>
            </x14:dxf>
          </x14:cfRule>
          <xm:sqref>B2 Q2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A44" sqref="A44"/>
    </sheetView>
  </sheetViews>
  <sheetFormatPr baseColWidth="10" defaultRowHeight="15" x14ac:dyDescent="0.25"/>
  <cols>
    <col min="1" max="1" width="17.7109375" customWidth="1"/>
    <col min="2" max="2" width="113.5703125" customWidth="1"/>
    <col min="3" max="3" width="17.85546875" customWidth="1"/>
  </cols>
  <sheetData>
    <row r="1" spans="1:5" ht="42.75" customHeight="1" thickBot="1" x14ac:dyDescent="0.3">
      <c r="A1" s="34" t="s">
        <v>69</v>
      </c>
      <c r="B1" s="34" t="s">
        <v>70</v>
      </c>
      <c r="C1" s="34" t="s">
        <v>3</v>
      </c>
      <c r="D1" s="34" t="s">
        <v>71</v>
      </c>
      <c r="E1" s="34" t="s">
        <v>72</v>
      </c>
    </row>
    <row r="2" spans="1:5" x14ac:dyDescent="0.25">
      <c r="A2" s="33" t="s">
        <v>23</v>
      </c>
      <c r="B2" t="s">
        <v>21</v>
      </c>
      <c r="C2" s="46">
        <f t="shared" ref="C2:C5" si="0">IF(AND(ISERROR(SEARCH(" Terrain de chasse de ",B1)),NOT(ISERROR(SEARCH(" cm2 ",B2)))),1*SUBSTITUTE(MID(B2,SEARCH(" ont conquis ",B2)+LEN(" ont conquis "),SEARCH(" cm2 ",B2)-SEARCH(" ont conquis ",B2)-LEN(" ont conquis "))," ",),IF(NOT(ISERROR(SEARCH(" Terrain de chasse de ",B2))),1*SUBSTITUTE(MID(B3,SEARCH(" ont conquis ",B3)+LEN(" ont conquis "),SEARCH(" cm2 ",B3)-SEARCH(" ont conquis ",B3)-LEN(" ont conquis "))," ",),""))</f>
        <v>100</v>
      </c>
      <c r="D2" s="45" t="str">
        <f>IF(AND(ISERROR(SEARCH(" Terrain de chasse de ",B1)),NOT(ISERROR(SEARCH(" cm2 ",B2)))),0,IF(NOT(ISERROR(SEARCH(" Terrain de chasse de ",B2))),LEFT(SUBSTITUTE(B2,"Fourmizzz ",""),8),""))</f>
        <v>20/01/14</v>
      </c>
      <c r="E2" s="45" t="str">
        <f>IF(AND(ISERROR(SEARCH(" Terrain de chasse de ",B1)),NOT(ISERROR(SEARCH(" cm2 ",B2)))),0,IF(NOT(ISERROR(SEARCH(" Terrain de chasse de ",B2))),MID(SUBSTITUTE(B2,"Fourmizzz ",""),10,5),""))</f>
        <v>15h23</v>
      </c>
    </row>
    <row r="3" spans="1:5" x14ac:dyDescent="0.25">
      <c r="A3" s="32"/>
      <c r="B3" t="s">
        <v>22</v>
      </c>
      <c r="C3" s="46" t="str">
        <f t="shared" si="0"/>
        <v/>
      </c>
      <c r="D3" s="45" t="str">
        <f t="shared" ref="D3:D24" si="1">IF(AND(ISERROR(SEARCH(" Terrain de chasse de ",B2)),NOT(ISERROR(SEARCH(" cm2 ",B3)))),0,IF(NOT(ISERROR(SEARCH(" Terrain de chasse de ",B3))),LEFT(SUBSTITUTE(B3,"Fourmizzz ",""),8),""))</f>
        <v/>
      </c>
      <c r="E3" s="45" t="str">
        <f t="shared" ref="E3:E38" si="2">IF(AND(ISERROR(SEARCH(" Terrain de chasse de ",B2)),NOT(ISERROR(SEARCH(" cm2 ",B3)))),0,IF(NOT(ISERROR(SEARCH(" Terrain de chasse de ",B3))),MID(SUBSTITUTE(B3,"Fourmizzz ",""),10,5),""))</f>
        <v/>
      </c>
    </row>
    <row r="4" spans="1:5" x14ac:dyDescent="0.25">
      <c r="A4" s="4"/>
      <c r="B4" t="s">
        <v>11</v>
      </c>
      <c r="C4" s="46" t="str">
        <f t="shared" si="0"/>
        <v/>
      </c>
      <c r="D4" s="45" t="str">
        <f t="shared" si="1"/>
        <v/>
      </c>
      <c r="E4" s="45" t="str">
        <f t="shared" si="2"/>
        <v/>
      </c>
    </row>
    <row r="5" spans="1:5" x14ac:dyDescent="0.25">
      <c r="A5" s="4"/>
      <c r="B5" s="1"/>
      <c r="C5" s="46" t="str">
        <f t="shared" si="0"/>
        <v/>
      </c>
      <c r="D5" s="45" t="str">
        <f t="shared" si="1"/>
        <v/>
      </c>
      <c r="E5" s="45" t="str">
        <f t="shared" si="2"/>
        <v/>
      </c>
    </row>
    <row r="6" spans="1:5" x14ac:dyDescent="0.25">
      <c r="A6" s="33" t="s">
        <v>31</v>
      </c>
      <c r="B6" t="s">
        <v>32</v>
      </c>
      <c r="C6" s="46">
        <f>IF(AND(ISERROR(SEARCH(" Terrain de chasse de ",B5)),NOT(ISERROR(SEARCH(" cm2 ",B6)))),1*SUBSTITUTE(MID(B6,SEARCH(" ont conquis ",B6)+LEN(" ont conquis "),SEARCH(" cm2 ",B6)-SEARCH(" ont conquis ",B6)-LEN(" ont conquis "))," ",),IF(NOT(ISERROR(SEARCH(" Terrain de chasse de ",B6))),1*SUBSTITUTE(MID(B7,SEARCH(" ont conquis ",B7)+LEN(" ont conquis "),SEARCH(" cm2 ",B7)-SEARCH(" ont conquis ",B7)-LEN(" ont conquis "))," ",),""))</f>
        <v>93059</v>
      </c>
      <c r="D6" s="45" t="str">
        <f t="shared" si="1"/>
        <v>21/01/14</v>
      </c>
      <c r="E6" s="45" t="str">
        <f t="shared" si="2"/>
        <v>06h45</v>
      </c>
    </row>
    <row r="7" spans="1:5" x14ac:dyDescent="0.25">
      <c r="A7" s="32"/>
      <c r="B7" t="s">
        <v>33</v>
      </c>
      <c r="C7" s="46" t="str">
        <f t="shared" ref="C7:C39" si="3">IF(AND(ISERROR(SEARCH(" Terrain de chasse de ",B6)),NOT(ISERROR(SEARCH(" cm2 ",B7)))),1*SUBSTITUTE(MID(B7,SEARCH(" ont conquis ",B7)+LEN(" ont conquis "),SEARCH(" cm2 ",B7)-SEARCH(" ont conquis ",B7)-LEN(" ont conquis "))," ",),IF(NOT(ISERROR(SEARCH(" Terrain de chasse de ",B7))),1*SUBSTITUTE(MID(B8,SEARCH(" ont conquis ",B8)+LEN(" ont conquis "),SEARCH(" cm2 ",B8)-SEARCH(" ont conquis ",B8)-LEN(" ont conquis "))," ",),""))</f>
        <v/>
      </c>
      <c r="D7" s="45" t="str">
        <f t="shared" si="1"/>
        <v/>
      </c>
      <c r="E7" s="45" t="str">
        <f t="shared" si="2"/>
        <v/>
      </c>
    </row>
    <row r="8" spans="1:5" x14ac:dyDescent="0.25">
      <c r="A8" s="4"/>
      <c r="B8" t="s">
        <v>11</v>
      </c>
      <c r="C8" s="46" t="str">
        <f t="shared" si="3"/>
        <v/>
      </c>
      <c r="D8" s="45" t="str">
        <f t="shared" si="1"/>
        <v/>
      </c>
      <c r="E8" s="45" t="str">
        <f t="shared" si="2"/>
        <v/>
      </c>
    </row>
    <row r="9" spans="1:5" x14ac:dyDescent="0.25">
      <c r="A9" s="4"/>
      <c r="C9" s="46" t="str">
        <f t="shared" si="3"/>
        <v/>
      </c>
      <c r="D9" s="45" t="str">
        <f t="shared" si="1"/>
        <v/>
      </c>
      <c r="E9" s="45" t="str">
        <f t="shared" si="2"/>
        <v/>
      </c>
    </row>
    <row r="10" spans="1:5" x14ac:dyDescent="0.25">
      <c r="A10" s="33" t="s">
        <v>34</v>
      </c>
      <c r="B10" t="s">
        <v>35</v>
      </c>
      <c r="C10" s="46">
        <f t="shared" si="3"/>
        <v>91309</v>
      </c>
      <c r="D10" s="45" t="str">
        <f t="shared" si="1"/>
        <v>21/01/14</v>
      </c>
      <c r="E10" s="45" t="str">
        <f t="shared" si="2"/>
        <v>07h32</v>
      </c>
    </row>
    <row r="11" spans="1:5" x14ac:dyDescent="0.25">
      <c r="A11" s="32"/>
      <c r="B11" t="s">
        <v>36</v>
      </c>
      <c r="C11" s="46" t="str">
        <f>IF(AND(ISERROR(SEARCH(" Terrain de chasse de ",B10)),NOT(ISERROR(SEARCH(" cm2 ",B11)))),1*SUBSTITUTE(MID(B11,SEARCH(" ont conquis ",B11)+LEN(" ont conquis "),SEARCH(" cm2 ",B11)-SEARCH(" ont conquis ",B11)-LEN(" ont conquis "))," ",),IF(NOT(ISERROR(SEARCH(" Terrain de chasse de ",B11))),1*SUBSTITUTE(MID(B12,SEARCH(" ont conquis ",B12)+LEN(" ont conquis "),SEARCH(" cm2 ",B12)-SEARCH(" ont conquis ",B12)-LEN(" ont conquis "))," ",),""))</f>
        <v/>
      </c>
      <c r="D11" s="45" t="str">
        <f>IF(AND(ISERROR(SEARCH(" Terrain de chasse de ",B10)),NOT(ISERROR(SEARCH(" cm2 ",B11)))),0,IF(NOT(ISERROR(SEARCH(" Terrain de chasse de ",B11))),LEFT(SUBSTITUTE(B11,"Fourmizzz ",""),8),""))</f>
        <v/>
      </c>
      <c r="E11" s="45" t="str">
        <f>IF(AND(ISERROR(SEARCH(" Terrain de chasse de ",B10)),NOT(ISERROR(SEARCH(" cm2 ",B11)))),0,IF(NOT(ISERROR(SEARCH(" Terrain de chasse de ",B11))),MID(SUBSTITUTE(B11,"Fourmizzz ",""),10,5),""))</f>
        <v/>
      </c>
    </row>
    <row r="12" spans="1:5" x14ac:dyDescent="0.25">
      <c r="A12" s="4"/>
      <c r="B12" t="s">
        <v>11</v>
      </c>
      <c r="C12" s="46" t="str">
        <f t="shared" si="3"/>
        <v/>
      </c>
      <c r="D12" s="45" t="str">
        <f t="shared" si="1"/>
        <v/>
      </c>
      <c r="E12" s="45" t="str">
        <f t="shared" si="2"/>
        <v/>
      </c>
    </row>
    <row r="13" spans="1:5" x14ac:dyDescent="0.25">
      <c r="A13" s="4"/>
      <c r="C13" s="46" t="str">
        <f t="shared" si="3"/>
        <v/>
      </c>
      <c r="D13" s="45" t="str">
        <f t="shared" si="1"/>
        <v/>
      </c>
      <c r="E13" s="45" t="str">
        <f t="shared" si="2"/>
        <v/>
      </c>
    </row>
    <row r="14" spans="1:5" x14ac:dyDescent="0.25">
      <c r="A14" s="33" t="s">
        <v>37</v>
      </c>
      <c r="B14" t="s">
        <v>38</v>
      </c>
      <c r="C14" s="46">
        <f t="shared" si="3"/>
        <v>5000</v>
      </c>
      <c r="D14" s="45" t="str">
        <f t="shared" si="1"/>
        <v>21/01/14</v>
      </c>
      <c r="E14" s="45" t="str">
        <f t="shared" si="2"/>
        <v>14h12</v>
      </c>
    </row>
    <row r="15" spans="1:5" x14ac:dyDescent="0.25">
      <c r="A15" s="32"/>
      <c r="B15" t="s">
        <v>39</v>
      </c>
      <c r="C15" s="46" t="str">
        <f t="shared" si="3"/>
        <v/>
      </c>
      <c r="D15" s="45" t="str">
        <f t="shared" si="1"/>
        <v/>
      </c>
      <c r="E15" s="45" t="str">
        <f t="shared" si="2"/>
        <v/>
      </c>
    </row>
    <row r="16" spans="1:5" x14ac:dyDescent="0.25">
      <c r="A16" s="4"/>
      <c r="C16" s="46" t="str">
        <f>IF(AND(ISERROR(SEARCH(" Terrain de chasse de ",B15)),NOT(ISERROR(SEARCH(" cm2 ",B16)))),1*SUBSTITUTE(MID(B16,SEARCH(" ont conquis ",B16)+LEN(" ont conquis "),SEARCH(" cm2 ",B16)-SEARCH(" ont conquis ",B16)-LEN(" ont conquis "))," ",),IF(NOT(ISERROR(SEARCH(" Terrain de chasse de ",B16))),1*SUBSTITUTE(MID(B17,SEARCH(" ont conquis ",B17)+LEN(" ont conquis "),SEARCH(" cm2 ",B17)-SEARCH(" ont conquis ",B17)-LEN(" ont conquis "))," ",),""))</f>
        <v/>
      </c>
      <c r="D16" s="45" t="str">
        <f>IF(AND(ISERROR(SEARCH(" Terrain de chasse de ",B15)),NOT(ISERROR(SEARCH(" cm2 ",B16)))),0,IF(NOT(ISERROR(SEARCH(" Terrain de chasse de ",B16))),LEFT(SUBSTITUTE(B16,"Fourmizzz ",""),8),""))</f>
        <v/>
      </c>
      <c r="E16" s="45" t="str">
        <f t="shared" si="2"/>
        <v/>
      </c>
    </row>
    <row r="17" spans="1:5" x14ac:dyDescent="0.25">
      <c r="A17" s="4"/>
      <c r="B17" t="s">
        <v>40</v>
      </c>
      <c r="C17" s="46">
        <f t="shared" si="3"/>
        <v>29869</v>
      </c>
      <c r="D17" s="45">
        <f t="shared" si="1"/>
        <v>0</v>
      </c>
      <c r="E17" s="45">
        <f t="shared" si="2"/>
        <v>0</v>
      </c>
    </row>
    <row r="18" spans="1:5" x14ac:dyDescent="0.25">
      <c r="A18" s="4"/>
      <c r="C18" s="46" t="str">
        <f>IF(AND(ISERROR(SEARCH(" Terrain de chasse de ",B17)),NOT(ISERROR(SEARCH(" cm2 ",B18)))),1*SUBSTITUTE(MID(B18,SEARCH(" ont conquis ",B18)+LEN(" ont conquis "),SEARCH(" cm2 ",B18)-SEARCH(" ont conquis ",B18)-LEN(" ont conquis "))," ",),IF(NOT(ISERROR(SEARCH(" Terrain de chasse de ",B18))),1*SUBSTITUTE(MID(B19,SEARCH(" ont conquis ",B19)+LEN(" ont conquis "),SEARCH(" cm2 ",B19)-SEARCH(" ont conquis ",B19)-LEN(" ont conquis "))," ",),""))</f>
        <v/>
      </c>
      <c r="D18" s="45" t="str">
        <f t="shared" si="1"/>
        <v/>
      </c>
      <c r="E18" s="45" t="str">
        <f t="shared" si="2"/>
        <v/>
      </c>
    </row>
    <row r="19" spans="1:5" x14ac:dyDescent="0.25">
      <c r="A19" s="33" t="s">
        <v>58</v>
      </c>
      <c r="B19" t="s">
        <v>60</v>
      </c>
      <c r="C19" s="46">
        <f t="shared" si="3"/>
        <v>1173892</v>
      </c>
      <c r="D19" s="45">
        <f t="shared" si="1"/>
        <v>0</v>
      </c>
      <c r="E19" s="45">
        <f t="shared" si="2"/>
        <v>0</v>
      </c>
    </row>
    <row r="20" spans="1:5" x14ac:dyDescent="0.25">
      <c r="A20" s="32"/>
      <c r="B20" t="s">
        <v>61</v>
      </c>
      <c r="C20" s="46">
        <f t="shared" si="3"/>
        <v>533838</v>
      </c>
      <c r="D20" s="45">
        <f t="shared" si="1"/>
        <v>0</v>
      </c>
      <c r="E20" s="45">
        <f t="shared" si="2"/>
        <v>0</v>
      </c>
    </row>
    <row r="21" spans="1:5" x14ac:dyDescent="0.25">
      <c r="A21" s="32"/>
      <c r="C21" s="46" t="str">
        <f>IF(AND(ISERROR(SEARCH(" Terrain de chasse de ",B20)),NOT(ISERROR(SEARCH(" cm2 ",B21)))),1*SUBSTITUTE(MID(B21,SEARCH(" ont conquis ",B21)+LEN(" ont conquis "),SEARCH(" cm2 ",B21)-SEARCH(" ont conquis ",B21)-LEN(" ont conquis "))," ",),IF(NOT(ISERROR(SEARCH(" Terrain de chasse de ",B21))),1*SUBSTITUTE(MID(B22,SEARCH(" ont conquis ",B22)+LEN(" ont conquis "),SEARCH(" cm2 ",B22)-SEARCH(" ont conquis ",B22)-LEN(" ont conquis "))," ",),""))</f>
        <v/>
      </c>
      <c r="D21" s="45" t="str">
        <f t="shared" si="1"/>
        <v/>
      </c>
      <c r="E21" s="45" t="str">
        <f t="shared" si="2"/>
        <v/>
      </c>
    </row>
    <row r="22" spans="1:5" x14ac:dyDescent="0.25">
      <c r="A22" s="33" t="s">
        <v>10</v>
      </c>
      <c r="B22" t="s">
        <v>13</v>
      </c>
      <c r="C22" s="46">
        <f t="shared" si="3"/>
        <v>665877</v>
      </c>
      <c r="D22" s="45">
        <f t="shared" si="1"/>
        <v>0</v>
      </c>
      <c r="E22" s="45">
        <f t="shared" si="2"/>
        <v>0</v>
      </c>
    </row>
    <row r="23" spans="1:5" x14ac:dyDescent="0.25">
      <c r="A23" s="32"/>
      <c r="B23" t="s">
        <v>11</v>
      </c>
      <c r="C23" s="46" t="str">
        <f t="shared" si="3"/>
        <v/>
      </c>
      <c r="D23" s="45" t="str">
        <f t="shared" si="1"/>
        <v/>
      </c>
      <c r="E23" s="45" t="str">
        <f t="shared" si="2"/>
        <v/>
      </c>
    </row>
    <row r="24" spans="1:5" x14ac:dyDescent="0.25">
      <c r="A24" s="4"/>
      <c r="C24" s="46" t="str">
        <f t="shared" si="3"/>
        <v/>
      </c>
      <c r="D24" s="45" t="str">
        <f t="shared" si="1"/>
        <v/>
      </c>
      <c r="E24" s="45" t="str">
        <f t="shared" si="2"/>
        <v/>
      </c>
    </row>
    <row r="25" spans="1:5" x14ac:dyDescent="0.25">
      <c r="A25" s="4"/>
      <c r="B25" t="s">
        <v>12</v>
      </c>
      <c r="C25" s="46">
        <f t="shared" si="3"/>
        <v>532701</v>
      </c>
      <c r="D25" s="45" t="str">
        <f>IF(AND(ISERROR(SEARCH(" Terrain de chasse de ",B24)),NOT(ISERROR(SEARCH(" cm2 ",B25)))),0,IF(NOT(ISERROR(SEARCH(" Terrain de chasse de ",B25))),LEFT(SUBSTITUTE(B25,"Fourmizzz ",""),8),""))</f>
        <v>21/01/14</v>
      </c>
      <c r="E25" s="45" t="str">
        <f t="shared" si="2"/>
        <v>21h54</v>
      </c>
    </row>
    <row r="26" spans="1:5" x14ac:dyDescent="0.25">
      <c r="A26" s="4"/>
      <c r="B26" t="s">
        <v>14</v>
      </c>
      <c r="C26" s="46" t="str">
        <f t="shared" si="3"/>
        <v/>
      </c>
      <c r="D26" s="45" t="str">
        <f>IF(AND(ISERROR(SEARCH(" Terrain de chasse de ",B25)),NOT(ISERROR(SEARCH(" cm2 ",B26)))),0,IF(NOT(ISERROR(SEARCH(" Terrain de chasse de ",B26))),LEFT(SUBSTITUTE(B26,"Fourmizzz ",""),8),""))</f>
        <v/>
      </c>
      <c r="E26" s="45" t="str">
        <f t="shared" si="2"/>
        <v/>
      </c>
    </row>
    <row r="27" spans="1:5" x14ac:dyDescent="0.25">
      <c r="A27" s="4"/>
      <c r="B27" t="s">
        <v>11</v>
      </c>
      <c r="C27" s="46" t="str">
        <f t="shared" si="3"/>
        <v/>
      </c>
      <c r="D27" s="45" t="str">
        <f t="shared" ref="D27:D38" si="4">IF(AND(ISERROR(SEARCH(" Terrain de chasse de ",B26)),NOT(ISERROR(SEARCH(" cm2 ",B27)))),0,IF(NOT(ISERROR(SEARCH(" Terrain de chasse de ",B27))),LEFT(SUBSTITUTE(B27,"Fourmizzz ",""),8),""))</f>
        <v/>
      </c>
      <c r="E27" s="45" t="str">
        <f t="shared" si="2"/>
        <v/>
      </c>
    </row>
    <row r="28" spans="1:5" x14ac:dyDescent="0.25">
      <c r="A28" s="4"/>
      <c r="C28" s="46" t="str">
        <f t="shared" si="3"/>
        <v/>
      </c>
      <c r="D28" s="45" t="str">
        <f t="shared" si="4"/>
        <v/>
      </c>
      <c r="E28" s="45" t="str">
        <f t="shared" si="2"/>
        <v/>
      </c>
    </row>
    <row r="29" spans="1:5" x14ac:dyDescent="0.25">
      <c r="A29" s="4"/>
      <c r="B29" t="s">
        <v>12</v>
      </c>
      <c r="C29" s="46">
        <f t="shared" si="3"/>
        <v>65262</v>
      </c>
      <c r="D29" s="45" t="str">
        <f t="shared" si="4"/>
        <v>21/01/14</v>
      </c>
      <c r="E29" s="45" t="str">
        <f t="shared" si="2"/>
        <v>21h54</v>
      </c>
    </row>
    <row r="30" spans="1:5" x14ac:dyDescent="0.25">
      <c r="A30" s="4"/>
      <c r="B30" t="s">
        <v>15</v>
      </c>
      <c r="C30" s="46" t="str">
        <f t="shared" si="3"/>
        <v/>
      </c>
      <c r="D30" s="45" t="str">
        <f t="shared" si="4"/>
        <v/>
      </c>
      <c r="E30" s="45" t="str">
        <f t="shared" si="2"/>
        <v/>
      </c>
    </row>
    <row r="31" spans="1:5" x14ac:dyDescent="0.25">
      <c r="A31" s="4"/>
      <c r="B31" t="s">
        <v>11</v>
      </c>
      <c r="C31" s="46" t="str">
        <f t="shared" si="3"/>
        <v/>
      </c>
      <c r="D31" s="45" t="str">
        <f t="shared" si="4"/>
        <v/>
      </c>
      <c r="E31" s="45" t="str">
        <f t="shared" si="2"/>
        <v/>
      </c>
    </row>
    <row r="32" spans="1:5" x14ac:dyDescent="0.25">
      <c r="A32" s="4"/>
      <c r="C32" s="46" t="str">
        <f t="shared" si="3"/>
        <v/>
      </c>
      <c r="D32" s="45" t="str">
        <f t="shared" si="4"/>
        <v/>
      </c>
      <c r="E32" s="45" t="str">
        <f t="shared" si="2"/>
        <v/>
      </c>
    </row>
    <row r="33" spans="1:5" x14ac:dyDescent="0.25">
      <c r="A33" s="4"/>
      <c r="B33" t="s">
        <v>12</v>
      </c>
      <c r="C33" s="46">
        <f t="shared" si="3"/>
        <v>413109</v>
      </c>
      <c r="D33" s="45" t="str">
        <f t="shared" si="4"/>
        <v>21/01/14</v>
      </c>
      <c r="E33" s="45" t="str">
        <f t="shared" si="2"/>
        <v>21h54</v>
      </c>
    </row>
    <row r="34" spans="1:5" x14ac:dyDescent="0.25">
      <c r="A34" s="4"/>
      <c r="B34" t="s">
        <v>16</v>
      </c>
      <c r="C34" s="46" t="str">
        <f t="shared" si="3"/>
        <v/>
      </c>
      <c r="D34" s="45" t="str">
        <f t="shared" si="4"/>
        <v/>
      </c>
      <c r="E34" s="45" t="str">
        <f t="shared" si="2"/>
        <v/>
      </c>
    </row>
    <row r="35" spans="1:5" x14ac:dyDescent="0.25">
      <c r="A35" s="4"/>
      <c r="B35" t="s">
        <v>11</v>
      </c>
      <c r="C35" s="46" t="str">
        <f t="shared" si="3"/>
        <v/>
      </c>
      <c r="D35" s="45" t="str">
        <f>IF(AND(ISERROR(SEARCH(" Terrain de chasse de ",B34)),NOT(ISERROR(SEARCH(" cm2 ",B35)))),0,IF(NOT(ISERROR(SEARCH(" Terrain de chasse de ",B35))),LEFT(SUBSTITUTE(B35,"Fourmizzz ",""),8),""))</f>
        <v/>
      </c>
      <c r="E35" s="45" t="str">
        <f t="shared" si="2"/>
        <v/>
      </c>
    </row>
    <row r="36" spans="1:5" x14ac:dyDescent="0.25">
      <c r="A36" s="4"/>
      <c r="C36" s="46" t="str">
        <f t="shared" si="3"/>
        <v/>
      </c>
      <c r="D36" s="45" t="str">
        <f t="shared" si="4"/>
        <v/>
      </c>
      <c r="E36" s="45" t="str">
        <f t="shared" si="2"/>
        <v/>
      </c>
    </row>
    <row r="37" spans="1:5" x14ac:dyDescent="0.25">
      <c r="A37" s="33" t="s">
        <v>6</v>
      </c>
      <c r="B37" t="s">
        <v>62</v>
      </c>
      <c r="C37" s="46">
        <f t="shared" si="3"/>
        <v>147904</v>
      </c>
      <c r="D37" s="45" t="str">
        <f t="shared" si="4"/>
        <v>22/01/14</v>
      </c>
      <c r="E37" s="45" t="str">
        <f t="shared" si="2"/>
        <v>00h45</v>
      </c>
    </row>
    <row r="38" spans="1:5" x14ac:dyDescent="0.25">
      <c r="A38" s="32"/>
      <c r="B38" t="s">
        <v>63</v>
      </c>
      <c r="C38" s="46" t="str">
        <f t="shared" si="3"/>
        <v/>
      </c>
      <c r="D38" s="45" t="str">
        <f t="shared" si="4"/>
        <v/>
      </c>
      <c r="E38" s="45" t="str">
        <f t="shared" si="2"/>
        <v/>
      </c>
    </row>
    <row r="39" spans="1:5" x14ac:dyDescent="0.25">
      <c r="A39" s="4"/>
      <c r="C39" s="46" t="str">
        <f t="shared" si="3"/>
        <v/>
      </c>
      <c r="D39" s="3"/>
      <c r="E39" s="3"/>
    </row>
    <row r="40" spans="1:5" x14ac:dyDescent="0.25">
      <c r="A40" s="33"/>
      <c r="C40" s="3"/>
      <c r="D40" s="3"/>
      <c r="E40" s="3"/>
    </row>
    <row r="41" spans="1:5" x14ac:dyDescent="0.25">
      <c r="A41" s="32"/>
      <c r="C41" s="3"/>
      <c r="D41" s="3"/>
      <c r="E41" s="3"/>
    </row>
    <row r="42" spans="1:5" x14ac:dyDescent="0.25">
      <c r="A42" s="4"/>
      <c r="C42" s="3"/>
      <c r="D42" s="3"/>
      <c r="E42" s="3"/>
    </row>
    <row r="43" spans="1:5" x14ac:dyDescent="0.25">
      <c r="A43" s="4"/>
      <c r="C43" s="3"/>
      <c r="D43" s="3"/>
      <c r="E43" s="3"/>
    </row>
    <row r="44" spans="1:5" x14ac:dyDescent="0.25">
      <c r="A44" s="4"/>
      <c r="C44" s="3"/>
      <c r="D44" s="3"/>
      <c r="E44" s="3"/>
    </row>
    <row r="45" spans="1:5" x14ac:dyDescent="0.25">
      <c r="A45" s="4"/>
      <c r="C45" s="3"/>
      <c r="D45" s="3"/>
      <c r="E45" s="3"/>
    </row>
  </sheetData>
  <hyperlinks>
    <hyperlink ref="A2" r:id="rId1" display="http://s4.fourmizzz.fr/Membre.php?Pseudo=i-sork"/>
    <hyperlink ref="A6" r:id="rId2" display="http://s4.fourmizzz.fr/Membre.php?Pseudo=zardoz"/>
    <hyperlink ref="A10" r:id="rId3" display="http://s4.fourmizzz.fr/Membre.php?Pseudo=-JaH-"/>
    <hyperlink ref="A14" r:id="rId4" display="http://s4.fourmizzz.fr/Membre.php?Pseudo=AupaBO"/>
    <hyperlink ref="A19" r:id="rId5" display="http://s4.fourmizzz.fr/Membre.php?Pseudo=blackulul"/>
    <hyperlink ref="A22" r:id="rId6" display="http://s4.fourmizzz.fr/Membre.php?Pseudo=asterixx"/>
    <hyperlink ref="A37" r:id="rId7" display="http://s4.fourmizzz.fr/Membre.php?Pseudo=tataoui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tabSelected="1" topLeftCell="A40" workbookViewId="0">
      <selection activeCell="H18" sqref="H18"/>
    </sheetView>
  </sheetViews>
  <sheetFormatPr baseColWidth="10" defaultRowHeight="15" x14ac:dyDescent="0.25"/>
  <cols>
    <col min="1" max="1" width="17.7109375" customWidth="1"/>
    <col min="2" max="2" width="88.7109375" customWidth="1"/>
    <col min="3" max="3" width="46.85546875" customWidth="1"/>
    <col min="4" max="5" width="11.42578125" style="47"/>
  </cols>
  <sheetData>
    <row r="1" spans="1:15" ht="24" thickBot="1" x14ac:dyDescent="0.3">
      <c r="A1" s="34" t="s">
        <v>69</v>
      </c>
      <c r="B1" s="34" t="s">
        <v>70</v>
      </c>
      <c r="C1" s="34" t="s">
        <v>3</v>
      </c>
      <c r="D1" s="34" t="s">
        <v>71</v>
      </c>
      <c r="E1" s="34" t="s">
        <v>72</v>
      </c>
    </row>
    <row r="2" spans="1:15" x14ac:dyDescent="0.25">
      <c r="A2" s="35"/>
      <c r="C2" s="46" t="str">
        <f t="shared" ref="C2:C5" si="0">IF(AND(ISERROR(SEARCH(" Terrain de chasse",B1)),NOT(ISERROR(SEARCH(" cm2 ",B2)))),1*SUBSTITUTE(MID(B2,SEARCH(" vous a pris ",B2)+LEN(" vous a pris "),SEARCH(" cm2 ",B2)-SEARCH(" vous a pris ",B2)-LEN(" vous a pris "))," ",),IF(NOT(ISERROR(SEARCH(" Terrain de chasse",B2))),1*SUBSTITUTE(MID(B3,SEARCH(" vous a pris ",B3)+LEN(" vous a pris "),SEARCH(" cm2 ",B3)-SEARCH(" vous a pris ",B3)-LEN(" vous a pris "))," ",),""))</f>
        <v/>
      </c>
      <c r="D2" s="45" t="str">
        <f>IF(AND(ISERROR(SEARCH(" Terrain de chasse",B1)),NOT(ISERROR(SEARCH(" cm2 ",B2)))),0,IF(NOT(ISERROR(SEARCH(" Terrain de chasse",B2))),LEFT(SUBSTITUTE(B2,"Fourmizzz ",""),8),""))</f>
        <v/>
      </c>
      <c r="E2" s="45" t="str">
        <f>IF(AND(ISERROR(SEARCH(" Terrain de chasse",B1)),NOT(ISERROR(SEARCH(" cm2 ",B2)))),0,IF(NOT(ISERROR(SEARCH(" Terrain de chasse",B2))),MID(SUBSTITUTE(B2,"Fourmizzz ",""),10,5),""))</f>
        <v/>
      </c>
    </row>
    <row r="3" spans="1:15" x14ac:dyDescent="0.25">
      <c r="A3" s="33" t="s">
        <v>24</v>
      </c>
      <c r="B3" t="s">
        <v>26</v>
      </c>
      <c r="C3" s="46">
        <f t="shared" si="0"/>
        <v>109899</v>
      </c>
      <c r="D3" s="45" t="str">
        <f>IF(AND(ISERROR(SEARCH(" Terrain de chasse",B2)),NOT(ISERROR(SEARCH(" cm2 ",B3)))),0,IF(NOT(ISERROR(SEARCH(" Terrain de chasse",B3))),LEFT(SUBSTITUTE(B3,"Fourmizzz ",""),8),""))</f>
        <v>20/01/14</v>
      </c>
      <c r="E3" s="45" t="str">
        <f>IF(AND(ISERROR(SEARCH(" Terrain de chasse",B2)),NOT(ISERROR(SEARCH(" cm2 ",B3)))),0,IF(NOT(ISERROR(SEARCH(" Terrain de chasse",B3))),MID(SUBSTITUTE(B3,"Fourmizzz ",""),10,5),""))</f>
        <v>22h44</v>
      </c>
    </row>
    <row r="4" spans="1:15" x14ac:dyDescent="0.25">
      <c r="A4" s="32" t="s">
        <v>25</v>
      </c>
      <c r="B4" t="s">
        <v>27</v>
      </c>
      <c r="C4" s="46" t="str">
        <f t="shared" si="0"/>
        <v/>
      </c>
      <c r="D4" s="45" t="str">
        <f t="shared" ref="D4:D67" si="1">IF(AND(ISERROR(SEARCH(" Terrain de chasse",B3)),NOT(ISERROR(SEARCH(" cm2 ",B4)))),0,IF(NOT(ISERROR(SEARCH(" Terrain de chasse",B4))),LEFT(SUBSTITUTE(B4,"Fourmizzz ",""),8),""))</f>
        <v/>
      </c>
      <c r="E4" s="45" t="str">
        <f t="shared" ref="E4:E67" si="2">IF(AND(ISERROR(SEARCH(" Terrain de chasse",B3)),NOT(ISERROR(SEARCH(" cm2 ",B4)))),0,IF(NOT(ISERROR(SEARCH(" Terrain de chasse",B4))),MID(SUBSTITUTE(B4,"Fourmizzz ",""),10,5),""))</f>
        <v/>
      </c>
    </row>
    <row r="5" spans="1:15" x14ac:dyDescent="0.25">
      <c r="A5" s="4"/>
      <c r="C5" s="46" t="str">
        <f t="shared" si="0"/>
        <v/>
      </c>
      <c r="D5" s="45" t="str">
        <f t="shared" si="1"/>
        <v/>
      </c>
      <c r="E5" s="45" t="str">
        <f t="shared" si="2"/>
        <v/>
      </c>
    </row>
    <row r="6" spans="1:15" x14ac:dyDescent="0.25">
      <c r="A6" s="4"/>
      <c r="B6" t="s">
        <v>28</v>
      </c>
      <c r="C6" s="46">
        <f>IF(AND(ISERROR(SEARCH(" Terrain de chasse",B5)),NOT(ISERROR(SEARCH(" cm2 ",B6)))),1*SUBSTITUTE(MID(B6,SEARCH(" vous a pris ",B6)+LEN(" vous a pris "),SEARCH(" cm2 ",B6)-SEARCH(" vous a pris ",B6)-LEN(" vous a pris "))," ",),IF(NOT(ISERROR(SEARCH(" Terrain de chasse",B6))),1*SUBSTITUTE(MID(B7,SEARCH(" vous a pris ",B7)+LEN(" vous a pris "),SEARCH(" cm2 ",B7)-SEARCH(" vous a pris ",B7)-LEN(" vous a pris "))," ",),""))</f>
        <v>87919</v>
      </c>
      <c r="D6" s="45" t="str">
        <f t="shared" si="1"/>
        <v>20/01/14</v>
      </c>
      <c r="E6" s="45" t="str">
        <f t="shared" si="2"/>
        <v>22h44</v>
      </c>
      <c r="I6" s="48" t="s">
        <v>73</v>
      </c>
      <c r="J6" s="48"/>
      <c r="K6" s="48"/>
      <c r="L6" s="48"/>
      <c r="M6" s="48"/>
      <c r="N6" s="48"/>
      <c r="O6" s="48"/>
    </row>
    <row r="7" spans="1:15" x14ac:dyDescent="0.25">
      <c r="A7" s="4"/>
      <c r="B7" t="s">
        <v>29</v>
      </c>
      <c r="C7" s="46" t="str">
        <f t="shared" ref="C7:C67" si="3">IF(AND(ISERROR(SEARCH(" Terrain de chasse",B6)),NOT(ISERROR(SEARCH(" cm2 ",B7)))),1*SUBSTITUTE(MID(B7,SEARCH(" vous a pris ",B7)+LEN(" vous a pris "),SEARCH(" cm2 ",B7)-SEARCH(" vous a pris ",B7)-LEN(" vous a pris "))," ",),IF(NOT(ISERROR(SEARCH(" Terrain de chasse",B7))),1*SUBSTITUTE(MID(B8,SEARCH(" vous a pris ",B8)+LEN(" vous a pris "),SEARCH(" cm2 ",B8)-SEARCH(" vous a pris ",B8)-LEN(" vous a pris "))," ",),""))</f>
        <v/>
      </c>
      <c r="D7" s="45" t="str">
        <f t="shared" si="1"/>
        <v/>
      </c>
      <c r="E7" s="45" t="str">
        <f t="shared" si="2"/>
        <v/>
      </c>
      <c r="I7" s="48"/>
      <c r="J7" s="48"/>
      <c r="K7" s="48"/>
      <c r="L7" s="48"/>
      <c r="M7" s="48"/>
      <c r="N7" s="48"/>
      <c r="O7" s="48"/>
    </row>
    <row r="8" spans="1:15" x14ac:dyDescent="0.25">
      <c r="A8" s="4"/>
      <c r="C8" s="46" t="str">
        <f t="shared" si="3"/>
        <v/>
      </c>
      <c r="D8" s="45" t="str">
        <f t="shared" si="1"/>
        <v/>
      </c>
      <c r="E8" s="45" t="str">
        <f t="shared" si="2"/>
        <v/>
      </c>
      <c r="I8" s="48"/>
      <c r="J8" s="48"/>
      <c r="K8" s="48"/>
      <c r="L8" s="48"/>
      <c r="M8" s="48"/>
      <c r="N8" s="48"/>
      <c r="O8" s="48"/>
    </row>
    <row r="9" spans="1:15" x14ac:dyDescent="0.25">
      <c r="A9" s="4"/>
      <c r="B9" t="s">
        <v>26</v>
      </c>
      <c r="C9" s="46">
        <f t="shared" si="3"/>
        <v>62427</v>
      </c>
      <c r="D9" s="45" t="str">
        <f t="shared" si="1"/>
        <v>20/01/14</v>
      </c>
      <c r="E9" s="45" t="str">
        <f t="shared" si="2"/>
        <v>22h44</v>
      </c>
      <c r="I9" s="48"/>
      <c r="J9" s="48"/>
      <c r="K9" s="48"/>
      <c r="L9" s="48"/>
      <c r="M9" s="48"/>
      <c r="N9" s="48"/>
      <c r="O9" s="48"/>
    </row>
    <row r="10" spans="1:15" x14ac:dyDescent="0.25">
      <c r="A10" s="4"/>
      <c r="B10" t="s">
        <v>68</v>
      </c>
      <c r="C10" s="46" t="str">
        <f t="shared" si="3"/>
        <v/>
      </c>
      <c r="D10" s="45" t="str">
        <f t="shared" si="1"/>
        <v/>
      </c>
      <c r="E10" s="45" t="str">
        <f t="shared" si="2"/>
        <v/>
      </c>
      <c r="I10" s="48"/>
      <c r="J10" s="48"/>
      <c r="K10" s="48"/>
      <c r="L10" s="48"/>
      <c r="M10" s="48"/>
      <c r="N10" s="48"/>
      <c r="O10" s="48"/>
    </row>
    <row r="11" spans="1:15" x14ac:dyDescent="0.25">
      <c r="A11" s="4"/>
      <c r="C11" s="46" t="str">
        <f t="shared" si="3"/>
        <v/>
      </c>
      <c r="D11" s="45" t="str">
        <f t="shared" si="1"/>
        <v/>
      </c>
      <c r="E11" s="45" t="str">
        <f t="shared" si="2"/>
        <v/>
      </c>
      <c r="I11" s="48"/>
      <c r="J11" s="48"/>
      <c r="K11" s="48"/>
      <c r="L11" s="48"/>
      <c r="M11" s="48"/>
      <c r="N11" s="48"/>
      <c r="O11" s="48"/>
    </row>
    <row r="12" spans="1:15" x14ac:dyDescent="0.25">
      <c r="A12" s="4"/>
      <c r="B12" t="s">
        <v>26</v>
      </c>
      <c r="C12" s="46">
        <f t="shared" si="3"/>
        <v>57850</v>
      </c>
      <c r="D12" s="45" t="str">
        <f t="shared" si="1"/>
        <v>20/01/14</v>
      </c>
      <c r="E12" s="45" t="str">
        <f t="shared" si="2"/>
        <v>22h44</v>
      </c>
      <c r="I12" s="48"/>
      <c r="J12" s="48"/>
      <c r="K12" s="48"/>
      <c r="L12" s="48"/>
      <c r="M12" s="48"/>
      <c r="N12" s="48"/>
      <c r="O12" s="48"/>
    </row>
    <row r="13" spans="1:15" x14ac:dyDescent="0.25">
      <c r="A13" s="4"/>
      <c r="B13" t="s">
        <v>30</v>
      </c>
      <c r="C13" s="46" t="str">
        <f t="shared" si="3"/>
        <v/>
      </c>
      <c r="D13" s="45" t="str">
        <f>IF(AND(ISERROR(SEARCH(" Terrain de chasse",B12)),NOT(ISERROR(SEARCH(" cm2 ",B13)))),0,IF(NOT(ISERROR(SEARCH(" Terrain de chasse",B13))),LEFT(SUBSTITUTE(B13,"Fourmizzz ",""),8),""))</f>
        <v/>
      </c>
      <c r="E13" s="45" t="str">
        <f t="shared" si="2"/>
        <v/>
      </c>
      <c r="I13" s="48"/>
      <c r="J13" s="48"/>
      <c r="K13" s="48"/>
      <c r="L13" s="48"/>
      <c r="M13" s="48"/>
      <c r="N13" s="48"/>
      <c r="O13" s="48"/>
    </row>
    <row r="14" spans="1:15" x14ac:dyDescent="0.25">
      <c r="A14" s="4"/>
      <c r="B14" t="s">
        <v>11</v>
      </c>
      <c r="C14" s="46" t="str">
        <f t="shared" si="3"/>
        <v/>
      </c>
      <c r="D14" s="45" t="str">
        <f t="shared" si="1"/>
        <v/>
      </c>
      <c r="E14" s="45" t="str">
        <f t="shared" si="2"/>
        <v/>
      </c>
      <c r="I14" s="48"/>
      <c r="J14" s="48"/>
      <c r="K14" s="48"/>
      <c r="L14" s="48"/>
      <c r="M14" s="48"/>
      <c r="N14" s="48"/>
      <c r="O14" s="48"/>
    </row>
    <row r="15" spans="1:15" x14ac:dyDescent="0.25">
      <c r="A15" s="4"/>
      <c r="C15" s="46" t="str">
        <f t="shared" si="3"/>
        <v/>
      </c>
      <c r="D15" s="45" t="str">
        <f t="shared" si="1"/>
        <v/>
      </c>
      <c r="E15" s="45" t="str">
        <f t="shared" si="2"/>
        <v/>
      </c>
      <c r="I15" s="48"/>
      <c r="J15" s="48"/>
      <c r="K15" s="48"/>
      <c r="L15" s="48"/>
      <c r="M15" s="48"/>
      <c r="N15" s="48"/>
      <c r="O15" s="48"/>
    </row>
    <row r="16" spans="1:15" x14ac:dyDescent="0.25">
      <c r="A16" s="33" t="s">
        <v>47</v>
      </c>
      <c r="B16" t="s">
        <v>74</v>
      </c>
      <c r="C16" s="46">
        <f t="shared" si="3"/>
        <v>224996</v>
      </c>
      <c r="D16" s="45" t="str">
        <f t="shared" si="1"/>
        <v>21/01/14</v>
      </c>
      <c r="E16" s="45" t="str">
        <f t="shared" si="2"/>
        <v>15h12</v>
      </c>
      <c r="I16" s="48"/>
      <c r="J16" s="48"/>
      <c r="K16" s="48"/>
      <c r="L16" s="48"/>
      <c r="M16" s="48"/>
      <c r="N16" s="48"/>
      <c r="O16" s="48"/>
    </row>
    <row r="17" spans="1:15" x14ac:dyDescent="0.25">
      <c r="A17" s="32" t="s">
        <v>48</v>
      </c>
      <c r="B17" t="s">
        <v>42</v>
      </c>
      <c r="C17" s="46" t="str">
        <f t="shared" si="3"/>
        <v/>
      </c>
      <c r="D17" s="45" t="str">
        <f t="shared" si="1"/>
        <v/>
      </c>
      <c r="E17" s="45" t="str">
        <f t="shared" si="2"/>
        <v/>
      </c>
      <c r="I17" s="48"/>
      <c r="J17" s="48"/>
      <c r="K17" s="48"/>
      <c r="L17" s="48"/>
      <c r="M17" s="48"/>
      <c r="N17" s="48"/>
      <c r="O17" s="48"/>
    </row>
    <row r="18" spans="1:15" x14ac:dyDescent="0.25">
      <c r="A18" s="4"/>
      <c r="C18" s="46" t="str">
        <f t="shared" si="3"/>
        <v/>
      </c>
      <c r="D18" s="45" t="str">
        <f t="shared" si="1"/>
        <v/>
      </c>
      <c r="E18" s="45" t="str">
        <f t="shared" si="2"/>
        <v/>
      </c>
      <c r="I18" s="48"/>
      <c r="J18" s="48"/>
      <c r="K18" s="48"/>
      <c r="L18" s="48"/>
      <c r="M18" s="48"/>
      <c r="N18" s="48"/>
      <c r="O18" s="48"/>
    </row>
    <row r="19" spans="1:15" x14ac:dyDescent="0.25">
      <c r="A19" s="4"/>
      <c r="B19" t="s">
        <v>41</v>
      </c>
      <c r="C19" s="46">
        <f t="shared" si="3"/>
        <v>179997</v>
      </c>
      <c r="D19" s="45" t="str">
        <f t="shared" si="1"/>
        <v>21/01/14</v>
      </c>
      <c r="E19" s="45" t="str">
        <f>IF(AND(ISERROR(SEARCH(" Terrain de chasse",B18)),NOT(ISERROR(SEARCH(" cm2 ",B19)))),0,IF(NOT(ISERROR(SEARCH(" Terrain de chasse",B19))),MID(SUBSTITUTE(B19,"Fourmizzz ",""),10,5),""))</f>
        <v>15h12</v>
      </c>
      <c r="I19" s="48"/>
      <c r="J19" s="48"/>
      <c r="K19" s="48"/>
      <c r="L19" s="48"/>
      <c r="M19" s="48"/>
      <c r="N19" s="48"/>
      <c r="O19" s="48"/>
    </row>
    <row r="20" spans="1:15" x14ac:dyDescent="0.25">
      <c r="A20" s="4"/>
      <c r="B20" t="s">
        <v>43</v>
      </c>
      <c r="C20" s="46" t="str">
        <f t="shared" si="3"/>
        <v/>
      </c>
      <c r="D20" s="45" t="str">
        <f t="shared" si="1"/>
        <v/>
      </c>
      <c r="E20" s="45" t="str">
        <f t="shared" si="2"/>
        <v/>
      </c>
      <c r="I20" s="48"/>
      <c r="J20" s="48"/>
      <c r="K20" s="48"/>
      <c r="L20" s="48"/>
      <c r="M20" s="48"/>
      <c r="N20" s="48"/>
      <c r="O20" s="48"/>
    </row>
    <row r="21" spans="1:15" x14ac:dyDescent="0.25">
      <c r="A21" s="4"/>
      <c r="C21" s="46" t="str">
        <f t="shared" si="3"/>
        <v/>
      </c>
      <c r="D21" s="45" t="str">
        <f t="shared" si="1"/>
        <v/>
      </c>
      <c r="E21" s="45" t="str">
        <f t="shared" si="2"/>
        <v/>
      </c>
      <c r="I21" s="48"/>
      <c r="J21" s="48"/>
      <c r="K21" s="48"/>
      <c r="L21" s="48"/>
      <c r="M21" s="48"/>
      <c r="N21" s="48"/>
      <c r="O21" s="48"/>
    </row>
    <row r="22" spans="1:15" x14ac:dyDescent="0.25">
      <c r="A22" s="4"/>
      <c r="B22" t="s">
        <v>41</v>
      </c>
      <c r="C22" s="46">
        <f t="shared" si="3"/>
        <v>143997</v>
      </c>
      <c r="D22" s="45" t="str">
        <f t="shared" si="1"/>
        <v>21/01/14</v>
      </c>
      <c r="E22" s="45" t="str">
        <f t="shared" si="2"/>
        <v>15h12</v>
      </c>
      <c r="I22" s="48"/>
      <c r="J22" s="48"/>
      <c r="K22" s="48"/>
      <c r="L22" s="48"/>
      <c r="M22" s="48"/>
      <c r="N22" s="48"/>
      <c r="O22" s="48"/>
    </row>
    <row r="23" spans="1:15" x14ac:dyDescent="0.25">
      <c r="A23" s="4"/>
      <c r="B23" t="s">
        <v>44</v>
      </c>
      <c r="C23" s="46" t="str">
        <f t="shared" si="3"/>
        <v/>
      </c>
      <c r="D23" s="45" t="str">
        <f t="shared" si="1"/>
        <v/>
      </c>
      <c r="E23" s="45" t="str">
        <f t="shared" si="2"/>
        <v/>
      </c>
      <c r="I23" s="48"/>
      <c r="J23" s="48"/>
      <c r="K23" s="48"/>
      <c r="L23" s="48"/>
      <c r="M23" s="48"/>
      <c r="N23" s="48"/>
      <c r="O23" s="48"/>
    </row>
    <row r="24" spans="1:15" x14ac:dyDescent="0.25">
      <c r="A24" s="4"/>
      <c r="C24" s="46" t="str">
        <f t="shared" si="3"/>
        <v/>
      </c>
      <c r="D24" s="45" t="str">
        <f t="shared" si="1"/>
        <v/>
      </c>
      <c r="E24" s="45" t="str">
        <f t="shared" si="2"/>
        <v/>
      </c>
      <c r="I24" s="48"/>
      <c r="J24" s="48"/>
      <c r="K24" s="48"/>
      <c r="L24" s="48"/>
      <c r="M24" s="48"/>
      <c r="N24" s="48"/>
      <c r="O24" s="48"/>
    </row>
    <row r="25" spans="1:15" x14ac:dyDescent="0.25">
      <c r="A25" s="4"/>
      <c r="B25" t="s">
        <v>41</v>
      </c>
      <c r="C25" s="46">
        <f t="shared" si="3"/>
        <v>43857</v>
      </c>
      <c r="D25" s="45" t="str">
        <f t="shared" si="1"/>
        <v>21/01/14</v>
      </c>
      <c r="E25" s="45" t="str">
        <f t="shared" si="2"/>
        <v>15h12</v>
      </c>
    </row>
    <row r="26" spans="1:15" x14ac:dyDescent="0.25">
      <c r="A26" s="4"/>
      <c r="B26" t="s">
        <v>45</v>
      </c>
      <c r="C26" s="46" t="str">
        <f t="shared" si="3"/>
        <v/>
      </c>
      <c r="D26" s="45" t="str">
        <f t="shared" si="1"/>
        <v/>
      </c>
      <c r="E26" s="45" t="str">
        <f t="shared" si="2"/>
        <v/>
      </c>
    </row>
    <row r="27" spans="1:15" x14ac:dyDescent="0.25">
      <c r="A27" s="4"/>
      <c r="C27" s="46" t="str">
        <f t="shared" si="3"/>
        <v/>
      </c>
      <c r="D27" s="45" t="str">
        <f t="shared" si="1"/>
        <v/>
      </c>
      <c r="E27" s="45" t="str">
        <f t="shared" si="2"/>
        <v/>
      </c>
    </row>
    <row r="28" spans="1:15" x14ac:dyDescent="0.25">
      <c r="A28" s="4"/>
      <c r="B28" t="s">
        <v>41</v>
      </c>
      <c r="C28" s="46">
        <f t="shared" si="3"/>
        <v>106427</v>
      </c>
      <c r="D28" s="45" t="str">
        <f t="shared" si="1"/>
        <v>21/01/14</v>
      </c>
      <c r="E28" s="45" t="str">
        <f t="shared" si="2"/>
        <v>15h12</v>
      </c>
    </row>
    <row r="29" spans="1:15" x14ac:dyDescent="0.25">
      <c r="A29" s="4"/>
      <c r="B29" t="s">
        <v>46</v>
      </c>
      <c r="C29" s="46" t="str">
        <f t="shared" si="3"/>
        <v/>
      </c>
      <c r="D29" s="45" t="str">
        <f t="shared" si="1"/>
        <v/>
      </c>
      <c r="E29" s="45" t="str">
        <f t="shared" si="2"/>
        <v/>
      </c>
    </row>
    <row r="30" spans="1:15" x14ac:dyDescent="0.25">
      <c r="A30" s="4"/>
      <c r="C30" s="46" t="str">
        <f t="shared" si="3"/>
        <v/>
      </c>
      <c r="D30" s="45" t="str">
        <f t="shared" si="1"/>
        <v/>
      </c>
      <c r="E30" s="45" t="str">
        <f t="shared" si="2"/>
        <v/>
      </c>
    </row>
    <row r="31" spans="1:15" x14ac:dyDescent="0.25">
      <c r="A31" s="33" t="s">
        <v>6</v>
      </c>
      <c r="B31" t="s">
        <v>50</v>
      </c>
      <c r="C31" s="46">
        <f t="shared" si="3"/>
        <v>223077</v>
      </c>
      <c r="D31" s="45" t="str">
        <f t="shared" si="1"/>
        <v>21/01/14</v>
      </c>
      <c r="E31" s="45" t="str">
        <f t="shared" si="2"/>
        <v>16h19</v>
      </c>
    </row>
    <row r="32" spans="1:15" x14ac:dyDescent="0.25">
      <c r="A32" s="32" t="s">
        <v>49</v>
      </c>
      <c r="B32" t="s">
        <v>51</v>
      </c>
      <c r="C32" s="46" t="str">
        <f t="shared" si="3"/>
        <v/>
      </c>
      <c r="D32" s="45" t="str">
        <f t="shared" si="1"/>
        <v/>
      </c>
      <c r="E32" s="45" t="str">
        <f t="shared" si="2"/>
        <v/>
      </c>
    </row>
    <row r="33" spans="1:5" x14ac:dyDescent="0.25">
      <c r="A33" s="4"/>
      <c r="C33" s="46" t="str">
        <f t="shared" si="3"/>
        <v/>
      </c>
      <c r="D33" s="45" t="str">
        <f t="shared" si="1"/>
        <v/>
      </c>
      <c r="E33" s="45" t="str">
        <f t="shared" si="2"/>
        <v/>
      </c>
    </row>
    <row r="34" spans="1:5" x14ac:dyDescent="0.25">
      <c r="A34" s="4"/>
      <c r="B34" t="s">
        <v>50</v>
      </c>
      <c r="C34" s="46">
        <f t="shared" si="3"/>
        <v>284201</v>
      </c>
      <c r="D34" s="45" t="str">
        <f t="shared" si="1"/>
        <v>21/01/14</v>
      </c>
      <c r="E34" s="45" t="str">
        <f t="shared" si="2"/>
        <v>16h19</v>
      </c>
    </row>
    <row r="35" spans="1:5" x14ac:dyDescent="0.25">
      <c r="A35" s="4"/>
      <c r="B35" t="s">
        <v>52</v>
      </c>
      <c r="C35" s="46" t="str">
        <f>IF(AND(ISERROR(SEARCH(" Terrain de chasse",B34)),NOT(ISERROR(SEARCH(" cm2 ",B35)))),1*SUBSTITUTE(MID(B35,SEARCH(" vous a pris ",B35)+LEN(" vous a pris "),SEARCH(" cm2 ",B35)-SEARCH(" vous a pris ",B35)-LEN(" vous a pris "))," ",),IF(NOT(ISERROR(SEARCH(" Terrain de chasse",B35))),1*SUBSTITUTE(MID(B36,SEARCH(" vous a pris ",B36)+LEN(" vous a pris "),SEARCH(" cm2 ",B36)-SEARCH(" vous a pris ",B36)-LEN(" vous a pris "))," ",),""))</f>
        <v/>
      </c>
      <c r="D35" s="45" t="str">
        <f t="shared" si="1"/>
        <v/>
      </c>
      <c r="E35" s="45" t="str">
        <f>IF(AND(ISERROR(SEARCH(" Terrain de chasse",B34)),NOT(ISERROR(SEARCH(" cm2 ",B35)))),0,IF(NOT(ISERROR(SEARCH(" Terrain de chasse",B35))),MID(SUBSTITUTE(B35,"Fourmizzz ",""),10,5),""))</f>
        <v/>
      </c>
    </row>
    <row r="36" spans="1:5" x14ac:dyDescent="0.25">
      <c r="A36" s="4"/>
      <c r="C36" s="46" t="str">
        <f t="shared" si="3"/>
        <v/>
      </c>
      <c r="D36" s="45" t="str">
        <f t="shared" si="1"/>
        <v/>
      </c>
      <c r="E36" s="45" t="str">
        <f t="shared" si="2"/>
        <v/>
      </c>
    </row>
    <row r="37" spans="1:5" x14ac:dyDescent="0.25">
      <c r="A37" s="4"/>
      <c r="B37" t="s">
        <v>50</v>
      </c>
      <c r="C37" s="46">
        <f t="shared" si="3"/>
        <v>21419</v>
      </c>
      <c r="D37" s="45" t="str">
        <f t="shared" si="1"/>
        <v>21/01/14</v>
      </c>
      <c r="E37" s="45" t="str">
        <f t="shared" si="2"/>
        <v>16h19</v>
      </c>
    </row>
    <row r="38" spans="1:5" x14ac:dyDescent="0.25">
      <c r="A38" s="4"/>
      <c r="B38" t="s">
        <v>53</v>
      </c>
      <c r="C38" s="46" t="str">
        <f t="shared" si="3"/>
        <v/>
      </c>
      <c r="D38" s="45" t="str">
        <f t="shared" si="1"/>
        <v/>
      </c>
      <c r="E38" s="45" t="str">
        <f t="shared" si="2"/>
        <v/>
      </c>
    </row>
    <row r="39" spans="1:5" x14ac:dyDescent="0.25">
      <c r="A39" s="4"/>
      <c r="C39" s="46" t="str">
        <f t="shared" si="3"/>
        <v/>
      </c>
      <c r="D39" s="45" t="str">
        <f t="shared" si="1"/>
        <v/>
      </c>
      <c r="E39" s="45" t="str">
        <f t="shared" si="2"/>
        <v/>
      </c>
    </row>
    <row r="40" spans="1:5" x14ac:dyDescent="0.25">
      <c r="A40" s="4"/>
      <c r="B40" t="s">
        <v>50</v>
      </c>
      <c r="C40" s="46">
        <f t="shared" si="3"/>
        <v>444064</v>
      </c>
      <c r="D40" s="45" t="str">
        <f t="shared" si="1"/>
        <v>21/01/14</v>
      </c>
      <c r="E40" s="45" t="str">
        <f t="shared" si="2"/>
        <v>16h19</v>
      </c>
    </row>
    <row r="41" spans="1:5" x14ac:dyDescent="0.25">
      <c r="A41" s="4"/>
      <c r="B41" t="s">
        <v>54</v>
      </c>
      <c r="C41" s="46" t="str">
        <f t="shared" si="3"/>
        <v/>
      </c>
      <c r="D41" s="45" t="str">
        <f t="shared" si="1"/>
        <v/>
      </c>
      <c r="E41" s="45" t="str">
        <f t="shared" si="2"/>
        <v/>
      </c>
    </row>
    <row r="42" spans="1:5" x14ac:dyDescent="0.25">
      <c r="A42" s="4"/>
      <c r="C42" s="46" t="str">
        <f t="shared" si="3"/>
        <v/>
      </c>
      <c r="D42" s="45" t="str">
        <f t="shared" si="1"/>
        <v/>
      </c>
      <c r="E42" s="45" t="str">
        <f t="shared" si="2"/>
        <v/>
      </c>
    </row>
    <row r="43" spans="1:5" x14ac:dyDescent="0.25">
      <c r="A43" s="4"/>
      <c r="B43" t="s">
        <v>50</v>
      </c>
      <c r="C43" s="46">
        <f t="shared" si="3"/>
        <v>355252</v>
      </c>
      <c r="D43" s="45" t="str">
        <f t="shared" si="1"/>
        <v>21/01/14</v>
      </c>
      <c r="E43" s="45" t="str">
        <f t="shared" si="2"/>
        <v>16h19</v>
      </c>
    </row>
    <row r="44" spans="1:5" x14ac:dyDescent="0.25">
      <c r="A44" s="4"/>
      <c r="B44" t="s">
        <v>55</v>
      </c>
      <c r="C44" s="46" t="str">
        <f t="shared" si="3"/>
        <v/>
      </c>
      <c r="D44" s="45" t="str">
        <f t="shared" si="1"/>
        <v/>
      </c>
      <c r="E44" s="45" t="str">
        <f t="shared" si="2"/>
        <v/>
      </c>
    </row>
    <row r="45" spans="1:5" x14ac:dyDescent="0.25">
      <c r="A45" s="4"/>
      <c r="C45" s="46" t="str">
        <f t="shared" si="3"/>
        <v/>
      </c>
      <c r="D45" s="45" t="str">
        <f t="shared" si="1"/>
        <v/>
      </c>
      <c r="E45" s="45" t="str">
        <f t="shared" si="2"/>
        <v/>
      </c>
    </row>
    <row r="46" spans="1:5" x14ac:dyDescent="0.25">
      <c r="A46" s="33" t="s">
        <v>58</v>
      </c>
      <c r="B46" t="s">
        <v>56</v>
      </c>
      <c r="C46" s="46">
        <f t="shared" si="3"/>
        <v>1787156</v>
      </c>
      <c r="D46" s="45">
        <f t="shared" si="1"/>
        <v>0</v>
      </c>
      <c r="E46" s="45">
        <f t="shared" si="2"/>
        <v>0</v>
      </c>
    </row>
    <row r="47" spans="1:5" x14ac:dyDescent="0.25">
      <c r="A47" s="32" t="s">
        <v>59</v>
      </c>
      <c r="B47" t="s">
        <v>57</v>
      </c>
      <c r="C47" s="46">
        <f t="shared" si="3"/>
        <v>704422</v>
      </c>
      <c r="D47" s="45">
        <f t="shared" si="1"/>
        <v>0</v>
      </c>
      <c r="E47" s="45">
        <f t="shared" si="2"/>
        <v>0</v>
      </c>
    </row>
    <row r="48" spans="1:5" x14ac:dyDescent="0.25">
      <c r="A48" s="4"/>
      <c r="C48" s="46" t="str">
        <f t="shared" si="3"/>
        <v/>
      </c>
      <c r="D48" s="45" t="str">
        <f>IF(AND(ISERROR(SEARCH(" Terrain de chasse",B47)),NOT(ISERROR(SEARCH(" cm2 ",B48)))),0,IF(NOT(ISERROR(SEARCH(" Terrain de chasse",B48))),LEFT(SUBSTITUTE(B48,"Fourmizzz ",""),8),""))</f>
        <v/>
      </c>
      <c r="E48" s="45" t="str">
        <f t="shared" si="2"/>
        <v/>
      </c>
    </row>
    <row r="49" spans="1:9" x14ac:dyDescent="0.25">
      <c r="A49" s="33" t="s">
        <v>17</v>
      </c>
      <c r="B49" t="s">
        <v>19</v>
      </c>
      <c r="C49" s="46">
        <f t="shared" si="3"/>
        <v>10</v>
      </c>
      <c r="D49" s="45" t="str">
        <f t="shared" si="1"/>
        <v>21/01/14</v>
      </c>
      <c r="E49" s="45" t="str">
        <f>IF(AND(ISERROR(SEARCH(" Terrain de chasse",B48)),NOT(ISERROR(SEARCH(" cm2 ",B49)))),0,IF(NOT(ISERROR(SEARCH(" Terrain de chasse",B49))),MID(SUBSTITUTE(B49,"Fourmizzz ",""),10,5),""))</f>
        <v>20h56</v>
      </c>
    </row>
    <row r="50" spans="1:9" x14ac:dyDescent="0.25">
      <c r="A50" s="32" t="s">
        <v>18</v>
      </c>
      <c r="B50" t="s">
        <v>20</v>
      </c>
      <c r="C50" s="46" t="str">
        <f>IF(AND(ISERROR(SEARCH(" Terrain de chasse",B49)),NOT(ISERROR(SEARCH(" cm2 ",B50)))),1*SUBSTITUTE(MID(B50,SEARCH(" vous a pris ",B50)+LEN(" vous a pris "),SEARCH(" cm2 ",B50)-SEARCH(" vous a pris ",B50)-LEN(" vous a pris "))," ",),IF(NOT(ISERROR(SEARCH(" Terrain de chasse",B50))),1*SUBSTITUTE(MID(B51,SEARCH(" vous a pris ",B51)+LEN(" vous a pris "),SEARCH(" cm2 ",B51)-SEARCH(" vous a pris ",B51)-LEN(" vous a pris "))," ",),""))</f>
        <v/>
      </c>
      <c r="D50" s="45" t="str">
        <f t="shared" si="1"/>
        <v/>
      </c>
      <c r="E50" s="45" t="str">
        <f t="shared" si="2"/>
        <v/>
      </c>
    </row>
    <row r="51" spans="1:9" x14ac:dyDescent="0.25">
      <c r="A51" s="4"/>
      <c r="B51" t="s">
        <v>11</v>
      </c>
      <c r="C51" s="46" t="str">
        <f t="shared" si="3"/>
        <v/>
      </c>
      <c r="D51" s="45" t="str">
        <f t="shared" si="1"/>
        <v/>
      </c>
      <c r="E51" s="45" t="str">
        <f t="shared" si="2"/>
        <v/>
      </c>
    </row>
    <row r="52" spans="1:9" x14ac:dyDescent="0.25">
      <c r="A52" s="4"/>
      <c r="C52" s="46" t="str">
        <f t="shared" si="3"/>
        <v/>
      </c>
      <c r="D52" s="45" t="str">
        <f t="shared" si="1"/>
        <v/>
      </c>
      <c r="E52" s="45" t="str">
        <f t="shared" si="2"/>
        <v/>
      </c>
    </row>
    <row r="53" spans="1:9" x14ac:dyDescent="0.25">
      <c r="A53" s="33" t="s">
        <v>6</v>
      </c>
      <c r="B53" t="s">
        <v>8</v>
      </c>
      <c r="C53" s="46">
        <f t="shared" si="3"/>
        <v>256989</v>
      </c>
      <c r="D53" s="45" t="str">
        <f t="shared" si="1"/>
        <v>22/01/14</v>
      </c>
      <c r="E53" s="45" t="str">
        <f t="shared" si="2"/>
        <v>00h55</v>
      </c>
    </row>
    <row r="54" spans="1:9" x14ac:dyDescent="0.25">
      <c r="A54" s="32" t="s">
        <v>7</v>
      </c>
      <c r="B54" t="s">
        <v>64</v>
      </c>
      <c r="C54" s="46" t="str">
        <f t="shared" si="3"/>
        <v/>
      </c>
      <c r="D54" s="45" t="str">
        <f t="shared" si="1"/>
        <v/>
      </c>
      <c r="E54" s="45" t="str">
        <f t="shared" si="2"/>
        <v/>
      </c>
    </row>
    <row r="55" spans="1:9" x14ac:dyDescent="0.25">
      <c r="A55" s="4"/>
      <c r="C55" s="46" t="str">
        <f t="shared" si="3"/>
        <v/>
      </c>
      <c r="D55" s="45" t="str">
        <f t="shared" si="1"/>
        <v/>
      </c>
      <c r="E55" s="45" t="str">
        <f t="shared" si="2"/>
        <v/>
      </c>
    </row>
    <row r="56" spans="1:9" x14ac:dyDescent="0.25">
      <c r="A56" s="4"/>
      <c r="B56" t="s">
        <v>8</v>
      </c>
      <c r="C56" s="46">
        <f t="shared" si="3"/>
        <v>200007</v>
      </c>
      <c r="D56" s="45" t="str">
        <f t="shared" si="1"/>
        <v>22/01/14</v>
      </c>
      <c r="E56" s="45" t="str">
        <f t="shared" si="2"/>
        <v>00h55</v>
      </c>
    </row>
    <row r="57" spans="1:9" x14ac:dyDescent="0.25">
      <c r="A57" s="4"/>
      <c r="B57" t="s">
        <v>65</v>
      </c>
      <c r="C57" s="46" t="str">
        <f t="shared" si="3"/>
        <v/>
      </c>
      <c r="D57" s="45" t="str">
        <f t="shared" si="1"/>
        <v/>
      </c>
      <c r="E57" s="45" t="str">
        <f t="shared" si="2"/>
        <v/>
      </c>
    </row>
    <row r="58" spans="1:9" x14ac:dyDescent="0.25">
      <c r="A58" s="4"/>
      <c r="C58" s="46" t="str">
        <f t="shared" si="3"/>
        <v/>
      </c>
      <c r="D58" s="45" t="str">
        <f>IF(AND(ISERROR(SEARCH(" Terrain de chasse",B57)),NOT(ISERROR(SEARCH(" cm2 ",B58)))),0,IF(NOT(ISERROR(SEARCH(" Terrain de chasse",B58))),LEFT(SUBSTITUTE(B58,"Fourmizzz ",""),8),""))</f>
        <v/>
      </c>
      <c r="E58" s="45" t="str">
        <f t="shared" si="2"/>
        <v/>
      </c>
    </row>
    <row r="59" spans="1:9" x14ac:dyDescent="0.25">
      <c r="A59" s="4"/>
      <c r="B59" t="s">
        <v>8</v>
      </c>
      <c r="C59" s="46">
        <f t="shared" si="3"/>
        <v>165590</v>
      </c>
      <c r="D59" s="45" t="str">
        <f t="shared" si="1"/>
        <v>22/01/14</v>
      </c>
      <c r="E59" s="45" t="str">
        <f t="shared" si="2"/>
        <v>00h55</v>
      </c>
    </row>
    <row r="60" spans="1:9" x14ac:dyDescent="0.25">
      <c r="A60" s="4"/>
      <c r="B60" t="s">
        <v>66</v>
      </c>
      <c r="C60" s="46" t="str">
        <f t="shared" si="3"/>
        <v/>
      </c>
      <c r="D60" s="45" t="str">
        <f t="shared" si="1"/>
        <v/>
      </c>
      <c r="E60" s="45" t="str">
        <f t="shared" si="2"/>
        <v/>
      </c>
    </row>
    <row r="61" spans="1:9" x14ac:dyDescent="0.25">
      <c r="A61" s="4"/>
      <c r="C61" s="46" t="str">
        <f t="shared" si="3"/>
        <v/>
      </c>
      <c r="D61" s="45" t="str">
        <f t="shared" si="1"/>
        <v/>
      </c>
      <c r="E61" s="45" t="str">
        <f t="shared" si="2"/>
        <v/>
      </c>
    </row>
    <row r="62" spans="1:9" x14ac:dyDescent="0.25">
      <c r="A62" s="4"/>
      <c r="B62" t="s">
        <v>9</v>
      </c>
      <c r="C62" s="46">
        <f t="shared" si="3"/>
        <v>321236</v>
      </c>
      <c r="D62" s="45" t="str">
        <f t="shared" si="1"/>
        <v>22/01/14</v>
      </c>
      <c r="E62" s="45" t="str">
        <f t="shared" si="2"/>
        <v>00h54</v>
      </c>
    </row>
    <row r="63" spans="1:9" x14ac:dyDescent="0.25">
      <c r="A63" s="4"/>
      <c r="B63" t="s">
        <v>67</v>
      </c>
      <c r="C63" s="46" t="str">
        <f t="shared" si="3"/>
        <v/>
      </c>
      <c r="D63" s="45" t="str">
        <f t="shared" si="1"/>
        <v/>
      </c>
      <c r="E63" s="45" t="str">
        <f>IF(AND(ISERROR(SEARCH(" Terrain de chasse",B62)),NOT(ISERROR(SEARCH(" cm2 ",B63)))),0,IF(NOT(ISERROR(SEARCH(" Terrain de chasse",B63))),MID(SUBSTITUTE(B63,"Fourmizzz ",""),10,5),""))</f>
        <v/>
      </c>
      <c r="H63" t="str">
        <f t="shared" ref="H32:H63" si="4">IF(AND(ISERROR(SEARCH("Fourmizzz ",B62)),NOT(ISERROR(SEARCH(" cm2 ",B63)))),0,IF(LEFT(B63,10)="Fourmizzz ",LEFT(SUBSTITUTE(B63,"Fourmizzz ",""),8),""))</f>
        <v/>
      </c>
      <c r="I63" t="str">
        <f t="shared" ref="I32:I63" si="5">IF(AND(ISERROR(SEARCH("Fourmizzz ",B62)),NOT(ISERROR(SEARCH(" cm2 ",B63)))),0,IF(LEFT(B63,10)="Fourmizzz ",MID(SUBSTITUTE(B63,"Fourmizzz ",""),10,5),""))</f>
        <v/>
      </c>
    </row>
    <row r="64" spans="1:9" x14ac:dyDescent="0.25">
      <c r="A64" s="4"/>
      <c r="C64" s="46" t="str">
        <f t="shared" si="3"/>
        <v/>
      </c>
      <c r="D64" s="45" t="str">
        <f t="shared" si="1"/>
        <v/>
      </c>
      <c r="E64" s="45" t="str">
        <f t="shared" si="2"/>
        <v/>
      </c>
    </row>
    <row r="65" spans="1:5" x14ac:dyDescent="0.25">
      <c r="A65" s="4"/>
      <c r="C65" s="46" t="str">
        <f t="shared" si="3"/>
        <v/>
      </c>
      <c r="D65" s="45" t="str">
        <f t="shared" si="1"/>
        <v/>
      </c>
      <c r="E65" s="45" t="str">
        <f t="shared" si="2"/>
        <v/>
      </c>
    </row>
    <row r="66" spans="1:5" x14ac:dyDescent="0.25">
      <c r="A66" s="4"/>
      <c r="C66" s="46" t="str">
        <f t="shared" si="3"/>
        <v/>
      </c>
      <c r="D66" s="45" t="str">
        <f t="shared" si="1"/>
        <v/>
      </c>
      <c r="E66" s="45" t="str">
        <f t="shared" si="2"/>
        <v/>
      </c>
    </row>
    <row r="67" spans="1:5" x14ac:dyDescent="0.25">
      <c r="A67" s="4"/>
      <c r="C67" s="46" t="str">
        <f t="shared" si="3"/>
        <v/>
      </c>
      <c r="D67" s="45" t="str">
        <f t="shared" si="1"/>
        <v/>
      </c>
      <c r="E67" s="45" t="str">
        <f t="shared" si="2"/>
        <v/>
      </c>
    </row>
    <row r="68" spans="1:5" x14ac:dyDescent="0.25">
      <c r="A68" s="4"/>
      <c r="C68" s="3"/>
      <c r="D68" s="45"/>
      <c r="E68" s="45"/>
    </row>
    <row r="69" spans="1:5" x14ac:dyDescent="0.25">
      <c r="A69" s="4"/>
      <c r="C69" s="3"/>
      <c r="D69" s="45"/>
      <c r="E69" s="45"/>
    </row>
    <row r="70" spans="1:5" x14ac:dyDescent="0.25">
      <c r="A70" s="4"/>
      <c r="C70" s="3"/>
      <c r="D70" s="45"/>
      <c r="E70" s="45"/>
    </row>
    <row r="71" spans="1:5" x14ac:dyDescent="0.25">
      <c r="A71" s="4"/>
      <c r="C71" s="3"/>
      <c r="D71" s="45"/>
      <c r="E71" s="45"/>
    </row>
    <row r="72" spans="1:5" x14ac:dyDescent="0.25">
      <c r="A72" s="4"/>
      <c r="C72" s="3"/>
      <c r="D72" s="45"/>
      <c r="E72" s="45"/>
    </row>
    <row r="73" spans="1:5" x14ac:dyDescent="0.25">
      <c r="A73" s="4"/>
      <c r="C73" s="3"/>
      <c r="D73" s="45"/>
      <c r="E73" s="45"/>
    </row>
    <row r="74" spans="1:5" x14ac:dyDescent="0.25">
      <c r="A74" s="4"/>
      <c r="C74" s="3"/>
      <c r="D74" s="45"/>
      <c r="E74" s="45"/>
    </row>
    <row r="75" spans="1:5" x14ac:dyDescent="0.25">
      <c r="A75" s="4"/>
      <c r="C75" s="3"/>
      <c r="D75" s="45"/>
      <c r="E75" s="45"/>
    </row>
    <row r="76" spans="1:5" x14ac:dyDescent="0.25">
      <c r="A76" s="4"/>
      <c r="C76" s="3"/>
      <c r="D76" s="45"/>
      <c r="E76" s="45"/>
    </row>
    <row r="77" spans="1:5" x14ac:dyDescent="0.25">
      <c r="A77" s="4"/>
      <c r="C77" s="3"/>
      <c r="D77" s="45"/>
      <c r="E77" s="45"/>
    </row>
    <row r="78" spans="1:5" x14ac:dyDescent="0.25">
      <c r="A78" s="4"/>
      <c r="C78" s="3"/>
      <c r="D78" s="45"/>
      <c r="E78" s="45"/>
    </row>
  </sheetData>
  <mergeCells count="1">
    <mergeCell ref="I6:O24"/>
  </mergeCells>
  <hyperlinks>
    <hyperlink ref="A3" r:id="rId1" display="http://s4.fourmizzz.fr/Membre.php?Pseudo=BenThunder"/>
    <hyperlink ref="A16" r:id="rId2" display="http://s4.fourmizzz.fr/Membre.php?Pseudo=etmg"/>
    <hyperlink ref="A31" r:id="rId3" display="http://s4.fourmizzz.fr/Membre.php?Pseudo=tataouin"/>
    <hyperlink ref="A46" r:id="rId4" display="http://s4.fourmizzz.fr/Membre.php?Pseudo=blackulul"/>
    <hyperlink ref="A49" r:id="rId5" display="http://s4.fourmizzz.fr/Membre.php?Pseudo=seth"/>
    <hyperlink ref="A53" r:id="rId6" display="http://s4.fourmizzz.fr/Membre.php?Pseudo=tataouin"/>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CALCUL</vt:lpstr>
      <vt:lpstr>RC FLOOD EXE</vt:lpstr>
      <vt:lpstr>RC FLOOD ADVERSE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sork</dc:creator>
  <cp:lastModifiedBy>jvdo</cp:lastModifiedBy>
  <dcterms:created xsi:type="dcterms:W3CDTF">2014-01-21T22:57:21Z</dcterms:created>
  <dcterms:modified xsi:type="dcterms:W3CDTF">2014-01-22T05:05:11Z</dcterms:modified>
</cp:coreProperties>
</file>