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8960" windowHeight="11325" activeTab="0"/>
  </bookViews>
  <sheets>
    <sheet name="Lundi" sheetId="1" r:id="rId1"/>
    <sheet name="BD" sheetId="2" r:id="rId2"/>
  </sheets>
  <definedNames>
    <definedName name="DébNuit">'BD'!$A$3</definedName>
    <definedName name="Site">#REF!</definedName>
  </definedNames>
  <calcPr fullCalcOnLoad="1"/>
</workbook>
</file>

<file path=xl/sharedStrings.xml><?xml version="1.0" encoding="utf-8"?>
<sst xmlns="http://schemas.openxmlformats.org/spreadsheetml/2006/main" count="40" uniqueCount="39">
  <si>
    <t>Heure Dispo</t>
  </si>
  <si>
    <t>Heure Rest</t>
  </si>
  <si>
    <t>Nbre</t>
  </si>
  <si>
    <t>Total</t>
  </si>
  <si>
    <t>Journée du :</t>
  </si>
  <si>
    <t>Tranche 1</t>
  </si>
  <si>
    <t>Tranche 2</t>
  </si>
  <si>
    <t>Tranche 3</t>
  </si>
  <si>
    <t>Début</t>
  </si>
  <si>
    <t>Fin</t>
  </si>
  <si>
    <t>TOTAL</t>
  </si>
  <si>
    <t xml:space="preserve"> </t>
  </si>
  <si>
    <t>Période de Nuit</t>
  </si>
  <si>
    <t>DébNuit</t>
  </si>
  <si>
    <t>FinNuit</t>
  </si>
  <si>
    <t>PLAN DE TRAVAUX D'INSPECTION</t>
  </si>
  <si>
    <t>Matériel</t>
  </si>
  <si>
    <t>6221</t>
  </si>
  <si>
    <t>2402</t>
  </si>
  <si>
    <t>2205</t>
  </si>
  <si>
    <t>5401</t>
  </si>
  <si>
    <t>2418</t>
  </si>
  <si>
    <t>2426</t>
  </si>
  <si>
    <t>2430</t>
  </si>
  <si>
    <t>2217</t>
  </si>
  <si>
    <t>2432</t>
  </si>
  <si>
    <t>2213</t>
  </si>
  <si>
    <t>2219</t>
  </si>
  <si>
    <t>2461</t>
  </si>
  <si>
    <t>2463</t>
  </si>
  <si>
    <t>2404</t>
  </si>
  <si>
    <t>2412</t>
  </si>
  <si>
    <t>2400</t>
  </si>
  <si>
    <t>6223</t>
  </si>
  <si>
    <t>2406</t>
  </si>
  <si>
    <t>2410</t>
  </si>
  <si>
    <t>CRENEAUX HORAIRES OPERATIONS</t>
  </si>
  <si>
    <t>Organisation proposée selon le total des temps de dispo par tranche horaire</t>
  </si>
  <si>
    <t>Temps
Dispo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</si>
</sst>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;###0"/>
    <numFmt numFmtId="165" formatCode="[$-40C]dddd\ d\ mmmm\ yyyy"/>
    <numFmt numFmtId="166" formatCode="h:mm;@"/>
    <numFmt numFmtId="167" formatCode="[$-F400]h:mm:ss\ AM/PM"/>
    <numFmt numFmtId="168" formatCode="hh:mm;@"/>
    <numFmt numFmtId="169" formatCode="[hh]:mm;@"/>
    <numFmt numFmtId="170" formatCode="[h]:mm"/>
    <numFmt numFmtId="171" formatCode="hh:mm;;"/>
    <numFmt numFmtId="172" formatCode="[hh]:mm;;"/>
    <numFmt numFmtId="173" formatCode="dd/mm/yyyy;@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7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Arial"/>
      <family val="2"/>
    </font>
    <font>
      <b/>
      <sz val="10"/>
      <color indexed="10"/>
      <name val="Times New Roman"/>
      <family val="1"/>
    </font>
    <font>
      <b/>
      <sz val="10"/>
      <color indexed="56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000000"/>
      <name val="Arial"/>
      <family val="2"/>
    </font>
    <font>
      <b/>
      <sz val="10"/>
      <color rgb="FFFF0000"/>
      <name val="Times New Roman"/>
      <family val="1"/>
    </font>
    <font>
      <sz val="11"/>
      <color rgb="FF000000"/>
      <name val="Times New Roman"/>
      <family val="1"/>
    </font>
    <font>
      <b/>
      <sz val="10"/>
      <color theme="3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medium"/>
      <right style="thin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4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166" fontId="0" fillId="0" borderId="0" xfId="0" applyNumberFormat="1" applyFill="1" applyBorder="1" applyAlignment="1">
      <alignment horizontal="left" vertical="top"/>
    </xf>
    <xf numFmtId="0" fontId="0" fillId="0" borderId="0" xfId="0" applyFill="1" applyBorder="1" applyAlignment="1">
      <alignment horizontal="left"/>
    </xf>
    <xf numFmtId="164" fontId="42" fillId="0" borderId="10" xfId="0" applyNumberFormat="1" applyFont="1" applyFill="1" applyBorder="1" applyAlignment="1">
      <alignment horizontal="center" vertical="top" wrapText="1"/>
    </xf>
    <xf numFmtId="164" fontId="42" fillId="0" borderId="11" xfId="0" applyNumberFormat="1" applyFont="1" applyFill="1" applyBorder="1" applyAlignment="1">
      <alignment horizontal="center" vertical="top" wrapText="1"/>
    </xf>
    <xf numFmtId="164" fontId="42" fillId="0" borderId="11" xfId="0" applyNumberFormat="1" applyFont="1" applyFill="1" applyBorder="1" applyAlignment="1">
      <alignment horizontal="center" vertical="center" wrapText="1"/>
    </xf>
    <xf numFmtId="164" fontId="42" fillId="0" borderId="12" xfId="0" applyNumberFormat="1" applyFont="1" applyFill="1" applyBorder="1" applyAlignment="1">
      <alignment horizontal="center" vertical="top" wrapText="1"/>
    </xf>
    <xf numFmtId="164" fontId="0" fillId="0" borderId="0" xfId="0" applyNumberFormat="1" applyFill="1" applyBorder="1" applyAlignment="1">
      <alignment horizontal="left" vertical="top"/>
    </xf>
    <xf numFmtId="170" fontId="43" fillId="0" borderId="0" xfId="0" applyNumberFormat="1" applyFont="1" applyFill="1" applyBorder="1" applyAlignment="1">
      <alignment horizontal="center" vertical="top"/>
    </xf>
    <xf numFmtId="168" fontId="0" fillId="33" borderId="13" xfId="0" applyNumberFormat="1" applyFill="1" applyBorder="1" applyAlignment="1">
      <alignment horizontal="center" vertical="top"/>
    </xf>
    <xf numFmtId="168" fontId="0" fillId="33" borderId="14" xfId="0" applyNumberFormat="1" applyFill="1" applyBorder="1" applyAlignment="1">
      <alignment horizontal="center" vertical="top"/>
    </xf>
    <xf numFmtId="168" fontId="0" fillId="33" borderId="15" xfId="0" applyNumberFormat="1" applyFill="1" applyBorder="1" applyAlignment="1">
      <alignment horizontal="center" vertical="top"/>
    </xf>
    <xf numFmtId="0" fontId="44" fillId="0" borderId="0" xfId="0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center" vertical="top"/>
    </xf>
    <xf numFmtId="20" fontId="0" fillId="0" borderId="0" xfId="0" applyNumberFormat="1" applyFill="1" applyBorder="1" applyAlignment="1">
      <alignment horizontal="center" vertical="center"/>
    </xf>
    <xf numFmtId="20" fontId="0" fillId="0" borderId="0" xfId="0" applyNumberFormat="1" applyFill="1" applyBorder="1" applyAlignment="1">
      <alignment horizontal="left" vertical="top"/>
    </xf>
    <xf numFmtId="20" fontId="0" fillId="0" borderId="0" xfId="0" applyNumberFormat="1" applyFill="1" applyBorder="1" applyAlignment="1">
      <alignment horizontal="center" vertical="top"/>
    </xf>
    <xf numFmtId="0" fontId="0" fillId="0" borderId="0" xfId="0" applyFill="1" applyBorder="1" applyAlignment="1" quotePrefix="1">
      <alignment horizontal="left" vertical="top"/>
    </xf>
    <xf numFmtId="172" fontId="0" fillId="0" borderId="0" xfId="0" applyNumberFormat="1" applyFill="1" applyBorder="1" applyAlignment="1">
      <alignment horizontal="center" vertical="top"/>
    </xf>
    <xf numFmtId="172" fontId="0" fillId="33" borderId="0" xfId="0" applyNumberFormat="1" applyFill="1" applyBorder="1" applyAlignment="1">
      <alignment horizontal="center" vertical="top"/>
    </xf>
    <xf numFmtId="172" fontId="2" fillId="0" borderId="10" xfId="0" applyNumberFormat="1" applyFont="1" applyFill="1" applyBorder="1" applyAlignment="1">
      <alignment horizontal="center" vertical="top" wrapText="1"/>
    </xf>
    <xf numFmtId="172" fontId="2" fillId="0" borderId="16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top" wrapText="1"/>
    </xf>
    <xf numFmtId="172" fontId="2" fillId="0" borderId="17" xfId="0" applyNumberFormat="1" applyFont="1" applyFill="1" applyBorder="1" applyAlignment="1">
      <alignment horizontal="center" vertical="top" wrapText="1"/>
    </xf>
    <xf numFmtId="172" fontId="2" fillId="0" borderId="11" xfId="0" applyNumberFormat="1" applyFont="1" applyFill="1" applyBorder="1" applyAlignment="1">
      <alignment horizontal="center" vertical="center" wrapText="1"/>
    </xf>
    <xf numFmtId="172" fontId="2" fillId="0" borderId="17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top" wrapText="1"/>
    </xf>
    <xf numFmtId="172" fontId="2" fillId="0" borderId="18" xfId="0" applyNumberFormat="1" applyFont="1" applyFill="1" applyBorder="1" applyAlignment="1">
      <alignment horizontal="center" vertical="top" wrapText="1"/>
    </xf>
    <xf numFmtId="0" fontId="45" fillId="4" borderId="16" xfId="0" applyFont="1" applyFill="1" applyBorder="1" applyAlignment="1">
      <alignment horizontal="center" vertical="center" wrapText="1"/>
    </xf>
    <xf numFmtId="0" fontId="45" fillId="4" borderId="18" xfId="0" applyFont="1" applyFill="1" applyBorder="1" applyAlignment="1">
      <alignment horizontal="center" vertical="center" wrapText="1"/>
    </xf>
    <xf numFmtId="0" fontId="45" fillId="4" borderId="15" xfId="0" applyFont="1" applyFill="1" applyBorder="1" applyAlignment="1">
      <alignment horizontal="center" vertical="center"/>
    </xf>
    <xf numFmtId="0" fontId="45" fillId="4" borderId="19" xfId="0" applyFont="1" applyFill="1" applyBorder="1" applyAlignment="1">
      <alignment horizontal="center" vertical="center"/>
    </xf>
    <xf numFmtId="0" fontId="45" fillId="4" borderId="20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/>
    </xf>
    <xf numFmtId="0" fontId="45" fillId="4" borderId="12" xfId="0" applyFont="1" applyFill="1" applyBorder="1" applyAlignment="1">
      <alignment horizontal="center" vertical="center"/>
    </xf>
    <xf numFmtId="0" fontId="45" fillId="4" borderId="10" xfId="0" applyFont="1" applyFill="1" applyBorder="1" applyAlignment="1">
      <alignment horizontal="center" vertical="center" wrapText="1"/>
    </xf>
    <xf numFmtId="0" fontId="45" fillId="4" borderId="12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top" wrapText="1"/>
    </xf>
    <xf numFmtId="0" fontId="42" fillId="0" borderId="21" xfId="0" applyFont="1" applyFill="1" applyBorder="1" applyAlignment="1">
      <alignment horizontal="center" vertical="center" wrapText="1"/>
    </xf>
    <xf numFmtId="0" fontId="42" fillId="0" borderId="20" xfId="0" applyFont="1" applyFill="1" applyBorder="1" applyAlignment="1">
      <alignment horizontal="center" vertical="top" wrapText="1"/>
    </xf>
    <xf numFmtId="0" fontId="46" fillId="10" borderId="0" xfId="0" applyFont="1" applyFill="1" applyBorder="1" applyAlignment="1">
      <alignment horizontal="left" vertical="center" wrapText="1"/>
    </xf>
    <xf numFmtId="0" fontId="45" fillId="4" borderId="13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L31"/>
  <sheetViews>
    <sheetView tabSelected="1" zoomScalePageLayoutView="0" workbookViewId="0" topLeftCell="A1">
      <selection activeCell="F7" sqref="F7"/>
    </sheetView>
  </sheetViews>
  <sheetFormatPr defaultColWidth="12" defaultRowHeight="12.75"/>
  <cols>
    <col min="1" max="1" width="15.83203125" style="0" customWidth="1"/>
    <col min="4" max="4" width="10.5" style="0" customWidth="1"/>
    <col min="5" max="6" width="10.16015625" style="0" customWidth="1"/>
    <col min="7" max="7" width="11.5" style="0" customWidth="1"/>
  </cols>
  <sheetData>
    <row r="1" spans="1:12" ht="15">
      <c r="A1" s="3" t="s">
        <v>4</v>
      </c>
      <c r="B1" s="13" t="str">
        <f>NomOnglet()</f>
        <v>Lundi</v>
      </c>
      <c r="L1" s="18"/>
    </row>
    <row r="2" ht="15">
      <c r="B2" s="13"/>
    </row>
    <row r="3" spans="2:8" ht="12.75">
      <c r="B3" t="s">
        <v>15</v>
      </c>
      <c r="H3" t="s">
        <v>36</v>
      </c>
    </row>
    <row r="4" spans="2:12" s="1" customFormat="1" ht="13.5" thickBot="1">
      <c r="B4"/>
      <c r="C4"/>
      <c r="D4"/>
      <c r="E4"/>
      <c r="F4"/>
      <c r="H4" s="1" t="s">
        <v>5</v>
      </c>
      <c r="I4" s="1" t="s">
        <v>6</v>
      </c>
      <c r="J4" s="1" t="s">
        <v>7</v>
      </c>
      <c r="L4" s="15"/>
    </row>
    <row r="5" spans="2:10" s="1" customFormat="1" ht="12.75">
      <c r="B5" s="32" t="s">
        <v>16</v>
      </c>
      <c r="C5" s="34" t="s">
        <v>2</v>
      </c>
      <c r="D5" s="36" t="s">
        <v>0</v>
      </c>
      <c r="E5" s="29" t="s">
        <v>1</v>
      </c>
      <c r="F5" s="43" t="s">
        <v>38</v>
      </c>
      <c r="G5" s="1" t="s">
        <v>8</v>
      </c>
      <c r="H5" s="15">
        <v>0.25</v>
      </c>
      <c r="I5" s="15">
        <v>0.5833333333333334</v>
      </c>
      <c r="J5" s="15">
        <v>0.9166666666666666</v>
      </c>
    </row>
    <row r="6" spans="2:11" ht="13.5" thickBot="1">
      <c r="B6" s="33"/>
      <c r="C6" s="35"/>
      <c r="D6" s="37"/>
      <c r="E6" s="30"/>
      <c r="F6" s="31"/>
      <c r="G6" s="14" t="s">
        <v>9</v>
      </c>
      <c r="H6" s="17">
        <v>0.5833333333333334</v>
      </c>
      <c r="I6" s="17">
        <v>0.9166666666666666</v>
      </c>
      <c r="J6" s="17">
        <v>0.25</v>
      </c>
      <c r="K6" t="s">
        <v>10</v>
      </c>
    </row>
    <row r="7" spans="2:11" ht="12.75">
      <c r="B7" s="38" t="s">
        <v>17</v>
      </c>
      <c r="C7" s="4">
        <v>8</v>
      </c>
      <c r="D7" s="21">
        <v>0.015277777777777777</v>
      </c>
      <c r="E7" s="22">
        <v>0.1875</v>
      </c>
      <c r="F7" s="10">
        <f aca="true" t="shared" si="0" ref="F7:F26">MOD(E7-D7,1)</f>
        <v>0.17222222222222222</v>
      </c>
      <c r="G7" s="2"/>
      <c r="H7" s="19">
        <f>(MIN(H$6,$E7)-MAX(H$5,$D7))*($D7&lt;H$6)*($E7&gt;H$5)</f>
        <v>0</v>
      </c>
      <c r="I7" s="19">
        <f>(MIN(I$6,$E7)-MAX(I$5,$D7))*($D7&lt;I$6)*($E7&gt;I$5)</f>
        <v>0</v>
      </c>
      <c r="J7" s="19">
        <f aca="true" t="shared" si="1" ref="H7:J26">(MIN(J$6,$E7)-MAX(J$5,$D7))*($D7&lt;J$6)*($E7&gt;J$5)</f>
        <v>0</v>
      </c>
      <c r="K7" s="20">
        <f aca="true" t="shared" si="2" ref="K7:K26">SUM(H7:J7)</f>
        <v>0</v>
      </c>
    </row>
    <row r="8" spans="2:11" ht="12.75">
      <c r="B8" s="39" t="s">
        <v>18</v>
      </c>
      <c r="C8" s="5">
        <v>4</v>
      </c>
      <c r="D8" s="23">
        <v>0.07013888888888889</v>
      </c>
      <c r="E8" s="24">
        <v>0.23194444444444443</v>
      </c>
      <c r="F8" s="11">
        <f t="shared" si="0"/>
        <v>0.16180555555555554</v>
      </c>
      <c r="G8" s="2"/>
      <c r="H8" s="19">
        <f t="shared" si="1"/>
        <v>0</v>
      </c>
      <c r="I8" s="19">
        <f t="shared" si="1"/>
        <v>0</v>
      </c>
      <c r="J8" s="19">
        <f t="shared" si="1"/>
        <v>0</v>
      </c>
      <c r="K8" s="20">
        <f t="shared" si="2"/>
        <v>0</v>
      </c>
    </row>
    <row r="9" spans="2:11" ht="12.75">
      <c r="B9" s="40" t="s">
        <v>19</v>
      </c>
      <c r="C9" s="6">
        <v>2</v>
      </c>
      <c r="D9" s="25">
        <v>0.3111111111111111</v>
      </c>
      <c r="E9" s="26">
        <v>0.40138888888888885</v>
      </c>
      <c r="F9" s="11">
        <f t="shared" si="0"/>
        <v>0.09027777777777773</v>
      </c>
      <c r="G9" s="2"/>
      <c r="H9" s="19">
        <f t="shared" si="1"/>
        <v>0.09027777777777773</v>
      </c>
      <c r="I9" s="19">
        <f t="shared" si="1"/>
        <v>0</v>
      </c>
      <c r="J9" s="19">
        <f t="shared" si="1"/>
        <v>0</v>
      </c>
      <c r="K9" s="20">
        <f t="shared" si="2"/>
        <v>0.09027777777777773</v>
      </c>
    </row>
    <row r="10" spans="2:11" ht="12.75">
      <c r="B10" s="40" t="s">
        <v>20</v>
      </c>
      <c r="C10" s="6">
        <v>1</v>
      </c>
      <c r="D10" s="25">
        <v>0.3444444444444445</v>
      </c>
      <c r="E10" s="26">
        <v>0.3840277777777778</v>
      </c>
      <c r="F10" s="11">
        <f t="shared" si="0"/>
        <v>0.039583333333333304</v>
      </c>
      <c r="G10" s="2"/>
      <c r="H10" s="19">
        <f t="shared" si="1"/>
        <v>0.039583333333333304</v>
      </c>
      <c r="I10" s="19">
        <f t="shared" si="1"/>
        <v>0</v>
      </c>
      <c r="J10" s="19">
        <f t="shared" si="1"/>
        <v>0</v>
      </c>
      <c r="K10" s="20">
        <f t="shared" si="2"/>
        <v>0.039583333333333304</v>
      </c>
    </row>
    <row r="11" spans="2:11" ht="12.75">
      <c r="B11" s="40" t="s">
        <v>21</v>
      </c>
      <c r="C11" s="6">
        <v>8</v>
      </c>
      <c r="D11" s="25">
        <v>0.36874999999999997</v>
      </c>
      <c r="E11" s="26">
        <v>0.3986111111111111</v>
      </c>
      <c r="F11" s="11">
        <f t="shared" si="0"/>
        <v>0.029861111111111116</v>
      </c>
      <c r="G11" s="2"/>
      <c r="H11" s="19">
        <f t="shared" si="1"/>
        <v>0.029861111111111116</v>
      </c>
      <c r="I11" s="19">
        <f t="shared" si="1"/>
        <v>0</v>
      </c>
      <c r="J11" s="19">
        <f t="shared" si="1"/>
        <v>0</v>
      </c>
      <c r="K11" s="20">
        <f t="shared" si="2"/>
        <v>0.029861111111111116</v>
      </c>
    </row>
    <row r="12" spans="2:11" ht="12.75">
      <c r="B12" s="40" t="s">
        <v>22</v>
      </c>
      <c r="C12" s="6">
        <v>8</v>
      </c>
      <c r="D12" s="25">
        <v>0.3958333333333333</v>
      </c>
      <c r="E12" s="26">
        <v>0.5625</v>
      </c>
      <c r="F12" s="11">
        <f t="shared" si="0"/>
        <v>0.16666666666666669</v>
      </c>
      <c r="G12" s="2"/>
      <c r="H12" s="19">
        <f t="shared" si="1"/>
        <v>0.16666666666666669</v>
      </c>
      <c r="I12" s="19">
        <f t="shared" si="1"/>
        <v>0</v>
      </c>
      <c r="J12" s="19">
        <f t="shared" si="1"/>
        <v>0</v>
      </c>
      <c r="K12" s="20">
        <f t="shared" si="2"/>
        <v>0.16666666666666669</v>
      </c>
    </row>
    <row r="13" spans="2:11" ht="12.75">
      <c r="B13" s="40" t="s">
        <v>23</v>
      </c>
      <c r="C13" s="6">
        <v>4</v>
      </c>
      <c r="D13" s="25">
        <v>0.3923611111111111</v>
      </c>
      <c r="E13" s="26">
        <v>0.6458333333333334</v>
      </c>
      <c r="F13" s="11">
        <f t="shared" si="0"/>
        <v>0.25347222222222227</v>
      </c>
      <c r="G13" s="2"/>
      <c r="H13" s="19">
        <f t="shared" si="1"/>
        <v>0.19097222222222227</v>
      </c>
      <c r="I13" s="19">
        <f t="shared" si="1"/>
        <v>0.0625</v>
      </c>
      <c r="J13" s="19">
        <f t="shared" si="1"/>
        <v>0</v>
      </c>
      <c r="K13" s="20">
        <f t="shared" si="2"/>
        <v>0.25347222222222227</v>
      </c>
    </row>
    <row r="14" spans="2:11" ht="12.75">
      <c r="B14" s="40" t="s">
        <v>24</v>
      </c>
      <c r="C14" s="6">
        <v>1</v>
      </c>
      <c r="D14" s="25">
        <v>0.3951388888888889</v>
      </c>
      <c r="E14" s="26">
        <v>0.7083333333333334</v>
      </c>
      <c r="F14" s="11">
        <f t="shared" si="0"/>
        <v>0.3131944444444445</v>
      </c>
      <c r="G14" s="2"/>
      <c r="H14" s="19">
        <f t="shared" si="1"/>
        <v>0.1881944444444445</v>
      </c>
      <c r="I14" s="19">
        <f t="shared" si="1"/>
        <v>0.125</v>
      </c>
      <c r="J14" s="19">
        <f t="shared" si="1"/>
        <v>0</v>
      </c>
      <c r="K14" s="20">
        <f t="shared" si="2"/>
        <v>0.3131944444444445</v>
      </c>
    </row>
    <row r="15" spans="2:11" ht="12.75">
      <c r="B15" s="40" t="s">
        <v>25</v>
      </c>
      <c r="C15" s="6">
        <v>8</v>
      </c>
      <c r="D15" s="25">
        <v>0.5590277777777778</v>
      </c>
      <c r="E15" s="26">
        <v>0.6875</v>
      </c>
      <c r="F15" s="11">
        <f t="shared" si="0"/>
        <v>0.1284722222222222</v>
      </c>
      <c r="G15" s="2"/>
      <c r="H15" s="19">
        <f t="shared" si="1"/>
        <v>0.02430555555555558</v>
      </c>
      <c r="I15" s="19">
        <f t="shared" si="1"/>
        <v>0.10416666666666663</v>
      </c>
      <c r="J15" s="19">
        <f t="shared" si="1"/>
        <v>0</v>
      </c>
      <c r="K15" s="20">
        <f t="shared" si="2"/>
        <v>0.1284722222222222</v>
      </c>
    </row>
    <row r="16" spans="2:11" ht="12.75">
      <c r="B16" s="40" t="s">
        <v>26</v>
      </c>
      <c r="C16" s="6">
        <v>2</v>
      </c>
      <c r="D16" s="25">
        <v>0.6034722222222222</v>
      </c>
      <c r="E16" s="26">
        <v>0.6097222222222222</v>
      </c>
      <c r="F16" s="11">
        <f t="shared" si="0"/>
        <v>0.006249999999999978</v>
      </c>
      <c r="G16" s="2"/>
      <c r="H16" s="19">
        <f t="shared" si="1"/>
        <v>0</v>
      </c>
      <c r="I16" s="19">
        <f t="shared" si="1"/>
        <v>0.006249999999999978</v>
      </c>
      <c r="J16" s="19">
        <f t="shared" si="1"/>
        <v>0</v>
      </c>
      <c r="K16" s="20">
        <f t="shared" si="2"/>
        <v>0.006249999999999978</v>
      </c>
    </row>
    <row r="17" spans="2:11" ht="12.75">
      <c r="B17" s="40" t="s">
        <v>24</v>
      </c>
      <c r="C17" s="6">
        <v>1</v>
      </c>
      <c r="D17" s="25">
        <v>0.6944444444444445</v>
      </c>
      <c r="E17" s="26">
        <v>0.7340277777777778</v>
      </c>
      <c r="F17" s="11">
        <f t="shared" si="0"/>
        <v>0.039583333333333304</v>
      </c>
      <c r="G17" s="2"/>
      <c r="H17" s="19">
        <f t="shared" si="1"/>
        <v>0</v>
      </c>
      <c r="I17" s="19">
        <f t="shared" si="1"/>
        <v>0.039583333333333304</v>
      </c>
      <c r="J17" s="19">
        <f t="shared" si="1"/>
        <v>0</v>
      </c>
      <c r="K17" s="20">
        <f t="shared" si="2"/>
        <v>0.039583333333333304</v>
      </c>
    </row>
    <row r="18" spans="2:11" ht="12.75">
      <c r="B18" s="40" t="s">
        <v>27</v>
      </c>
      <c r="C18" s="6">
        <v>2</v>
      </c>
      <c r="D18" s="25">
        <v>0.7291666666666666</v>
      </c>
      <c r="E18" s="26">
        <v>0.7708333333333334</v>
      </c>
      <c r="F18" s="11">
        <f t="shared" si="0"/>
        <v>0.04166666666666674</v>
      </c>
      <c r="G18" s="2"/>
      <c r="H18" s="19">
        <f t="shared" si="1"/>
        <v>0</v>
      </c>
      <c r="I18" s="19">
        <f t="shared" si="1"/>
        <v>0.04166666666666674</v>
      </c>
      <c r="J18" s="19">
        <f t="shared" si="1"/>
        <v>0</v>
      </c>
      <c r="K18" s="20">
        <f t="shared" si="2"/>
        <v>0.04166666666666674</v>
      </c>
    </row>
    <row r="19" spans="2:11" ht="12.75">
      <c r="B19" s="39" t="s">
        <v>28</v>
      </c>
      <c r="C19" s="5">
        <v>3</v>
      </c>
      <c r="D19" s="23">
        <v>0.7916666666666666</v>
      </c>
      <c r="E19" s="24">
        <v>0.25</v>
      </c>
      <c r="F19" s="11">
        <f t="shared" si="0"/>
        <v>0.45833333333333337</v>
      </c>
      <c r="G19" s="2"/>
      <c r="H19" s="19">
        <f t="shared" si="1"/>
        <v>0</v>
      </c>
      <c r="I19" s="19">
        <f t="shared" si="1"/>
        <v>0</v>
      </c>
      <c r="J19" s="19" t="s">
        <v>11</v>
      </c>
      <c r="K19" s="20">
        <f t="shared" si="2"/>
        <v>0</v>
      </c>
    </row>
    <row r="20" spans="2:11" ht="12.75">
      <c r="B20" s="39" t="s">
        <v>29</v>
      </c>
      <c r="C20" s="5">
        <v>3</v>
      </c>
      <c r="D20" s="23">
        <v>0.875</v>
      </c>
      <c r="E20" s="24">
        <v>0.20833333333333334</v>
      </c>
      <c r="F20" s="11">
        <f t="shared" si="0"/>
        <v>0.33333333333333337</v>
      </c>
      <c r="G20" s="2"/>
      <c r="H20" s="19">
        <f t="shared" si="1"/>
        <v>0</v>
      </c>
      <c r="I20" s="19">
        <f t="shared" si="1"/>
        <v>0</v>
      </c>
      <c r="J20" s="19">
        <f t="shared" si="1"/>
        <v>0</v>
      </c>
      <c r="K20" s="20">
        <f t="shared" si="2"/>
        <v>0</v>
      </c>
    </row>
    <row r="21" spans="2:11" ht="12.75">
      <c r="B21" s="39" t="s">
        <v>30</v>
      </c>
      <c r="C21" s="5">
        <v>8</v>
      </c>
      <c r="D21" s="23">
        <v>0.8958333333333334</v>
      </c>
      <c r="E21" s="24">
        <v>0.25</v>
      </c>
      <c r="F21" s="11">
        <f t="shared" si="0"/>
        <v>0.35416666666666663</v>
      </c>
      <c r="G21" s="2"/>
      <c r="H21" s="19">
        <f t="shared" si="1"/>
        <v>0</v>
      </c>
      <c r="I21" s="19">
        <f t="shared" si="1"/>
        <v>0</v>
      </c>
      <c r="J21" s="19">
        <f t="shared" si="1"/>
        <v>0</v>
      </c>
      <c r="K21" s="20">
        <f t="shared" si="2"/>
        <v>0</v>
      </c>
    </row>
    <row r="22" spans="2:11" ht="12.75">
      <c r="B22" s="39" t="s">
        <v>31</v>
      </c>
      <c r="C22" s="5">
        <v>8</v>
      </c>
      <c r="D22" s="23">
        <v>0.8958333333333334</v>
      </c>
      <c r="E22" s="24">
        <v>0.2708333333333333</v>
      </c>
      <c r="F22" s="11">
        <f t="shared" si="0"/>
        <v>0.375</v>
      </c>
      <c r="G22" s="2"/>
      <c r="H22" s="19">
        <f t="shared" si="1"/>
        <v>0</v>
      </c>
      <c r="I22" s="19">
        <f t="shared" si="1"/>
        <v>0</v>
      </c>
      <c r="J22" s="19">
        <f t="shared" si="1"/>
        <v>0</v>
      </c>
      <c r="K22" s="20">
        <f t="shared" si="2"/>
        <v>0</v>
      </c>
    </row>
    <row r="23" spans="2:11" ht="12.75">
      <c r="B23" s="39" t="s">
        <v>32</v>
      </c>
      <c r="C23" s="5">
        <v>8</v>
      </c>
      <c r="D23" s="23">
        <v>0.9166666666666666</v>
      </c>
      <c r="E23" s="24">
        <v>0.16944444444444443</v>
      </c>
      <c r="F23" s="11">
        <f t="shared" si="0"/>
        <v>0.25277777777777777</v>
      </c>
      <c r="G23" s="2"/>
      <c r="H23" s="19">
        <f t="shared" si="1"/>
        <v>0</v>
      </c>
      <c r="I23" s="19">
        <f t="shared" si="1"/>
        <v>0</v>
      </c>
      <c r="J23" s="19">
        <f t="shared" si="1"/>
        <v>0</v>
      </c>
      <c r="K23" s="20">
        <f t="shared" si="2"/>
        <v>0</v>
      </c>
    </row>
    <row r="24" spans="2:11" ht="12.75">
      <c r="B24" s="39" t="s">
        <v>33</v>
      </c>
      <c r="C24" s="5">
        <v>8</v>
      </c>
      <c r="D24" s="23">
        <v>0.9166666666666666</v>
      </c>
      <c r="E24" s="24">
        <v>0.22916666666666666</v>
      </c>
      <c r="F24" s="11">
        <f t="shared" si="0"/>
        <v>0.3125</v>
      </c>
      <c r="G24" s="2"/>
      <c r="H24" s="19">
        <f t="shared" si="1"/>
        <v>0</v>
      </c>
      <c r="I24" s="19">
        <f t="shared" si="1"/>
        <v>0</v>
      </c>
      <c r="J24" s="19">
        <f t="shared" si="1"/>
        <v>0</v>
      </c>
      <c r="K24" s="20">
        <f t="shared" si="2"/>
        <v>0</v>
      </c>
    </row>
    <row r="25" spans="2:11" ht="12.75">
      <c r="B25" s="39" t="s">
        <v>34</v>
      </c>
      <c r="C25" s="5">
        <v>8</v>
      </c>
      <c r="D25" s="23">
        <v>0.9166666666666666</v>
      </c>
      <c r="E25" s="24">
        <v>0.2708333333333333</v>
      </c>
      <c r="F25" s="11">
        <f t="shared" si="0"/>
        <v>0.35416666666666674</v>
      </c>
      <c r="G25" s="2"/>
      <c r="H25" s="19">
        <f t="shared" si="1"/>
        <v>0</v>
      </c>
      <c r="I25" s="19">
        <f t="shared" si="1"/>
        <v>0</v>
      </c>
      <c r="J25" s="19">
        <f t="shared" si="1"/>
        <v>0</v>
      </c>
      <c r="K25" s="20">
        <f t="shared" si="2"/>
        <v>0</v>
      </c>
    </row>
    <row r="26" spans="2:11" ht="13.5" thickBot="1">
      <c r="B26" s="41" t="s">
        <v>35</v>
      </c>
      <c r="C26" s="7">
        <v>8</v>
      </c>
      <c r="D26" s="27">
        <v>0.9166666666666666</v>
      </c>
      <c r="E26" s="28">
        <v>0.2708333333333333</v>
      </c>
      <c r="F26" s="12">
        <f t="shared" si="0"/>
        <v>0.35416666666666674</v>
      </c>
      <c r="H26" s="19">
        <f t="shared" si="1"/>
        <v>0</v>
      </c>
      <c r="I26" s="19">
        <f t="shared" si="1"/>
        <v>0</v>
      </c>
      <c r="J26" s="19">
        <f t="shared" si="1"/>
        <v>0</v>
      </c>
      <c r="K26" s="20">
        <f t="shared" si="2"/>
        <v>0</v>
      </c>
    </row>
    <row r="27" spans="2:10" ht="12.75">
      <c r="B27" t="s">
        <v>3</v>
      </c>
      <c r="C27" s="8">
        <f>SUM(C7:C26)</f>
        <v>103</v>
      </c>
      <c r="F27" s="9">
        <f>SUM(F7:F26)</f>
        <v>4.237500000000001</v>
      </c>
      <c r="G27" s="9"/>
      <c r="H27" s="9">
        <f>SUM(H7:H26)</f>
        <v>0.7298611111111113</v>
      </c>
      <c r="I27" s="9">
        <f>SUM(I7:I26)</f>
        <v>0.37916666666666665</v>
      </c>
      <c r="J27" s="9">
        <f>SUM(J7:J26)</f>
        <v>0</v>
      </c>
    </row>
    <row r="28" spans="8:11" ht="12.75">
      <c r="H28" s="42" t="s">
        <v>37</v>
      </c>
      <c r="I28" s="42"/>
      <c r="J28" s="42"/>
      <c r="K28" s="42"/>
    </row>
    <row r="29" spans="8:11" ht="12.75">
      <c r="H29" s="42"/>
      <c r="I29" s="42"/>
      <c r="J29" s="42"/>
      <c r="K29" s="42"/>
    </row>
    <row r="30" spans="8:11" ht="12.75">
      <c r="H30" s="42"/>
      <c r="I30" s="42"/>
      <c r="J30" s="42"/>
      <c r="K30" s="42"/>
    </row>
    <row r="31" ht="12.75">
      <c r="G31" s="18"/>
    </row>
  </sheetData>
  <sheetProtection/>
  <mergeCells count="6">
    <mergeCell ref="E5:E6"/>
    <mergeCell ref="F5:F6"/>
    <mergeCell ref="B5:B6"/>
    <mergeCell ref="C5:C6"/>
    <mergeCell ref="D5:D6"/>
    <mergeCell ref="H28:K30"/>
  </mergeCells>
  <printOptions/>
  <pageMargins left="0.17" right="0.16" top="0.29" bottom="0.23" header="0.19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4"/>
  <dimension ref="A1:B3"/>
  <sheetViews>
    <sheetView zoomScalePageLayoutView="0" workbookViewId="0" topLeftCell="A1">
      <selection activeCell="A3" sqref="A3"/>
    </sheetView>
  </sheetViews>
  <sheetFormatPr defaultColWidth="12" defaultRowHeight="12.75"/>
  <sheetData>
    <row r="1" ht="12.75">
      <c r="A1" t="s">
        <v>12</v>
      </c>
    </row>
    <row r="2" spans="1:2" ht="12.75">
      <c r="A2" t="s">
        <v>13</v>
      </c>
      <c r="B2" t="s">
        <v>14</v>
      </c>
    </row>
    <row r="3" spans="1:2" ht="12.75">
      <c r="A3" s="16">
        <v>0.875</v>
      </c>
      <c r="B3" s="16">
        <v>0.25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RTNLT1_IntervalleDates</dc:title>
  <dc:subject/>
  <dc:creator>Dom</dc:creator>
  <cp:keywords/>
  <dc:description/>
  <cp:lastModifiedBy>Dom</cp:lastModifiedBy>
  <cp:lastPrinted>2014-01-24T22:41:48Z</cp:lastPrinted>
  <dcterms:created xsi:type="dcterms:W3CDTF">2014-01-22T22:59:19Z</dcterms:created>
  <dcterms:modified xsi:type="dcterms:W3CDTF">2014-01-26T06:23:36Z</dcterms:modified>
  <cp:category/>
  <cp:version/>
  <cp:contentType/>
  <cp:contentStatus/>
</cp:coreProperties>
</file>