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-15" yWindow="4890" windowWidth="20730" windowHeight="4800" firstSheet="6" activeTab="11"/>
  </bookViews>
  <sheets>
    <sheet name="2004-2006" sheetId="14" r:id="rId1"/>
    <sheet name="2006-2007" sheetId="3" r:id="rId2"/>
    <sheet name="2007-2008" sheetId="1" r:id="rId3"/>
    <sheet name="2008-2009" sheetId="2" r:id="rId4"/>
    <sheet name="2009-2010" sheetId="5" r:id="rId5"/>
    <sheet name="2010-2011" sheetId="6" r:id="rId6"/>
    <sheet name="2011-2012" sheetId="7" r:id="rId7"/>
    <sheet name="2012-2013" sheetId="8" r:id="rId8"/>
    <sheet name="2013-2014" sheetId="12" r:id="rId9"/>
    <sheet name="2014-2015" sheetId="13" r:id="rId10"/>
    <sheet name="2015-2016" sheetId="15" r:id="rId11"/>
    <sheet name="Total" sheetId="4" r:id="rId12"/>
    <sheet name="Participation" sheetId="11" r:id="rId13"/>
  </sheets>
  <definedNames>
    <definedName name="_xlnm._FilterDatabase" localSheetId="0" hidden="1">'2004-2006'!$A$2:$N$2</definedName>
    <definedName name="_xlnm._FilterDatabase" localSheetId="1" hidden="1">'2006-2007'!$A$2:$N$58</definedName>
    <definedName name="_xlnm._FilterDatabase" localSheetId="2" hidden="1">'2007-2008'!$A$2:$P$2</definedName>
    <definedName name="_xlnm._FilterDatabase" localSheetId="3" hidden="1">'2008-2009'!$A$2:$Q$2</definedName>
    <definedName name="_xlnm._FilterDatabase" localSheetId="4" hidden="1">'2009-2010'!$A$2:$Q$2</definedName>
    <definedName name="_xlnm._FilterDatabase" localSheetId="5" hidden="1">'2010-2011'!$A$2:$P$2</definedName>
    <definedName name="_xlnm._FilterDatabase" localSheetId="6" hidden="1">'2011-2012'!$A$2:$R$2</definedName>
    <definedName name="_xlnm._FilterDatabase" localSheetId="7" hidden="1">'2012-2013'!$A$2:$R$58</definedName>
    <definedName name="_xlnm._FilterDatabase" localSheetId="8" hidden="1">'2013-2014'!$A$2:$O$65</definedName>
    <definedName name="_xlnm._FilterDatabase" localSheetId="11" hidden="1">Total!$A$2:$M$286</definedName>
    <definedName name="Années">Participation!$AA$3:$AA$17</definedName>
    <definedName name="TotalAdh">OFFSET(Total!$A$3,,,COUNTA(Total!$A:$A)-1,14)</definedName>
  </definedNames>
  <calcPr calcId="145621"/>
  <customWorkbookViews>
    <customWorkbookView name="Vue globale" guid="{C8E12C0E-74D9-4313-A2C3-87F25970D486}" maximized="1" windowWidth="1916" windowHeight="887" activeSheetId="7"/>
    <customWorkbookView name="Adresses" guid="{383230AB-0D5E-4CBB-9782-F256E3AF83A1}" maximized="1" windowWidth="1916" windowHeight="887" activeSheetId="7"/>
  </customWorkbookViews>
</workbook>
</file>

<file path=xl/calcChain.xml><?xml version="1.0" encoding="utf-8"?>
<calcChain xmlns="http://schemas.openxmlformats.org/spreadsheetml/2006/main">
  <c r="S2" i="11" l="1"/>
  <c r="N2" i="11"/>
  <c r="O2" i="11"/>
  <c r="P2" i="11"/>
  <c r="Q2" i="11"/>
  <c r="R2" i="11"/>
  <c r="F2" i="11"/>
  <c r="G2" i="11"/>
  <c r="H2" i="11"/>
  <c r="I2" i="11"/>
  <c r="J2" i="11"/>
  <c r="K2" i="11"/>
  <c r="L2" i="11"/>
  <c r="M2" i="11"/>
  <c r="E2" i="11"/>
  <c r="B312" i="11"/>
  <c r="C312" i="11"/>
  <c r="D312" i="11"/>
  <c r="T312" i="11" s="1"/>
  <c r="B313" i="11"/>
  <c r="C313" i="11"/>
  <c r="D313" i="11"/>
  <c r="T313" i="11" s="1"/>
  <c r="A287" i="11"/>
  <c r="C286" i="11" s="1"/>
  <c r="A288" i="11"/>
  <c r="D287" i="11" s="1"/>
  <c r="T287" i="11" s="1"/>
  <c r="A289" i="11"/>
  <c r="B288" i="11" s="1"/>
  <c r="A290" i="11"/>
  <c r="B289" i="11" s="1"/>
  <c r="A291" i="11"/>
  <c r="C290" i="11" s="1"/>
  <c r="A292" i="11"/>
  <c r="D291" i="11" s="1"/>
  <c r="T291" i="11" s="1"/>
  <c r="A293" i="11"/>
  <c r="B292" i="11" s="1"/>
  <c r="A294" i="11"/>
  <c r="B293" i="11" s="1"/>
  <c r="A295" i="11"/>
  <c r="C294" i="11" s="1"/>
  <c r="A296" i="11"/>
  <c r="D295" i="11" s="1"/>
  <c r="T295" i="11" s="1"/>
  <c r="A297" i="11"/>
  <c r="B296" i="11" s="1"/>
  <c r="A298" i="11"/>
  <c r="B297" i="11" s="1"/>
  <c r="A299" i="11"/>
  <c r="C298" i="11" s="1"/>
  <c r="A300" i="11"/>
  <c r="D299" i="11" s="1"/>
  <c r="T299" i="11" s="1"/>
  <c r="A301" i="11"/>
  <c r="B300" i="11" s="1"/>
  <c r="A302" i="11"/>
  <c r="B301" i="11" s="1"/>
  <c r="A303" i="11"/>
  <c r="C302" i="11" s="1"/>
  <c r="A304" i="11"/>
  <c r="D303" i="11" s="1"/>
  <c r="T303" i="11" s="1"/>
  <c r="A305" i="11"/>
  <c r="B304" i="11" s="1"/>
  <c r="A306" i="11"/>
  <c r="B305" i="11" s="1"/>
  <c r="A307" i="11"/>
  <c r="C306" i="11" s="1"/>
  <c r="A308" i="11"/>
  <c r="D307" i="11" s="1"/>
  <c r="T307" i="11" s="1"/>
  <c r="A309" i="11"/>
  <c r="B308" i="11" s="1"/>
  <c r="A310" i="11"/>
  <c r="B309" i="11" s="1"/>
  <c r="A311" i="11"/>
  <c r="C310" i="11" s="1"/>
  <c r="A312" i="11"/>
  <c r="D311" i="11" s="1"/>
  <c r="T311" i="11" s="1"/>
  <c r="F287" i="11"/>
  <c r="N287" i="11"/>
  <c r="N291" i="11"/>
  <c r="R291" i="11"/>
  <c r="R287" i="11"/>
  <c r="J291" i="11"/>
  <c r="J287" i="11"/>
  <c r="F291" i="11"/>
  <c r="R295" i="11"/>
  <c r="F299" i="11"/>
  <c r="J303" i="11"/>
  <c r="N307" i="11"/>
  <c r="R311" i="11"/>
  <c r="F295" i="11"/>
  <c r="J299" i="11"/>
  <c r="N303" i="11"/>
  <c r="R307" i="11"/>
  <c r="F311" i="11"/>
  <c r="G312" i="11"/>
  <c r="P313" i="11"/>
  <c r="J295" i="11"/>
  <c r="N299" i="11"/>
  <c r="R303" i="11"/>
  <c r="F307" i="11"/>
  <c r="J311" i="11"/>
  <c r="K312" i="11"/>
  <c r="N295" i="11"/>
  <c r="R299" i="11"/>
  <c r="F303" i="11"/>
  <c r="J307" i="11"/>
  <c r="N311" i="11"/>
  <c r="O312" i="11"/>
  <c r="B291" i="11" l="1"/>
  <c r="B307" i="11"/>
  <c r="B299" i="11"/>
  <c r="C296" i="11"/>
  <c r="C288" i="11"/>
  <c r="B311" i="11"/>
  <c r="B303" i="11"/>
  <c r="B295" i="11"/>
  <c r="B287" i="11"/>
  <c r="C308" i="11"/>
  <c r="C300" i="11"/>
  <c r="C292" i="11"/>
  <c r="C304" i="11"/>
  <c r="D301" i="11"/>
  <c r="D293" i="11"/>
  <c r="C311" i="11"/>
  <c r="B310" i="11"/>
  <c r="D308" i="11"/>
  <c r="C307" i="11"/>
  <c r="B306" i="11"/>
  <c r="D304" i="11"/>
  <c r="C303" i="11"/>
  <c r="B302" i="11"/>
  <c r="D300" i="11"/>
  <c r="C299" i="11"/>
  <c r="B298" i="11"/>
  <c r="D296" i="11"/>
  <c r="C295" i="11"/>
  <c r="B294" i="11"/>
  <c r="D292" i="11"/>
  <c r="C291" i="11"/>
  <c r="B290" i="11"/>
  <c r="D288" i="11"/>
  <c r="C287" i="11"/>
  <c r="B286" i="11"/>
  <c r="D309" i="11"/>
  <c r="D305" i="11"/>
  <c r="D297" i="11"/>
  <c r="D310" i="11"/>
  <c r="C309" i="11"/>
  <c r="D306" i="11"/>
  <c r="C305" i="11"/>
  <c r="D302" i="11"/>
  <c r="C301" i="11"/>
  <c r="D298" i="11"/>
  <c r="C297" i="11"/>
  <c r="D294" i="11"/>
  <c r="C293" i="11"/>
  <c r="D290" i="11"/>
  <c r="C289" i="11"/>
  <c r="D286" i="11"/>
  <c r="D289" i="11"/>
  <c r="E286" i="4"/>
  <c r="AD2" i="4"/>
  <c r="AD1" i="4"/>
  <c r="L301" i="11"/>
  <c r="P301" i="11"/>
  <c r="S308" i="11"/>
  <c r="K308" i="11"/>
  <c r="G308" i="11"/>
  <c r="O308" i="11"/>
  <c r="G292" i="11"/>
  <c r="K292" i="11"/>
  <c r="O292" i="11"/>
  <c r="H297" i="11"/>
  <c r="P297" i="11"/>
  <c r="S300" i="11"/>
  <c r="O300" i="11"/>
  <c r="K300" i="11"/>
  <c r="G300" i="11"/>
  <c r="P289" i="11"/>
  <c r="P293" i="11"/>
  <c r="O296" i="11"/>
  <c r="K296" i="11"/>
  <c r="G296" i="11"/>
  <c r="M310" i="11"/>
  <c r="I310" i="11"/>
  <c r="E310" i="11"/>
  <c r="E302" i="11"/>
  <c r="M302" i="11"/>
  <c r="I302" i="11"/>
  <c r="M294" i="11"/>
  <c r="I294" i="11"/>
  <c r="E294" i="11"/>
  <c r="I286" i="11"/>
  <c r="M286" i="11"/>
  <c r="E286" i="11"/>
  <c r="L309" i="11"/>
  <c r="P309" i="11"/>
  <c r="G304" i="11"/>
  <c r="O304" i="11"/>
  <c r="K304" i="11"/>
  <c r="K288" i="11"/>
  <c r="O288" i="11"/>
  <c r="G288" i="11"/>
  <c r="H305" i="11"/>
  <c r="P305" i="11"/>
  <c r="Q306" i="11"/>
  <c r="I306" i="11"/>
  <c r="E306" i="11"/>
  <c r="M306" i="11"/>
  <c r="Q298" i="11"/>
  <c r="M298" i="11"/>
  <c r="I298" i="11"/>
  <c r="E298" i="11"/>
  <c r="I290" i="11"/>
  <c r="E290" i="11"/>
  <c r="M290" i="11"/>
  <c r="L313" i="11"/>
  <c r="L297" i="11"/>
  <c r="L294" i="11"/>
  <c r="L310" i="11"/>
  <c r="L292" i="11"/>
  <c r="L308" i="11"/>
  <c r="L293" i="11"/>
  <c r="L299" i="11"/>
  <c r="H290" i="11"/>
  <c r="H306" i="11"/>
  <c r="H293" i="11"/>
  <c r="H288" i="11"/>
  <c r="H304" i="11"/>
  <c r="H295" i="11"/>
  <c r="H311" i="11"/>
  <c r="Q291" i="11"/>
  <c r="Q307" i="11"/>
  <c r="Q290" i="11"/>
  <c r="Q301" i="11"/>
  <c r="Q296" i="11"/>
  <c r="Q312" i="11"/>
  <c r="S297" i="11"/>
  <c r="S313" i="11"/>
  <c r="S287" i="11"/>
  <c r="S303" i="11"/>
  <c r="S298" i="11"/>
  <c r="L305" i="11"/>
  <c r="H309" i="11"/>
  <c r="H313" i="11"/>
  <c r="L298" i="11"/>
  <c r="L296" i="11"/>
  <c r="L312" i="11"/>
  <c r="L287" i="11"/>
  <c r="L303" i="11"/>
  <c r="H294" i="11"/>
  <c r="H310" i="11"/>
  <c r="H292" i="11"/>
  <c r="H308" i="11"/>
  <c r="H299" i="11"/>
  <c r="Q295" i="11"/>
  <c r="Q311" i="11"/>
  <c r="Q289" i="11"/>
  <c r="Q305" i="11"/>
  <c r="Q300" i="11"/>
  <c r="S301" i="11"/>
  <c r="S288" i="11"/>
  <c r="S291" i="11"/>
  <c r="S307" i="11"/>
  <c r="S286" i="11"/>
  <c r="S302" i="11"/>
  <c r="S292" i="11"/>
  <c r="H301" i="11"/>
  <c r="S304" i="11"/>
  <c r="L286" i="11"/>
  <c r="L302" i="11"/>
  <c r="L300" i="11"/>
  <c r="L291" i="11"/>
  <c r="L307" i="11"/>
  <c r="L289" i="11"/>
  <c r="H298" i="11"/>
  <c r="H296" i="11"/>
  <c r="H312" i="11"/>
  <c r="H287" i="11"/>
  <c r="H303" i="11"/>
  <c r="Q299" i="11"/>
  <c r="Q293" i="11"/>
  <c r="Q309" i="11"/>
  <c r="Q288" i="11"/>
  <c r="Q304" i="11"/>
  <c r="S289" i="11"/>
  <c r="S305" i="11"/>
  <c r="S295" i="11"/>
  <c r="S311" i="11"/>
  <c r="S290" i="11"/>
  <c r="S306" i="11"/>
  <c r="S312" i="11"/>
  <c r="S296" i="11"/>
  <c r="Q302" i="11"/>
  <c r="L290" i="11"/>
  <c r="L306" i="11"/>
  <c r="L288" i="11"/>
  <c r="L304" i="11"/>
  <c r="L295" i="11"/>
  <c r="L311" i="11"/>
  <c r="H286" i="11"/>
  <c r="H302" i="11"/>
  <c r="H289" i="11"/>
  <c r="H300" i="11"/>
  <c r="H291" i="11"/>
  <c r="H307" i="11"/>
  <c r="Q287" i="11"/>
  <c r="Q303" i="11"/>
  <c r="Q286" i="11"/>
  <c r="Q297" i="11"/>
  <c r="Q313" i="11"/>
  <c r="Q292" i="11"/>
  <c r="Q308" i="11"/>
  <c r="S293" i="11"/>
  <c r="S309" i="11"/>
  <c r="S299" i="11"/>
  <c r="S294" i="11"/>
  <c r="S310" i="11"/>
  <c r="Q310" i="11"/>
  <c r="Q294" i="11"/>
  <c r="J313" i="11"/>
  <c r="E312" i="11"/>
  <c r="G310" i="11"/>
  <c r="F309" i="11"/>
  <c r="P307" i="11"/>
  <c r="R305" i="11"/>
  <c r="M304" i="11"/>
  <c r="O302" i="11"/>
  <c r="N301" i="11"/>
  <c r="I300" i="11"/>
  <c r="K298" i="11"/>
  <c r="J297" i="11"/>
  <c r="E296" i="11"/>
  <c r="G294" i="11"/>
  <c r="F293" i="11"/>
  <c r="P291" i="11"/>
  <c r="R289" i="11"/>
  <c r="M288" i="11"/>
  <c r="O286" i="11"/>
  <c r="R313" i="11"/>
  <c r="I312" i="11"/>
  <c r="R309" i="11"/>
  <c r="I308" i="11"/>
  <c r="G306" i="11"/>
  <c r="I304" i="11"/>
  <c r="G302" i="11"/>
  <c r="M300" i="11"/>
  <c r="G298" i="11"/>
  <c r="M296" i="11"/>
  <c r="K294" i="11"/>
  <c r="M292" i="11"/>
  <c r="K290" i="11"/>
  <c r="F289" i="11"/>
  <c r="K286" i="11"/>
  <c r="M313" i="11"/>
  <c r="O311" i="11"/>
  <c r="N310" i="11"/>
  <c r="I309" i="11"/>
  <c r="K307" i="11"/>
  <c r="J306" i="11"/>
  <c r="E305" i="11"/>
  <c r="G303" i="11"/>
  <c r="F302" i="11"/>
  <c r="P300" i="11"/>
  <c r="R298" i="11"/>
  <c r="M297" i="11"/>
  <c r="O295" i="11"/>
  <c r="N294" i="11"/>
  <c r="I293" i="11"/>
  <c r="K291" i="11"/>
  <c r="J290" i="11"/>
  <c r="E289" i="11"/>
  <c r="G287" i="11"/>
  <c r="F286" i="11"/>
  <c r="N313" i="11"/>
  <c r="P311" i="11"/>
  <c r="N309" i="11"/>
  <c r="E308" i="11"/>
  <c r="N305" i="11"/>
  <c r="E304" i="11"/>
  <c r="R301" i="11"/>
  <c r="E300" i="11"/>
  <c r="R297" i="11"/>
  <c r="I296" i="11"/>
  <c r="R293" i="11"/>
  <c r="I292" i="11"/>
  <c r="G290" i="11"/>
  <c r="I288" i="11"/>
  <c r="G286" i="11"/>
  <c r="I313" i="11"/>
  <c r="K311" i="11"/>
  <c r="J310" i="11"/>
  <c r="E309" i="11"/>
  <c r="G307" i="11"/>
  <c r="F306" i="11"/>
  <c r="P304" i="11"/>
  <c r="R302" i="11"/>
  <c r="M301" i="11"/>
  <c r="O299" i="11"/>
  <c r="N298" i="11"/>
  <c r="I297" i="11"/>
  <c r="K295" i="11"/>
  <c r="J294" i="11"/>
  <c r="E293" i="11"/>
  <c r="G291" i="11"/>
  <c r="F290" i="11"/>
  <c r="P288" i="11"/>
  <c r="R286" i="11"/>
  <c r="F313" i="11"/>
  <c r="O310" i="11"/>
  <c r="J309" i="11"/>
  <c r="O306" i="11"/>
  <c r="J305" i="11"/>
  <c r="P303" i="11"/>
  <c r="J301" i="11"/>
  <c r="P299" i="11"/>
  <c r="N297" i="11"/>
  <c r="P295" i="11"/>
  <c r="N293" i="11"/>
  <c r="E292" i="11"/>
  <c r="N289" i="11"/>
  <c r="E288" i="11"/>
  <c r="E313" i="11"/>
  <c r="G311" i="11"/>
  <c r="F310" i="11"/>
  <c r="P308" i="11"/>
  <c r="R306" i="11"/>
  <c r="M305" i="11"/>
  <c r="O303" i="11"/>
  <c r="N302" i="11"/>
  <c r="I301" i="11"/>
  <c r="K299" i="11"/>
  <c r="J298" i="11"/>
  <c r="E297" i="11"/>
  <c r="G295" i="11"/>
  <c r="F294" i="11"/>
  <c r="P292" i="11"/>
  <c r="R290" i="11"/>
  <c r="M289" i="11"/>
  <c r="O287" i="11"/>
  <c r="N286" i="11"/>
  <c r="M312" i="11"/>
  <c r="K310" i="11"/>
  <c r="M308" i="11"/>
  <c r="K306" i="11"/>
  <c r="F305" i="11"/>
  <c r="K302" i="11"/>
  <c r="F301" i="11"/>
  <c r="O298" i="11"/>
  <c r="F297" i="11"/>
  <c r="O294" i="11"/>
  <c r="J293" i="11"/>
  <c r="O290" i="11"/>
  <c r="J289" i="11"/>
  <c r="P287" i="11"/>
  <c r="P312" i="11"/>
  <c r="R310" i="11"/>
  <c r="M309" i="11"/>
  <c r="O307" i="11"/>
  <c r="N306" i="11"/>
  <c r="I305" i="11"/>
  <c r="K303" i="11"/>
  <c r="J302" i="11"/>
  <c r="E301" i="11"/>
  <c r="G299" i="11"/>
  <c r="F298" i="11"/>
  <c r="P296" i="11"/>
  <c r="R294" i="11"/>
  <c r="M293" i="11"/>
  <c r="O291" i="11"/>
  <c r="N290" i="11"/>
  <c r="I289" i="11"/>
  <c r="K287" i="11"/>
  <c r="J286" i="11"/>
  <c r="G313" i="11"/>
  <c r="F312" i="11"/>
  <c r="P310" i="11"/>
  <c r="R308" i="11"/>
  <c r="M307" i="11"/>
  <c r="O305" i="11"/>
  <c r="N304" i="11"/>
  <c r="I303" i="11"/>
  <c r="K301" i="11"/>
  <c r="J300" i="11"/>
  <c r="E299" i="11"/>
  <c r="G297" i="11"/>
  <c r="F296" i="11"/>
  <c r="P294" i="11"/>
  <c r="R292" i="11"/>
  <c r="M291" i="11"/>
  <c r="O289" i="11"/>
  <c r="N288" i="11"/>
  <c r="I287" i="11"/>
  <c r="K309" i="11"/>
  <c r="O301" i="11"/>
  <c r="J296" i="11"/>
  <c r="P290" i="11"/>
  <c r="G309" i="11"/>
  <c r="G305" i="11"/>
  <c r="G301" i="11"/>
  <c r="M295" i="11"/>
  <c r="F292" i="11"/>
  <c r="E311" i="11"/>
  <c r="R304" i="11"/>
  <c r="R296" i="11"/>
  <c r="G289" i="11"/>
  <c r="I311" i="11"/>
  <c r="K297" i="11"/>
  <c r="E303" i="11"/>
  <c r="G293" i="11"/>
  <c r="N312" i="11"/>
  <c r="E307" i="11"/>
  <c r="I295" i="11"/>
  <c r="O313" i="11"/>
  <c r="J312" i="11"/>
  <c r="O309" i="11"/>
  <c r="J308" i="11"/>
  <c r="P306" i="11"/>
  <c r="J304" i="11"/>
  <c r="P302" i="11"/>
  <c r="N300" i="11"/>
  <c r="P298" i="11"/>
  <c r="N296" i="11"/>
  <c r="E295" i="11"/>
  <c r="N292" i="11"/>
  <c r="E291" i="11"/>
  <c r="R288" i="11"/>
  <c r="E287" i="11"/>
  <c r="K313" i="11"/>
  <c r="M311" i="11"/>
  <c r="F308" i="11"/>
  <c r="K305" i="11"/>
  <c r="F304" i="11"/>
  <c r="F300" i="11"/>
  <c r="O297" i="11"/>
  <c r="O293" i="11"/>
  <c r="J292" i="11"/>
  <c r="J288" i="11"/>
  <c r="P286" i="11"/>
  <c r="R312" i="11"/>
  <c r="I307" i="11"/>
  <c r="M303" i="11"/>
  <c r="M299" i="11"/>
  <c r="K293" i="11"/>
  <c r="K289" i="11"/>
  <c r="F288" i="11"/>
  <c r="N308" i="11"/>
  <c r="R300" i="11"/>
  <c r="I299" i="11"/>
  <c r="I291" i="11"/>
  <c r="M287" i="11"/>
  <c r="T290" i="11" l="1"/>
  <c r="T298" i="11"/>
  <c r="T306" i="11"/>
  <c r="T305" i="11"/>
  <c r="T288" i="11"/>
  <c r="T304" i="11"/>
  <c r="T309" i="11"/>
  <c r="T286" i="11"/>
  <c r="T294" i="11"/>
  <c r="T302" i="11"/>
  <c r="T310" i="11"/>
  <c r="T296" i="11"/>
  <c r="T293" i="11"/>
  <c r="T289" i="11"/>
  <c r="T300" i="11"/>
  <c r="T297" i="11"/>
  <c r="T292" i="11"/>
  <c r="T308" i="11"/>
  <c r="T301" i="1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39" i="11" s="1"/>
  <c r="A56" i="4"/>
  <c r="A57" i="4"/>
  <c r="A58" i="4"/>
  <c r="A59" i="4"/>
  <c r="A60" i="4"/>
  <c r="A40" i="11" s="1"/>
  <c r="A61" i="4"/>
  <c r="A62" i="4"/>
  <c r="A18" i="11" s="1"/>
  <c r="A63" i="4"/>
  <c r="A64" i="4"/>
  <c r="A65" i="4"/>
  <c r="A66" i="4"/>
  <c r="A52" i="11" s="1"/>
  <c r="A67" i="4"/>
  <c r="A68" i="4"/>
  <c r="A69" i="4"/>
  <c r="A70" i="4"/>
  <c r="A71" i="4"/>
  <c r="A72" i="4"/>
  <c r="A73" i="4"/>
  <c r="A74" i="4"/>
  <c r="A46" i="11" s="1"/>
  <c r="A75" i="4"/>
  <c r="A76" i="4"/>
  <c r="A77" i="4"/>
  <c r="A4" i="11" s="1"/>
  <c r="A78" i="4"/>
  <c r="A64" i="11" s="1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28" i="11" s="1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5" i="11" s="1"/>
  <c r="A114" i="4"/>
  <c r="A115" i="4"/>
  <c r="A116" i="4"/>
  <c r="A117" i="4"/>
  <c r="A118" i="4"/>
  <c r="A61" i="11" s="1"/>
  <c r="A119" i="4"/>
  <c r="A23" i="11" s="1"/>
  <c r="A120" i="4"/>
  <c r="A121" i="4"/>
  <c r="A122" i="4"/>
  <c r="A123" i="4"/>
  <c r="A124" i="4"/>
  <c r="A125" i="4"/>
  <c r="A68" i="11" s="1"/>
  <c r="A126" i="4"/>
  <c r="A127" i="4"/>
  <c r="A128" i="4"/>
  <c r="A129" i="4"/>
  <c r="A113" i="11" s="1"/>
  <c r="A130" i="4"/>
  <c r="A131" i="4"/>
  <c r="A83" i="11" s="1"/>
  <c r="A132" i="4"/>
  <c r="A133" i="4"/>
  <c r="A41" i="11" s="1"/>
  <c r="A134" i="4"/>
  <c r="A140" i="11" s="1"/>
  <c r="A135" i="4"/>
  <c r="A136" i="4"/>
  <c r="A137" i="4"/>
  <c r="A133" i="11" s="1"/>
  <c r="A138" i="4"/>
  <c r="A139" i="4"/>
  <c r="A140" i="4"/>
  <c r="A141" i="4"/>
  <c r="A121" i="11" s="1"/>
  <c r="A142" i="4"/>
  <c r="A143" i="4"/>
  <c r="A144" i="4"/>
  <c r="A145" i="4"/>
  <c r="A146" i="4"/>
  <c r="A147" i="4"/>
  <c r="A148" i="4"/>
  <c r="A149" i="4"/>
  <c r="A150" i="4"/>
  <c r="A142" i="11" s="1"/>
  <c r="A151" i="4"/>
  <c r="A152" i="4"/>
  <c r="A153" i="4"/>
  <c r="A154" i="4"/>
  <c r="A118" i="11" s="1"/>
  <c r="A155" i="4"/>
  <c r="A156" i="4"/>
  <c r="A157" i="4"/>
  <c r="A158" i="4"/>
  <c r="A34" i="11" s="1"/>
  <c r="A159" i="4"/>
  <c r="A99" i="11" s="1"/>
  <c r="A160" i="4"/>
  <c r="A161" i="4"/>
  <c r="A84" i="11" s="1"/>
  <c r="A162" i="4"/>
  <c r="A29" i="11" s="1"/>
  <c r="A163" i="4"/>
  <c r="A164" i="4"/>
  <c r="A165" i="4"/>
  <c r="A166" i="4"/>
  <c r="A167" i="4"/>
  <c r="A168" i="4"/>
  <c r="A169" i="4"/>
  <c r="A13" i="11" s="1"/>
  <c r="A170" i="4"/>
  <c r="A102" i="11" s="1"/>
  <c r="A171" i="4"/>
  <c r="A172" i="4"/>
  <c r="A173" i="4"/>
  <c r="A174" i="4"/>
  <c r="A175" i="4"/>
  <c r="A139" i="11" s="1"/>
  <c r="A176" i="4"/>
  <c r="A177" i="4"/>
  <c r="A178" i="4"/>
  <c r="A179" i="4"/>
  <c r="A180" i="4"/>
  <c r="A181" i="4"/>
  <c r="A10" i="11" s="1"/>
  <c r="A182" i="4"/>
  <c r="A183" i="4"/>
  <c r="A71" i="11" s="1"/>
  <c r="A184" i="4"/>
  <c r="A185" i="4"/>
  <c r="A186" i="4"/>
  <c r="A50" i="11" s="1"/>
  <c r="A187" i="4"/>
  <c r="A188" i="4"/>
  <c r="A189" i="4"/>
  <c r="A190" i="4"/>
  <c r="A191" i="4"/>
  <c r="A192" i="4"/>
  <c r="A193" i="4"/>
  <c r="A194" i="4"/>
  <c r="A120" i="11" s="1"/>
  <c r="A195" i="4"/>
  <c r="A196" i="4"/>
  <c r="A197" i="4"/>
  <c r="A85" i="11" s="1"/>
  <c r="A198" i="4"/>
  <c r="A89" i="11" s="1"/>
  <c r="A199" i="4"/>
  <c r="A200" i="4"/>
  <c r="A201" i="4"/>
  <c r="A202" i="4"/>
  <c r="A116" i="11" s="1"/>
  <c r="A203" i="4"/>
  <c r="A8" i="11" s="1"/>
  <c r="A204" i="4"/>
  <c r="A205" i="4"/>
  <c r="A206" i="4"/>
  <c r="A57" i="11" s="1"/>
  <c r="A207" i="4"/>
  <c r="A208" i="4"/>
  <c r="A209" i="4"/>
  <c r="A210" i="4"/>
  <c r="A86" i="11" s="1"/>
  <c r="A211" i="4"/>
  <c r="A212" i="4"/>
  <c r="A100" i="11" s="1"/>
  <c r="A213" i="4"/>
  <c r="A17" i="11" s="1"/>
  <c r="A214" i="4"/>
  <c r="A268" i="11" s="1"/>
  <c r="A215" i="4"/>
  <c r="A216" i="4"/>
  <c r="A217" i="4"/>
  <c r="A218" i="4"/>
  <c r="A145" i="11" s="1"/>
  <c r="A219" i="4"/>
  <c r="A220" i="4"/>
  <c r="A132" i="11" s="1"/>
  <c r="A221" i="4"/>
  <c r="A136" i="11" s="1"/>
  <c r="A222" i="4"/>
  <c r="A76" i="11" s="1"/>
  <c r="A223" i="4"/>
  <c r="A63" i="11" s="1"/>
  <c r="A224" i="4"/>
  <c r="A225" i="4"/>
  <c r="A226" i="4"/>
  <c r="A272" i="11" s="1"/>
  <c r="A227" i="4"/>
  <c r="A228" i="4"/>
  <c r="A229" i="4"/>
  <c r="A104" i="11" s="1"/>
  <c r="A230" i="4"/>
  <c r="A231" i="4"/>
  <c r="A135" i="11" s="1"/>
  <c r="A232" i="4"/>
  <c r="A216" i="11" s="1"/>
  <c r="A233" i="4"/>
  <c r="A234" i="4"/>
  <c r="A182" i="11" s="1"/>
  <c r="A235" i="4"/>
  <c r="A48" i="11" s="1"/>
  <c r="A236" i="4"/>
  <c r="A237" i="4"/>
  <c r="A42" i="11" s="1"/>
  <c r="A238" i="4"/>
  <c r="A25" i="11" s="1"/>
  <c r="A239" i="4"/>
  <c r="A240" i="4"/>
  <c r="A241" i="4"/>
  <c r="A208" i="11" s="1"/>
  <c r="A242" i="4"/>
  <c r="A243" i="4"/>
  <c r="A244" i="4"/>
  <c r="A44" i="11" s="1"/>
  <c r="A245" i="4"/>
  <c r="A105" i="11" s="1"/>
  <c r="A246" i="4"/>
  <c r="A112" i="11" s="1"/>
  <c r="A247" i="4"/>
  <c r="A248" i="4"/>
  <c r="A249" i="4"/>
  <c r="A184" i="11" s="1"/>
  <c r="A250" i="4"/>
  <c r="A166" i="11" s="1"/>
  <c r="A251" i="4"/>
  <c r="A24" i="11" s="1"/>
  <c r="A252" i="4"/>
  <c r="A56" i="11" s="1"/>
  <c r="A253" i="4"/>
  <c r="A73" i="11" s="1"/>
  <c r="A254" i="4"/>
  <c r="A255" i="4"/>
  <c r="A256" i="4"/>
  <c r="A257" i="4"/>
  <c r="A156" i="11" s="1"/>
  <c r="A258" i="4"/>
  <c r="A137" i="11" s="1"/>
  <c r="A259" i="4"/>
  <c r="A260" i="4"/>
  <c r="A261" i="4"/>
  <c r="A176" i="11" s="1"/>
  <c r="A262" i="4"/>
  <c r="A263" i="4"/>
  <c r="A6" i="11" s="1"/>
  <c r="A264" i="4"/>
  <c r="A265" i="4"/>
  <c r="A78" i="11" s="1"/>
  <c r="A266" i="4"/>
  <c r="A267" i="4"/>
  <c r="A9" i="11" s="1"/>
  <c r="A268" i="4"/>
  <c r="A92" i="11" s="1"/>
  <c r="A269" i="4"/>
  <c r="A7" i="11" s="1"/>
  <c r="A270" i="4"/>
  <c r="A280" i="11" s="1"/>
  <c r="A271" i="4"/>
  <c r="A36" i="11" s="1"/>
  <c r="A272" i="4"/>
  <c r="A273" i="4"/>
  <c r="A274" i="4"/>
  <c r="A58" i="11" s="1"/>
  <c r="A275" i="4"/>
  <c r="A187" i="11" s="1"/>
  <c r="A276" i="4"/>
  <c r="A108" i="11" s="1"/>
  <c r="A277" i="4"/>
  <c r="A278" i="4"/>
  <c r="A75" i="11" s="1"/>
  <c r="A279" i="4"/>
  <c r="A280" i="4"/>
  <c r="A281" i="4"/>
  <c r="A282" i="4"/>
  <c r="A189" i="11" s="1"/>
  <c r="A283" i="4"/>
  <c r="A16" i="11" s="1"/>
  <c r="A284" i="4"/>
  <c r="A284" i="11" s="1"/>
  <c r="A285" i="4"/>
  <c r="A285" i="11" s="1"/>
  <c r="A286" i="4"/>
  <c r="A286" i="11" s="1"/>
  <c r="A3" i="4"/>
  <c r="A147" i="11" s="1"/>
  <c r="A14" i="11" l="1"/>
  <c r="A82" i="11"/>
  <c r="A114" i="11"/>
  <c r="A26" i="11"/>
  <c r="A37" i="11"/>
  <c r="A33" i="11"/>
  <c r="A90" i="11"/>
  <c r="A185" i="11"/>
  <c r="C184" i="11" s="1"/>
  <c r="A129" i="11"/>
  <c r="A21" i="11"/>
  <c r="A69" i="11"/>
  <c r="A54" i="11"/>
  <c r="A138" i="11"/>
  <c r="A94" i="11"/>
  <c r="A110" i="11"/>
  <c r="A74" i="11"/>
  <c r="A62" i="11"/>
  <c r="A279" i="11"/>
  <c r="A215" i="11"/>
  <c r="A103" i="11"/>
  <c r="C102" i="11" s="1"/>
  <c r="A267" i="11"/>
  <c r="A171" i="11"/>
  <c r="A127" i="11"/>
  <c r="A259" i="11"/>
  <c r="A155" i="11"/>
  <c r="A251" i="11"/>
  <c r="A183" i="11"/>
  <c r="A27" i="11"/>
  <c r="A19" i="11"/>
  <c r="A131" i="11"/>
  <c r="A199" i="11"/>
  <c r="A15" i="11"/>
  <c r="A107" i="11"/>
  <c r="A119" i="11"/>
  <c r="A115" i="11"/>
  <c r="A31" i="11"/>
  <c r="A95" i="11"/>
  <c r="A43" i="11"/>
  <c r="A159" i="11"/>
  <c r="A91" i="11"/>
  <c r="D90" i="11" s="1"/>
  <c r="A263" i="11"/>
  <c r="A35" i="11"/>
  <c r="A179" i="11"/>
  <c r="A55" i="11"/>
  <c r="A243" i="11"/>
  <c r="A123" i="11"/>
  <c r="A59" i="11"/>
  <c r="A219" i="11"/>
  <c r="A67" i="11"/>
  <c r="A223" i="11"/>
  <c r="A195" i="11"/>
  <c r="A175" i="11"/>
  <c r="A163" i="11"/>
  <c r="A211" i="11"/>
  <c r="B210" i="11" s="1"/>
  <c r="A283" i="11"/>
  <c r="D282" i="11" s="1"/>
  <c r="A207" i="11"/>
  <c r="B206" i="11" s="1"/>
  <c r="A271" i="11"/>
  <c r="A151" i="11"/>
  <c r="D150" i="11" s="1"/>
  <c r="A264" i="11"/>
  <c r="A51" i="11"/>
  <c r="D50" i="11" s="1"/>
  <c r="A255" i="11"/>
  <c r="A3" i="11"/>
  <c r="A247" i="11"/>
  <c r="A11" i="11"/>
  <c r="A231" i="11"/>
  <c r="A47" i="11"/>
  <c r="A111" i="11"/>
  <c r="A79" i="11"/>
  <c r="A281" i="11"/>
  <c r="A282" i="11"/>
  <c r="A278" i="11"/>
  <c r="A276" i="11"/>
  <c r="A270" i="11"/>
  <c r="A194" i="11"/>
  <c r="A149" i="11"/>
  <c r="A157" i="11"/>
  <c r="A217" i="11"/>
  <c r="A250" i="11"/>
  <c r="A200" i="11"/>
  <c r="A245" i="11"/>
  <c r="A173" i="11"/>
  <c r="A240" i="11"/>
  <c r="A209" i="11"/>
  <c r="A109" i="11"/>
  <c r="B108" i="11" s="1"/>
  <c r="A148" i="11"/>
  <c r="A93" i="11"/>
  <c r="A277" i="11"/>
  <c r="A275" i="11"/>
  <c r="A273" i="11"/>
  <c r="A66" i="11"/>
  <c r="A164" i="11"/>
  <c r="A266" i="11"/>
  <c r="A165" i="11"/>
  <c r="A49" i="11"/>
  <c r="A198" i="11"/>
  <c r="A260" i="11"/>
  <c r="A258" i="11"/>
  <c r="A122" i="11"/>
  <c r="A253" i="11"/>
  <c r="A174" i="11"/>
  <c r="A88" i="11"/>
  <c r="A167" i="11"/>
  <c r="A249" i="11"/>
  <c r="A246" i="11"/>
  <c r="A244" i="11"/>
  <c r="A106" i="11"/>
  <c r="A60" i="11"/>
  <c r="A242" i="11"/>
  <c r="A241" i="11"/>
  <c r="A239" i="11"/>
  <c r="A190" i="11"/>
  <c r="A206" i="11"/>
  <c r="A203" i="11"/>
  <c r="A32" i="11"/>
  <c r="A161" i="11"/>
  <c r="A235" i="11"/>
  <c r="A80" i="11"/>
  <c r="A65" i="11"/>
  <c r="A230" i="11"/>
  <c r="A229" i="11"/>
  <c r="A72" i="11"/>
  <c r="A227" i="11"/>
  <c r="A226" i="11"/>
  <c r="A20" i="11"/>
  <c r="A96" i="11"/>
  <c r="A152" i="11"/>
  <c r="A22" i="11"/>
  <c r="A150" i="11"/>
  <c r="A143" i="11"/>
  <c r="A77" i="11"/>
  <c r="A134" i="11"/>
  <c r="A12" i="11"/>
  <c r="A125" i="11"/>
  <c r="A38" i="11"/>
  <c r="A87" i="11"/>
  <c r="A274" i="11"/>
  <c r="A186" i="11"/>
  <c r="A256" i="11"/>
  <c r="A248" i="11"/>
  <c r="A192" i="11"/>
  <c r="A202" i="11"/>
  <c r="A144" i="11"/>
  <c r="A238" i="11"/>
  <c r="A141" i="11"/>
  <c r="A101" i="11"/>
  <c r="A169" i="11"/>
  <c r="A232" i="11"/>
  <c r="A128" i="11"/>
  <c r="A225" i="11"/>
  <c r="A70" i="11"/>
  <c r="A160" i="11"/>
  <c r="A193" i="11"/>
  <c r="A30" i="11"/>
  <c r="A126" i="11"/>
  <c r="A210" i="11"/>
  <c r="A221" i="11"/>
  <c r="A188" i="11"/>
  <c r="A269" i="11"/>
  <c r="B268" i="11" s="1"/>
  <c r="A265" i="11"/>
  <c r="B264" i="11" s="1"/>
  <c r="A262" i="11"/>
  <c r="C261" i="11" s="1"/>
  <c r="A201" i="11"/>
  <c r="A252" i="11"/>
  <c r="D251" i="11" s="1"/>
  <c r="A218" i="11"/>
  <c r="C217" i="11" s="1"/>
  <c r="A177" i="11"/>
  <c r="B176" i="11" s="1"/>
  <c r="A181" i="11"/>
  <c r="A196" i="11"/>
  <c r="D195" i="11" s="1"/>
  <c r="A237" i="11"/>
  <c r="D236" i="11" s="1"/>
  <c r="A236" i="11"/>
  <c r="B235" i="11" s="1"/>
  <c r="A234" i="11"/>
  <c r="A146" i="11"/>
  <c r="A97" i="11"/>
  <c r="A81" i="11"/>
  <c r="C80" i="11" s="1"/>
  <c r="A224" i="11"/>
  <c r="A170" i="11"/>
  <c r="A222" i="11"/>
  <c r="A124" i="11"/>
  <c r="C123" i="11" s="1"/>
  <c r="A98" i="11"/>
  <c r="A162" i="11"/>
  <c r="A154" i="11"/>
  <c r="A197" i="11"/>
  <c r="A158" i="11"/>
  <c r="A205" i="11"/>
  <c r="A220" i="11"/>
  <c r="A213" i="11"/>
  <c r="A261" i="11"/>
  <c r="A257" i="11"/>
  <c r="A254" i="11"/>
  <c r="A178" i="11"/>
  <c r="A117" i="11"/>
  <c r="A212" i="11"/>
  <c r="A233" i="11"/>
  <c r="A168" i="11"/>
  <c r="A228" i="11"/>
  <c r="A204" i="11"/>
  <c r="A53" i="11"/>
  <c r="A130" i="11"/>
  <c r="A180" i="11"/>
  <c r="A191" i="11"/>
  <c r="A172" i="11"/>
  <c r="A214" i="11"/>
  <c r="A45" i="11"/>
  <c r="A153" i="11"/>
  <c r="D184" i="11"/>
  <c r="B184" i="11"/>
  <c r="B55" i="11"/>
  <c r="C55" i="11"/>
  <c r="D55" i="11"/>
  <c r="C8" i="11"/>
  <c r="D8" i="11"/>
  <c r="B8" i="11"/>
  <c r="C285" i="11"/>
  <c r="D285" i="11"/>
  <c r="B285" i="11"/>
  <c r="D74" i="11"/>
  <c r="B74" i="11"/>
  <c r="C74" i="11"/>
  <c r="B279" i="11"/>
  <c r="C279" i="11"/>
  <c r="D279" i="11"/>
  <c r="D136" i="11"/>
  <c r="B136" i="11"/>
  <c r="C136" i="11"/>
  <c r="B165" i="11"/>
  <c r="C165" i="11"/>
  <c r="D165" i="11"/>
  <c r="B90" i="11"/>
  <c r="C90" i="11"/>
  <c r="B181" i="11"/>
  <c r="C181" i="11"/>
  <c r="D181" i="11"/>
  <c r="B271" i="11"/>
  <c r="C271" i="11"/>
  <c r="D271" i="11"/>
  <c r="B284" i="11"/>
  <c r="C284" i="11"/>
  <c r="D284" i="11"/>
  <c r="C282" i="11"/>
  <c r="B280" i="11"/>
  <c r="C280" i="11"/>
  <c r="D280" i="11"/>
  <c r="D102" i="11"/>
  <c r="B102" i="11"/>
  <c r="B6" i="11"/>
  <c r="C6" i="11"/>
  <c r="D6" i="11"/>
  <c r="D77" i="11"/>
  <c r="C77" i="11"/>
  <c r="B77" i="11"/>
  <c r="C175" i="11"/>
  <c r="D175" i="11"/>
  <c r="B175" i="11"/>
  <c r="C155" i="11"/>
  <c r="D155" i="11"/>
  <c r="B155" i="11"/>
  <c r="C72" i="11"/>
  <c r="B72" i="11"/>
  <c r="D72" i="11"/>
  <c r="C183" i="11"/>
  <c r="D183" i="11"/>
  <c r="B183" i="11"/>
  <c r="B104" i="11"/>
  <c r="C104" i="11"/>
  <c r="D104" i="11"/>
  <c r="B207" i="11"/>
  <c r="C207" i="11"/>
  <c r="D207" i="11"/>
  <c r="D41" i="11"/>
  <c r="B41" i="11"/>
  <c r="C41" i="11"/>
  <c r="C206" i="11"/>
  <c r="D206" i="11"/>
  <c r="B103" i="11"/>
  <c r="C103" i="11"/>
  <c r="D103" i="11"/>
  <c r="D270" i="11"/>
  <c r="B270" i="11"/>
  <c r="C270" i="11"/>
  <c r="C135" i="11"/>
  <c r="D135" i="11"/>
  <c r="B135" i="11"/>
  <c r="C268" i="11"/>
  <c r="C16" i="11"/>
  <c r="D16" i="11"/>
  <c r="B16" i="11"/>
  <c r="B150" i="11"/>
  <c r="C150" i="11"/>
  <c r="C113" i="11"/>
  <c r="B113" i="11"/>
  <c r="D113" i="11"/>
  <c r="D264" i="11"/>
  <c r="C84" i="11"/>
  <c r="B84" i="11"/>
  <c r="D84" i="11"/>
  <c r="B263" i="11"/>
  <c r="C263" i="11"/>
  <c r="D263" i="11"/>
  <c r="B261" i="11"/>
  <c r="B50" i="11"/>
  <c r="C50" i="11"/>
  <c r="D9" i="11"/>
  <c r="B9" i="11"/>
  <c r="C9" i="11"/>
  <c r="D81" i="11"/>
  <c r="C81" i="11"/>
  <c r="B81" i="11"/>
  <c r="B254" i="11"/>
  <c r="C254" i="11"/>
  <c r="D254" i="11"/>
  <c r="C12" i="11"/>
  <c r="D12" i="11"/>
  <c r="B12" i="11"/>
  <c r="D200" i="11"/>
  <c r="B200" i="11"/>
  <c r="C200" i="11"/>
  <c r="B83" i="11"/>
  <c r="C83" i="11"/>
  <c r="D83" i="11"/>
  <c r="B251" i="11"/>
  <c r="D217" i="11"/>
  <c r="B217" i="11"/>
  <c r="C246" i="11"/>
  <c r="D246" i="11"/>
  <c r="B246" i="11"/>
  <c r="D120" i="11"/>
  <c r="B120" i="11"/>
  <c r="C120" i="11"/>
  <c r="D132" i="11"/>
  <c r="B132" i="11"/>
  <c r="C132" i="11"/>
  <c r="C40" i="11"/>
  <c r="D40" i="11"/>
  <c r="B40" i="11"/>
  <c r="B112" i="11"/>
  <c r="C112" i="11"/>
  <c r="D112" i="11"/>
  <c r="B67" i="11"/>
  <c r="D67" i="11"/>
  <c r="C67" i="11"/>
  <c r="D176" i="11"/>
  <c r="C176" i="11"/>
  <c r="D180" i="11"/>
  <c r="B180" i="11"/>
  <c r="C180" i="11"/>
  <c r="C4" i="11"/>
  <c r="D4" i="11"/>
  <c r="B4" i="11"/>
  <c r="D89" i="11"/>
  <c r="C89" i="11"/>
  <c r="B89" i="11"/>
  <c r="C195" i="11"/>
  <c r="B195" i="11"/>
  <c r="C236" i="11"/>
  <c r="B236" i="11"/>
  <c r="B10" i="11"/>
  <c r="C10" i="11"/>
  <c r="D10" i="11"/>
  <c r="D235" i="11"/>
  <c r="C235" i="11"/>
  <c r="D13" i="11"/>
  <c r="B13" i="11"/>
  <c r="C13" i="11"/>
  <c r="D233" i="11"/>
  <c r="B233" i="11"/>
  <c r="C233" i="11"/>
  <c r="C230" i="11"/>
  <c r="D230" i="11"/>
  <c r="B230" i="11"/>
  <c r="B3" i="11"/>
  <c r="D3" i="11"/>
  <c r="C3" i="11"/>
  <c r="B145" i="11"/>
  <c r="C145" i="11"/>
  <c r="D145" i="11"/>
  <c r="C96" i="11"/>
  <c r="B96" i="11"/>
  <c r="D96" i="11"/>
  <c r="B46" i="11"/>
  <c r="C46" i="11"/>
  <c r="D46" i="11"/>
  <c r="B80" i="11"/>
  <c r="D80" i="11"/>
  <c r="B223" i="11"/>
  <c r="C223" i="11"/>
  <c r="D223" i="11"/>
  <c r="B169" i="11"/>
  <c r="C169" i="11"/>
  <c r="D169" i="11"/>
  <c r="D221" i="11"/>
  <c r="C221" i="11"/>
  <c r="B221" i="11"/>
  <c r="D123" i="11"/>
  <c r="B123" i="11"/>
  <c r="D97" i="11"/>
  <c r="C97" i="11"/>
  <c r="B97" i="11"/>
  <c r="B161" i="11"/>
  <c r="C161" i="11"/>
  <c r="D161" i="11"/>
  <c r="B153" i="11"/>
  <c r="C153" i="11"/>
  <c r="D153" i="11"/>
  <c r="D196" i="11"/>
  <c r="B196" i="11"/>
  <c r="C196" i="11"/>
  <c r="D110" i="11"/>
  <c r="B110" i="11"/>
  <c r="C110" i="11"/>
  <c r="B157" i="11"/>
  <c r="C157" i="11"/>
  <c r="D157" i="11"/>
  <c r="D78" i="11"/>
  <c r="B78" i="11"/>
  <c r="C78" i="11"/>
  <c r="C204" i="11"/>
  <c r="B204" i="11"/>
  <c r="D204" i="11"/>
  <c r="B219" i="11"/>
  <c r="D219" i="11"/>
  <c r="C219" i="11"/>
  <c r="C212" i="11"/>
  <c r="D212" i="11"/>
  <c r="B212" i="11"/>
  <c r="B283" i="11"/>
  <c r="C283" i="11"/>
  <c r="D283" i="11"/>
  <c r="B91" i="11"/>
  <c r="C91" i="11"/>
  <c r="D91" i="11"/>
  <c r="C20" i="11"/>
  <c r="D20" i="11"/>
  <c r="B20" i="11"/>
  <c r="C68" i="11"/>
  <c r="B68" i="11"/>
  <c r="D68" i="11"/>
  <c r="B43" i="11"/>
  <c r="C43" i="11"/>
  <c r="D43" i="11"/>
  <c r="B275" i="11"/>
  <c r="C275" i="11"/>
  <c r="D275" i="11"/>
  <c r="D53" i="11"/>
  <c r="B53" i="11"/>
  <c r="C53" i="11"/>
  <c r="B215" i="11"/>
  <c r="C215" i="11"/>
  <c r="D215" i="11"/>
  <c r="B137" i="11"/>
  <c r="C137" i="11"/>
  <c r="D137" i="11"/>
  <c r="C269" i="11"/>
  <c r="D269" i="11"/>
  <c r="B269" i="11"/>
  <c r="C131" i="11"/>
  <c r="D131" i="11"/>
  <c r="B131" i="11"/>
  <c r="D93" i="11"/>
  <c r="C93" i="11"/>
  <c r="B93" i="11"/>
  <c r="B99" i="11"/>
  <c r="C99" i="11"/>
  <c r="D99" i="11"/>
  <c r="D266" i="11"/>
  <c r="B266" i="11"/>
  <c r="C266" i="11"/>
  <c r="B170" i="11"/>
  <c r="C170" i="11"/>
  <c r="D170" i="11"/>
  <c r="C109" i="11"/>
  <c r="D109" i="11"/>
  <c r="B109" i="11"/>
  <c r="B126" i="11"/>
  <c r="C126" i="11"/>
  <c r="D126" i="11"/>
  <c r="B193" i="11"/>
  <c r="C193" i="11"/>
  <c r="D193" i="11"/>
  <c r="B260" i="11"/>
  <c r="C260" i="11"/>
  <c r="D260" i="11"/>
  <c r="D148" i="11"/>
  <c r="B148" i="11"/>
  <c r="C148" i="11"/>
  <c r="D258" i="11"/>
  <c r="B258" i="11"/>
  <c r="C258" i="11"/>
  <c r="C256" i="11"/>
  <c r="B256" i="11"/>
  <c r="D256" i="11"/>
  <c r="D156" i="11"/>
  <c r="B156" i="11"/>
  <c r="C156" i="11"/>
  <c r="D253" i="11"/>
  <c r="C253" i="11"/>
  <c r="B253" i="11"/>
  <c r="C216" i="11"/>
  <c r="B216" i="11"/>
  <c r="D216" i="11"/>
  <c r="B154" i="11"/>
  <c r="C154" i="11"/>
  <c r="D154" i="11"/>
  <c r="B250" i="11"/>
  <c r="C250" i="11"/>
  <c r="D250" i="11"/>
  <c r="D249" i="11"/>
  <c r="B249" i="11"/>
  <c r="C249" i="11"/>
  <c r="B182" i="11"/>
  <c r="C182" i="11"/>
  <c r="D182" i="11"/>
  <c r="C199" i="11"/>
  <c r="D199" i="11"/>
  <c r="B199" i="11"/>
  <c r="C244" i="11"/>
  <c r="D244" i="11"/>
  <c r="B244" i="11"/>
  <c r="D73" i="11"/>
  <c r="C73" i="11"/>
  <c r="B73" i="11"/>
  <c r="D172" i="11"/>
  <c r="B172" i="11"/>
  <c r="C172" i="11"/>
  <c r="B177" i="11"/>
  <c r="C177" i="11"/>
  <c r="D177" i="11"/>
  <c r="B26" i="11"/>
  <c r="C26" i="11"/>
  <c r="D26" i="11"/>
  <c r="B18" i="11"/>
  <c r="C18" i="11"/>
  <c r="D18" i="11"/>
  <c r="B116" i="11"/>
  <c r="D116" i="11"/>
  <c r="C116" i="11"/>
  <c r="B239" i="11"/>
  <c r="C239" i="11"/>
  <c r="D239" i="11"/>
  <c r="B130" i="11"/>
  <c r="C130" i="11"/>
  <c r="D130" i="11"/>
  <c r="C208" i="11"/>
  <c r="B208" i="11"/>
  <c r="D208" i="11"/>
  <c r="B198" i="11"/>
  <c r="C198" i="11"/>
  <c r="D198" i="11"/>
  <c r="B27" i="11"/>
  <c r="C27" i="11"/>
  <c r="D27" i="11"/>
  <c r="B14" i="11"/>
  <c r="C14" i="11"/>
  <c r="D14" i="11"/>
  <c r="B211" i="11"/>
  <c r="C211" i="11"/>
  <c r="D211" i="11"/>
  <c r="C232" i="11"/>
  <c r="B232" i="11"/>
  <c r="D232" i="11"/>
  <c r="D106" i="11"/>
  <c r="B106" i="11"/>
  <c r="C106" i="11"/>
  <c r="C167" i="11"/>
  <c r="D167" i="11"/>
  <c r="B167" i="11"/>
  <c r="D61" i="11"/>
  <c r="B61" i="11"/>
  <c r="C61" i="11"/>
  <c r="B227" i="11"/>
  <c r="C227" i="11"/>
  <c r="D227" i="11"/>
  <c r="B118" i="11"/>
  <c r="C118" i="11"/>
  <c r="D118" i="11"/>
  <c r="B39" i="11"/>
  <c r="C39" i="11"/>
  <c r="D39" i="11"/>
  <c r="D114" i="11"/>
  <c r="B114" i="11"/>
  <c r="C114" i="11"/>
  <c r="B30" i="11"/>
  <c r="C30" i="11"/>
  <c r="D30" i="11"/>
  <c r="B203" i="11"/>
  <c r="D203" i="11"/>
  <c r="C203" i="11"/>
  <c r="D94" i="11"/>
  <c r="B94" i="11"/>
  <c r="C94" i="11"/>
  <c r="C52" i="11"/>
  <c r="D52" i="11"/>
  <c r="B52" i="11"/>
  <c r="B42" i="11"/>
  <c r="C42" i="11"/>
  <c r="D42" i="11"/>
  <c r="B129" i="11"/>
  <c r="C129" i="11"/>
  <c r="D129" i="11"/>
  <c r="C179" i="11"/>
  <c r="D179" i="11"/>
  <c r="B179" i="11"/>
  <c r="B190" i="11"/>
  <c r="C190" i="11"/>
  <c r="D190" i="11"/>
  <c r="C171" i="11"/>
  <c r="D171" i="11"/>
  <c r="B171" i="11"/>
  <c r="D213" i="11"/>
  <c r="B213" i="11"/>
  <c r="C213" i="11"/>
  <c r="C44" i="11"/>
  <c r="D44" i="11"/>
  <c r="B44" i="11"/>
  <c r="B158" i="11"/>
  <c r="C158" i="11"/>
  <c r="D158" i="11"/>
  <c r="D152" i="11"/>
  <c r="B152" i="11"/>
  <c r="C152" i="11"/>
  <c r="C281" i="11"/>
  <c r="D281" i="11"/>
  <c r="B281" i="11"/>
  <c r="C277" i="11"/>
  <c r="D277" i="11"/>
  <c r="B277" i="11"/>
  <c r="B15" i="11"/>
  <c r="C15" i="11"/>
  <c r="D15" i="11"/>
  <c r="B35" i="11"/>
  <c r="C35" i="11"/>
  <c r="D35" i="11"/>
  <c r="D5" i="11"/>
  <c r="B5" i="11"/>
  <c r="C5" i="11"/>
  <c r="D25" i="11"/>
  <c r="B25" i="11"/>
  <c r="C25" i="11"/>
  <c r="B23" i="11"/>
  <c r="C23" i="11"/>
  <c r="D23" i="11"/>
  <c r="C92" i="11"/>
  <c r="B92" i="11"/>
  <c r="D92" i="11"/>
  <c r="B276" i="11"/>
  <c r="C276" i="11"/>
  <c r="D276" i="11"/>
  <c r="D274" i="11"/>
  <c r="B274" i="11"/>
  <c r="C274" i="11"/>
  <c r="B47" i="11"/>
  <c r="C47" i="11"/>
  <c r="D47" i="11"/>
  <c r="B134" i="11"/>
  <c r="C134" i="11"/>
  <c r="D134" i="11"/>
  <c r="B272" i="11"/>
  <c r="C272" i="11"/>
  <c r="D272" i="11"/>
  <c r="B62" i="11"/>
  <c r="C62" i="11"/>
  <c r="D62" i="11"/>
  <c r="D65" i="11"/>
  <c r="B65" i="11"/>
  <c r="C65" i="11"/>
  <c r="C36" i="11"/>
  <c r="D36" i="11"/>
  <c r="B36" i="11"/>
  <c r="C163" i="11"/>
  <c r="D163" i="11"/>
  <c r="B163" i="11"/>
  <c r="C265" i="11"/>
  <c r="D265" i="11"/>
  <c r="B265" i="11"/>
  <c r="B7" i="11"/>
  <c r="C7" i="11"/>
  <c r="D7" i="11"/>
  <c r="D164" i="11"/>
  <c r="B164" i="11"/>
  <c r="C164" i="11"/>
  <c r="C48" i="11"/>
  <c r="D48" i="11"/>
  <c r="B48" i="11"/>
  <c r="B197" i="11"/>
  <c r="C197" i="11"/>
  <c r="D197" i="11"/>
  <c r="B259" i="11"/>
  <c r="C259" i="11"/>
  <c r="D259" i="11"/>
  <c r="C70" i="11"/>
  <c r="D70" i="11"/>
  <c r="B70" i="11"/>
  <c r="D257" i="11"/>
  <c r="B257" i="11"/>
  <c r="C257" i="11"/>
  <c r="B138" i="11"/>
  <c r="C138" i="11"/>
  <c r="D138" i="11"/>
  <c r="B121" i="11"/>
  <c r="C121" i="11"/>
  <c r="D121" i="11"/>
  <c r="C252" i="11"/>
  <c r="B252" i="11"/>
  <c r="D252" i="11"/>
  <c r="B173" i="11"/>
  <c r="C173" i="11"/>
  <c r="D173" i="11"/>
  <c r="D98" i="11"/>
  <c r="B98" i="11"/>
  <c r="C98" i="11"/>
  <c r="B87" i="11"/>
  <c r="C87" i="11"/>
  <c r="D87" i="11"/>
  <c r="B166" i="11"/>
  <c r="C166" i="11"/>
  <c r="D166" i="11"/>
  <c r="C248" i="11"/>
  <c r="B248" i="11"/>
  <c r="D248" i="11"/>
  <c r="D245" i="11"/>
  <c r="B245" i="11"/>
  <c r="C245" i="11"/>
  <c r="B243" i="11"/>
  <c r="C243" i="11"/>
  <c r="D243" i="11"/>
  <c r="C105" i="11"/>
  <c r="B105" i="11"/>
  <c r="D105" i="11"/>
  <c r="D82" i="11"/>
  <c r="B82" i="11"/>
  <c r="C82" i="11"/>
  <c r="B59" i="11"/>
  <c r="C59" i="11"/>
  <c r="D59" i="11"/>
  <c r="D241" i="11"/>
  <c r="B241" i="11"/>
  <c r="C241" i="11"/>
  <c r="B22" i="11"/>
  <c r="C22" i="11"/>
  <c r="D22" i="11"/>
  <c r="C240" i="11"/>
  <c r="B240" i="11"/>
  <c r="D240" i="11"/>
  <c r="B238" i="11"/>
  <c r="C238" i="11"/>
  <c r="D238" i="11"/>
  <c r="B189" i="11"/>
  <c r="C189" i="11"/>
  <c r="D189" i="11"/>
  <c r="D205" i="11"/>
  <c r="C205" i="11"/>
  <c r="B205" i="11"/>
  <c r="B202" i="11"/>
  <c r="C202" i="11"/>
  <c r="D202" i="11"/>
  <c r="B31" i="11"/>
  <c r="C31" i="11"/>
  <c r="D31" i="11"/>
  <c r="D160" i="11"/>
  <c r="B160" i="11"/>
  <c r="C160" i="11"/>
  <c r="B234" i="11"/>
  <c r="C234" i="11"/>
  <c r="D234" i="11"/>
  <c r="B79" i="11"/>
  <c r="C79" i="11"/>
  <c r="D79" i="11"/>
  <c r="C64" i="11"/>
  <c r="D64" i="11"/>
  <c r="B64" i="11"/>
  <c r="D229" i="11"/>
  <c r="B229" i="11"/>
  <c r="C229" i="11"/>
  <c r="C228" i="11"/>
  <c r="D228" i="11"/>
  <c r="B228" i="11"/>
  <c r="B71" i="11"/>
  <c r="C71" i="11"/>
  <c r="D71" i="11"/>
  <c r="D226" i="11"/>
  <c r="B226" i="11"/>
  <c r="C226" i="11"/>
  <c r="D225" i="11"/>
  <c r="B225" i="11"/>
  <c r="C225" i="11"/>
  <c r="B38" i="11"/>
  <c r="C38" i="11"/>
  <c r="D38" i="11"/>
  <c r="B19" i="11"/>
  <c r="C19" i="11"/>
  <c r="D19" i="11"/>
  <c r="B95" i="11"/>
  <c r="C95" i="11"/>
  <c r="D95" i="11"/>
  <c r="C151" i="11"/>
  <c r="D151" i="11"/>
  <c r="B151" i="11"/>
  <c r="D21" i="11"/>
  <c r="B21" i="11"/>
  <c r="C21" i="11"/>
  <c r="B149" i="11"/>
  <c r="C149" i="11"/>
  <c r="D149" i="11"/>
  <c r="B142" i="11"/>
  <c r="C142" i="11"/>
  <c r="D142" i="11"/>
  <c r="C76" i="11"/>
  <c r="B76" i="11"/>
  <c r="D76" i="11"/>
  <c r="B133" i="11"/>
  <c r="C133" i="11"/>
  <c r="D133" i="11"/>
  <c r="B11" i="11"/>
  <c r="C11" i="11"/>
  <c r="D11" i="11"/>
  <c r="D124" i="11"/>
  <c r="B124" i="11"/>
  <c r="C124" i="11"/>
  <c r="D37" i="11"/>
  <c r="B37" i="11"/>
  <c r="C37" i="11"/>
  <c r="D86" i="11"/>
  <c r="B86" i="11"/>
  <c r="C86" i="11"/>
  <c r="D107" i="11"/>
  <c r="B107" i="11"/>
  <c r="C107" i="11"/>
  <c r="D128" i="11"/>
  <c r="B128" i="11"/>
  <c r="C128" i="11"/>
  <c r="B146" i="11"/>
  <c r="C146" i="11"/>
  <c r="D146" i="11"/>
  <c r="B186" i="11"/>
  <c r="C186" i="11"/>
  <c r="D186" i="11"/>
  <c r="C147" i="11"/>
  <c r="D147" i="11"/>
  <c r="B147" i="11"/>
  <c r="D188" i="11"/>
  <c r="B188" i="11"/>
  <c r="C188" i="11"/>
  <c r="D57" i="11"/>
  <c r="B57" i="11"/>
  <c r="C57" i="11"/>
  <c r="D278" i="11"/>
  <c r="B278" i="11"/>
  <c r="C278" i="11"/>
  <c r="C214" i="11"/>
  <c r="D214" i="11"/>
  <c r="B214" i="11"/>
  <c r="C111" i="11"/>
  <c r="D111" i="11"/>
  <c r="B111" i="11"/>
  <c r="C24" i="11"/>
  <c r="D24" i="11"/>
  <c r="B24" i="11"/>
  <c r="C273" i="11"/>
  <c r="D273" i="11"/>
  <c r="B273" i="11"/>
  <c r="B75" i="11"/>
  <c r="C75" i="11"/>
  <c r="D75" i="11"/>
  <c r="D144" i="11"/>
  <c r="B144" i="11"/>
  <c r="C144" i="11"/>
  <c r="B267" i="11"/>
  <c r="C267" i="11"/>
  <c r="D267" i="11"/>
  <c r="D85" i="11"/>
  <c r="C85" i="11"/>
  <c r="B85" i="11"/>
  <c r="C56" i="11"/>
  <c r="D56" i="11"/>
  <c r="B56" i="11"/>
  <c r="B115" i="11"/>
  <c r="C115" i="11"/>
  <c r="D115" i="11"/>
  <c r="C88" i="11"/>
  <c r="B88" i="11"/>
  <c r="D88" i="11"/>
  <c r="C119" i="11"/>
  <c r="D119" i="11"/>
  <c r="B119" i="11"/>
  <c r="D262" i="11"/>
  <c r="B262" i="11"/>
  <c r="C262" i="11"/>
  <c r="D49" i="11"/>
  <c r="B49" i="11"/>
  <c r="C49" i="11"/>
  <c r="B34" i="11"/>
  <c r="C34" i="11"/>
  <c r="D34" i="11"/>
  <c r="B185" i="11"/>
  <c r="C185" i="11"/>
  <c r="D185" i="11"/>
  <c r="B255" i="11"/>
  <c r="C255" i="11"/>
  <c r="D255" i="11"/>
  <c r="D101" i="11"/>
  <c r="C101" i="11"/>
  <c r="B101" i="11"/>
  <c r="B178" i="11"/>
  <c r="C178" i="11"/>
  <c r="D178" i="11"/>
  <c r="C28" i="11"/>
  <c r="D28" i="11"/>
  <c r="B28" i="11"/>
  <c r="D33" i="11"/>
  <c r="B33" i="11"/>
  <c r="C33" i="11"/>
  <c r="B117" i="11"/>
  <c r="C117" i="11"/>
  <c r="D117" i="11"/>
  <c r="B141" i="11"/>
  <c r="C141" i="11"/>
  <c r="D141" i="11"/>
  <c r="B247" i="11"/>
  <c r="C247" i="11"/>
  <c r="D247" i="11"/>
  <c r="C191" i="11"/>
  <c r="D191" i="11"/>
  <c r="B191" i="11"/>
  <c r="B54" i="11"/>
  <c r="C54" i="11"/>
  <c r="D54" i="11"/>
  <c r="C139" i="11"/>
  <c r="D139" i="11"/>
  <c r="B139" i="11"/>
  <c r="D242" i="11"/>
  <c r="B242" i="11"/>
  <c r="C242" i="11"/>
  <c r="B201" i="11"/>
  <c r="C201" i="11"/>
  <c r="D201" i="11"/>
  <c r="C143" i="11"/>
  <c r="D143" i="11"/>
  <c r="B143" i="11"/>
  <c r="C60" i="11"/>
  <c r="D60" i="11"/>
  <c r="B60" i="11"/>
  <c r="B122" i="11"/>
  <c r="C122" i="11"/>
  <c r="D122" i="11"/>
  <c r="B58" i="11"/>
  <c r="C58" i="11"/>
  <c r="D58" i="11"/>
  <c r="B218" i="11"/>
  <c r="C218" i="11"/>
  <c r="D218" i="11"/>
  <c r="D237" i="11"/>
  <c r="C237" i="11"/>
  <c r="B237" i="11"/>
  <c r="D140" i="11"/>
  <c r="B140" i="11"/>
  <c r="C140" i="11"/>
  <c r="C100" i="11"/>
  <c r="B100" i="11"/>
  <c r="D100" i="11"/>
  <c r="D168" i="11"/>
  <c r="B168" i="11"/>
  <c r="C168" i="11"/>
  <c r="C32" i="11"/>
  <c r="D32" i="11"/>
  <c r="B32" i="11"/>
  <c r="B231" i="11"/>
  <c r="C231" i="11"/>
  <c r="D231" i="11"/>
  <c r="B63" i="11"/>
  <c r="C63" i="11"/>
  <c r="D63" i="11"/>
  <c r="D45" i="11"/>
  <c r="B45" i="11"/>
  <c r="C45" i="11"/>
  <c r="C127" i="11"/>
  <c r="D127" i="11"/>
  <c r="B127" i="11"/>
  <c r="B51" i="11"/>
  <c r="C51" i="11"/>
  <c r="D51" i="11"/>
  <c r="D17" i="11"/>
  <c r="B17" i="11"/>
  <c r="C17" i="11"/>
  <c r="C224" i="11"/>
  <c r="B224" i="11"/>
  <c r="D224" i="11"/>
  <c r="B66" i="11"/>
  <c r="C66" i="11"/>
  <c r="D66" i="11"/>
  <c r="B222" i="11"/>
  <c r="C222" i="11"/>
  <c r="D222" i="11"/>
  <c r="D69" i="11"/>
  <c r="B69" i="11"/>
  <c r="C69" i="11"/>
  <c r="C159" i="11"/>
  <c r="D159" i="11"/>
  <c r="B159" i="11"/>
  <c r="B194" i="11"/>
  <c r="C194" i="11"/>
  <c r="D194" i="11"/>
  <c r="B174" i="11"/>
  <c r="C174" i="11"/>
  <c r="D174" i="11"/>
  <c r="D192" i="11"/>
  <c r="B192" i="11"/>
  <c r="C192" i="11"/>
  <c r="B162" i="11"/>
  <c r="C162" i="11"/>
  <c r="D162" i="11"/>
  <c r="D29" i="11"/>
  <c r="B29" i="11"/>
  <c r="C29" i="11"/>
  <c r="B125" i="11"/>
  <c r="C125" i="11"/>
  <c r="D125" i="11"/>
  <c r="D209" i="11"/>
  <c r="B209" i="11"/>
  <c r="C209" i="11"/>
  <c r="C220" i="11"/>
  <c r="B220" i="11"/>
  <c r="D220" i="11"/>
  <c r="C187" i="11"/>
  <c r="D187" i="11"/>
  <c r="B187" i="11"/>
  <c r="L272" i="4"/>
  <c r="L286" i="4"/>
  <c r="G184" i="11"/>
  <c r="P184" i="11"/>
  <c r="K184" i="11"/>
  <c r="I184" i="11"/>
  <c r="N184" i="11"/>
  <c r="R184" i="11"/>
  <c r="M184" i="11"/>
  <c r="E184" i="11"/>
  <c r="F184" i="11"/>
  <c r="J184" i="11"/>
  <c r="O184" i="11"/>
  <c r="S184" i="11"/>
  <c r="H184" i="11"/>
  <c r="Q184" i="11"/>
  <c r="L184" i="11"/>
  <c r="E279" i="11"/>
  <c r="I279" i="11"/>
  <c r="M279" i="11"/>
  <c r="P279" i="11"/>
  <c r="G279" i="11"/>
  <c r="K279" i="11"/>
  <c r="O279" i="11"/>
  <c r="L279" i="11"/>
  <c r="S279" i="11"/>
  <c r="Q279" i="11"/>
  <c r="H279" i="11"/>
  <c r="F279" i="11"/>
  <c r="N279" i="11"/>
  <c r="R279" i="11"/>
  <c r="J279" i="11"/>
  <c r="G136" i="11"/>
  <c r="P136" i="11"/>
  <c r="R136" i="11"/>
  <c r="F136" i="11"/>
  <c r="J136" i="11"/>
  <c r="I136" i="11"/>
  <c r="K136" i="11"/>
  <c r="N136" i="11"/>
  <c r="M136" i="11"/>
  <c r="O136" i="11"/>
  <c r="H136" i="11"/>
  <c r="E136" i="11"/>
  <c r="Q136" i="11"/>
  <c r="S136" i="11"/>
  <c r="L136" i="11"/>
  <c r="G102" i="11"/>
  <c r="P102" i="11"/>
  <c r="R102" i="11"/>
  <c r="F102" i="11"/>
  <c r="K102" i="11"/>
  <c r="J102" i="11"/>
  <c r="M102" i="11"/>
  <c r="N102" i="11"/>
  <c r="I102" i="11"/>
  <c r="O102" i="11"/>
  <c r="E102" i="11"/>
  <c r="S102" i="11"/>
  <c r="H102" i="11"/>
  <c r="Q102" i="11"/>
  <c r="L102" i="11"/>
  <c r="P206" i="11"/>
  <c r="G206" i="11"/>
  <c r="K206" i="11"/>
  <c r="J206" i="11"/>
  <c r="R206" i="11"/>
  <c r="M206" i="11"/>
  <c r="F206" i="11"/>
  <c r="O206" i="11"/>
  <c r="N206" i="11"/>
  <c r="I206" i="11"/>
  <c r="H206" i="11"/>
  <c r="L206" i="11"/>
  <c r="E206" i="11"/>
  <c r="S206" i="11"/>
  <c r="Q206" i="11"/>
  <c r="P270" i="11"/>
  <c r="J270" i="11"/>
  <c r="N270" i="11"/>
  <c r="G270" i="11"/>
  <c r="R270" i="11"/>
  <c r="K270" i="11"/>
  <c r="F270" i="11"/>
  <c r="O270" i="11"/>
  <c r="H270" i="11"/>
  <c r="Q270" i="11"/>
  <c r="L270" i="11"/>
  <c r="S270" i="11"/>
  <c r="E270" i="11"/>
  <c r="M270" i="11"/>
  <c r="I270" i="11"/>
  <c r="G135" i="11"/>
  <c r="P135" i="11"/>
  <c r="R135" i="11"/>
  <c r="K135" i="11"/>
  <c r="I135" i="11"/>
  <c r="M135" i="11"/>
  <c r="J135" i="11"/>
  <c r="N135" i="11"/>
  <c r="F135" i="11"/>
  <c r="O135" i="11"/>
  <c r="E135" i="11"/>
  <c r="Q135" i="11"/>
  <c r="H135" i="11"/>
  <c r="L135" i="11"/>
  <c r="S135" i="11"/>
  <c r="N264" i="11"/>
  <c r="J264" i="11"/>
  <c r="R264" i="11"/>
  <c r="F264" i="11"/>
  <c r="P264" i="11"/>
  <c r="I264" i="11"/>
  <c r="M264" i="11"/>
  <c r="E264" i="11"/>
  <c r="H264" i="11"/>
  <c r="S264" i="11"/>
  <c r="L264" i="11"/>
  <c r="Q264" i="11"/>
  <c r="G264" i="11"/>
  <c r="K264" i="11"/>
  <c r="O264" i="11"/>
  <c r="G50" i="11"/>
  <c r="P50" i="11"/>
  <c r="N50" i="11"/>
  <c r="R50" i="11"/>
  <c r="K50" i="11"/>
  <c r="I50" i="11"/>
  <c r="F50" i="11"/>
  <c r="M50" i="11"/>
  <c r="O50" i="11"/>
  <c r="J50" i="11"/>
  <c r="E50" i="11"/>
  <c r="S50" i="11"/>
  <c r="H50" i="11"/>
  <c r="Q50" i="11"/>
  <c r="L50" i="11"/>
  <c r="G81" i="11"/>
  <c r="P81" i="11"/>
  <c r="J81" i="11"/>
  <c r="K81" i="11"/>
  <c r="N81" i="11"/>
  <c r="R81" i="11"/>
  <c r="M81" i="11"/>
  <c r="F81" i="11"/>
  <c r="I81" i="11"/>
  <c r="E81" i="11"/>
  <c r="S81" i="11"/>
  <c r="Q81" i="11"/>
  <c r="H81" i="11"/>
  <c r="O81" i="11"/>
  <c r="L81" i="11"/>
  <c r="M251" i="11"/>
  <c r="I251" i="11"/>
  <c r="E251" i="11"/>
  <c r="G251" i="11"/>
  <c r="K251" i="11"/>
  <c r="O251" i="11"/>
  <c r="P251" i="11"/>
  <c r="S251" i="11"/>
  <c r="Q251" i="11"/>
  <c r="H251" i="11"/>
  <c r="L251" i="11"/>
  <c r="N251" i="11"/>
  <c r="J251" i="11"/>
  <c r="R251" i="11"/>
  <c r="F251" i="11"/>
  <c r="G120" i="11"/>
  <c r="P120" i="11"/>
  <c r="R120" i="11"/>
  <c r="I120" i="11"/>
  <c r="K120" i="11"/>
  <c r="N120" i="11"/>
  <c r="M120" i="11"/>
  <c r="F120" i="11"/>
  <c r="J120" i="11"/>
  <c r="O120" i="11"/>
  <c r="E120" i="11"/>
  <c r="Q120" i="11"/>
  <c r="S120" i="11"/>
  <c r="H120" i="11"/>
  <c r="L120" i="11"/>
  <c r="G89" i="11"/>
  <c r="P89" i="11"/>
  <c r="K89" i="11"/>
  <c r="N89" i="11"/>
  <c r="F89" i="11"/>
  <c r="I89" i="11"/>
  <c r="J89" i="11"/>
  <c r="R89" i="11"/>
  <c r="O89" i="11"/>
  <c r="M89" i="11"/>
  <c r="Q89" i="11"/>
  <c r="H89" i="11"/>
  <c r="L89" i="11"/>
  <c r="E89" i="11"/>
  <c r="S89" i="11"/>
  <c r="P195" i="11"/>
  <c r="G195" i="11"/>
  <c r="K195" i="11"/>
  <c r="F195" i="11"/>
  <c r="I195" i="11"/>
  <c r="M195" i="11"/>
  <c r="O195" i="11"/>
  <c r="N195" i="11"/>
  <c r="R195" i="11"/>
  <c r="J195" i="11"/>
  <c r="E195" i="11"/>
  <c r="S195" i="11"/>
  <c r="Q195" i="11"/>
  <c r="H195" i="11"/>
  <c r="L195" i="11"/>
  <c r="P236" i="11"/>
  <c r="R236" i="11"/>
  <c r="G236" i="11"/>
  <c r="K236" i="11"/>
  <c r="I236" i="11"/>
  <c r="J236" i="11"/>
  <c r="M236" i="11"/>
  <c r="O236" i="11"/>
  <c r="E236" i="11"/>
  <c r="Q236" i="11"/>
  <c r="L236" i="11"/>
  <c r="S236" i="11"/>
  <c r="H236" i="11"/>
  <c r="N236" i="11"/>
  <c r="F236" i="11"/>
  <c r="P96" i="11"/>
  <c r="G96" i="11"/>
  <c r="N96" i="11"/>
  <c r="J96" i="11"/>
  <c r="K96" i="11"/>
  <c r="I96" i="11"/>
  <c r="F96" i="11"/>
  <c r="R96" i="11"/>
  <c r="M96" i="11"/>
  <c r="O96" i="11"/>
  <c r="S96" i="11"/>
  <c r="Q96" i="11"/>
  <c r="E96" i="11"/>
  <c r="H96" i="11"/>
  <c r="L96" i="11"/>
  <c r="K169" i="11"/>
  <c r="P169" i="11"/>
  <c r="G169" i="11"/>
  <c r="N169" i="11"/>
  <c r="R169" i="11"/>
  <c r="M169" i="11"/>
  <c r="F169" i="11"/>
  <c r="I169" i="11"/>
  <c r="J169" i="11"/>
  <c r="O169" i="11"/>
  <c r="S169" i="11"/>
  <c r="Q169" i="11"/>
  <c r="E169" i="11"/>
  <c r="H169" i="11"/>
  <c r="L169" i="11"/>
  <c r="P161" i="11"/>
  <c r="G161" i="11"/>
  <c r="K161" i="11"/>
  <c r="M161" i="11"/>
  <c r="N161" i="11"/>
  <c r="R161" i="11"/>
  <c r="I161" i="11"/>
  <c r="F161" i="11"/>
  <c r="J161" i="11"/>
  <c r="O161" i="11"/>
  <c r="S161" i="11"/>
  <c r="H161" i="11"/>
  <c r="E161" i="11"/>
  <c r="Q161" i="11"/>
  <c r="L161" i="11"/>
  <c r="P196" i="11"/>
  <c r="K196" i="11"/>
  <c r="G196" i="11"/>
  <c r="F196" i="11"/>
  <c r="J196" i="11"/>
  <c r="I196" i="11"/>
  <c r="N196" i="11"/>
  <c r="R196" i="11"/>
  <c r="M196" i="11"/>
  <c r="O196" i="11"/>
  <c r="S196" i="11"/>
  <c r="E196" i="11"/>
  <c r="H196" i="11"/>
  <c r="Q196" i="11"/>
  <c r="L196" i="11"/>
  <c r="P157" i="11"/>
  <c r="G157" i="11"/>
  <c r="N157" i="11"/>
  <c r="M157" i="11"/>
  <c r="K157" i="11"/>
  <c r="I157" i="11"/>
  <c r="R157" i="11"/>
  <c r="F157" i="11"/>
  <c r="J157" i="11"/>
  <c r="O157" i="11"/>
  <c r="E157" i="11"/>
  <c r="L157" i="11"/>
  <c r="S157" i="11"/>
  <c r="Q157" i="11"/>
  <c r="H157" i="11"/>
  <c r="G219" i="11"/>
  <c r="P219" i="11"/>
  <c r="K219" i="11"/>
  <c r="N219" i="11"/>
  <c r="J219" i="11"/>
  <c r="E219" i="11"/>
  <c r="R219" i="11"/>
  <c r="I219" i="11"/>
  <c r="M219" i="11"/>
  <c r="F219" i="11"/>
  <c r="O219" i="11"/>
  <c r="S219" i="11"/>
  <c r="H219" i="11"/>
  <c r="L219" i="11"/>
  <c r="Q219" i="11"/>
  <c r="P20" i="11"/>
  <c r="G20" i="11"/>
  <c r="K20" i="11"/>
  <c r="F20" i="11"/>
  <c r="N20" i="11"/>
  <c r="I20" i="11"/>
  <c r="R20" i="11"/>
  <c r="J20" i="11"/>
  <c r="M20" i="11"/>
  <c r="O20" i="11"/>
  <c r="Q20" i="11"/>
  <c r="H20" i="11"/>
  <c r="E20" i="11"/>
  <c r="L20" i="11"/>
  <c r="S20" i="11"/>
  <c r="P68" i="11"/>
  <c r="G68" i="11"/>
  <c r="M68" i="11"/>
  <c r="K68" i="11"/>
  <c r="R68" i="11"/>
  <c r="J68" i="11"/>
  <c r="N68" i="11"/>
  <c r="I68" i="11"/>
  <c r="F68" i="11"/>
  <c r="O68" i="11"/>
  <c r="S68" i="11"/>
  <c r="L68" i="11"/>
  <c r="Q68" i="11"/>
  <c r="E68" i="11"/>
  <c r="H68" i="11"/>
  <c r="G215" i="11"/>
  <c r="P215" i="11"/>
  <c r="K215" i="11"/>
  <c r="O215" i="11"/>
  <c r="N215" i="11"/>
  <c r="J215" i="11"/>
  <c r="R215" i="11"/>
  <c r="I215" i="11"/>
  <c r="M215" i="11"/>
  <c r="F215" i="11"/>
  <c r="Q215" i="11"/>
  <c r="S215" i="11"/>
  <c r="E215" i="11"/>
  <c r="H215" i="11"/>
  <c r="L215" i="11"/>
  <c r="P131" i="11"/>
  <c r="G131" i="11"/>
  <c r="N131" i="11"/>
  <c r="F131" i="11"/>
  <c r="O131" i="11"/>
  <c r="R131" i="11"/>
  <c r="K131" i="11"/>
  <c r="I131" i="11"/>
  <c r="M131" i="11"/>
  <c r="J131" i="11"/>
  <c r="S131" i="11"/>
  <c r="E131" i="11"/>
  <c r="Q131" i="11"/>
  <c r="H131" i="11"/>
  <c r="L131" i="11"/>
  <c r="P266" i="11"/>
  <c r="F266" i="11"/>
  <c r="J266" i="11"/>
  <c r="G266" i="11"/>
  <c r="N266" i="11"/>
  <c r="O266" i="11"/>
  <c r="R266" i="11"/>
  <c r="K266" i="11"/>
  <c r="H266" i="11"/>
  <c r="Q266" i="11"/>
  <c r="L266" i="11"/>
  <c r="S266" i="11"/>
  <c r="E266" i="11"/>
  <c r="I266" i="11"/>
  <c r="M266" i="11"/>
  <c r="K244" i="11"/>
  <c r="I244" i="11"/>
  <c r="G244" i="11"/>
  <c r="N244" i="11"/>
  <c r="O244" i="11"/>
  <c r="M244" i="11"/>
  <c r="F244" i="11"/>
  <c r="R244" i="11"/>
  <c r="H244" i="11"/>
  <c r="S244" i="11"/>
  <c r="Q244" i="11"/>
  <c r="L244" i="11"/>
  <c r="E244" i="11"/>
  <c r="P244" i="11"/>
  <c r="J244" i="11"/>
  <c r="P18" i="11"/>
  <c r="K18" i="11"/>
  <c r="N18" i="11"/>
  <c r="R18" i="11"/>
  <c r="I18" i="11"/>
  <c r="F18" i="11"/>
  <c r="J18" i="11"/>
  <c r="G18" i="11"/>
  <c r="M18" i="11"/>
  <c r="S18" i="11"/>
  <c r="L18" i="11"/>
  <c r="E18" i="11"/>
  <c r="H18" i="11"/>
  <c r="O18" i="11"/>
  <c r="Q18" i="11"/>
  <c r="G208" i="11"/>
  <c r="P208" i="11"/>
  <c r="R208" i="11"/>
  <c r="I208" i="11"/>
  <c r="F208" i="11"/>
  <c r="N208" i="11"/>
  <c r="M208" i="11"/>
  <c r="J208" i="11"/>
  <c r="K208" i="11"/>
  <c r="O208" i="11"/>
  <c r="Q208" i="11"/>
  <c r="L208" i="11"/>
  <c r="S208" i="11"/>
  <c r="H208" i="11"/>
  <c r="E208" i="11"/>
  <c r="P211" i="11"/>
  <c r="G211" i="11"/>
  <c r="K211" i="11"/>
  <c r="R211" i="11"/>
  <c r="I211" i="11"/>
  <c r="M211" i="11"/>
  <c r="F211" i="11"/>
  <c r="N211" i="11"/>
  <c r="J211" i="11"/>
  <c r="O211" i="11"/>
  <c r="L211" i="11"/>
  <c r="Q211" i="11"/>
  <c r="S211" i="11"/>
  <c r="E211" i="11"/>
  <c r="H211" i="11"/>
  <c r="P106" i="11"/>
  <c r="G106" i="11"/>
  <c r="K106" i="11"/>
  <c r="N106" i="11"/>
  <c r="M106" i="11"/>
  <c r="R106" i="11"/>
  <c r="I106" i="11"/>
  <c r="F106" i="11"/>
  <c r="J106" i="11"/>
  <c r="O106" i="11"/>
  <c r="S106" i="11"/>
  <c r="Q106" i="11"/>
  <c r="H106" i="11"/>
  <c r="E106" i="11"/>
  <c r="L106" i="11"/>
  <c r="P167" i="11"/>
  <c r="G167" i="11"/>
  <c r="I167" i="11"/>
  <c r="M167" i="11"/>
  <c r="N167" i="11"/>
  <c r="R167" i="11"/>
  <c r="J167" i="11"/>
  <c r="F167" i="11"/>
  <c r="K167" i="11"/>
  <c r="O167" i="11"/>
  <c r="H167" i="11"/>
  <c r="L167" i="11"/>
  <c r="E167" i="11"/>
  <c r="S167" i="11"/>
  <c r="Q167" i="11"/>
  <c r="P179" i="11"/>
  <c r="G179" i="11"/>
  <c r="K179" i="11"/>
  <c r="I179" i="11"/>
  <c r="M179" i="11"/>
  <c r="N179" i="11"/>
  <c r="R179" i="11"/>
  <c r="J179" i="11"/>
  <c r="F179" i="11"/>
  <c r="O179" i="11"/>
  <c r="E179" i="11"/>
  <c r="S179" i="11"/>
  <c r="Q179" i="11"/>
  <c r="H179" i="11"/>
  <c r="L179" i="11"/>
  <c r="G190" i="11"/>
  <c r="P190" i="11"/>
  <c r="F190" i="11"/>
  <c r="J190" i="11"/>
  <c r="O190" i="11"/>
  <c r="N190" i="11"/>
  <c r="R190" i="11"/>
  <c r="I190" i="11"/>
  <c r="K190" i="11"/>
  <c r="M190" i="11"/>
  <c r="Q190" i="11"/>
  <c r="H190" i="11"/>
  <c r="S190" i="11"/>
  <c r="L190" i="11"/>
  <c r="E190" i="11"/>
  <c r="P213" i="11"/>
  <c r="K213" i="11"/>
  <c r="G213" i="11"/>
  <c r="F213" i="11"/>
  <c r="J213" i="11"/>
  <c r="I213" i="11"/>
  <c r="O213" i="11"/>
  <c r="N213" i="11"/>
  <c r="R213" i="11"/>
  <c r="M213" i="11"/>
  <c r="Q213" i="11"/>
  <c r="S213" i="11"/>
  <c r="H213" i="11"/>
  <c r="E213" i="11"/>
  <c r="L213" i="11"/>
  <c r="P44" i="11"/>
  <c r="G44" i="11"/>
  <c r="N44" i="11"/>
  <c r="I44" i="11"/>
  <c r="K44" i="11"/>
  <c r="R44" i="11"/>
  <c r="J44" i="11"/>
  <c r="O44" i="11"/>
  <c r="M44" i="11"/>
  <c r="F44" i="11"/>
  <c r="Q44" i="11"/>
  <c r="S44" i="11"/>
  <c r="L44" i="11"/>
  <c r="E44" i="11"/>
  <c r="H44" i="11"/>
  <c r="G158" i="11"/>
  <c r="P158" i="11"/>
  <c r="F158" i="11"/>
  <c r="J158" i="11"/>
  <c r="E158" i="11"/>
  <c r="K158" i="11"/>
  <c r="N158" i="11"/>
  <c r="R158" i="11"/>
  <c r="I158" i="11"/>
  <c r="O158" i="11"/>
  <c r="M158" i="11"/>
  <c r="S158" i="11"/>
  <c r="L158" i="11"/>
  <c r="Q158" i="11"/>
  <c r="H158" i="11"/>
  <c r="O277" i="11"/>
  <c r="G277" i="11"/>
  <c r="K277" i="11"/>
  <c r="M277" i="11"/>
  <c r="N277" i="11"/>
  <c r="R277" i="11"/>
  <c r="E277" i="11"/>
  <c r="I277" i="11"/>
  <c r="J277" i="11"/>
  <c r="F277" i="11"/>
  <c r="S277" i="11"/>
  <c r="H277" i="11"/>
  <c r="Q277" i="11"/>
  <c r="L277" i="11"/>
  <c r="P277" i="11"/>
  <c r="P15" i="11"/>
  <c r="G15" i="11"/>
  <c r="N15" i="11"/>
  <c r="R15" i="11"/>
  <c r="M15" i="11"/>
  <c r="K15" i="11"/>
  <c r="I15" i="11"/>
  <c r="F15" i="11"/>
  <c r="J15" i="11"/>
  <c r="O15" i="11"/>
  <c r="S15" i="11"/>
  <c r="H15" i="11"/>
  <c r="Q15" i="11"/>
  <c r="E15" i="11"/>
  <c r="L15" i="11"/>
  <c r="P5" i="11"/>
  <c r="I5" i="11"/>
  <c r="M5" i="11"/>
  <c r="F5" i="11"/>
  <c r="K5" i="11"/>
  <c r="N5" i="11"/>
  <c r="J5" i="11"/>
  <c r="G5" i="11"/>
  <c r="R5" i="11"/>
  <c r="L5" i="11"/>
  <c r="S5" i="11"/>
  <c r="O5" i="11"/>
  <c r="E5" i="11"/>
  <c r="H5" i="11"/>
  <c r="Q5" i="11"/>
  <c r="P23" i="11"/>
  <c r="G23" i="11"/>
  <c r="R23" i="11"/>
  <c r="J23" i="11"/>
  <c r="N23" i="11"/>
  <c r="M23" i="11"/>
  <c r="K23" i="11"/>
  <c r="I23" i="11"/>
  <c r="F23" i="11"/>
  <c r="Q23" i="11"/>
  <c r="O23" i="11"/>
  <c r="E23" i="11"/>
  <c r="S23" i="11"/>
  <c r="H23" i="11"/>
  <c r="L23" i="11"/>
  <c r="P47" i="11"/>
  <c r="G47" i="11"/>
  <c r="N47" i="11"/>
  <c r="K47" i="11"/>
  <c r="F47" i="11"/>
  <c r="R47" i="11"/>
  <c r="M47" i="11"/>
  <c r="I47" i="11"/>
  <c r="J47" i="11"/>
  <c r="O47" i="11"/>
  <c r="L47" i="11"/>
  <c r="S47" i="11"/>
  <c r="E47" i="11"/>
  <c r="Q47" i="11"/>
  <c r="H47" i="11"/>
  <c r="K265" i="11"/>
  <c r="O265" i="11"/>
  <c r="G265" i="11"/>
  <c r="R265" i="11"/>
  <c r="E265" i="11"/>
  <c r="I265" i="11"/>
  <c r="F265" i="11"/>
  <c r="M265" i="11"/>
  <c r="N265" i="11"/>
  <c r="J265" i="11"/>
  <c r="Q265" i="11"/>
  <c r="L265" i="11"/>
  <c r="H265" i="11"/>
  <c r="S265" i="11"/>
  <c r="P265" i="11"/>
  <c r="G7" i="11"/>
  <c r="P7" i="11"/>
  <c r="N7" i="11"/>
  <c r="R7" i="11"/>
  <c r="M7" i="11"/>
  <c r="I7" i="11"/>
  <c r="F7" i="11"/>
  <c r="K7" i="11"/>
  <c r="J7" i="11"/>
  <c r="E7" i="11"/>
  <c r="L7" i="11"/>
  <c r="H7" i="11"/>
  <c r="O7" i="11"/>
  <c r="S7" i="11"/>
  <c r="Q7" i="11"/>
  <c r="E259" i="11"/>
  <c r="I259" i="11"/>
  <c r="M259" i="11"/>
  <c r="O259" i="11"/>
  <c r="G259" i="11"/>
  <c r="K259" i="11"/>
  <c r="P259" i="11"/>
  <c r="H259" i="11"/>
  <c r="L259" i="11"/>
  <c r="S259" i="11"/>
  <c r="Q259" i="11"/>
  <c r="J259" i="11"/>
  <c r="F259" i="11"/>
  <c r="R259" i="11"/>
  <c r="N259" i="11"/>
  <c r="G257" i="11"/>
  <c r="K257" i="11"/>
  <c r="O257" i="11"/>
  <c r="I257" i="11"/>
  <c r="M257" i="11"/>
  <c r="F257" i="11"/>
  <c r="J257" i="11"/>
  <c r="E257" i="11"/>
  <c r="N257" i="11"/>
  <c r="R257" i="11"/>
  <c r="S257" i="11"/>
  <c r="H257" i="11"/>
  <c r="L257" i="11"/>
  <c r="Q257" i="11"/>
  <c r="P257" i="11"/>
  <c r="G121" i="11"/>
  <c r="P121" i="11"/>
  <c r="O121" i="11"/>
  <c r="M121" i="11"/>
  <c r="N121" i="11"/>
  <c r="I121" i="11"/>
  <c r="F121" i="11"/>
  <c r="K121" i="11"/>
  <c r="R121" i="11"/>
  <c r="J121" i="11"/>
  <c r="L121" i="11"/>
  <c r="E121" i="11"/>
  <c r="H121" i="11"/>
  <c r="S121" i="11"/>
  <c r="Q121" i="11"/>
  <c r="P87" i="11"/>
  <c r="G87" i="11"/>
  <c r="M87" i="11"/>
  <c r="N87" i="11"/>
  <c r="R87" i="11"/>
  <c r="F87" i="11"/>
  <c r="K87" i="11"/>
  <c r="I87" i="11"/>
  <c r="J87" i="11"/>
  <c r="H87" i="11"/>
  <c r="Q87" i="11"/>
  <c r="S87" i="11"/>
  <c r="O87" i="11"/>
  <c r="E87" i="11"/>
  <c r="L87" i="11"/>
  <c r="M243" i="11"/>
  <c r="E243" i="11"/>
  <c r="R243" i="11"/>
  <c r="F243" i="11"/>
  <c r="K243" i="11"/>
  <c r="N243" i="11"/>
  <c r="J243" i="11"/>
  <c r="G243" i="11"/>
  <c r="Q243" i="11"/>
  <c r="S243" i="11"/>
  <c r="L243" i="11"/>
  <c r="H243" i="11"/>
  <c r="P243" i="11"/>
  <c r="O243" i="11"/>
  <c r="I243" i="11"/>
  <c r="P82" i="11"/>
  <c r="G82" i="11"/>
  <c r="F82" i="11"/>
  <c r="J82" i="11"/>
  <c r="N82" i="11"/>
  <c r="R82" i="11"/>
  <c r="K82" i="11"/>
  <c r="I82" i="11"/>
  <c r="M82" i="11"/>
  <c r="O82" i="11"/>
  <c r="L82" i="11"/>
  <c r="H82" i="11"/>
  <c r="E82" i="11"/>
  <c r="Q82" i="11"/>
  <c r="S82" i="11"/>
  <c r="P189" i="11"/>
  <c r="G189" i="11"/>
  <c r="K189" i="11"/>
  <c r="R189" i="11"/>
  <c r="M189" i="11"/>
  <c r="F189" i="11"/>
  <c r="I189" i="11"/>
  <c r="O189" i="11"/>
  <c r="J189" i="11"/>
  <c r="N189" i="11"/>
  <c r="E189" i="11"/>
  <c r="H189" i="11"/>
  <c r="L189" i="11"/>
  <c r="S189" i="11"/>
  <c r="Q189" i="11"/>
  <c r="P64" i="11"/>
  <c r="G64" i="11"/>
  <c r="N64" i="11"/>
  <c r="O64" i="11"/>
  <c r="K64" i="11"/>
  <c r="R64" i="11"/>
  <c r="I64" i="11"/>
  <c r="M64" i="11"/>
  <c r="F64" i="11"/>
  <c r="J64" i="11"/>
  <c r="E64" i="11"/>
  <c r="H64" i="11"/>
  <c r="L64" i="11"/>
  <c r="S64" i="11"/>
  <c r="Q64" i="11"/>
  <c r="P76" i="11"/>
  <c r="J76" i="11"/>
  <c r="F76" i="11"/>
  <c r="N76" i="11"/>
  <c r="R76" i="11"/>
  <c r="I76" i="11"/>
  <c r="M76" i="11"/>
  <c r="O76" i="11"/>
  <c r="G76" i="11"/>
  <c r="K76" i="11"/>
  <c r="H76" i="11"/>
  <c r="S76" i="11"/>
  <c r="E76" i="11"/>
  <c r="Q76" i="11"/>
  <c r="L76" i="11"/>
  <c r="P107" i="11"/>
  <c r="G107" i="11"/>
  <c r="I107" i="11"/>
  <c r="N107" i="11"/>
  <c r="F107" i="11"/>
  <c r="J107" i="11"/>
  <c r="K107" i="11"/>
  <c r="R107" i="11"/>
  <c r="M107" i="11"/>
  <c r="E107" i="11"/>
  <c r="H107" i="11"/>
  <c r="S107" i="11"/>
  <c r="L107" i="11"/>
  <c r="O107" i="11"/>
  <c r="Q107" i="11"/>
  <c r="P146" i="11"/>
  <c r="K146" i="11"/>
  <c r="N146" i="11"/>
  <c r="I146" i="11"/>
  <c r="M146" i="11"/>
  <c r="F146" i="11"/>
  <c r="O146" i="11"/>
  <c r="G146" i="11"/>
  <c r="R146" i="11"/>
  <c r="J146" i="11"/>
  <c r="E146" i="11"/>
  <c r="L146" i="11"/>
  <c r="Q146" i="11"/>
  <c r="H146" i="11"/>
  <c r="S146" i="11"/>
  <c r="K111" i="11"/>
  <c r="P111" i="11"/>
  <c r="N111" i="11"/>
  <c r="I111" i="11"/>
  <c r="J111" i="11"/>
  <c r="R111" i="11"/>
  <c r="M111" i="11"/>
  <c r="F111" i="11"/>
  <c r="O111" i="11"/>
  <c r="G111" i="11"/>
  <c r="S111" i="11"/>
  <c r="H111" i="11"/>
  <c r="Q111" i="11"/>
  <c r="L111" i="11"/>
  <c r="E111" i="11"/>
  <c r="I267" i="11"/>
  <c r="M267" i="11"/>
  <c r="E267" i="11"/>
  <c r="G267" i="11"/>
  <c r="K267" i="11"/>
  <c r="O267" i="11"/>
  <c r="P267" i="11"/>
  <c r="S267" i="11"/>
  <c r="Q267" i="11"/>
  <c r="H267" i="11"/>
  <c r="L267" i="11"/>
  <c r="J267" i="11"/>
  <c r="F267" i="11"/>
  <c r="R267" i="11"/>
  <c r="N267" i="11"/>
  <c r="P88" i="11"/>
  <c r="G88" i="11"/>
  <c r="K88" i="11"/>
  <c r="N88" i="11"/>
  <c r="I88" i="11"/>
  <c r="R88" i="11"/>
  <c r="M88" i="11"/>
  <c r="F88" i="11"/>
  <c r="J88" i="11"/>
  <c r="E88" i="11"/>
  <c r="L88" i="11"/>
  <c r="H88" i="11"/>
  <c r="O88" i="11"/>
  <c r="S88" i="11"/>
  <c r="Q88" i="11"/>
  <c r="P33" i="11"/>
  <c r="G33" i="11"/>
  <c r="R33" i="11"/>
  <c r="J33" i="11"/>
  <c r="M33" i="11"/>
  <c r="F33" i="11"/>
  <c r="N33" i="11"/>
  <c r="K33" i="11"/>
  <c r="I33" i="11"/>
  <c r="O33" i="11"/>
  <c r="E33" i="11"/>
  <c r="S33" i="11"/>
  <c r="Q33" i="11"/>
  <c r="H33" i="11"/>
  <c r="L33" i="11"/>
  <c r="P141" i="11"/>
  <c r="G141" i="11"/>
  <c r="M141" i="11"/>
  <c r="N141" i="11"/>
  <c r="I141" i="11"/>
  <c r="F141" i="11"/>
  <c r="O141" i="11"/>
  <c r="K141" i="11"/>
  <c r="R141" i="11"/>
  <c r="J141" i="11"/>
  <c r="L141" i="11"/>
  <c r="E141" i="11"/>
  <c r="H141" i="11"/>
  <c r="S141" i="11"/>
  <c r="Q141" i="11"/>
  <c r="P17" i="11"/>
  <c r="G17" i="11"/>
  <c r="R17" i="11"/>
  <c r="F17" i="11"/>
  <c r="I17" i="11"/>
  <c r="M17" i="11"/>
  <c r="J17" i="11"/>
  <c r="K17" i="11"/>
  <c r="N17" i="11"/>
  <c r="Q17" i="11"/>
  <c r="L17" i="11"/>
  <c r="H17" i="11"/>
  <c r="O17" i="11"/>
  <c r="E17" i="11"/>
  <c r="S17" i="11"/>
  <c r="P66" i="11"/>
  <c r="G66" i="11"/>
  <c r="K66" i="11"/>
  <c r="J66" i="11"/>
  <c r="R66" i="11"/>
  <c r="N66" i="11"/>
  <c r="I66" i="11"/>
  <c r="M66" i="11"/>
  <c r="F66" i="11"/>
  <c r="S66" i="11"/>
  <c r="L66" i="11"/>
  <c r="E66" i="11"/>
  <c r="Q66" i="11"/>
  <c r="O66" i="11"/>
  <c r="H66" i="11"/>
  <c r="G69" i="11"/>
  <c r="P69" i="11"/>
  <c r="M69" i="11"/>
  <c r="K69" i="11"/>
  <c r="I69" i="11"/>
  <c r="N69" i="11"/>
  <c r="R69" i="11"/>
  <c r="F69" i="11"/>
  <c r="J69" i="11"/>
  <c r="O69" i="11"/>
  <c r="E69" i="11"/>
  <c r="H69" i="11"/>
  <c r="L69" i="11"/>
  <c r="S69" i="11"/>
  <c r="Q69" i="11"/>
  <c r="K194" i="11"/>
  <c r="P194" i="11"/>
  <c r="G194" i="11"/>
  <c r="I194" i="11"/>
  <c r="O194" i="11"/>
  <c r="N194" i="11"/>
  <c r="R194" i="11"/>
  <c r="M194" i="11"/>
  <c r="F194" i="11"/>
  <c r="J194" i="11"/>
  <c r="S194" i="11"/>
  <c r="Q194" i="11"/>
  <c r="L194" i="11"/>
  <c r="E194" i="11"/>
  <c r="H194" i="11"/>
  <c r="G209" i="11"/>
  <c r="P209" i="11"/>
  <c r="N209" i="11"/>
  <c r="R209" i="11"/>
  <c r="M209" i="11"/>
  <c r="F209" i="11"/>
  <c r="J209" i="11"/>
  <c r="I209" i="11"/>
  <c r="O209" i="11"/>
  <c r="K209" i="11"/>
  <c r="L209" i="11"/>
  <c r="Q209" i="11"/>
  <c r="S209" i="11"/>
  <c r="H209" i="11"/>
  <c r="E209" i="11"/>
  <c r="P191" i="11"/>
  <c r="G191" i="11"/>
  <c r="K191" i="11"/>
  <c r="R191" i="11"/>
  <c r="N191" i="11"/>
  <c r="I191" i="11"/>
  <c r="M191" i="11"/>
  <c r="O191" i="11"/>
  <c r="F191" i="11"/>
  <c r="J191" i="11"/>
  <c r="E191" i="11"/>
  <c r="L191" i="11"/>
  <c r="S191" i="11"/>
  <c r="Q191" i="11"/>
  <c r="H191" i="11"/>
  <c r="P218" i="11"/>
  <c r="G218" i="11"/>
  <c r="K218" i="11"/>
  <c r="N218" i="11"/>
  <c r="I218" i="11"/>
  <c r="J218" i="11"/>
  <c r="R218" i="11"/>
  <c r="M218" i="11"/>
  <c r="F218" i="11"/>
  <c r="O218" i="11"/>
  <c r="E218" i="11"/>
  <c r="S218" i="11"/>
  <c r="Q218" i="11"/>
  <c r="H218" i="11"/>
  <c r="L218" i="11"/>
  <c r="P224" i="11"/>
  <c r="G224" i="11"/>
  <c r="R224" i="11"/>
  <c r="I224" i="11"/>
  <c r="F224" i="11"/>
  <c r="O224" i="11"/>
  <c r="N224" i="11"/>
  <c r="M224" i="11"/>
  <c r="J224" i="11"/>
  <c r="K224" i="11"/>
  <c r="Q224" i="11"/>
  <c r="L224" i="11"/>
  <c r="S224" i="11"/>
  <c r="H224" i="11"/>
  <c r="E224" i="11"/>
  <c r="P55" i="11"/>
  <c r="G55" i="11"/>
  <c r="R55" i="11"/>
  <c r="J55" i="11"/>
  <c r="I55" i="11"/>
  <c r="M55" i="11"/>
  <c r="K55" i="11"/>
  <c r="N55" i="11"/>
  <c r="F55" i="11"/>
  <c r="E55" i="11"/>
  <c r="S55" i="11"/>
  <c r="O55" i="11"/>
  <c r="Q55" i="11"/>
  <c r="H55" i="11"/>
  <c r="L55" i="11"/>
  <c r="G285" i="11"/>
  <c r="O285" i="11"/>
  <c r="K285" i="11"/>
  <c r="E285" i="11"/>
  <c r="J285" i="11"/>
  <c r="I285" i="11"/>
  <c r="R285" i="11"/>
  <c r="M285" i="11"/>
  <c r="F285" i="11"/>
  <c r="N285" i="11"/>
  <c r="H285" i="11"/>
  <c r="S285" i="11"/>
  <c r="L285" i="11"/>
  <c r="Q285" i="11"/>
  <c r="P285" i="11"/>
  <c r="P165" i="11"/>
  <c r="G165" i="11"/>
  <c r="K165" i="11"/>
  <c r="F165" i="11"/>
  <c r="J165" i="11"/>
  <c r="N165" i="11"/>
  <c r="R165" i="11"/>
  <c r="I165" i="11"/>
  <c r="M165" i="11"/>
  <c r="S165" i="11"/>
  <c r="Q165" i="11"/>
  <c r="L165" i="11"/>
  <c r="E165" i="11"/>
  <c r="H165" i="11"/>
  <c r="O165" i="11"/>
  <c r="N284" i="11"/>
  <c r="R284" i="11"/>
  <c r="F284" i="11"/>
  <c r="J284" i="11"/>
  <c r="E284" i="11"/>
  <c r="M284" i="11"/>
  <c r="P284" i="11"/>
  <c r="I284" i="11"/>
  <c r="H284" i="11"/>
  <c r="L284" i="11"/>
  <c r="S284" i="11"/>
  <c r="Q284" i="11"/>
  <c r="K284" i="11"/>
  <c r="O284" i="11"/>
  <c r="G284" i="11"/>
  <c r="P6" i="11"/>
  <c r="G6" i="11"/>
  <c r="F6" i="11"/>
  <c r="J6" i="11"/>
  <c r="I6" i="11"/>
  <c r="O6" i="11"/>
  <c r="K6" i="11"/>
  <c r="N6" i="11"/>
  <c r="R6" i="11"/>
  <c r="M6" i="11"/>
  <c r="E6" i="11"/>
  <c r="S6" i="11"/>
  <c r="Q6" i="11"/>
  <c r="L6" i="11"/>
  <c r="H6" i="11"/>
  <c r="P155" i="11"/>
  <c r="K155" i="11"/>
  <c r="R155" i="11"/>
  <c r="I155" i="11"/>
  <c r="M155" i="11"/>
  <c r="J155" i="11"/>
  <c r="N155" i="11"/>
  <c r="F155" i="11"/>
  <c r="O155" i="11"/>
  <c r="G155" i="11"/>
  <c r="H155" i="11"/>
  <c r="S155" i="11"/>
  <c r="L155" i="11"/>
  <c r="E155" i="11"/>
  <c r="Q155" i="11"/>
  <c r="P72" i="11"/>
  <c r="G72" i="11"/>
  <c r="K72" i="11"/>
  <c r="R72" i="11"/>
  <c r="J72" i="11"/>
  <c r="N72" i="11"/>
  <c r="I72" i="11"/>
  <c r="F72" i="11"/>
  <c r="M72" i="11"/>
  <c r="L72" i="11"/>
  <c r="Q72" i="11"/>
  <c r="E72" i="11"/>
  <c r="H72" i="11"/>
  <c r="O72" i="11"/>
  <c r="S72" i="11"/>
  <c r="P113" i="11"/>
  <c r="I113" i="11"/>
  <c r="O113" i="11"/>
  <c r="K113" i="11"/>
  <c r="M113" i="11"/>
  <c r="J113" i="11"/>
  <c r="G113" i="11"/>
  <c r="N113" i="11"/>
  <c r="R113" i="11"/>
  <c r="F113" i="11"/>
  <c r="E113" i="11"/>
  <c r="S113" i="11"/>
  <c r="H113" i="11"/>
  <c r="Q113" i="11"/>
  <c r="L113" i="11"/>
  <c r="G9" i="11"/>
  <c r="P9" i="11"/>
  <c r="N9" i="11"/>
  <c r="R9" i="11"/>
  <c r="K9" i="11"/>
  <c r="F9" i="11"/>
  <c r="I9" i="11"/>
  <c r="M9" i="11"/>
  <c r="J9" i="11"/>
  <c r="E9" i="11"/>
  <c r="S9" i="11"/>
  <c r="Q9" i="11"/>
  <c r="O9" i="11"/>
  <c r="H9" i="11"/>
  <c r="L9" i="11"/>
  <c r="P254" i="11"/>
  <c r="J254" i="11"/>
  <c r="G254" i="11"/>
  <c r="N254" i="11"/>
  <c r="K254" i="11"/>
  <c r="R254" i="11"/>
  <c r="F254" i="11"/>
  <c r="O254" i="11"/>
  <c r="H254" i="11"/>
  <c r="Q254" i="11"/>
  <c r="L254" i="11"/>
  <c r="S254" i="11"/>
  <c r="M254" i="11"/>
  <c r="E254" i="11"/>
  <c r="I254" i="11"/>
  <c r="P200" i="11"/>
  <c r="G200" i="11"/>
  <c r="K200" i="11"/>
  <c r="E200" i="11"/>
  <c r="R200" i="11"/>
  <c r="J200" i="11"/>
  <c r="N200" i="11"/>
  <c r="I200" i="11"/>
  <c r="M200" i="11"/>
  <c r="F200" i="11"/>
  <c r="O200" i="11"/>
  <c r="S200" i="11"/>
  <c r="H200" i="11"/>
  <c r="Q200" i="11"/>
  <c r="L200" i="11"/>
  <c r="P67" i="11"/>
  <c r="G67" i="11"/>
  <c r="I67" i="11"/>
  <c r="M67" i="11"/>
  <c r="J67" i="11"/>
  <c r="K67" i="11"/>
  <c r="N67" i="11"/>
  <c r="R67" i="11"/>
  <c r="F67" i="11"/>
  <c r="O67" i="11"/>
  <c r="H67" i="11"/>
  <c r="Q67" i="11"/>
  <c r="L67" i="11"/>
  <c r="E67" i="11"/>
  <c r="S67" i="11"/>
  <c r="G235" i="11"/>
  <c r="P235" i="11"/>
  <c r="K235" i="11"/>
  <c r="N235" i="11"/>
  <c r="O235" i="11"/>
  <c r="I235" i="11"/>
  <c r="J235" i="11"/>
  <c r="R235" i="11"/>
  <c r="F235" i="11"/>
  <c r="S235" i="11"/>
  <c r="H235" i="11"/>
  <c r="L235" i="11"/>
  <c r="Q235" i="11"/>
  <c r="M235" i="11"/>
  <c r="E235" i="11"/>
  <c r="E3" i="11"/>
  <c r="L3" i="11"/>
  <c r="H3" i="11"/>
  <c r="Q3" i="11"/>
  <c r="K3" i="11"/>
  <c r="G3" i="11"/>
  <c r="P3" i="11"/>
  <c r="J3" i="11"/>
  <c r="F3" i="11"/>
  <c r="O3" i="11"/>
  <c r="M3" i="11"/>
  <c r="I3" i="11"/>
  <c r="R3" i="11"/>
  <c r="N3" i="11"/>
  <c r="S3" i="11"/>
  <c r="P145" i="11"/>
  <c r="G145" i="11"/>
  <c r="K145" i="11"/>
  <c r="N145" i="11"/>
  <c r="I145" i="11"/>
  <c r="F145" i="11"/>
  <c r="R145" i="11"/>
  <c r="J145" i="11"/>
  <c r="M145" i="11"/>
  <c r="O145" i="11"/>
  <c r="E145" i="11"/>
  <c r="H145" i="11"/>
  <c r="S145" i="11"/>
  <c r="Q145" i="11"/>
  <c r="L145" i="11"/>
  <c r="P223" i="11"/>
  <c r="G223" i="11"/>
  <c r="J223" i="11"/>
  <c r="R223" i="11"/>
  <c r="I223" i="11"/>
  <c r="M223" i="11"/>
  <c r="F223" i="11"/>
  <c r="O223" i="11"/>
  <c r="K223" i="11"/>
  <c r="N223" i="11"/>
  <c r="E223" i="11"/>
  <c r="H223" i="11"/>
  <c r="L223" i="11"/>
  <c r="Q223" i="11"/>
  <c r="S223" i="11"/>
  <c r="P221" i="11"/>
  <c r="G221" i="11"/>
  <c r="K221" i="11"/>
  <c r="N221" i="11"/>
  <c r="R221" i="11"/>
  <c r="M221" i="11"/>
  <c r="F221" i="11"/>
  <c r="J221" i="11"/>
  <c r="I221" i="11"/>
  <c r="O221" i="11"/>
  <c r="E221" i="11"/>
  <c r="L221" i="11"/>
  <c r="Q221" i="11"/>
  <c r="S221" i="11"/>
  <c r="H221" i="11"/>
  <c r="P123" i="11"/>
  <c r="G123" i="11"/>
  <c r="K123" i="11"/>
  <c r="I123" i="11"/>
  <c r="M123" i="11"/>
  <c r="N123" i="11"/>
  <c r="F123" i="11"/>
  <c r="R123" i="11"/>
  <c r="J123" i="11"/>
  <c r="O123" i="11"/>
  <c r="H123" i="11"/>
  <c r="L123" i="11"/>
  <c r="S123" i="11"/>
  <c r="E123" i="11"/>
  <c r="Q123" i="11"/>
  <c r="P78" i="11"/>
  <c r="G78" i="11"/>
  <c r="R78" i="11"/>
  <c r="I78" i="11"/>
  <c r="M78" i="11"/>
  <c r="K78" i="11"/>
  <c r="N78" i="11"/>
  <c r="F78" i="11"/>
  <c r="J78" i="11"/>
  <c r="O78" i="11"/>
  <c r="S78" i="11"/>
  <c r="L78" i="11"/>
  <c r="E78" i="11"/>
  <c r="Q78" i="11"/>
  <c r="H78" i="11"/>
  <c r="O269" i="11"/>
  <c r="G269" i="11"/>
  <c r="K269" i="11"/>
  <c r="E269" i="11"/>
  <c r="R269" i="11"/>
  <c r="I269" i="11"/>
  <c r="M269" i="11"/>
  <c r="F269" i="11"/>
  <c r="J269" i="11"/>
  <c r="N269" i="11"/>
  <c r="L269" i="11"/>
  <c r="S269" i="11"/>
  <c r="Q269" i="11"/>
  <c r="H269" i="11"/>
  <c r="P269" i="11"/>
  <c r="P170" i="11"/>
  <c r="G170" i="11"/>
  <c r="K170" i="11"/>
  <c r="I170" i="11"/>
  <c r="M170" i="11"/>
  <c r="F170" i="11"/>
  <c r="J170" i="11"/>
  <c r="O170" i="11"/>
  <c r="N170" i="11"/>
  <c r="R170" i="11"/>
  <c r="Q170" i="11"/>
  <c r="H170" i="11"/>
  <c r="E170" i="11"/>
  <c r="S170" i="11"/>
  <c r="L170" i="11"/>
  <c r="N260" i="11"/>
  <c r="F260" i="11"/>
  <c r="J260" i="11"/>
  <c r="R260" i="11"/>
  <c r="I260" i="11"/>
  <c r="P260" i="11"/>
  <c r="M260" i="11"/>
  <c r="E260" i="11"/>
  <c r="S260" i="11"/>
  <c r="Q260" i="11"/>
  <c r="H260" i="11"/>
  <c r="L260" i="11"/>
  <c r="K260" i="11"/>
  <c r="G260" i="11"/>
  <c r="O260" i="11"/>
  <c r="P258" i="11"/>
  <c r="N258" i="11"/>
  <c r="G258" i="11"/>
  <c r="R258" i="11"/>
  <c r="K258" i="11"/>
  <c r="F258" i="11"/>
  <c r="O258" i="11"/>
  <c r="J258" i="11"/>
  <c r="L258" i="11"/>
  <c r="S258" i="11"/>
  <c r="Q258" i="11"/>
  <c r="H258" i="11"/>
  <c r="I258" i="11"/>
  <c r="M258" i="11"/>
  <c r="E258" i="11"/>
  <c r="P250" i="11"/>
  <c r="F250" i="11"/>
  <c r="G250" i="11"/>
  <c r="J250" i="11"/>
  <c r="O250" i="11"/>
  <c r="N250" i="11"/>
  <c r="R250" i="11"/>
  <c r="K250" i="11"/>
  <c r="Q250" i="11"/>
  <c r="H250" i="11"/>
  <c r="L250" i="11"/>
  <c r="S250" i="11"/>
  <c r="E250" i="11"/>
  <c r="I250" i="11"/>
  <c r="M250" i="11"/>
  <c r="P199" i="11"/>
  <c r="G199" i="11"/>
  <c r="N199" i="11"/>
  <c r="I199" i="11"/>
  <c r="F199" i="11"/>
  <c r="J199" i="11"/>
  <c r="E199" i="11"/>
  <c r="K199" i="11"/>
  <c r="R199" i="11"/>
  <c r="M199" i="11"/>
  <c r="O199" i="11"/>
  <c r="H199" i="11"/>
  <c r="S199" i="11"/>
  <c r="Q199" i="11"/>
  <c r="L199" i="11"/>
  <c r="P172" i="11"/>
  <c r="G172" i="11"/>
  <c r="N172" i="11"/>
  <c r="R172" i="11"/>
  <c r="M172" i="11"/>
  <c r="F172" i="11"/>
  <c r="J172" i="11"/>
  <c r="K172" i="11"/>
  <c r="I172" i="11"/>
  <c r="E172" i="11"/>
  <c r="H172" i="11"/>
  <c r="Q172" i="11"/>
  <c r="L172" i="11"/>
  <c r="O172" i="11"/>
  <c r="S172" i="11"/>
  <c r="P26" i="11"/>
  <c r="J26" i="11"/>
  <c r="R26" i="11"/>
  <c r="N26" i="11"/>
  <c r="I26" i="11"/>
  <c r="M26" i="11"/>
  <c r="G26" i="11"/>
  <c r="K26" i="11"/>
  <c r="F26" i="11"/>
  <c r="O26" i="11"/>
  <c r="L26" i="11"/>
  <c r="S26" i="11"/>
  <c r="E26" i="11"/>
  <c r="Q26" i="11"/>
  <c r="H26" i="11"/>
  <c r="P130" i="11"/>
  <c r="G130" i="11"/>
  <c r="K130" i="11"/>
  <c r="N130" i="11"/>
  <c r="I130" i="11"/>
  <c r="M130" i="11"/>
  <c r="F130" i="11"/>
  <c r="R130" i="11"/>
  <c r="O130" i="11"/>
  <c r="J130" i="11"/>
  <c r="E130" i="11"/>
  <c r="L130" i="11"/>
  <c r="Q130" i="11"/>
  <c r="H130" i="11"/>
  <c r="S130" i="11"/>
  <c r="P14" i="11"/>
  <c r="G14" i="11"/>
  <c r="K14" i="11"/>
  <c r="N14" i="11"/>
  <c r="R14" i="11"/>
  <c r="M14" i="11"/>
  <c r="F14" i="11"/>
  <c r="I14" i="11"/>
  <c r="J14" i="11"/>
  <c r="E14" i="11"/>
  <c r="S14" i="11"/>
  <c r="Q14" i="11"/>
  <c r="O14" i="11"/>
  <c r="H14" i="11"/>
  <c r="L14" i="11"/>
  <c r="P39" i="11"/>
  <c r="G39" i="11"/>
  <c r="R39" i="11"/>
  <c r="M39" i="11"/>
  <c r="J39" i="11"/>
  <c r="N39" i="11"/>
  <c r="I39" i="11"/>
  <c r="K39" i="11"/>
  <c r="F39" i="11"/>
  <c r="S39" i="11"/>
  <c r="Q39" i="11"/>
  <c r="L39" i="11"/>
  <c r="O39" i="11"/>
  <c r="E39" i="11"/>
  <c r="H39" i="11"/>
  <c r="G203" i="11"/>
  <c r="P203" i="11"/>
  <c r="K203" i="11"/>
  <c r="N203" i="11"/>
  <c r="J203" i="11"/>
  <c r="R203" i="11"/>
  <c r="I203" i="11"/>
  <c r="M203" i="11"/>
  <c r="F203" i="11"/>
  <c r="O203" i="11"/>
  <c r="E203" i="11"/>
  <c r="S203" i="11"/>
  <c r="H203" i="11"/>
  <c r="L203" i="11"/>
  <c r="Q203" i="11"/>
  <c r="P152" i="11"/>
  <c r="G152" i="11"/>
  <c r="R152" i="11"/>
  <c r="F152" i="11"/>
  <c r="J152" i="11"/>
  <c r="I152" i="11"/>
  <c r="M152" i="11"/>
  <c r="K152" i="11"/>
  <c r="N152" i="11"/>
  <c r="O152" i="11"/>
  <c r="E152" i="11"/>
  <c r="Q152" i="11"/>
  <c r="H152" i="11"/>
  <c r="L152" i="11"/>
  <c r="S152" i="11"/>
  <c r="O281" i="11"/>
  <c r="K281" i="11"/>
  <c r="G281" i="11"/>
  <c r="N281" i="11"/>
  <c r="E281" i="11"/>
  <c r="R281" i="11"/>
  <c r="I281" i="11"/>
  <c r="M281" i="11"/>
  <c r="F281" i="11"/>
  <c r="J281" i="11"/>
  <c r="Q281" i="11"/>
  <c r="H281" i="11"/>
  <c r="L281" i="11"/>
  <c r="S281" i="11"/>
  <c r="P281" i="11"/>
  <c r="G62" i="11"/>
  <c r="P62" i="11"/>
  <c r="F62" i="11"/>
  <c r="R62" i="11"/>
  <c r="J62" i="11"/>
  <c r="K62" i="11"/>
  <c r="I62" i="11"/>
  <c r="N62" i="11"/>
  <c r="M62" i="11"/>
  <c r="O62" i="11"/>
  <c r="H62" i="11"/>
  <c r="S62" i="11"/>
  <c r="E62" i="11"/>
  <c r="Q62" i="11"/>
  <c r="L62" i="11"/>
  <c r="P163" i="11"/>
  <c r="K163" i="11"/>
  <c r="G163" i="11"/>
  <c r="J163" i="11"/>
  <c r="N163" i="11"/>
  <c r="R163" i="11"/>
  <c r="O163" i="11"/>
  <c r="I163" i="11"/>
  <c r="M163" i="11"/>
  <c r="F163" i="11"/>
  <c r="S163" i="11"/>
  <c r="E163" i="11"/>
  <c r="Q163" i="11"/>
  <c r="H163" i="11"/>
  <c r="L163" i="11"/>
  <c r="P164" i="11"/>
  <c r="G164" i="11"/>
  <c r="K164" i="11"/>
  <c r="N164" i="11"/>
  <c r="R164" i="11"/>
  <c r="I164" i="11"/>
  <c r="F164" i="11"/>
  <c r="J164" i="11"/>
  <c r="M164" i="11"/>
  <c r="O164" i="11"/>
  <c r="E164" i="11"/>
  <c r="S164" i="11"/>
  <c r="L164" i="11"/>
  <c r="Q164" i="11"/>
  <c r="H164" i="11"/>
  <c r="P48" i="11"/>
  <c r="G48" i="11"/>
  <c r="M48" i="11"/>
  <c r="K48" i="11"/>
  <c r="N48" i="11"/>
  <c r="R48" i="11"/>
  <c r="I48" i="11"/>
  <c r="F48" i="11"/>
  <c r="J48" i="11"/>
  <c r="O48" i="11"/>
  <c r="E48" i="11"/>
  <c r="S48" i="11"/>
  <c r="Q48" i="11"/>
  <c r="L48" i="11"/>
  <c r="H48" i="11"/>
  <c r="P197" i="11"/>
  <c r="K197" i="11"/>
  <c r="G197" i="11"/>
  <c r="J197" i="11"/>
  <c r="N197" i="11"/>
  <c r="O197" i="11"/>
  <c r="R197" i="11"/>
  <c r="M197" i="11"/>
  <c r="F197" i="11"/>
  <c r="I197" i="11"/>
  <c r="H197" i="11"/>
  <c r="L197" i="11"/>
  <c r="S197" i="11"/>
  <c r="Q197" i="11"/>
  <c r="E197" i="11"/>
  <c r="G138" i="11"/>
  <c r="P138" i="11"/>
  <c r="R138" i="11"/>
  <c r="K138" i="11"/>
  <c r="N138" i="11"/>
  <c r="I138" i="11"/>
  <c r="M138" i="11"/>
  <c r="F138" i="11"/>
  <c r="J138" i="11"/>
  <c r="H138" i="11"/>
  <c r="S138" i="11"/>
  <c r="E138" i="11"/>
  <c r="L138" i="11"/>
  <c r="O138" i="11"/>
  <c r="Q138" i="11"/>
  <c r="P59" i="11"/>
  <c r="K59" i="11"/>
  <c r="I59" i="11"/>
  <c r="M59" i="11"/>
  <c r="F59" i="11"/>
  <c r="N59" i="11"/>
  <c r="G59" i="11"/>
  <c r="R59" i="11"/>
  <c r="J59" i="11"/>
  <c r="O59" i="11"/>
  <c r="S59" i="11"/>
  <c r="Q59" i="11"/>
  <c r="E59" i="11"/>
  <c r="H59" i="11"/>
  <c r="L59" i="11"/>
  <c r="G238" i="11"/>
  <c r="K238" i="11"/>
  <c r="J238" i="11"/>
  <c r="O238" i="11"/>
  <c r="R238" i="11"/>
  <c r="M238" i="11"/>
  <c r="F238" i="11"/>
  <c r="P238" i="11"/>
  <c r="N238" i="11"/>
  <c r="I238" i="11"/>
  <c r="L238" i="11"/>
  <c r="H238" i="11"/>
  <c r="E238" i="11"/>
  <c r="S238" i="11"/>
  <c r="Q238" i="11"/>
  <c r="P205" i="11"/>
  <c r="G205" i="11"/>
  <c r="K205" i="11"/>
  <c r="N205" i="11"/>
  <c r="R205" i="11"/>
  <c r="M205" i="11"/>
  <c r="F205" i="11"/>
  <c r="J205" i="11"/>
  <c r="I205" i="11"/>
  <c r="O205" i="11"/>
  <c r="E205" i="11"/>
  <c r="L205" i="11"/>
  <c r="Q205" i="11"/>
  <c r="S205" i="11"/>
  <c r="H205" i="11"/>
  <c r="P31" i="11"/>
  <c r="G31" i="11"/>
  <c r="N31" i="11"/>
  <c r="M31" i="11"/>
  <c r="F31" i="11"/>
  <c r="K31" i="11"/>
  <c r="R31" i="11"/>
  <c r="I31" i="11"/>
  <c r="J31" i="11"/>
  <c r="S31" i="11"/>
  <c r="E31" i="11"/>
  <c r="Q31" i="11"/>
  <c r="H31" i="11"/>
  <c r="O31" i="11"/>
  <c r="L31" i="11"/>
  <c r="P95" i="11"/>
  <c r="I95" i="11"/>
  <c r="O95" i="11"/>
  <c r="K95" i="11"/>
  <c r="M95" i="11"/>
  <c r="G95" i="11"/>
  <c r="N95" i="11"/>
  <c r="R95" i="11"/>
  <c r="F95" i="11"/>
  <c r="J95" i="11"/>
  <c r="S95" i="11"/>
  <c r="L95" i="11"/>
  <c r="E95" i="11"/>
  <c r="H95" i="11"/>
  <c r="Q95" i="11"/>
  <c r="P21" i="11"/>
  <c r="G21" i="11"/>
  <c r="N21" i="11"/>
  <c r="R21" i="11"/>
  <c r="I21" i="11"/>
  <c r="M21" i="11"/>
  <c r="F21" i="11"/>
  <c r="J21" i="11"/>
  <c r="K21" i="11"/>
  <c r="H21" i="11"/>
  <c r="S21" i="11"/>
  <c r="L21" i="11"/>
  <c r="E21" i="11"/>
  <c r="O21" i="11"/>
  <c r="Q21" i="11"/>
  <c r="P142" i="11"/>
  <c r="K142" i="11"/>
  <c r="G142" i="11"/>
  <c r="R142" i="11"/>
  <c r="N142" i="11"/>
  <c r="I142" i="11"/>
  <c r="M142" i="11"/>
  <c r="F142" i="11"/>
  <c r="J142" i="11"/>
  <c r="O142" i="11"/>
  <c r="S142" i="11"/>
  <c r="E142" i="11"/>
  <c r="L142" i="11"/>
  <c r="Q142" i="11"/>
  <c r="H142" i="11"/>
  <c r="P86" i="11"/>
  <c r="G86" i="11"/>
  <c r="K86" i="11"/>
  <c r="N86" i="11"/>
  <c r="R86" i="11"/>
  <c r="O86" i="11"/>
  <c r="F86" i="11"/>
  <c r="I86" i="11"/>
  <c r="M86" i="11"/>
  <c r="J86" i="11"/>
  <c r="E86" i="11"/>
  <c r="Q86" i="11"/>
  <c r="H86" i="11"/>
  <c r="L86" i="11"/>
  <c r="S86" i="11"/>
  <c r="P147" i="11"/>
  <c r="G147" i="11"/>
  <c r="N147" i="11"/>
  <c r="F147" i="11"/>
  <c r="R147" i="11"/>
  <c r="K147" i="11"/>
  <c r="I147" i="11"/>
  <c r="M147" i="11"/>
  <c r="O147" i="11"/>
  <c r="J147" i="11"/>
  <c r="S147" i="11"/>
  <c r="E147" i="11"/>
  <c r="Q147" i="11"/>
  <c r="H147" i="11"/>
  <c r="L147" i="11"/>
  <c r="P278" i="11"/>
  <c r="R278" i="11"/>
  <c r="F278" i="11"/>
  <c r="J278" i="11"/>
  <c r="K278" i="11"/>
  <c r="N278" i="11"/>
  <c r="O278" i="11"/>
  <c r="G278" i="11"/>
  <c r="S278" i="11"/>
  <c r="Q278" i="11"/>
  <c r="H278" i="11"/>
  <c r="L278" i="11"/>
  <c r="I278" i="11"/>
  <c r="M278" i="11"/>
  <c r="E278" i="11"/>
  <c r="P214" i="11"/>
  <c r="K214" i="11"/>
  <c r="G214" i="11"/>
  <c r="O214" i="11"/>
  <c r="N214" i="11"/>
  <c r="I214" i="11"/>
  <c r="J214" i="11"/>
  <c r="R214" i="11"/>
  <c r="M214" i="11"/>
  <c r="F214" i="11"/>
  <c r="E214" i="11"/>
  <c r="L214" i="11"/>
  <c r="S214" i="11"/>
  <c r="Q214" i="11"/>
  <c r="H214" i="11"/>
  <c r="G85" i="11"/>
  <c r="P85" i="11"/>
  <c r="K85" i="11"/>
  <c r="I85" i="11"/>
  <c r="F85" i="11"/>
  <c r="R85" i="11"/>
  <c r="M85" i="11"/>
  <c r="N85" i="11"/>
  <c r="J85" i="11"/>
  <c r="O85" i="11"/>
  <c r="Q85" i="11"/>
  <c r="E85" i="11"/>
  <c r="H85" i="11"/>
  <c r="S85" i="11"/>
  <c r="L85" i="11"/>
  <c r="P56" i="11"/>
  <c r="G56" i="11"/>
  <c r="K56" i="11"/>
  <c r="N56" i="11"/>
  <c r="I56" i="11"/>
  <c r="F56" i="11"/>
  <c r="M56" i="11"/>
  <c r="J56" i="11"/>
  <c r="R56" i="11"/>
  <c r="Q56" i="11"/>
  <c r="L56" i="11"/>
  <c r="H56" i="11"/>
  <c r="E56" i="11"/>
  <c r="O56" i="11"/>
  <c r="S56" i="11"/>
  <c r="P115" i="11"/>
  <c r="G115" i="11"/>
  <c r="K115" i="11"/>
  <c r="F115" i="11"/>
  <c r="J115" i="11"/>
  <c r="R115" i="11"/>
  <c r="I115" i="11"/>
  <c r="M115" i="11"/>
  <c r="N115" i="11"/>
  <c r="E115" i="11"/>
  <c r="Q115" i="11"/>
  <c r="L115" i="11"/>
  <c r="S115" i="11"/>
  <c r="O115" i="11"/>
  <c r="H115" i="11"/>
  <c r="P140" i="11"/>
  <c r="G140" i="11"/>
  <c r="I140" i="11"/>
  <c r="K140" i="11"/>
  <c r="N140" i="11"/>
  <c r="M140" i="11"/>
  <c r="R140" i="11"/>
  <c r="F140" i="11"/>
  <c r="J140" i="11"/>
  <c r="E140" i="11"/>
  <c r="Q140" i="11"/>
  <c r="S140" i="11"/>
  <c r="L140" i="11"/>
  <c r="O140" i="11"/>
  <c r="H140" i="11"/>
  <c r="P220" i="11"/>
  <c r="G220" i="11"/>
  <c r="K220" i="11"/>
  <c r="R220" i="11"/>
  <c r="I220" i="11"/>
  <c r="F220" i="11"/>
  <c r="O220" i="11"/>
  <c r="N220" i="11"/>
  <c r="M220" i="11"/>
  <c r="J220" i="11"/>
  <c r="E220" i="11"/>
  <c r="Q220" i="11"/>
  <c r="L220" i="11"/>
  <c r="S220" i="11"/>
  <c r="H220" i="11"/>
  <c r="P63" i="11"/>
  <c r="N63" i="11"/>
  <c r="I63" i="11"/>
  <c r="M63" i="11"/>
  <c r="K63" i="11"/>
  <c r="R63" i="11"/>
  <c r="O63" i="11"/>
  <c r="G63" i="11"/>
  <c r="F63" i="11"/>
  <c r="J63" i="11"/>
  <c r="Q63" i="11"/>
  <c r="H63" i="11"/>
  <c r="S63" i="11"/>
  <c r="L63" i="11"/>
  <c r="E63" i="11"/>
  <c r="G29" i="11"/>
  <c r="P29" i="11"/>
  <c r="R29" i="11"/>
  <c r="K29" i="11"/>
  <c r="I29" i="11"/>
  <c r="F29" i="11"/>
  <c r="J29" i="11"/>
  <c r="M29" i="11"/>
  <c r="N29" i="11"/>
  <c r="O29" i="11"/>
  <c r="Q29" i="11"/>
  <c r="E29" i="11"/>
  <c r="S29" i="11"/>
  <c r="H29" i="11"/>
  <c r="L29" i="11"/>
  <c r="P8" i="11"/>
  <c r="I8" i="11"/>
  <c r="O8" i="11"/>
  <c r="F8" i="11"/>
  <c r="K8" i="11"/>
  <c r="G8" i="11"/>
  <c r="N8" i="11"/>
  <c r="R8" i="11"/>
  <c r="M8" i="11"/>
  <c r="J8" i="11"/>
  <c r="L8" i="11"/>
  <c r="E8" i="11"/>
  <c r="Q8" i="11"/>
  <c r="S8" i="11"/>
  <c r="H8" i="11"/>
  <c r="P90" i="11"/>
  <c r="G90" i="11"/>
  <c r="R90" i="11"/>
  <c r="N90" i="11"/>
  <c r="I90" i="11"/>
  <c r="M90" i="11"/>
  <c r="J90" i="11"/>
  <c r="K90" i="11"/>
  <c r="F90" i="11"/>
  <c r="E90" i="11"/>
  <c r="Q90" i="11"/>
  <c r="S90" i="11"/>
  <c r="L90" i="11"/>
  <c r="O90" i="11"/>
  <c r="H90" i="11"/>
  <c r="M271" i="11"/>
  <c r="E271" i="11"/>
  <c r="I271" i="11"/>
  <c r="K271" i="11"/>
  <c r="O271" i="11"/>
  <c r="G271" i="11"/>
  <c r="P271" i="11"/>
  <c r="Q271" i="11"/>
  <c r="H271" i="11"/>
  <c r="L271" i="11"/>
  <c r="S271" i="11"/>
  <c r="J271" i="11"/>
  <c r="R271" i="11"/>
  <c r="F271" i="11"/>
  <c r="N271" i="11"/>
  <c r="P282" i="11"/>
  <c r="F282" i="11"/>
  <c r="J282" i="11"/>
  <c r="N282" i="11"/>
  <c r="G282" i="11"/>
  <c r="R282" i="11"/>
  <c r="O282" i="11"/>
  <c r="K282" i="11"/>
  <c r="H282" i="11"/>
  <c r="L282" i="11"/>
  <c r="S282" i="11"/>
  <c r="Q282" i="11"/>
  <c r="I282" i="11"/>
  <c r="M282" i="11"/>
  <c r="E282" i="11"/>
  <c r="P77" i="11"/>
  <c r="G77" i="11"/>
  <c r="K77" i="11"/>
  <c r="F77" i="11"/>
  <c r="J77" i="11"/>
  <c r="N77" i="11"/>
  <c r="I77" i="11"/>
  <c r="R77" i="11"/>
  <c r="M77" i="11"/>
  <c r="O77" i="11"/>
  <c r="S77" i="11"/>
  <c r="L77" i="11"/>
  <c r="Q77" i="11"/>
  <c r="E77" i="11"/>
  <c r="H77" i="11"/>
  <c r="P175" i="11"/>
  <c r="G175" i="11"/>
  <c r="K175" i="11"/>
  <c r="F175" i="11"/>
  <c r="O175" i="11"/>
  <c r="E175" i="11"/>
  <c r="I175" i="11"/>
  <c r="M175" i="11"/>
  <c r="N175" i="11"/>
  <c r="R175" i="11"/>
  <c r="J175" i="11"/>
  <c r="L175" i="11"/>
  <c r="S175" i="11"/>
  <c r="Q175" i="11"/>
  <c r="H175" i="11"/>
  <c r="P207" i="11"/>
  <c r="G207" i="11"/>
  <c r="J207" i="11"/>
  <c r="R207" i="11"/>
  <c r="I207" i="11"/>
  <c r="M207" i="11"/>
  <c r="F207" i="11"/>
  <c r="O207" i="11"/>
  <c r="K207" i="11"/>
  <c r="N207" i="11"/>
  <c r="E207" i="11"/>
  <c r="H207" i="11"/>
  <c r="L207" i="11"/>
  <c r="Q207" i="11"/>
  <c r="S207" i="11"/>
  <c r="G16" i="11"/>
  <c r="P16" i="11"/>
  <c r="I16" i="11"/>
  <c r="R16" i="11"/>
  <c r="M16" i="11"/>
  <c r="F16" i="11"/>
  <c r="K16" i="11"/>
  <c r="J16" i="11"/>
  <c r="N16" i="11"/>
  <c r="H16" i="11"/>
  <c r="O16" i="11"/>
  <c r="E16" i="11"/>
  <c r="L16" i="11"/>
  <c r="S16" i="11"/>
  <c r="Q16" i="11"/>
  <c r="G150" i="11"/>
  <c r="P150" i="11"/>
  <c r="M150" i="11"/>
  <c r="F150" i="11"/>
  <c r="K150" i="11"/>
  <c r="N150" i="11"/>
  <c r="R150" i="11"/>
  <c r="I150" i="11"/>
  <c r="J150" i="11"/>
  <c r="O150" i="11"/>
  <c r="Q150" i="11"/>
  <c r="H150" i="11"/>
  <c r="S150" i="11"/>
  <c r="E150" i="11"/>
  <c r="L150" i="11"/>
  <c r="I263" i="11"/>
  <c r="M263" i="11"/>
  <c r="E263" i="11"/>
  <c r="G263" i="11"/>
  <c r="K263" i="11"/>
  <c r="O263" i="11"/>
  <c r="P263" i="11"/>
  <c r="L263" i="11"/>
  <c r="S263" i="11"/>
  <c r="Q263" i="11"/>
  <c r="H263" i="11"/>
  <c r="F263" i="11"/>
  <c r="N263" i="11"/>
  <c r="R263" i="11"/>
  <c r="J263" i="11"/>
  <c r="P83" i="11"/>
  <c r="K83" i="11"/>
  <c r="I83" i="11"/>
  <c r="J83" i="11"/>
  <c r="N83" i="11"/>
  <c r="R83" i="11"/>
  <c r="M83" i="11"/>
  <c r="F83" i="11"/>
  <c r="G83" i="11"/>
  <c r="S83" i="11"/>
  <c r="Q83" i="11"/>
  <c r="E83" i="11"/>
  <c r="L83" i="11"/>
  <c r="H83" i="11"/>
  <c r="O83" i="11"/>
  <c r="P217" i="11"/>
  <c r="G217" i="11"/>
  <c r="K217" i="11"/>
  <c r="I217" i="11"/>
  <c r="O217" i="11"/>
  <c r="E217" i="11"/>
  <c r="N217" i="11"/>
  <c r="R217" i="11"/>
  <c r="M217" i="11"/>
  <c r="F217" i="11"/>
  <c r="J217" i="11"/>
  <c r="S217" i="11"/>
  <c r="H217" i="11"/>
  <c r="L217" i="11"/>
  <c r="Q217" i="11"/>
  <c r="P246" i="11"/>
  <c r="R246" i="11"/>
  <c r="G246" i="11"/>
  <c r="F246" i="11"/>
  <c r="K246" i="11"/>
  <c r="J246" i="11"/>
  <c r="O246" i="11"/>
  <c r="N246" i="11"/>
  <c r="S246" i="11"/>
  <c r="Q246" i="11"/>
  <c r="H246" i="11"/>
  <c r="L246" i="11"/>
  <c r="I246" i="11"/>
  <c r="M246" i="11"/>
  <c r="E246" i="11"/>
  <c r="K180" i="11"/>
  <c r="P180" i="11"/>
  <c r="G180" i="11"/>
  <c r="F180" i="11"/>
  <c r="J180" i="11"/>
  <c r="I180" i="11"/>
  <c r="N180" i="11"/>
  <c r="R180" i="11"/>
  <c r="M180" i="11"/>
  <c r="O180" i="11"/>
  <c r="S180" i="11"/>
  <c r="E180" i="11"/>
  <c r="H180" i="11"/>
  <c r="Q180" i="11"/>
  <c r="L180" i="11"/>
  <c r="P4" i="11"/>
  <c r="J4" i="11"/>
  <c r="N4" i="11"/>
  <c r="R4" i="11"/>
  <c r="M4" i="11"/>
  <c r="F4" i="11"/>
  <c r="G4" i="11"/>
  <c r="K4" i="11"/>
  <c r="I4" i="11"/>
  <c r="O4" i="11"/>
  <c r="H4" i="11"/>
  <c r="L4" i="11"/>
  <c r="S4" i="11"/>
  <c r="E4" i="11"/>
  <c r="Q4" i="11"/>
  <c r="O233" i="11"/>
  <c r="P233" i="11"/>
  <c r="I233" i="11"/>
  <c r="K233" i="11"/>
  <c r="N233" i="11"/>
  <c r="R233" i="11"/>
  <c r="M233" i="11"/>
  <c r="F233" i="11"/>
  <c r="J233" i="11"/>
  <c r="E233" i="11"/>
  <c r="H233" i="11"/>
  <c r="S233" i="11"/>
  <c r="L233" i="11"/>
  <c r="Q233" i="11"/>
  <c r="G233" i="11"/>
  <c r="P230" i="11"/>
  <c r="G230" i="11"/>
  <c r="K230" i="11"/>
  <c r="N230" i="11"/>
  <c r="I230" i="11"/>
  <c r="O230" i="11"/>
  <c r="J230" i="11"/>
  <c r="E230" i="11"/>
  <c r="R230" i="11"/>
  <c r="M230" i="11"/>
  <c r="F230" i="11"/>
  <c r="L230" i="11"/>
  <c r="S230" i="11"/>
  <c r="Q230" i="11"/>
  <c r="H230" i="11"/>
  <c r="P80" i="11"/>
  <c r="G80" i="11"/>
  <c r="I80" i="11"/>
  <c r="F80" i="11"/>
  <c r="O80" i="11"/>
  <c r="K80" i="11"/>
  <c r="R80" i="11"/>
  <c r="M80" i="11"/>
  <c r="N80" i="11"/>
  <c r="J80" i="11"/>
  <c r="S80" i="11"/>
  <c r="Q80" i="11"/>
  <c r="E80" i="11"/>
  <c r="H80" i="11"/>
  <c r="L80" i="11"/>
  <c r="P204" i="11"/>
  <c r="G204" i="11"/>
  <c r="K204" i="11"/>
  <c r="O204" i="11"/>
  <c r="R204" i="11"/>
  <c r="I204" i="11"/>
  <c r="F204" i="11"/>
  <c r="N204" i="11"/>
  <c r="M204" i="11"/>
  <c r="J204" i="11"/>
  <c r="E204" i="11"/>
  <c r="Q204" i="11"/>
  <c r="L204" i="11"/>
  <c r="S204" i="11"/>
  <c r="H204" i="11"/>
  <c r="P91" i="11"/>
  <c r="N91" i="11"/>
  <c r="R91" i="11"/>
  <c r="M91" i="11"/>
  <c r="F91" i="11"/>
  <c r="J91" i="11"/>
  <c r="G91" i="11"/>
  <c r="K91" i="11"/>
  <c r="I91" i="11"/>
  <c r="O91" i="11"/>
  <c r="E91" i="11"/>
  <c r="H91" i="11"/>
  <c r="L91" i="11"/>
  <c r="S91" i="11"/>
  <c r="Q91" i="11"/>
  <c r="E275" i="11"/>
  <c r="I275" i="11"/>
  <c r="M275" i="11"/>
  <c r="O275" i="11"/>
  <c r="G275" i="11"/>
  <c r="K275" i="11"/>
  <c r="P275" i="11"/>
  <c r="H275" i="11"/>
  <c r="L275" i="11"/>
  <c r="S275" i="11"/>
  <c r="Q275" i="11"/>
  <c r="J275" i="11"/>
  <c r="F275" i="11"/>
  <c r="R275" i="11"/>
  <c r="N275" i="11"/>
  <c r="P93" i="11"/>
  <c r="G93" i="11"/>
  <c r="R93" i="11"/>
  <c r="M93" i="11"/>
  <c r="K93" i="11"/>
  <c r="F93" i="11"/>
  <c r="O93" i="11"/>
  <c r="N93" i="11"/>
  <c r="I93" i="11"/>
  <c r="J93" i="11"/>
  <c r="L93" i="11"/>
  <c r="S93" i="11"/>
  <c r="Q93" i="11"/>
  <c r="E93" i="11"/>
  <c r="H93" i="11"/>
  <c r="P193" i="11"/>
  <c r="G193" i="11"/>
  <c r="I193" i="11"/>
  <c r="O193" i="11"/>
  <c r="J193" i="11"/>
  <c r="N193" i="11"/>
  <c r="K193" i="11"/>
  <c r="R193" i="11"/>
  <c r="M193" i="11"/>
  <c r="F193" i="11"/>
  <c r="S193" i="11"/>
  <c r="Q193" i="11"/>
  <c r="H193" i="11"/>
  <c r="E193" i="11"/>
  <c r="L193" i="11"/>
  <c r="P148" i="11"/>
  <c r="K148" i="11"/>
  <c r="N148" i="11"/>
  <c r="M148" i="11"/>
  <c r="R148" i="11"/>
  <c r="F148" i="11"/>
  <c r="J148" i="11"/>
  <c r="G148" i="11"/>
  <c r="I148" i="11"/>
  <c r="O148" i="11"/>
  <c r="H148" i="11"/>
  <c r="E148" i="11"/>
  <c r="Q148" i="11"/>
  <c r="S148" i="11"/>
  <c r="L148" i="11"/>
  <c r="F256" i="11"/>
  <c r="J256" i="11"/>
  <c r="R256" i="11"/>
  <c r="N256" i="11"/>
  <c r="I256" i="11"/>
  <c r="P256" i="11"/>
  <c r="E256" i="11"/>
  <c r="M256" i="11"/>
  <c r="L256" i="11"/>
  <c r="Q256" i="11"/>
  <c r="S256" i="11"/>
  <c r="H256" i="11"/>
  <c r="G256" i="11"/>
  <c r="O256" i="11"/>
  <c r="K256" i="11"/>
  <c r="O253" i="11"/>
  <c r="G253" i="11"/>
  <c r="K253" i="11"/>
  <c r="E253" i="11"/>
  <c r="I253" i="11"/>
  <c r="F253" i="11"/>
  <c r="M253" i="11"/>
  <c r="J253" i="11"/>
  <c r="R253" i="11"/>
  <c r="N253" i="11"/>
  <c r="H253" i="11"/>
  <c r="S253" i="11"/>
  <c r="L253" i="11"/>
  <c r="Q253" i="11"/>
  <c r="P253" i="11"/>
  <c r="P154" i="11"/>
  <c r="G154" i="11"/>
  <c r="F154" i="11"/>
  <c r="O154" i="11"/>
  <c r="R154" i="11"/>
  <c r="I154" i="11"/>
  <c r="J154" i="11"/>
  <c r="K154" i="11"/>
  <c r="N154" i="11"/>
  <c r="M154" i="11"/>
  <c r="H154" i="11"/>
  <c r="E154" i="11"/>
  <c r="L154" i="11"/>
  <c r="S154" i="11"/>
  <c r="Q154" i="11"/>
  <c r="K249" i="11"/>
  <c r="O249" i="11"/>
  <c r="G249" i="11"/>
  <c r="E249" i="11"/>
  <c r="I249" i="11"/>
  <c r="N249" i="11"/>
  <c r="M249" i="11"/>
  <c r="R249" i="11"/>
  <c r="J249" i="11"/>
  <c r="Q249" i="11"/>
  <c r="H249" i="11"/>
  <c r="L249" i="11"/>
  <c r="S249" i="11"/>
  <c r="F249" i="11"/>
  <c r="P249" i="11"/>
  <c r="G73" i="11"/>
  <c r="P73" i="11"/>
  <c r="M73" i="11"/>
  <c r="J73" i="11"/>
  <c r="K73" i="11"/>
  <c r="I73" i="11"/>
  <c r="N73" i="11"/>
  <c r="R73" i="11"/>
  <c r="F73" i="11"/>
  <c r="H73" i="11"/>
  <c r="L73" i="11"/>
  <c r="S73" i="11"/>
  <c r="Q73" i="11"/>
  <c r="O73" i="11"/>
  <c r="E73" i="11"/>
  <c r="P177" i="11"/>
  <c r="G177" i="11"/>
  <c r="I177" i="11"/>
  <c r="J177" i="11"/>
  <c r="N177" i="11"/>
  <c r="K177" i="11"/>
  <c r="R177" i="11"/>
  <c r="M177" i="11"/>
  <c r="F177" i="11"/>
  <c r="O177" i="11"/>
  <c r="L177" i="11"/>
  <c r="S177" i="11"/>
  <c r="Q177" i="11"/>
  <c r="E177" i="11"/>
  <c r="H177" i="11"/>
  <c r="G116" i="11"/>
  <c r="P116" i="11"/>
  <c r="K116" i="11"/>
  <c r="R116" i="11"/>
  <c r="F116" i="11"/>
  <c r="N116" i="11"/>
  <c r="I116" i="11"/>
  <c r="M116" i="11"/>
  <c r="J116" i="11"/>
  <c r="O116" i="11"/>
  <c r="H116" i="11"/>
  <c r="E116" i="11"/>
  <c r="Q116" i="11"/>
  <c r="L116" i="11"/>
  <c r="S116" i="11"/>
  <c r="E239" i="11"/>
  <c r="P239" i="11"/>
  <c r="G239" i="11"/>
  <c r="J239" i="11"/>
  <c r="R239" i="11"/>
  <c r="F239" i="11"/>
  <c r="K239" i="11"/>
  <c r="M239" i="11"/>
  <c r="N239" i="11"/>
  <c r="O239" i="11"/>
  <c r="H239" i="11"/>
  <c r="Q239" i="11"/>
  <c r="L239" i="11"/>
  <c r="S239" i="11"/>
  <c r="I239" i="11"/>
  <c r="G27" i="11"/>
  <c r="P27" i="11"/>
  <c r="K27" i="11"/>
  <c r="M27" i="11"/>
  <c r="N27" i="11"/>
  <c r="I27" i="11"/>
  <c r="O27" i="11"/>
  <c r="F27" i="11"/>
  <c r="R27" i="11"/>
  <c r="J27" i="11"/>
  <c r="E27" i="11"/>
  <c r="S27" i="11"/>
  <c r="L27" i="11"/>
  <c r="Q27" i="11"/>
  <c r="H27" i="11"/>
  <c r="P61" i="11"/>
  <c r="I61" i="11"/>
  <c r="F61" i="11"/>
  <c r="O61" i="11"/>
  <c r="K61" i="11"/>
  <c r="M61" i="11"/>
  <c r="J61" i="11"/>
  <c r="R61" i="11"/>
  <c r="G61" i="11"/>
  <c r="N61" i="11"/>
  <c r="E61" i="11"/>
  <c r="S61" i="11"/>
  <c r="L61" i="11"/>
  <c r="Q61" i="11"/>
  <c r="H61" i="11"/>
  <c r="P118" i="11"/>
  <c r="G118" i="11"/>
  <c r="K118" i="11"/>
  <c r="R118" i="11"/>
  <c r="M118" i="11"/>
  <c r="O118" i="11"/>
  <c r="N118" i="11"/>
  <c r="I118" i="11"/>
  <c r="F118" i="11"/>
  <c r="J118" i="11"/>
  <c r="S118" i="11"/>
  <c r="H118" i="11"/>
  <c r="Q118" i="11"/>
  <c r="L118" i="11"/>
  <c r="E118" i="11"/>
  <c r="P114" i="11"/>
  <c r="G114" i="11"/>
  <c r="N114" i="11"/>
  <c r="R114" i="11"/>
  <c r="M114" i="11"/>
  <c r="F114" i="11"/>
  <c r="K114" i="11"/>
  <c r="I114" i="11"/>
  <c r="O114" i="11"/>
  <c r="J114" i="11"/>
  <c r="E114" i="11"/>
  <c r="L114" i="11"/>
  <c r="Q114" i="11"/>
  <c r="S114" i="11"/>
  <c r="H114" i="11"/>
  <c r="K129" i="11"/>
  <c r="P129" i="11"/>
  <c r="G129" i="11"/>
  <c r="N129" i="11"/>
  <c r="I129" i="11"/>
  <c r="F129" i="11"/>
  <c r="R129" i="11"/>
  <c r="J129" i="11"/>
  <c r="M129" i="11"/>
  <c r="O129" i="11"/>
  <c r="E129" i="11"/>
  <c r="H129" i="11"/>
  <c r="S129" i="11"/>
  <c r="Q129" i="11"/>
  <c r="L129" i="11"/>
  <c r="G171" i="11"/>
  <c r="P171" i="11"/>
  <c r="N171" i="11"/>
  <c r="R171" i="11"/>
  <c r="J171" i="11"/>
  <c r="F171" i="11"/>
  <c r="K171" i="11"/>
  <c r="I171" i="11"/>
  <c r="M171" i="11"/>
  <c r="H171" i="11"/>
  <c r="L171" i="11"/>
  <c r="E171" i="11"/>
  <c r="S171" i="11"/>
  <c r="Q171" i="11"/>
  <c r="O171" i="11"/>
  <c r="F276" i="11"/>
  <c r="J276" i="11"/>
  <c r="N276" i="11"/>
  <c r="R276" i="11"/>
  <c r="E276" i="11"/>
  <c r="P276" i="11"/>
  <c r="I276" i="11"/>
  <c r="M276" i="11"/>
  <c r="Q276" i="11"/>
  <c r="H276" i="11"/>
  <c r="S276" i="11"/>
  <c r="L276" i="11"/>
  <c r="K276" i="11"/>
  <c r="G276" i="11"/>
  <c r="O276" i="11"/>
  <c r="R272" i="11"/>
  <c r="F272" i="11"/>
  <c r="J272" i="11"/>
  <c r="N272" i="11"/>
  <c r="E272" i="11"/>
  <c r="I272" i="11"/>
  <c r="P272" i="11"/>
  <c r="M272" i="11"/>
  <c r="S272" i="11"/>
  <c r="L272" i="11"/>
  <c r="Q272" i="11"/>
  <c r="H272" i="11"/>
  <c r="K272" i="11"/>
  <c r="O272" i="11"/>
  <c r="G272" i="11"/>
  <c r="P65" i="11"/>
  <c r="G65" i="11"/>
  <c r="N65" i="11"/>
  <c r="R65" i="11"/>
  <c r="F65" i="11"/>
  <c r="J65" i="11"/>
  <c r="O65" i="11"/>
  <c r="M65" i="11"/>
  <c r="K65" i="11"/>
  <c r="I65" i="11"/>
  <c r="E65" i="11"/>
  <c r="S65" i="11"/>
  <c r="Q65" i="11"/>
  <c r="H65" i="11"/>
  <c r="L65" i="11"/>
  <c r="P36" i="11"/>
  <c r="G36" i="11"/>
  <c r="K36" i="11"/>
  <c r="R36" i="11"/>
  <c r="M36" i="11"/>
  <c r="F36" i="11"/>
  <c r="J36" i="11"/>
  <c r="N36" i="11"/>
  <c r="I36" i="11"/>
  <c r="E36" i="11"/>
  <c r="Q36" i="11"/>
  <c r="H36" i="11"/>
  <c r="L36" i="11"/>
  <c r="O36" i="11"/>
  <c r="S36" i="11"/>
  <c r="P70" i="11"/>
  <c r="G70" i="11"/>
  <c r="R70" i="11"/>
  <c r="O70" i="11"/>
  <c r="N70" i="11"/>
  <c r="I70" i="11"/>
  <c r="M70" i="11"/>
  <c r="F70" i="11"/>
  <c r="K70" i="11"/>
  <c r="J70" i="11"/>
  <c r="S70" i="11"/>
  <c r="L70" i="11"/>
  <c r="E70" i="11"/>
  <c r="Q70" i="11"/>
  <c r="H70" i="11"/>
  <c r="P173" i="11"/>
  <c r="G173" i="11"/>
  <c r="K173" i="11"/>
  <c r="R173" i="11"/>
  <c r="M173" i="11"/>
  <c r="F173" i="11"/>
  <c r="O173" i="11"/>
  <c r="I173" i="11"/>
  <c r="J173" i="11"/>
  <c r="N173" i="11"/>
  <c r="E173" i="11"/>
  <c r="H173" i="11"/>
  <c r="L173" i="11"/>
  <c r="S173" i="11"/>
  <c r="Q173" i="11"/>
  <c r="R248" i="11"/>
  <c r="J248" i="11"/>
  <c r="N248" i="11"/>
  <c r="F248" i="11"/>
  <c r="P248" i="11"/>
  <c r="I248" i="11"/>
  <c r="M248" i="11"/>
  <c r="E248" i="11"/>
  <c r="H248" i="11"/>
  <c r="L248" i="11"/>
  <c r="S248" i="11"/>
  <c r="Q248" i="11"/>
  <c r="G248" i="11"/>
  <c r="K248" i="11"/>
  <c r="O248" i="11"/>
  <c r="P241" i="11"/>
  <c r="G241" i="11"/>
  <c r="N241" i="11"/>
  <c r="R241" i="11"/>
  <c r="M241" i="11"/>
  <c r="O241" i="11"/>
  <c r="F241" i="11"/>
  <c r="J241" i="11"/>
  <c r="I241" i="11"/>
  <c r="L241" i="11"/>
  <c r="S241" i="11"/>
  <c r="Q241" i="11"/>
  <c r="H241" i="11"/>
  <c r="E241" i="11"/>
  <c r="K241" i="11"/>
  <c r="F240" i="11"/>
  <c r="P240" i="11"/>
  <c r="G240" i="11"/>
  <c r="N240" i="11"/>
  <c r="I240" i="11"/>
  <c r="M240" i="11"/>
  <c r="O240" i="11"/>
  <c r="K240" i="11"/>
  <c r="Q240" i="11"/>
  <c r="L240" i="11"/>
  <c r="S240" i="11"/>
  <c r="H240" i="11"/>
  <c r="E240" i="11"/>
  <c r="R240" i="11"/>
  <c r="J240" i="11"/>
  <c r="P202" i="11"/>
  <c r="G202" i="11"/>
  <c r="K202" i="11"/>
  <c r="N202" i="11"/>
  <c r="I202" i="11"/>
  <c r="J202" i="11"/>
  <c r="R202" i="11"/>
  <c r="M202" i="11"/>
  <c r="F202" i="11"/>
  <c r="O202" i="11"/>
  <c r="E202" i="11"/>
  <c r="S202" i="11"/>
  <c r="Q202" i="11"/>
  <c r="H202" i="11"/>
  <c r="L202" i="11"/>
  <c r="K160" i="11"/>
  <c r="P160" i="11"/>
  <c r="G160" i="11"/>
  <c r="I160" i="11"/>
  <c r="M160" i="11"/>
  <c r="N160" i="11"/>
  <c r="O160" i="11"/>
  <c r="R160" i="11"/>
  <c r="F160" i="11"/>
  <c r="J160" i="11"/>
  <c r="S160" i="11"/>
  <c r="Q160" i="11"/>
  <c r="L160" i="11"/>
  <c r="E160" i="11"/>
  <c r="H160" i="11"/>
  <c r="G79" i="11"/>
  <c r="P79" i="11"/>
  <c r="K79" i="11"/>
  <c r="M79" i="11"/>
  <c r="O79" i="11"/>
  <c r="J79" i="11"/>
  <c r="N79" i="11"/>
  <c r="R79" i="11"/>
  <c r="I79" i="11"/>
  <c r="F79" i="11"/>
  <c r="E79" i="11"/>
  <c r="H79" i="11"/>
  <c r="Q79" i="11"/>
  <c r="S79" i="11"/>
  <c r="L79" i="11"/>
  <c r="G229" i="11"/>
  <c r="P229" i="11"/>
  <c r="K229" i="11"/>
  <c r="F229" i="11"/>
  <c r="J229" i="11"/>
  <c r="I229" i="11"/>
  <c r="O229" i="11"/>
  <c r="N229" i="11"/>
  <c r="R229" i="11"/>
  <c r="M229" i="11"/>
  <c r="Q229" i="11"/>
  <c r="S229" i="11"/>
  <c r="H229" i="11"/>
  <c r="E229" i="11"/>
  <c r="L229" i="11"/>
  <c r="G228" i="11"/>
  <c r="K228" i="11"/>
  <c r="P228" i="11"/>
  <c r="N228" i="11"/>
  <c r="M228" i="11"/>
  <c r="J228" i="11"/>
  <c r="R228" i="11"/>
  <c r="I228" i="11"/>
  <c r="F228" i="11"/>
  <c r="O228" i="11"/>
  <c r="L228" i="11"/>
  <c r="S228" i="11"/>
  <c r="H228" i="11"/>
  <c r="E228" i="11"/>
  <c r="Q228" i="11"/>
  <c r="G71" i="11"/>
  <c r="P71" i="11"/>
  <c r="K71" i="11"/>
  <c r="N71" i="11"/>
  <c r="R71" i="11"/>
  <c r="F71" i="11"/>
  <c r="I71" i="11"/>
  <c r="M71" i="11"/>
  <c r="J71" i="11"/>
  <c r="O71" i="11"/>
  <c r="Q71" i="11"/>
  <c r="L71" i="11"/>
  <c r="E71" i="11"/>
  <c r="S71" i="11"/>
  <c r="H71" i="11"/>
  <c r="P225" i="11"/>
  <c r="G225" i="11"/>
  <c r="N225" i="11"/>
  <c r="R225" i="11"/>
  <c r="M225" i="11"/>
  <c r="F225" i="11"/>
  <c r="J225" i="11"/>
  <c r="I225" i="11"/>
  <c r="K225" i="11"/>
  <c r="O225" i="11"/>
  <c r="L225" i="11"/>
  <c r="Q225" i="11"/>
  <c r="S225" i="11"/>
  <c r="H225" i="11"/>
  <c r="E225" i="11"/>
  <c r="P19" i="11"/>
  <c r="K19" i="11"/>
  <c r="M19" i="11"/>
  <c r="J19" i="11"/>
  <c r="N19" i="11"/>
  <c r="G19" i="11"/>
  <c r="R19" i="11"/>
  <c r="I19" i="11"/>
  <c r="F19" i="11"/>
  <c r="H19" i="11"/>
  <c r="L19" i="11"/>
  <c r="Q19" i="11"/>
  <c r="O19" i="11"/>
  <c r="E19" i="11"/>
  <c r="S19" i="11"/>
  <c r="P149" i="11"/>
  <c r="G149" i="11"/>
  <c r="K149" i="11"/>
  <c r="R149" i="11"/>
  <c r="I149" i="11"/>
  <c r="M149" i="11"/>
  <c r="J149" i="11"/>
  <c r="N149" i="11"/>
  <c r="F149" i="11"/>
  <c r="S149" i="11"/>
  <c r="E149" i="11"/>
  <c r="L149" i="11"/>
  <c r="O149" i="11"/>
  <c r="Q149" i="11"/>
  <c r="H149" i="11"/>
  <c r="G11" i="11"/>
  <c r="P11" i="11"/>
  <c r="N11" i="11"/>
  <c r="I11" i="11"/>
  <c r="K11" i="11"/>
  <c r="R11" i="11"/>
  <c r="M11" i="11"/>
  <c r="F11" i="11"/>
  <c r="O11" i="11"/>
  <c r="J11" i="11"/>
  <c r="E11" i="11"/>
  <c r="Q11" i="11"/>
  <c r="S11" i="11"/>
  <c r="L11" i="11"/>
  <c r="H11" i="11"/>
  <c r="P37" i="11"/>
  <c r="J37" i="11"/>
  <c r="O37" i="11"/>
  <c r="K37" i="11"/>
  <c r="M37" i="11"/>
  <c r="F37" i="11"/>
  <c r="G37" i="11"/>
  <c r="N37" i="11"/>
  <c r="R37" i="11"/>
  <c r="I37" i="11"/>
  <c r="Q37" i="11"/>
  <c r="H37" i="11"/>
  <c r="L37" i="11"/>
  <c r="E37" i="11"/>
  <c r="S37" i="11"/>
  <c r="P57" i="11"/>
  <c r="N57" i="11"/>
  <c r="O57" i="11"/>
  <c r="F57" i="11"/>
  <c r="R57" i="11"/>
  <c r="I57" i="11"/>
  <c r="M57" i="11"/>
  <c r="J57" i="11"/>
  <c r="G57" i="11"/>
  <c r="K57" i="11"/>
  <c r="E57" i="11"/>
  <c r="H57" i="11"/>
  <c r="S57" i="11"/>
  <c r="Q57" i="11"/>
  <c r="L57" i="11"/>
  <c r="G273" i="11"/>
  <c r="K273" i="11"/>
  <c r="O273" i="11"/>
  <c r="I273" i="11"/>
  <c r="N273" i="11"/>
  <c r="M273" i="11"/>
  <c r="F273" i="11"/>
  <c r="E273" i="11"/>
  <c r="J273" i="11"/>
  <c r="R273" i="11"/>
  <c r="S273" i="11"/>
  <c r="Q273" i="11"/>
  <c r="H273" i="11"/>
  <c r="L273" i="11"/>
  <c r="P273" i="11"/>
  <c r="P75" i="11"/>
  <c r="G75" i="11"/>
  <c r="N75" i="11"/>
  <c r="R75" i="11"/>
  <c r="F75" i="11"/>
  <c r="I75" i="11"/>
  <c r="M75" i="11"/>
  <c r="K75" i="11"/>
  <c r="J75" i="11"/>
  <c r="L75" i="11"/>
  <c r="E75" i="11"/>
  <c r="S75" i="11"/>
  <c r="H75" i="11"/>
  <c r="O75" i="11"/>
  <c r="Q75" i="11"/>
  <c r="G119" i="11"/>
  <c r="P119" i="11"/>
  <c r="N119" i="11"/>
  <c r="R119" i="11"/>
  <c r="M119" i="11"/>
  <c r="F119" i="11"/>
  <c r="J119" i="11"/>
  <c r="K119" i="11"/>
  <c r="I119" i="11"/>
  <c r="O119" i="11"/>
  <c r="S119" i="11"/>
  <c r="Q119" i="11"/>
  <c r="H119" i="11"/>
  <c r="E119" i="11"/>
  <c r="L119" i="11"/>
  <c r="E255" i="11"/>
  <c r="M255" i="11"/>
  <c r="I255" i="11"/>
  <c r="K255" i="11"/>
  <c r="O255" i="11"/>
  <c r="P255" i="11"/>
  <c r="G255" i="11"/>
  <c r="Q255" i="11"/>
  <c r="H255" i="11"/>
  <c r="L255" i="11"/>
  <c r="S255" i="11"/>
  <c r="R255" i="11"/>
  <c r="F255" i="11"/>
  <c r="N255" i="11"/>
  <c r="J255" i="11"/>
  <c r="G28" i="11"/>
  <c r="P28" i="11"/>
  <c r="I28" i="11"/>
  <c r="R28" i="11"/>
  <c r="K28" i="11"/>
  <c r="M28" i="11"/>
  <c r="F28" i="11"/>
  <c r="N28" i="11"/>
  <c r="O28" i="11"/>
  <c r="J28" i="11"/>
  <c r="L28" i="11"/>
  <c r="E28" i="11"/>
  <c r="S28" i="11"/>
  <c r="H28" i="11"/>
  <c r="Q28" i="11"/>
  <c r="G201" i="11"/>
  <c r="K201" i="11"/>
  <c r="P201" i="11"/>
  <c r="I201" i="11"/>
  <c r="E201" i="11"/>
  <c r="N201" i="11"/>
  <c r="R201" i="11"/>
  <c r="M201" i="11"/>
  <c r="F201" i="11"/>
  <c r="J201" i="11"/>
  <c r="O201" i="11"/>
  <c r="S201" i="11"/>
  <c r="H201" i="11"/>
  <c r="L201" i="11"/>
  <c r="Q201" i="11"/>
  <c r="P58" i="11"/>
  <c r="G58" i="11"/>
  <c r="M58" i="11"/>
  <c r="F58" i="11"/>
  <c r="N58" i="11"/>
  <c r="J58" i="11"/>
  <c r="K58" i="11"/>
  <c r="R58" i="11"/>
  <c r="I58" i="11"/>
  <c r="Q58" i="11"/>
  <c r="H58" i="11"/>
  <c r="O58" i="11"/>
  <c r="E58" i="11"/>
  <c r="S58" i="11"/>
  <c r="L58" i="11"/>
  <c r="P237" i="11"/>
  <c r="N237" i="11"/>
  <c r="R237" i="11"/>
  <c r="M237" i="11"/>
  <c r="F237" i="11"/>
  <c r="J237" i="11"/>
  <c r="I237" i="11"/>
  <c r="O237" i="11"/>
  <c r="E237" i="11"/>
  <c r="L237" i="11"/>
  <c r="S237" i="11"/>
  <c r="Q237" i="11"/>
  <c r="H237" i="11"/>
  <c r="K237" i="11"/>
  <c r="G237" i="11"/>
  <c r="G100" i="11"/>
  <c r="P100" i="11"/>
  <c r="N100" i="11"/>
  <c r="R100" i="11"/>
  <c r="F100" i="11"/>
  <c r="K100" i="11"/>
  <c r="I100" i="11"/>
  <c r="M100" i="11"/>
  <c r="J100" i="11"/>
  <c r="O100" i="11"/>
  <c r="S100" i="11"/>
  <c r="H100" i="11"/>
  <c r="E100" i="11"/>
  <c r="Q100" i="11"/>
  <c r="L100" i="11"/>
  <c r="P74" i="11"/>
  <c r="N74" i="11"/>
  <c r="I74" i="11"/>
  <c r="M74" i="11"/>
  <c r="F74" i="11"/>
  <c r="K74" i="11"/>
  <c r="G74" i="11"/>
  <c r="R74" i="11"/>
  <c r="J74" i="11"/>
  <c r="O74" i="11"/>
  <c r="E74" i="11"/>
  <c r="Q74" i="11"/>
  <c r="H74" i="11"/>
  <c r="S74" i="11"/>
  <c r="L74" i="11"/>
  <c r="P181" i="11"/>
  <c r="K181" i="11"/>
  <c r="G181" i="11"/>
  <c r="J181" i="11"/>
  <c r="N181" i="11"/>
  <c r="R181" i="11"/>
  <c r="M181" i="11"/>
  <c r="F181" i="11"/>
  <c r="O181" i="11"/>
  <c r="I181" i="11"/>
  <c r="L181" i="11"/>
  <c r="S181" i="11"/>
  <c r="Q181" i="11"/>
  <c r="E181" i="11"/>
  <c r="H181" i="11"/>
  <c r="N280" i="11"/>
  <c r="R280" i="11"/>
  <c r="J280" i="11"/>
  <c r="F280" i="11"/>
  <c r="P280" i="11"/>
  <c r="I280" i="11"/>
  <c r="M280" i="11"/>
  <c r="E280" i="11"/>
  <c r="H280" i="11"/>
  <c r="L280" i="11"/>
  <c r="S280" i="11"/>
  <c r="Q280" i="11"/>
  <c r="G280" i="11"/>
  <c r="K280" i="11"/>
  <c r="O280" i="11"/>
  <c r="P183" i="11"/>
  <c r="G183" i="11"/>
  <c r="I183" i="11"/>
  <c r="M183" i="11"/>
  <c r="N183" i="11"/>
  <c r="R183" i="11"/>
  <c r="J183" i="11"/>
  <c r="F183" i="11"/>
  <c r="K183" i="11"/>
  <c r="O183" i="11"/>
  <c r="H183" i="11"/>
  <c r="L183" i="11"/>
  <c r="E183" i="11"/>
  <c r="S183" i="11"/>
  <c r="Q183" i="11"/>
  <c r="P104" i="11"/>
  <c r="G104" i="11"/>
  <c r="N104" i="11"/>
  <c r="R104" i="11"/>
  <c r="F104" i="11"/>
  <c r="K104" i="11"/>
  <c r="I104" i="11"/>
  <c r="M104" i="11"/>
  <c r="J104" i="11"/>
  <c r="O104" i="11"/>
  <c r="H104" i="11"/>
  <c r="E104" i="11"/>
  <c r="S104" i="11"/>
  <c r="Q104" i="11"/>
  <c r="L104" i="11"/>
  <c r="P41" i="11"/>
  <c r="K41" i="11"/>
  <c r="N41" i="11"/>
  <c r="I41" i="11"/>
  <c r="O41" i="11"/>
  <c r="G41" i="11"/>
  <c r="R41" i="11"/>
  <c r="M41" i="11"/>
  <c r="F41" i="11"/>
  <c r="J41" i="11"/>
  <c r="H41" i="11"/>
  <c r="L41" i="11"/>
  <c r="S41" i="11"/>
  <c r="E41" i="11"/>
  <c r="Q41" i="11"/>
  <c r="P103" i="11"/>
  <c r="N103" i="11"/>
  <c r="M103" i="11"/>
  <c r="R103" i="11"/>
  <c r="I103" i="11"/>
  <c r="K103" i="11"/>
  <c r="F103" i="11"/>
  <c r="O103" i="11"/>
  <c r="G103" i="11"/>
  <c r="J103" i="11"/>
  <c r="Q103" i="11"/>
  <c r="E103" i="11"/>
  <c r="S103" i="11"/>
  <c r="H103" i="11"/>
  <c r="L103" i="11"/>
  <c r="P84" i="11"/>
  <c r="G84" i="11"/>
  <c r="M84" i="11"/>
  <c r="K84" i="11"/>
  <c r="N84" i="11"/>
  <c r="F84" i="11"/>
  <c r="I84" i="11"/>
  <c r="R84" i="11"/>
  <c r="J84" i="11"/>
  <c r="O84" i="11"/>
  <c r="E84" i="11"/>
  <c r="S84" i="11"/>
  <c r="H84" i="11"/>
  <c r="Q84" i="11"/>
  <c r="L84" i="11"/>
  <c r="P12" i="11"/>
  <c r="G12" i="11"/>
  <c r="N12" i="11"/>
  <c r="R12" i="11"/>
  <c r="M12" i="11"/>
  <c r="I12" i="11"/>
  <c r="F12" i="11"/>
  <c r="K12" i="11"/>
  <c r="J12" i="11"/>
  <c r="O12" i="11"/>
  <c r="S12" i="11"/>
  <c r="Q12" i="11"/>
  <c r="H12" i="11"/>
  <c r="E12" i="11"/>
  <c r="L12" i="11"/>
  <c r="P132" i="11"/>
  <c r="K132" i="11"/>
  <c r="N132" i="11"/>
  <c r="M132" i="11"/>
  <c r="R132" i="11"/>
  <c r="F132" i="11"/>
  <c r="J132" i="11"/>
  <c r="O132" i="11"/>
  <c r="G132" i="11"/>
  <c r="I132" i="11"/>
  <c r="L132" i="11"/>
  <c r="H132" i="11"/>
  <c r="E132" i="11"/>
  <c r="Q132" i="11"/>
  <c r="S132" i="11"/>
  <c r="P40" i="11"/>
  <c r="M40" i="11"/>
  <c r="N40" i="11"/>
  <c r="R40" i="11"/>
  <c r="G40" i="11"/>
  <c r="K40" i="11"/>
  <c r="I40" i="11"/>
  <c r="F40" i="11"/>
  <c r="J40" i="11"/>
  <c r="E40" i="11"/>
  <c r="H40" i="11"/>
  <c r="L40" i="11"/>
  <c r="O40" i="11"/>
  <c r="S40" i="11"/>
  <c r="Q40" i="11"/>
  <c r="P112" i="11"/>
  <c r="G112" i="11"/>
  <c r="K112" i="11"/>
  <c r="N112" i="11"/>
  <c r="I112" i="11"/>
  <c r="M112" i="11"/>
  <c r="F112" i="11"/>
  <c r="R112" i="11"/>
  <c r="O112" i="11"/>
  <c r="J112" i="11"/>
  <c r="S112" i="11"/>
  <c r="H112" i="11"/>
  <c r="L112" i="11"/>
  <c r="E112" i="11"/>
  <c r="Q112" i="11"/>
  <c r="P176" i="11"/>
  <c r="G176" i="11"/>
  <c r="N176" i="11"/>
  <c r="R176" i="11"/>
  <c r="M176" i="11"/>
  <c r="O176" i="11"/>
  <c r="F176" i="11"/>
  <c r="J176" i="11"/>
  <c r="K176" i="11"/>
  <c r="I176" i="11"/>
  <c r="Q176" i="11"/>
  <c r="L176" i="11"/>
  <c r="S176" i="11"/>
  <c r="E176" i="11"/>
  <c r="H176" i="11"/>
  <c r="P10" i="11"/>
  <c r="G10" i="11"/>
  <c r="K10" i="11"/>
  <c r="M10" i="11"/>
  <c r="O10" i="11"/>
  <c r="N10" i="11"/>
  <c r="R10" i="11"/>
  <c r="I10" i="11"/>
  <c r="F10" i="11"/>
  <c r="J10" i="11"/>
  <c r="S10" i="11"/>
  <c r="H10" i="11"/>
  <c r="Q10" i="11"/>
  <c r="E10" i="11"/>
  <c r="L10" i="11"/>
  <c r="P13" i="11"/>
  <c r="G13" i="11"/>
  <c r="F13" i="11"/>
  <c r="K13" i="11"/>
  <c r="J13" i="11"/>
  <c r="N13" i="11"/>
  <c r="R13" i="11"/>
  <c r="I13" i="11"/>
  <c r="M13" i="11"/>
  <c r="O13" i="11"/>
  <c r="E13" i="11"/>
  <c r="H13" i="11"/>
  <c r="Q13" i="11"/>
  <c r="S13" i="11"/>
  <c r="L13" i="11"/>
  <c r="G46" i="11"/>
  <c r="P46" i="11"/>
  <c r="R46" i="11"/>
  <c r="I46" i="11"/>
  <c r="F46" i="11"/>
  <c r="K46" i="11"/>
  <c r="N46" i="11"/>
  <c r="M46" i="11"/>
  <c r="J46" i="11"/>
  <c r="O46" i="11"/>
  <c r="L46" i="11"/>
  <c r="E46" i="11"/>
  <c r="S46" i="11"/>
  <c r="Q46" i="11"/>
  <c r="H46" i="11"/>
  <c r="P97" i="11"/>
  <c r="G97" i="11"/>
  <c r="I97" i="11"/>
  <c r="K97" i="11"/>
  <c r="N97" i="11"/>
  <c r="R97" i="11"/>
  <c r="M97" i="11"/>
  <c r="F97" i="11"/>
  <c r="J97" i="11"/>
  <c r="O97" i="11"/>
  <c r="E97" i="11"/>
  <c r="S97" i="11"/>
  <c r="H97" i="11"/>
  <c r="Q97" i="11"/>
  <c r="L97" i="11"/>
  <c r="G153" i="11"/>
  <c r="P153" i="11"/>
  <c r="R153" i="11"/>
  <c r="M153" i="11"/>
  <c r="F153" i="11"/>
  <c r="J153" i="11"/>
  <c r="O153" i="11"/>
  <c r="K153" i="11"/>
  <c r="N153" i="11"/>
  <c r="I153" i="11"/>
  <c r="E153" i="11"/>
  <c r="L153" i="11"/>
  <c r="Q153" i="11"/>
  <c r="H153" i="11"/>
  <c r="S153" i="11"/>
  <c r="P110" i="11"/>
  <c r="J110" i="11"/>
  <c r="I110" i="11"/>
  <c r="N110" i="11"/>
  <c r="M110" i="11"/>
  <c r="F110" i="11"/>
  <c r="G110" i="11"/>
  <c r="K110" i="11"/>
  <c r="R110" i="11"/>
  <c r="L110" i="11"/>
  <c r="Q110" i="11"/>
  <c r="O110" i="11"/>
  <c r="E110" i="11"/>
  <c r="S110" i="11"/>
  <c r="H110" i="11"/>
  <c r="K212" i="11"/>
  <c r="G212" i="11"/>
  <c r="P212" i="11"/>
  <c r="N212" i="11"/>
  <c r="M212" i="11"/>
  <c r="J212" i="11"/>
  <c r="O212" i="11"/>
  <c r="R212" i="11"/>
  <c r="I212" i="11"/>
  <c r="F212" i="11"/>
  <c r="L212" i="11"/>
  <c r="S212" i="11"/>
  <c r="H212" i="11"/>
  <c r="E212" i="11"/>
  <c r="Q212" i="11"/>
  <c r="M283" i="11"/>
  <c r="I283" i="11"/>
  <c r="E283" i="11"/>
  <c r="G283" i="11"/>
  <c r="P283" i="11"/>
  <c r="K283" i="11"/>
  <c r="O283" i="11"/>
  <c r="S283" i="11"/>
  <c r="Q283" i="11"/>
  <c r="H283" i="11"/>
  <c r="L283" i="11"/>
  <c r="N283" i="11"/>
  <c r="R283" i="11"/>
  <c r="F283" i="11"/>
  <c r="J283" i="11"/>
  <c r="P43" i="11"/>
  <c r="G43" i="11"/>
  <c r="O43" i="11"/>
  <c r="K43" i="11"/>
  <c r="N43" i="11"/>
  <c r="M43" i="11"/>
  <c r="I43" i="11"/>
  <c r="F43" i="11"/>
  <c r="R43" i="11"/>
  <c r="J43" i="11"/>
  <c r="H43" i="11"/>
  <c r="E43" i="11"/>
  <c r="S43" i="11"/>
  <c r="L43" i="11"/>
  <c r="Q43" i="11"/>
  <c r="P53" i="11"/>
  <c r="G53" i="11"/>
  <c r="N53" i="11"/>
  <c r="I53" i="11"/>
  <c r="K53" i="11"/>
  <c r="R53" i="11"/>
  <c r="M53" i="11"/>
  <c r="F53" i="11"/>
  <c r="J53" i="11"/>
  <c r="O53" i="11"/>
  <c r="S53" i="11"/>
  <c r="Q53" i="11"/>
  <c r="H53" i="11"/>
  <c r="L53" i="11"/>
  <c r="E53" i="11"/>
  <c r="P137" i="11"/>
  <c r="M137" i="11"/>
  <c r="N137" i="11"/>
  <c r="I137" i="11"/>
  <c r="F137" i="11"/>
  <c r="O137" i="11"/>
  <c r="G137" i="11"/>
  <c r="K137" i="11"/>
  <c r="R137" i="11"/>
  <c r="J137" i="11"/>
  <c r="L137" i="11"/>
  <c r="E137" i="11"/>
  <c r="H137" i="11"/>
  <c r="S137" i="11"/>
  <c r="Q137" i="11"/>
  <c r="P99" i="11"/>
  <c r="G99" i="11"/>
  <c r="N99" i="11"/>
  <c r="M99" i="11"/>
  <c r="J99" i="11"/>
  <c r="R99" i="11"/>
  <c r="I99" i="11"/>
  <c r="F99" i="11"/>
  <c r="K99" i="11"/>
  <c r="L99" i="11"/>
  <c r="Q99" i="11"/>
  <c r="E99" i="11"/>
  <c r="O99" i="11"/>
  <c r="S99" i="11"/>
  <c r="H99" i="11"/>
  <c r="P109" i="11"/>
  <c r="N109" i="11"/>
  <c r="R109" i="11"/>
  <c r="F109" i="11"/>
  <c r="O109" i="11"/>
  <c r="I109" i="11"/>
  <c r="G109" i="11"/>
  <c r="K109" i="11"/>
  <c r="M109" i="11"/>
  <c r="J109" i="11"/>
  <c r="L109" i="11"/>
  <c r="E109" i="11"/>
  <c r="S109" i="11"/>
  <c r="H109" i="11"/>
  <c r="Q109" i="11"/>
  <c r="P126" i="11"/>
  <c r="K126" i="11"/>
  <c r="G126" i="11"/>
  <c r="R126" i="11"/>
  <c r="O126" i="11"/>
  <c r="N126" i="11"/>
  <c r="I126" i="11"/>
  <c r="J126" i="11"/>
  <c r="M126" i="11"/>
  <c r="F126" i="11"/>
  <c r="S126" i="11"/>
  <c r="E126" i="11"/>
  <c r="L126" i="11"/>
  <c r="Q126" i="11"/>
  <c r="H126" i="11"/>
  <c r="P156" i="11"/>
  <c r="G156" i="11"/>
  <c r="K156" i="11"/>
  <c r="I156" i="11"/>
  <c r="N156" i="11"/>
  <c r="M156" i="11"/>
  <c r="O156" i="11"/>
  <c r="R156" i="11"/>
  <c r="F156" i="11"/>
  <c r="J156" i="11"/>
  <c r="E156" i="11"/>
  <c r="Q156" i="11"/>
  <c r="L156" i="11"/>
  <c r="S156" i="11"/>
  <c r="H156" i="11"/>
  <c r="G216" i="11"/>
  <c r="P216" i="11"/>
  <c r="K216" i="11"/>
  <c r="E216" i="11"/>
  <c r="R216" i="11"/>
  <c r="I216" i="11"/>
  <c r="F216" i="11"/>
  <c r="N216" i="11"/>
  <c r="M216" i="11"/>
  <c r="J216" i="11"/>
  <c r="O216" i="11"/>
  <c r="S216" i="11"/>
  <c r="H216" i="11"/>
  <c r="Q216" i="11"/>
  <c r="L216" i="11"/>
  <c r="P182" i="11"/>
  <c r="K182" i="11"/>
  <c r="G182" i="11"/>
  <c r="N182" i="11"/>
  <c r="R182" i="11"/>
  <c r="I182" i="11"/>
  <c r="M182" i="11"/>
  <c r="F182" i="11"/>
  <c r="J182" i="11"/>
  <c r="O182" i="11"/>
  <c r="L182" i="11"/>
  <c r="Q182" i="11"/>
  <c r="H182" i="11"/>
  <c r="E182" i="11"/>
  <c r="S182" i="11"/>
  <c r="G198" i="11"/>
  <c r="P198" i="11"/>
  <c r="K198" i="11"/>
  <c r="N198" i="11"/>
  <c r="R198" i="11"/>
  <c r="M198" i="11"/>
  <c r="I198" i="11"/>
  <c r="F198" i="11"/>
  <c r="J198" i="11"/>
  <c r="O198" i="11"/>
  <c r="Q198" i="11"/>
  <c r="L198" i="11"/>
  <c r="H198" i="11"/>
  <c r="E198" i="11"/>
  <c r="S198" i="11"/>
  <c r="G232" i="11"/>
  <c r="K232" i="11"/>
  <c r="N232" i="11"/>
  <c r="P232" i="11"/>
  <c r="F232" i="11"/>
  <c r="E232" i="11"/>
  <c r="I232" i="11"/>
  <c r="M232" i="11"/>
  <c r="O232" i="11"/>
  <c r="S232" i="11"/>
  <c r="H232" i="11"/>
  <c r="Q232" i="11"/>
  <c r="L232" i="11"/>
  <c r="J232" i="11"/>
  <c r="R232" i="11"/>
  <c r="K227" i="11"/>
  <c r="G227" i="11"/>
  <c r="P227" i="11"/>
  <c r="R227" i="11"/>
  <c r="I227" i="11"/>
  <c r="M227" i="11"/>
  <c r="F227" i="11"/>
  <c r="N227" i="11"/>
  <c r="J227" i="11"/>
  <c r="O227" i="11"/>
  <c r="L227" i="11"/>
  <c r="Q227" i="11"/>
  <c r="S227" i="11"/>
  <c r="E227" i="11"/>
  <c r="H227" i="11"/>
  <c r="P30" i="11"/>
  <c r="G30" i="11"/>
  <c r="R30" i="11"/>
  <c r="F30" i="11"/>
  <c r="J30" i="11"/>
  <c r="K30" i="11"/>
  <c r="N30" i="11"/>
  <c r="I30" i="11"/>
  <c r="M30" i="11"/>
  <c r="S30" i="11"/>
  <c r="E30" i="11"/>
  <c r="Q30" i="11"/>
  <c r="H30" i="11"/>
  <c r="O30" i="11"/>
  <c r="L30" i="11"/>
  <c r="G94" i="11"/>
  <c r="P94" i="11"/>
  <c r="I94" i="11"/>
  <c r="M94" i="11"/>
  <c r="J94" i="11"/>
  <c r="R94" i="11"/>
  <c r="O94" i="11"/>
  <c r="K94" i="11"/>
  <c r="N94" i="11"/>
  <c r="F94" i="11"/>
  <c r="H94" i="11"/>
  <c r="S94" i="11"/>
  <c r="E94" i="11"/>
  <c r="Q94" i="11"/>
  <c r="L94" i="11"/>
  <c r="P52" i="11"/>
  <c r="G52" i="11"/>
  <c r="K52" i="11"/>
  <c r="F52" i="11"/>
  <c r="R52" i="11"/>
  <c r="M52" i="11"/>
  <c r="N52" i="11"/>
  <c r="I52" i="11"/>
  <c r="J52" i="11"/>
  <c r="E52" i="11"/>
  <c r="L52" i="11"/>
  <c r="H52" i="11"/>
  <c r="Q52" i="11"/>
  <c r="O52" i="11"/>
  <c r="S52" i="11"/>
  <c r="P42" i="11"/>
  <c r="G42" i="11"/>
  <c r="K42" i="11"/>
  <c r="M42" i="11"/>
  <c r="F42" i="11"/>
  <c r="N42" i="11"/>
  <c r="R42" i="11"/>
  <c r="I42" i="11"/>
  <c r="J42" i="11"/>
  <c r="O42" i="11"/>
  <c r="L42" i="11"/>
  <c r="E42" i="11"/>
  <c r="S42" i="11"/>
  <c r="Q42" i="11"/>
  <c r="H42" i="11"/>
  <c r="P35" i="11"/>
  <c r="G35" i="11"/>
  <c r="I35" i="11"/>
  <c r="F35" i="11"/>
  <c r="K35" i="11"/>
  <c r="R35" i="11"/>
  <c r="M35" i="11"/>
  <c r="J35" i="11"/>
  <c r="O35" i="11"/>
  <c r="N35" i="11"/>
  <c r="Q35" i="11"/>
  <c r="E35" i="11"/>
  <c r="H35" i="11"/>
  <c r="L35" i="11"/>
  <c r="S35" i="11"/>
  <c r="P25" i="11"/>
  <c r="G25" i="11"/>
  <c r="N25" i="11"/>
  <c r="O25" i="11"/>
  <c r="R25" i="11"/>
  <c r="K25" i="11"/>
  <c r="I25" i="11"/>
  <c r="M25" i="11"/>
  <c r="F25" i="11"/>
  <c r="J25" i="11"/>
  <c r="H25" i="11"/>
  <c r="L25" i="11"/>
  <c r="E25" i="11"/>
  <c r="S25" i="11"/>
  <c r="Q25" i="11"/>
  <c r="P92" i="11"/>
  <c r="F92" i="11"/>
  <c r="O92" i="11"/>
  <c r="I92" i="11"/>
  <c r="J92" i="11"/>
  <c r="G92" i="11"/>
  <c r="K92" i="11"/>
  <c r="N92" i="11"/>
  <c r="R92" i="11"/>
  <c r="M92" i="11"/>
  <c r="Q92" i="11"/>
  <c r="E92" i="11"/>
  <c r="S92" i="11"/>
  <c r="L92" i="11"/>
  <c r="H92" i="11"/>
  <c r="P274" i="11"/>
  <c r="N274" i="11"/>
  <c r="R274" i="11"/>
  <c r="G274" i="11"/>
  <c r="F274" i="11"/>
  <c r="K274" i="11"/>
  <c r="J274" i="11"/>
  <c r="O274" i="11"/>
  <c r="Q274" i="11"/>
  <c r="L274" i="11"/>
  <c r="S274" i="11"/>
  <c r="H274" i="11"/>
  <c r="E274" i="11"/>
  <c r="M274" i="11"/>
  <c r="I274" i="11"/>
  <c r="G134" i="11"/>
  <c r="P134" i="11"/>
  <c r="M134" i="11"/>
  <c r="F134" i="11"/>
  <c r="J134" i="11"/>
  <c r="R134" i="11"/>
  <c r="K134" i="11"/>
  <c r="N134" i="11"/>
  <c r="I134" i="11"/>
  <c r="O134" i="11"/>
  <c r="Q134" i="11"/>
  <c r="H134" i="11"/>
  <c r="S134" i="11"/>
  <c r="E134" i="11"/>
  <c r="L134" i="11"/>
  <c r="F252" i="11"/>
  <c r="N252" i="11"/>
  <c r="R252" i="11"/>
  <c r="J252" i="11"/>
  <c r="M252" i="11"/>
  <c r="P252" i="11"/>
  <c r="E252" i="11"/>
  <c r="I252" i="11"/>
  <c r="S252" i="11"/>
  <c r="H252" i="11"/>
  <c r="L252" i="11"/>
  <c r="Q252" i="11"/>
  <c r="K252" i="11"/>
  <c r="G252" i="11"/>
  <c r="O252" i="11"/>
  <c r="G98" i="11"/>
  <c r="P98" i="11"/>
  <c r="K98" i="11"/>
  <c r="F98" i="11"/>
  <c r="O98" i="11"/>
  <c r="N98" i="11"/>
  <c r="J98" i="11"/>
  <c r="R98" i="11"/>
  <c r="I98" i="11"/>
  <c r="M98" i="11"/>
  <c r="S98" i="11"/>
  <c r="L98" i="11"/>
  <c r="E98" i="11"/>
  <c r="Q98" i="11"/>
  <c r="H98" i="11"/>
  <c r="P166" i="11"/>
  <c r="G166" i="11"/>
  <c r="K166" i="11"/>
  <c r="N166" i="11"/>
  <c r="R166" i="11"/>
  <c r="I166" i="11"/>
  <c r="M166" i="11"/>
  <c r="F166" i="11"/>
  <c r="J166" i="11"/>
  <c r="O166" i="11"/>
  <c r="L166" i="11"/>
  <c r="Q166" i="11"/>
  <c r="H166" i="11"/>
  <c r="E166" i="11"/>
  <c r="S166" i="11"/>
  <c r="E245" i="11"/>
  <c r="J245" i="11"/>
  <c r="O245" i="11"/>
  <c r="M245" i="11"/>
  <c r="G245" i="11"/>
  <c r="N245" i="11"/>
  <c r="R245" i="11"/>
  <c r="S245" i="11"/>
  <c r="Q245" i="11"/>
  <c r="H245" i="11"/>
  <c r="L245" i="11"/>
  <c r="I245" i="11"/>
  <c r="K245" i="11"/>
  <c r="P245" i="11"/>
  <c r="F245" i="11"/>
  <c r="P105" i="11"/>
  <c r="G105" i="11"/>
  <c r="K105" i="11"/>
  <c r="I105" i="11"/>
  <c r="M105" i="11"/>
  <c r="N105" i="11"/>
  <c r="R105" i="11"/>
  <c r="F105" i="11"/>
  <c r="J105" i="11"/>
  <c r="Q105" i="11"/>
  <c r="H105" i="11"/>
  <c r="S105" i="11"/>
  <c r="L105" i="11"/>
  <c r="O105" i="11"/>
  <c r="E105" i="11"/>
  <c r="P22" i="11"/>
  <c r="G22" i="11"/>
  <c r="M22" i="11"/>
  <c r="F22" i="11"/>
  <c r="O22" i="11"/>
  <c r="K22" i="11"/>
  <c r="J22" i="11"/>
  <c r="I22" i="11"/>
  <c r="N22" i="11"/>
  <c r="R22" i="11"/>
  <c r="H22" i="11"/>
  <c r="S22" i="11"/>
  <c r="Q22" i="11"/>
  <c r="E22" i="11"/>
  <c r="L22" i="11"/>
  <c r="P234" i="11"/>
  <c r="G234" i="11"/>
  <c r="K234" i="11"/>
  <c r="N234" i="11"/>
  <c r="I234" i="11"/>
  <c r="J234" i="11"/>
  <c r="R234" i="11"/>
  <c r="M234" i="11"/>
  <c r="F234" i="11"/>
  <c r="O234" i="11"/>
  <c r="E234" i="11"/>
  <c r="S234" i="11"/>
  <c r="Q234" i="11"/>
  <c r="H234" i="11"/>
  <c r="L234" i="11"/>
  <c r="G226" i="11"/>
  <c r="P226" i="11"/>
  <c r="R226" i="11"/>
  <c r="M226" i="11"/>
  <c r="F226" i="11"/>
  <c r="N226" i="11"/>
  <c r="I226" i="11"/>
  <c r="O226" i="11"/>
  <c r="K226" i="11"/>
  <c r="J226" i="11"/>
  <c r="L226" i="11"/>
  <c r="E226" i="11"/>
  <c r="S226" i="11"/>
  <c r="Q226" i="11"/>
  <c r="H226" i="11"/>
  <c r="P38" i="11"/>
  <c r="I38" i="11"/>
  <c r="F38" i="11"/>
  <c r="N38" i="11"/>
  <c r="M38" i="11"/>
  <c r="K38" i="11"/>
  <c r="G38" i="11"/>
  <c r="R38" i="11"/>
  <c r="J38" i="11"/>
  <c r="Q38" i="11"/>
  <c r="H38" i="11"/>
  <c r="O38" i="11"/>
  <c r="E38" i="11"/>
  <c r="S38" i="11"/>
  <c r="L38" i="11"/>
  <c r="P151" i="11"/>
  <c r="G151" i="11"/>
  <c r="R151" i="11"/>
  <c r="I151" i="11"/>
  <c r="M151" i="11"/>
  <c r="K151" i="11"/>
  <c r="J151" i="11"/>
  <c r="N151" i="11"/>
  <c r="F151" i="11"/>
  <c r="O151" i="11"/>
  <c r="E151" i="11"/>
  <c r="Q151" i="11"/>
  <c r="H151" i="11"/>
  <c r="L151" i="11"/>
  <c r="S151" i="11"/>
  <c r="P133" i="11"/>
  <c r="G133" i="11"/>
  <c r="K133" i="11"/>
  <c r="R133" i="11"/>
  <c r="J133" i="11"/>
  <c r="M133" i="11"/>
  <c r="N133" i="11"/>
  <c r="I133" i="11"/>
  <c r="F133" i="11"/>
  <c r="S133" i="11"/>
  <c r="Q133" i="11"/>
  <c r="L133" i="11"/>
  <c r="O133" i="11"/>
  <c r="E133" i="11"/>
  <c r="H133" i="11"/>
  <c r="P124" i="11"/>
  <c r="G124" i="11"/>
  <c r="I124" i="11"/>
  <c r="K124" i="11"/>
  <c r="N124" i="11"/>
  <c r="M124" i="11"/>
  <c r="J124" i="11"/>
  <c r="R124" i="11"/>
  <c r="F124" i="11"/>
  <c r="E124" i="11"/>
  <c r="Q124" i="11"/>
  <c r="S124" i="11"/>
  <c r="L124" i="11"/>
  <c r="O124" i="11"/>
  <c r="H124" i="11"/>
  <c r="P128" i="11"/>
  <c r="G128" i="11"/>
  <c r="I128" i="11"/>
  <c r="K128" i="11"/>
  <c r="N128" i="11"/>
  <c r="M128" i="11"/>
  <c r="R128" i="11"/>
  <c r="F128" i="11"/>
  <c r="O128" i="11"/>
  <c r="J128" i="11"/>
  <c r="S128" i="11"/>
  <c r="L128" i="11"/>
  <c r="H128" i="11"/>
  <c r="E128" i="11"/>
  <c r="Q128" i="11"/>
  <c r="P186" i="11"/>
  <c r="G186" i="11"/>
  <c r="K186" i="11"/>
  <c r="I186" i="11"/>
  <c r="M186" i="11"/>
  <c r="F186" i="11"/>
  <c r="J186" i="11"/>
  <c r="O186" i="11"/>
  <c r="N186" i="11"/>
  <c r="R186" i="11"/>
  <c r="Q186" i="11"/>
  <c r="H186" i="11"/>
  <c r="E186" i="11"/>
  <c r="S186" i="11"/>
  <c r="L186" i="11"/>
  <c r="P188" i="11"/>
  <c r="G188" i="11"/>
  <c r="N188" i="11"/>
  <c r="R188" i="11"/>
  <c r="M188" i="11"/>
  <c r="F188" i="11"/>
  <c r="J188" i="11"/>
  <c r="K188" i="11"/>
  <c r="I188" i="11"/>
  <c r="E188" i="11"/>
  <c r="H188" i="11"/>
  <c r="Q188" i="11"/>
  <c r="L188" i="11"/>
  <c r="O188" i="11"/>
  <c r="S188" i="11"/>
  <c r="P24" i="11"/>
  <c r="M24" i="11"/>
  <c r="N24" i="11"/>
  <c r="F24" i="11"/>
  <c r="G24" i="11"/>
  <c r="K24" i="11"/>
  <c r="R24" i="11"/>
  <c r="I24" i="11"/>
  <c r="J24" i="11"/>
  <c r="Q24" i="11"/>
  <c r="L24" i="11"/>
  <c r="O24" i="11"/>
  <c r="E24" i="11"/>
  <c r="S24" i="11"/>
  <c r="H24" i="11"/>
  <c r="P144" i="11"/>
  <c r="G144" i="11"/>
  <c r="I144" i="11"/>
  <c r="O144" i="11"/>
  <c r="K144" i="11"/>
  <c r="N144" i="11"/>
  <c r="M144" i="11"/>
  <c r="R144" i="11"/>
  <c r="F144" i="11"/>
  <c r="J144" i="11"/>
  <c r="S144" i="11"/>
  <c r="L144" i="11"/>
  <c r="H144" i="11"/>
  <c r="E144" i="11"/>
  <c r="Q144" i="11"/>
  <c r="P49" i="11"/>
  <c r="G49" i="11"/>
  <c r="K49" i="11"/>
  <c r="I49" i="11"/>
  <c r="R49" i="11"/>
  <c r="M49" i="11"/>
  <c r="F49" i="11"/>
  <c r="N49" i="11"/>
  <c r="O49" i="11"/>
  <c r="J49" i="11"/>
  <c r="E49" i="11"/>
  <c r="S49" i="11"/>
  <c r="Q49" i="11"/>
  <c r="H49" i="11"/>
  <c r="L49" i="11"/>
  <c r="G185" i="11"/>
  <c r="P185" i="11"/>
  <c r="K185" i="11"/>
  <c r="N185" i="11"/>
  <c r="R185" i="11"/>
  <c r="M185" i="11"/>
  <c r="F185" i="11"/>
  <c r="I185" i="11"/>
  <c r="J185" i="11"/>
  <c r="O185" i="11"/>
  <c r="S185" i="11"/>
  <c r="Q185" i="11"/>
  <c r="E185" i="11"/>
  <c r="H185" i="11"/>
  <c r="L185" i="11"/>
  <c r="P101" i="11"/>
  <c r="G101" i="11"/>
  <c r="J101" i="11"/>
  <c r="K101" i="11"/>
  <c r="I101" i="11"/>
  <c r="M101" i="11"/>
  <c r="N101" i="11"/>
  <c r="R101" i="11"/>
  <c r="F101" i="11"/>
  <c r="O101" i="11"/>
  <c r="E101" i="11"/>
  <c r="Q101" i="11"/>
  <c r="H101" i="11"/>
  <c r="S101" i="11"/>
  <c r="L101" i="11"/>
  <c r="E247" i="11"/>
  <c r="I247" i="11"/>
  <c r="M247" i="11"/>
  <c r="G247" i="11"/>
  <c r="K247" i="11"/>
  <c r="O247" i="11"/>
  <c r="P247" i="11"/>
  <c r="L247" i="11"/>
  <c r="S247" i="11"/>
  <c r="Q247" i="11"/>
  <c r="H247" i="11"/>
  <c r="J247" i="11"/>
  <c r="N247" i="11"/>
  <c r="R247" i="11"/>
  <c r="F247" i="11"/>
  <c r="P139" i="11"/>
  <c r="G139" i="11"/>
  <c r="K139" i="11"/>
  <c r="I139" i="11"/>
  <c r="M139" i="11"/>
  <c r="J139" i="11"/>
  <c r="N139" i="11"/>
  <c r="F139" i="11"/>
  <c r="R139" i="11"/>
  <c r="O139" i="11"/>
  <c r="H139" i="11"/>
  <c r="L139" i="11"/>
  <c r="S139" i="11"/>
  <c r="E139" i="11"/>
  <c r="Q139" i="11"/>
  <c r="P60" i="11"/>
  <c r="I60" i="11"/>
  <c r="M60" i="11"/>
  <c r="F60" i="11"/>
  <c r="J60" i="11"/>
  <c r="O60" i="11"/>
  <c r="G60" i="11"/>
  <c r="K60" i="11"/>
  <c r="N60" i="11"/>
  <c r="R60" i="11"/>
  <c r="E60" i="11"/>
  <c r="S60" i="11"/>
  <c r="Q60" i="11"/>
  <c r="H60" i="11"/>
  <c r="L60" i="11"/>
  <c r="P122" i="11"/>
  <c r="G122" i="11"/>
  <c r="R122" i="11"/>
  <c r="K122" i="11"/>
  <c r="N122" i="11"/>
  <c r="I122" i="11"/>
  <c r="J122" i="11"/>
  <c r="M122" i="11"/>
  <c r="F122" i="11"/>
  <c r="H122" i="11"/>
  <c r="S122" i="11"/>
  <c r="E122" i="11"/>
  <c r="L122" i="11"/>
  <c r="O122" i="11"/>
  <c r="Q122" i="11"/>
  <c r="G168" i="11"/>
  <c r="P168" i="11"/>
  <c r="K168" i="11"/>
  <c r="I168" i="11"/>
  <c r="N168" i="11"/>
  <c r="R168" i="11"/>
  <c r="M168" i="11"/>
  <c r="F168" i="11"/>
  <c r="J168" i="11"/>
  <c r="E168" i="11"/>
  <c r="O168" i="11"/>
  <c r="S168" i="11"/>
  <c r="H168" i="11"/>
  <c r="Q168" i="11"/>
  <c r="L168" i="11"/>
  <c r="G32" i="11"/>
  <c r="P32" i="11"/>
  <c r="N32" i="11"/>
  <c r="R32" i="11"/>
  <c r="I32" i="11"/>
  <c r="K32" i="11"/>
  <c r="M32" i="11"/>
  <c r="F32" i="11"/>
  <c r="J32" i="11"/>
  <c r="O32" i="11"/>
  <c r="S32" i="11"/>
  <c r="L32" i="11"/>
  <c r="Q32" i="11"/>
  <c r="H32" i="11"/>
  <c r="E32" i="11"/>
  <c r="G231" i="11"/>
  <c r="P231" i="11"/>
  <c r="K231" i="11"/>
  <c r="M231" i="11"/>
  <c r="N231" i="11"/>
  <c r="O231" i="11"/>
  <c r="J231" i="11"/>
  <c r="R231" i="11"/>
  <c r="I231" i="11"/>
  <c r="F231" i="11"/>
  <c r="S231" i="11"/>
  <c r="E231" i="11"/>
  <c r="Q231" i="11"/>
  <c r="H231" i="11"/>
  <c r="L231" i="11"/>
  <c r="P45" i="11"/>
  <c r="N45" i="11"/>
  <c r="R45" i="11"/>
  <c r="K45" i="11"/>
  <c r="I45" i="11"/>
  <c r="F45" i="11"/>
  <c r="O45" i="11"/>
  <c r="G45" i="11"/>
  <c r="M45" i="11"/>
  <c r="J45" i="11"/>
  <c r="S45" i="11"/>
  <c r="Q45" i="11"/>
  <c r="E45" i="11"/>
  <c r="H45" i="11"/>
  <c r="L45" i="11"/>
  <c r="P127" i="11"/>
  <c r="G127" i="11"/>
  <c r="N127" i="11"/>
  <c r="F127" i="11"/>
  <c r="R127" i="11"/>
  <c r="J127" i="11"/>
  <c r="K127" i="11"/>
  <c r="I127" i="11"/>
  <c r="M127" i="11"/>
  <c r="H127" i="11"/>
  <c r="L127" i="11"/>
  <c r="S127" i="11"/>
  <c r="E127" i="11"/>
  <c r="Q127" i="11"/>
  <c r="O127" i="11"/>
  <c r="G51" i="11"/>
  <c r="P51" i="11"/>
  <c r="K51" i="11"/>
  <c r="I51" i="11"/>
  <c r="F51" i="11"/>
  <c r="R51" i="11"/>
  <c r="M51" i="11"/>
  <c r="O51" i="11"/>
  <c r="J51" i="11"/>
  <c r="N51" i="11"/>
  <c r="E51" i="11"/>
  <c r="Q51" i="11"/>
  <c r="S51" i="11"/>
  <c r="H51" i="11"/>
  <c r="L51" i="11"/>
  <c r="P222" i="11"/>
  <c r="G222" i="11"/>
  <c r="K222" i="11"/>
  <c r="J222" i="11"/>
  <c r="R222" i="11"/>
  <c r="M222" i="11"/>
  <c r="F222" i="11"/>
  <c r="N222" i="11"/>
  <c r="I222" i="11"/>
  <c r="O222" i="11"/>
  <c r="H222" i="11"/>
  <c r="L222" i="11"/>
  <c r="E222" i="11"/>
  <c r="S222" i="11"/>
  <c r="Q222" i="11"/>
  <c r="P174" i="11"/>
  <c r="I174" i="11"/>
  <c r="M174" i="11"/>
  <c r="F174" i="11"/>
  <c r="J174" i="11"/>
  <c r="O174" i="11"/>
  <c r="N174" i="11"/>
  <c r="R174" i="11"/>
  <c r="G174" i="11"/>
  <c r="K174" i="11"/>
  <c r="H174" i="11"/>
  <c r="E174" i="11"/>
  <c r="S174" i="11"/>
  <c r="L174" i="11"/>
  <c r="Q174" i="11"/>
  <c r="P125" i="11"/>
  <c r="G125" i="11"/>
  <c r="M125" i="11"/>
  <c r="N125" i="11"/>
  <c r="I125" i="11"/>
  <c r="F125" i="11"/>
  <c r="K125" i="11"/>
  <c r="R125" i="11"/>
  <c r="J125" i="11"/>
  <c r="O125" i="11"/>
  <c r="L125" i="11"/>
  <c r="E125" i="11"/>
  <c r="H125" i="11"/>
  <c r="S125" i="11"/>
  <c r="Q125" i="11"/>
  <c r="P187" i="11"/>
  <c r="N187" i="11"/>
  <c r="R187" i="11"/>
  <c r="J187" i="11"/>
  <c r="F187" i="11"/>
  <c r="K187" i="11"/>
  <c r="G187" i="11"/>
  <c r="I187" i="11"/>
  <c r="M187" i="11"/>
  <c r="H187" i="11"/>
  <c r="L187" i="11"/>
  <c r="E187" i="11"/>
  <c r="S187" i="11"/>
  <c r="Q187" i="11"/>
  <c r="O187" i="11"/>
  <c r="P262" i="11"/>
  <c r="R262" i="11"/>
  <c r="F262" i="11"/>
  <c r="K262" i="11"/>
  <c r="J262" i="11"/>
  <c r="O262" i="11"/>
  <c r="N262" i="11"/>
  <c r="G262" i="11"/>
  <c r="S262" i="11"/>
  <c r="H262" i="11"/>
  <c r="Q262" i="11"/>
  <c r="L262" i="11"/>
  <c r="I262" i="11"/>
  <c r="E262" i="11"/>
  <c r="M262" i="11"/>
  <c r="P34" i="11"/>
  <c r="G34" i="11"/>
  <c r="K34" i="11"/>
  <c r="F34" i="11"/>
  <c r="J34" i="11"/>
  <c r="I34" i="11"/>
  <c r="N34" i="11"/>
  <c r="M34" i="11"/>
  <c r="R34" i="11"/>
  <c r="O34" i="11"/>
  <c r="E34" i="11"/>
  <c r="H34" i="11"/>
  <c r="Q34" i="11"/>
  <c r="S34" i="11"/>
  <c r="L34" i="11"/>
  <c r="G178" i="11"/>
  <c r="P178" i="11"/>
  <c r="K178" i="11"/>
  <c r="N178" i="11"/>
  <c r="R178" i="11"/>
  <c r="I178" i="11"/>
  <c r="M178" i="11"/>
  <c r="F178" i="11"/>
  <c r="J178" i="11"/>
  <c r="O178" i="11"/>
  <c r="E178" i="11"/>
  <c r="S178" i="11"/>
  <c r="L178" i="11"/>
  <c r="Q178" i="11"/>
  <c r="H178" i="11"/>
  <c r="G143" i="11"/>
  <c r="P143" i="11"/>
  <c r="N143" i="11"/>
  <c r="F143" i="11"/>
  <c r="R143" i="11"/>
  <c r="K143" i="11"/>
  <c r="I143" i="11"/>
  <c r="M143" i="11"/>
  <c r="J143" i="11"/>
  <c r="H143" i="11"/>
  <c r="L143" i="11"/>
  <c r="S143" i="11"/>
  <c r="E143" i="11"/>
  <c r="Q143" i="11"/>
  <c r="O143" i="11"/>
  <c r="P159" i="11"/>
  <c r="F159" i="11"/>
  <c r="J159" i="11"/>
  <c r="N159" i="11"/>
  <c r="G159" i="11"/>
  <c r="K159" i="11"/>
  <c r="R159" i="11"/>
  <c r="I159" i="11"/>
  <c r="M159" i="11"/>
  <c r="O159" i="11"/>
  <c r="S159" i="11"/>
  <c r="L159" i="11"/>
  <c r="E159" i="11"/>
  <c r="Q159" i="11"/>
  <c r="H159" i="11"/>
  <c r="P192" i="11"/>
  <c r="K192" i="11"/>
  <c r="G192" i="11"/>
  <c r="N192" i="11"/>
  <c r="R192" i="11"/>
  <c r="M192" i="11"/>
  <c r="F192" i="11"/>
  <c r="J192" i="11"/>
  <c r="I192" i="11"/>
  <c r="O192" i="11"/>
  <c r="Q192" i="11"/>
  <c r="L192" i="11"/>
  <c r="S192" i="11"/>
  <c r="E192" i="11"/>
  <c r="H192" i="11"/>
  <c r="P117" i="11"/>
  <c r="G117" i="11"/>
  <c r="M117" i="11"/>
  <c r="J117" i="11"/>
  <c r="O117" i="11"/>
  <c r="N117" i="11"/>
  <c r="R117" i="11"/>
  <c r="F117" i="11"/>
  <c r="K117" i="11"/>
  <c r="I117" i="11"/>
  <c r="Q117" i="11"/>
  <c r="E117" i="11"/>
  <c r="S117" i="11"/>
  <c r="H117" i="11"/>
  <c r="L117" i="11"/>
  <c r="P54" i="11"/>
  <c r="G54" i="11"/>
  <c r="K54" i="11"/>
  <c r="R54" i="11"/>
  <c r="I54" i="11"/>
  <c r="N54" i="11"/>
  <c r="M54" i="11"/>
  <c r="J54" i="11"/>
  <c r="F54" i="11"/>
  <c r="O54" i="11"/>
  <c r="S54" i="11"/>
  <c r="Q54" i="11"/>
  <c r="H54" i="11"/>
  <c r="L54" i="11"/>
  <c r="E54" i="11"/>
  <c r="G242" i="11"/>
  <c r="R242" i="11"/>
  <c r="F242" i="11"/>
  <c r="M242" i="11"/>
  <c r="P242" i="11"/>
  <c r="J242" i="11"/>
  <c r="I242" i="11"/>
  <c r="O242" i="11"/>
  <c r="K242" i="11"/>
  <c r="L242" i="11"/>
  <c r="S242" i="11"/>
  <c r="H242" i="11"/>
  <c r="E242" i="11"/>
  <c r="Q242" i="11"/>
  <c r="N242" i="11"/>
  <c r="P162" i="11"/>
  <c r="G162" i="11"/>
  <c r="K162" i="11"/>
  <c r="I162" i="11"/>
  <c r="O162" i="11"/>
  <c r="R162" i="11"/>
  <c r="F162" i="11"/>
  <c r="J162" i="11"/>
  <c r="N162" i="11"/>
  <c r="M162" i="11"/>
  <c r="L162" i="11"/>
  <c r="S162" i="11"/>
  <c r="Q162" i="11"/>
  <c r="H162" i="11"/>
  <c r="E162" i="11"/>
  <c r="C251" i="11" l="1"/>
  <c r="C210" i="11"/>
  <c r="D268" i="11"/>
  <c r="D210" i="11"/>
  <c r="D261" i="11"/>
  <c r="C264" i="11"/>
  <c r="B282" i="11"/>
  <c r="C108" i="11"/>
  <c r="D108" i="11"/>
  <c r="T162" i="11"/>
  <c r="T242" i="11"/>
  <c r="T54" i="11"/>
  <c r="T117" i="11"/>
  <c r="T192" i="11"/>
  <c r="T159" i="11"/>
  <c r="T143" i="11"/>
  <c r="T178" i="11"/>
  <c r="T34" i="11"/>
  <c r="T262" i="11"/>
  <c r="T187" i="11"/>
  <c r="T125" i="11"/>
  <c r="T174" i="11"/>
  <c r="T222" i="11"/>
  <c r="T51" i="11"/>
  <c r="T127" i="11"/>
  <c r="T45" i="11"/>
  <c r="T231" i="11"/>
  <c r="T32" i="11"/>
  <c r="T168" i="11"/>
  <c r="T122" i="11"/>
  <c r="T60" i="11"/>
  <c r="T139" i="11"/>
  <c r="T247" i="11"/>
  <c r="T101" i="11"/>
  <c r="T185" i="11"/>
  <c r="T49" i="11"/>
  <c r="T144" i="11"/>
  <c r="T24" i="11"/>
  <c r="T188" i="11"/>
  <c r="T186" i="11"/>
  <c r="T128" i="11"/>
  <c r="T124" i="11"/>
  <c r="T133" i="11"/>
  <c r="T151" i="11"/>
  <c r="T38" i="11"/>
  <c r="T226" i="11"/>
  <c r="T234" i="11"/>
  <c r="T22" i="11"/>
  <c r="T105" i="11"/>
  <c r="T245" i="11"/>
  <c r="T166" i="11"/>
  <c r="T98" i="11"/>
  <c r="T252" i="11"/>
  <c r="T134" i="11"/>
  <c r="T274" i="11"/>
  <c r="T92" i="11"/>
  <c r="T25" i="11"/>
  <c r="T35" i="11"/>
  <c r="T42" i="11"/>
  <c r="T52" i="11"/>
  <c r="T94" i="11"/>
  <c r="T30" i="11"/>
  <c r="T227" i="11"/>
  <c r="T232" i="11"/>
  <c r="T198" i="11"/>
  <c r="T182" i="11"/>
  <c r="T216" i="11"/>
  <c r="T156" i="11"/>
  <c r="T126" i="11"/>
  <c r="T109" i="11"/>
  <c r="T99" i="11"/>
  <c r="T137" i="11"/>
  <c r="T53" i="11"/>
  <c r="T43" i="11"/>
  <c r="T283" i="11"/>
  <c r="T212" i="11"/>
  <c r="T110" i="11"/>
  <c r="T153" i="11"/>
  <c r="T97" i="11"/>
  <c r="T46" i="11"/>
  <c r="T13" i="11"/>
  <c r="T10" i="11"/>
  <c r="T176" i="11"/>
  <c r="T112" i="11"/>
  <c r="T40" i="11"/>
  <c r="T132" i="11"/>
  <c r="T12" i="11"/>
  <c r="T84" i="11"/>
  <c r="T103" i="11"/>
  <c r="T41" i="11"/>
  <c r="T104" i="11"/>
  <c r="T183" i="11"/>
  <c r="T280" i="11"/>
  <c r="T181" i="11"/>
  <c r="T74" i="11"/>
  <c r="T100" i="11"/>
  <c r="T237" i="11"/>
  <c r="T58" i="11"/>
  <c r="T201" i="11"/>
  <c r="T28" i="11"/>
  <c r="T255" i="11"/>
  <c r="T119" i="11"/>
  <c r="T75" i="11"/>
  <c r="T273" i="11"/>
  <c r="T57" i="11"/>
  <c r="T37" i="11"/>
  <c r="T11" i="11"/>
  <c r="T149" i="11"/>
  <c r="T19" i="11"/>
  <c r="T225" i="11"/>
  <c r="T71" i="11"/>
  <c r="T228" i="11"/>
  <c r="T229" i="11"/>
  <c r="T79" i="11"/>
  <c r="T160" i="11"/>
  <c r="T202" i="11"/>
  <c r="T240" i="11"/>
  <c r="T241" i="11"/>
  <c r="T248" i="11"/>
  <c r="T173" i="11"/>
  <c r="T70" i="11"/>
  <c r="T36" i="11"/>
  <c r="T65" i="11"/>
  <c r="T272" i="11"/>
  <c r="T276" i="11"/>
  <c r="T171" i="11"/>
  <c r="T129" i="11"/>
  <c r="T114" i="11"/>
  <c r="T118" i="11"/>
  <c r="T61" i="11"/>
  <c r="T27" i="11"/>
  <c r="T239" i="11"/>
  <c r="T116" i="11"/>
  <c r="T177" i="11"/>
  <c r="T73" i="11"/>
  <c r="T249" i="11"/>
  <c r="T154" i="11"/>
  <c r="T253" i="11"/>
  <c r="T256" i="11"/>
  <c r="T148" i="11"/>
  <c r="T193" i="11"/>
  <c r="T93" i="11"/>
  <c r="T275" i="11"/>
  <c r="T91" i="11"/>
  <c r="T204" i="11"/>
  <c r="T80" i="11"/>
  <c r="T230" i="11"/>
  <c r="T233" i="11"/>
  <c r="T4" i="11"/>
  <c r="T180" i="11"/>
  <c r="T246" i="11"/>
  <c r="T217" i="11"/>
  <c r="T83" i="11"/>
  <c r="T263" i="11"/>
  <c r="T150" i="11"/>
  <c r="T16" i="11"/>
  <c r="T207" i="11"/>
  <c r="T175" i="11"/>
  <c r="T77" i="11"/>
  <c r="T282" i="11"/>
  <c r="T271" i="11"/>
  <c r="T90" i="11"/>
  <c r="T8" i="11"/>
  <c r="T29" i="11"/>
  <c r="T63" i="11"/>
  <c r="T220" i="11"/>
  <c r="T140" i="11"/>
  <c r="T115" i="11"/>
  <c r="T56" i="11"/>
  <c r="T85" i="11"/>
  <c r="T214" i="11"/>
  <c r="T278" i="11"/>
  <c r="T147" i="11"/>
  <c r="T86" i="11"/>
  <c r="T142" i="11"/>
  <c r="T21" i="11"/>
  <c r="T95" i="11"/>
  <c r="T31" i="11"/>
  <c r="T205" i="11"/>
  <c r="T238" i="11"/>
  <c r="T59" i="11"/>
  <c r="T138" i="11"/>
  <c r="T197" i="11"/>
  <c r="T48" i="11"/>
  <c r="T164" i="11"/>
  <c r="T163" i="11"/>
  <c r="T62" i="11"/>
  <c r="T281" i="11"/>
  <c r="T152" i="11"/>
  <c r="T203" i="11"/>
  <c r="T39" i="11"/>
  <c r="T14" i="11"/>
  <c r="T130" i="11"/>
  <c r="T26" i="11"/>
  <c r="T172" i="11"/>
  <c r="T199" i="11"/>
  <c r="T250" i="11"/>
  <c r="T258" i="11"/>
  <c r="T260" i="11"/>
  <c r="T170" i="11"/>
  <c r="T269" i="11"/>
  <c r="T78" i="11"/>
  <c r="T123" i="11"/>
  <c r="T221" i="11"/>
  <c r="T223" i="11"/>
  <c r="T145" i="11"/>
  <c r="T3" i="11"/>
  <c r="T235" i="11"/>
  <c r="T67" i="11"/>
  <c r="T200" i="11"/>
  <c r="T254" i="11"/>
  <c r="T9" i="11"/>
  <c r="T113" i="11"/>
  <c r="T72" i="11"/>
  <c r="T155" i="11"/>
  <c r="T6" i="11"/>
  <c r="T284" i="11"/>
  <c r="T165" i="11"/>
  <c r="T285" i="11"/>
  <c r="T55" i="11"/>
  <c r="T224" i="11"/>
  <c r="T218" i="11"/>
  <c r="T191" i="11"/>
  <c r="T209" i="11"/>
  <c r="T194" i="11"/>
  <c r="T69" i="11"/>
  <c r="T66" i="11"/>
  <c r="T17" i="11"/>
  <c r="T141" i="11"/>
  <c r="T33" i="11"/>
  <c r="T88" i="11"/>
  <c r="T267" i="11"/>
  <c r="T111" i="11"/>
  <c r="T146" i="11"/>
  <c r="T107" i="11"/>
  <c r="T76" i="11"/>
  <c r="T64" i="11"/>
  <c r="T189" i="11"/>
  <c r="T82" i="11"/>
  <c r="T243" i="11"/>
  <c r="T87" i="11"/>
  <c r="T121" i="11"/>
  <c r="T257" i="11"/>
  <c r="T259" i="11"/>
  <c r="T7" i="11"/>
  <c r="T265" i="11"/>
  <c r="T47" i="11"/>
  <c r="T23" i="11"/>
  <c r="T5" i="11"/>
  <c r="T15" i="11"/>
  <c r="T277" i="11"/>
  <c r="T158" i="11"/>
  <c r="T44" i="11"/>
  <c r="T213" i="11"/>
  <c r="T190" i="11"/>
  <c r="T179" i="11"/>
  <c r="T167" i="11"/>
  <c r="T106" i="11"/>
  <c r="T211" i="11"/>
  <c r="T208" i="11"/>
  <c r="T18" i="11"/>
  <c r="T244" i="11"/>
  <c r="T266" i="11"/>
  <c r="T131" i="11"/>
  <c r="T215" i="11"/>
  <c r="T68" i="11"/>
  <c r="T20" i="11"/>
  <c r="T219" i="11"/>
  <c r="T157" i="11"/>
  <c r="T196" i="11"/>
  <c r="T161" i="11"/>
  <c r="T169" i="11"/>
  <c r="T96" i="11"/>
  <c r="T236" i="11"/>
  <c r="T195" i="11"/>
  <c r="T89" i="11"/>
  <c r="T120" i="11"/>
  <c r="T251" i="11"/>
  <c r="T81" i="11"/>
  <c r="T50" i="11"/>
  <c r="T264" i="11"/>
  <c r="T135" i="11"/>
  <c r="T270" i="11"/>
  <c r="T206" i="11"/>
  <c r="T102" i="11"/>
  <c r="T136" i="11"/>
  <c r="T279" i="11"/>
  <c r="T184" i="11"/>
  <c r="L63" i="12"/>
  <c r="L64" i="12"/>
  <c r="L17" i="12"/>
  <c r="L29" i="12"/>
  <c r="L22" i="12"/>
  <c r="L25" i="12"/>
  <c r="L55" i="12"/>
  <c r="O268" i="11"/>
  <c r="K268" i="11"/>
  <c r="G268" i="11"/>
  <c r="Q268" i="11"/>
  <c r="L268" i="11"/>
  <c r="S268" i="11"/>
  <c r="H268" i="11"/>
  <c r="I268" i="11"/>
  <c r="P268" i="11"/>
  <c r="M268" i="11"/>
  <c r="E268" i="11"/>
  <c r="J268" i="11"/>
  <c r="R268" i="11"/>
  <c r="N268" i="11"/>
  <c r="F268" i="11"/>
  <c r="H210" i="11"/>
  <c r="Q210" i="11"/>
  <c r="S210" i="11"/>
  <c r="E210" i="11"/>
  <c r="L210" i="11"/>
  <c r="J210" i="11"/>
  <c r="K210" i="11"/>
  <c r="I210" i="11"/>
  <c r="N210" i="11"/>
  <c r="O210" i="11"/>
  <c r="F210" i="11"/>
  <c r="M210" i="11"/>
  <c r="R210" i="11"/>
  <c r="P210" i="11"/>
  <c r="G210" i="11"/>
  <c r="P261" i="11"/>
  <c r="L261" i="11"/>
  <c r="H261" i="11"/>
  <c r="Q261" i="11"/>
  <c r="S261" i="11"/>
  <c r="F261" i="11"/>
  <c r="N261" i="11"/>
  <c r="I261" i="11"/>
  <c r="J261" i="11"/>
  <c r="E261" i="11"/>
  <c r="R261" i="11"/>
  <c r="M261" i="11"/>
  <c r="K261" i="11"/>
  <c r="G261" i="11"/>
  <c r="O261" i="11"/>
  <c r="S108" i="11"/>
  <c r="O108" i="11"/>
  <c r="L108" i="11"/>
  <c r="H108" i="11"/>
  <c r="Q108" i="11"/>
  <c r="E108" i="11"/>
  <c r="F108" i="11"/>
  <c r="R108" i="11"/>
  <c r="N108" i="11"/>
  <c r="J108" i="11"/>
  <c r="M108" i="11"/>
  <c r="I108" i="11"/>
  <c r="K108" i="11"/>
  <c r="G108" i="11"/>
  <c r="P108" i="11"/>
  <c r="T210" i="11" l="1"/>
  <c r="T268" i="11"/>
  <c r="T261" i="11"/>
  <c r="T108" i="11"/>
  <c r="L4" i="4"/>
  <c r="L23" i="4"/>
  <c r="L133" i="4"/>
  <c r="L161" i="4"/>
  <c r="L177" i="4"/>
  <c r="L13" i="12"/>
  <c r="L12" i="12"/>
  <c r="L30" i="12"/>
  <c r="L46" i="12"/>
  <c r="L66" i="12"/>
  <c r="L7" i="12"/>
  <c r="L166" i="4"/>
  <c r="L36" i="12"/>
  <c r="L184" i="4" l="1"/>
  <c r="L200" i="4"/>
  <c r="L131" i="4"/>
  <c r="L94" i="4"/>
  <c r="L78" i="4"/>
  <c r="L64" i="4"/>
  <c r="L26" i="4"/>
  <c r="L70" i="4"/>
  <c r="L12" i="4"/>
  <c r="L274" i="4"/>
  <c r="L237" i="4"/>
  <c r="L243" i="4"/>
  <c r="L35" i="4"/>
  <c r="L236" i="4"/>
  <c r="L129" i="4"/>
  <c r="L215" i="4"/>
  <c r="L178" i="4"/>
  <c r="L158" i="4"/>
  <c r="L267" i="4"/>
  <c r="L50" i="12"/>
  <c r="L279" i="4" l="1"/>
  <c r="L258" i="4"/>
  <c r="L37" i="4"/>
  <c r="L17" i="4"/>
  <c r="L14" i="12"/>
  <c r="L27" i="12" l="1"/>
  <c r="L21" i="12"/>
  <c r="L71" i="4" l="1"/>
  <c r="L59" i="12" l="1"/>
  <c r="O4" i="13" l="1"/>
  <c r="L35" i="12" l="1"/>
  <c r="L47" i="12"/>
  <c r="L56" i="12"/>
  <c r="L62" i="12"/>
  <c r="L31" i="12"/>
  <c r="L65" i="12"/>
  <c r="L20" i="12"/>
  <c r="L15" i="12"/>
  <c r="L52" i="12"/>
  <c r="L9" i="12"/>
  <c r="L16" i="12"/>
  <c r="L43" i="12"/>
  <c r="L42" i="12"/>
  <c r="L51" i="12"/>
  <c r="L38" i="12"/>
  <c r="L44" i="12"/>
  <c r="L11" i="12"/>
  <c r="L48" i="12"/>
  <c r="L19" i="12"/>
  <c r="L8" i="12"/>
  <c r="L40" i="12"/>
  <c r="L41" i="12"/>
  <c r="L18" i="12"/>
  <c r="L54" i="12"/>
  <c r="L10" i="12"/>
  <c r="L28" i="12"/>
  <c r="L5" i="12"/>
  <c r="L49" i="12"/>
  <c r="L34" i="12"/>
  <c r="L23" i="12"/>
  <c r="L45" i="12"/>
  <c r="L61" i="12"/>
  <c r="L57" i="12"/>
  <c r="L3" i="12"/>
  <c r="L4" i="12"/>
  <c r="L24" i="12"/>
  <c r="L37" i="12"/>
  <c r="L53" i="12"/>
  <c r="L39" i="12"/>
  <c r="L60" i="12"/>
  <c r="L32" i="12"/>
  <c r="L58" i="12"/>
  <c r="L4" i="13" l="1"/>
  <c r="M4" i="13"/>
  <c r="N4" i="13"/>
  <c r="K4" i="8" l="1"/>
  <c r="K4" i="14" l="1"/>
  <c r="L4" i="14"/>
  <c r="M4" i="14"/>
  <c r="K5" i="14"/>
  <c r="L5" i="14"/>
  <c r="M5" i="14"/>
  <c r="M62" i="14"/>
  <c r="L62" i="14"/>
  <c r="K62" i="14"/>
  <c r="K48" i="14"/>
  <c r="L48" i="14"/>
  <c r="M48" i="14"/>
  <c r="K37" i="14"/>
  <c r="L37" i="14"/>
  <c r="M37" i="14"/>
  <c r="K26" i="14"/>
  <c r="L26" i="14"/>
  <c r="M26" i="14"/>
  <c r="K23" i="14"/>
  <c r="L23" i="14"/>
  <c r="M23" i="14"/>
  <c r="M7" i="15" l="1"/>
  <c r="L7" i="15"/>
  <c r="K7" i="15"/>
  <c r="M6" i="15"/>
  <c r="L6" i="15"/>
  <c r="K6" i="15"/>
  <c r="M5" i="15"/>
  <c r="L5" i="15"/>
  <c r="K5" i="15"/>
  <c r="N7" i="13"/>
  <c r="M7" i="13"/>
  <c r="L7" i="13"/>
  <c r="N6" i="13"/>
  <c r="M6" i="13"/>
  <c r="L6" i="13"/>
  <c r="N5" i="13"/>
  <c r="M5" i="13"/>
  <c r="L5" i="13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K79" i="14" l="1"/>
  <c r="L79" i="14"/>
  <c r="M79" i="14"/>
  <c r="M77" i="14"/>
  <c r="L77" i="14"/>
  <c r="K77" i="14"/>
  <c r="M76" i="14"/>
  <c r="L76" i="14"/>
  <c r="K76" i="14"/>
  <c r="K74" i="14"/>
  <c r="L74" i="14"/>
  <c r="M74" i="14"/>
  <c r="M75" i="14"/>
  <c r="L75" i="14"/>
  <c r="K75" i="14"/>
  <c r="K73" i="14"/>
  <c r="L73" i="14"/>
  <c r="M73" i="14"/>
  <c r="M72" i="14"/>
  <c r="L72" i="14"/>
  <c r="K72" i="14"/>
  <c r="K53" i="3"/>
  <c r="L53" i="3"/>
  <c r="M53" i="3"/>
  <c r="M71" i="14"/>
  <c r="L71" i="14"/>
  <c r="K71" i="14"/>
  <c r="M70" i="14"/>
  <c r="L70" i="14"/>
  <c r="K70" i="14"/>
  <c r="M69" i="14"/>
  <c r="L69" i="14"/>
  <c r="K69" i="14"/>
  <c r="M68" i="14"/>
  <c r="L68" i="14"/>
  <c r="K68" i="14"/>
  <c r="M67" i="14"/>
  <c r="L67" i="14"/>
  <c r="K67" i="14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66" i="14"/>
  <c r="L66" i="14"/>
  <c r="M66" i="14"/>
  <c r="M65" i="14"/>
  <c r="L65" i="14"/>
  <c r="K65" i="14"/>
  <c r="M64" i="14"/>
  <c r="L64" i="14"/>
  <c r="K64" i="14"/>
  <c r="M63" i="14"/>
  <c r="L63" i="14"/>
  <c r="K63" i="14"/>
  <c r="K54" i="14"/>
  <c r="L54" i="14"/>
  <c r="M54" i="14"/>
  <c r="K55" i="14"/>
  <c r="L55" i="14"/>
  <c r="M55" i="14"/>
  <c r="K56" i="14"/>
  <c r="L56" i="14"/>
  <c r="M56" i="14"/>
  <c r="K57" i="14"/>
  <c r="L57" i="14"/>
  <c r="M57" i="14"/>
  <c r="K58" i="14"/>
  <c r="L58" i="14"/>
  <c r="M58" i="14"/>
  <c r="K59" i="14"/>
  <c r="L59" i="14"/>
  <c r="M59" i="14"/>
  <c r="K60" i="14"/>
  <c r="L60" i="14"/>
  <c r="M60" i="14"/>
  <c r="K61" i="14"/>
  <c r="L61" i="14"/>
  <c r="M61" i="14"/>
  <c r="K78" i="14"/>
  <c r="L78" i="14"/>
  <c r="M78" i="14"/>
  <c r="K40" i="14"/>
  <c r="L40" i="14"/>
  <c r="M40" i="14"/>
  <c r="K41" i="14"/>
  <c r="L41" i="14"/>
  <c r="M41" i="14"/>
  <c r="K42" i="14"/>
  <c r="L42" i="14"/>
  <c r="M42" i="14"/>
  <c r="K43" i="14"/>
  <c r="L43" i="14"/>
  <c r="M43" i="14"/>
  <c r="K39" i="14"/>
  <c r="L39" i="14"/>
  <c r="M39" i="14"/>
  <c r="K45" i="14"/>
  <c r="L45" i="14"/>
  <c r="M45" i="14"/>
  <c r="K46" i="14"/>
  <c r="L46" i="14"/>
  <c r="M46" i="14"/>
  <c r="K50" i="14"/>
  <c r="L50" i="14"/>
  <c r="M50" i="14"/>
  <c r="K51" i="14"/>
  <c r="L51" i="14"/>
  <c r="M51" i="14"/>
  <c r="K52" i="14"/>
  <c r="L52" i="14"/>
  <c r="M52" i="14"/>
  <c r="K53" i="14"/>
  <c r="L53" i="14"/>
  <c r="M53" i="14"/>
  <c r="M44" i="14"/>
  <c r="L44" i="14"/>
  <c r="K44" i="14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M35" i="14"/>
  <c r="L35" i="14"/>
  <c r="K35" i="14"/>
  <c r="M32" i="14"/>
  <c r="L32" i="14"/>
  <c r="K32" i="14"/>
  <c r="M14" i="3"/>
  <c r="L14" i="3"/>
  <c r="K14" i="3"/>
  <c r="M10" i="3"/>
  <c r="L10" i="3"/>
  <c r="K10" i="3"/>
  <c r="M14" i="14"/>
  <c r="L14" i="14"/>
  <c r="K14" i="14"/>
  <c r="M49" i="14" l="1"/>
  <c r="L49" i="14"/>
  <c r="K49" i="14"/>
  <c r="M47" i="14"/>
  <c r="L47" i="14"/>
  <c r="K47" i="14"/>
  <c r="M38" i="14"/>
  <c r="L38" i="14"/>
  <c r="K38" i="14"/>
  <c r="M36" i="14"/>
  <c r="L36" i="14"/>
  <c r="K36" i="14"/>
  <c r="M34" i="14"/>
  <c r="L34" i="14"/>
  <c r="K34" i="14"/>
  <c r="M33" i="14"/>
  <c r="L33" i="14"/>
  <c r="K33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7" i="14" l="1"/>
  <c r="L27" i="14"/>
  <c r="K27" i="14"/>
  <c r="M25" i="14"/>
  <c r="L25" i="14"/>
  <c r="K25" i="14"/>
  <c r="M24" i="14"/>
  <c r="L24" i="14"/>
  <c r="K24" i="14"/>
  <c r="M15" i="14"/>
  <c r="L15" i="14"/>
  <c r="K15" i="14"/>
  <c r="M22" i="14"/>
  <c r="L22" i="14"/>
  <c r="K22" i="14"/>
  <c r="M21" i="14"/>
  <c r="L21" i="14"/>
  <c r="K21" i="14"/>
  <c r="M20" i="14"/>
  <c r="L20" i="14"/>
  <c r="K20" i="14"/>
  <c r="M19" i="14"/>
  <c r="L19" i="14"/>
  <c r="K19" i="14"/>
  <c r="M18" i="14"/>
  <c r="L18" i="14"/>
  <c r="K18" i="14"/>
  <c r="M17" i="14"/>
  <c r="L17" i="14"/>
  <c r="K17" i="14"/>
  <c r="M16" i="14"/>
  <c r="L16" i="14"/>
  <c r="K16" i="14"/>
  <c r="M13" i="14"/>
  <c r="L13" i="14"/>
  <c r="K13" i="14"/>
  <c r="M12" i="14"/>
  <c r="L12" i="14"/>
  <c r="K12" i="14"/>
  <c r="M11" i="14"/>
  <c r="L11" i="14"/>
  <c r="K11" i="14"/>
  <c r="M10" i="14"/>
  <c r="L10" i="14"/>
  <c r="K10" i="14"/>
  <c r="M9" i="14"/>
  <c r="L9" i="14"/>
  <c r="K9" i="14"/>
  <c r="M8" i="14"/>
  <c r="L8" i="14"/>
  <c r="K8" i="14"/>
  <c r="M7" i="14"/>
  <c r="L7" i="14"/>
  <c r="K7" i="14"/>
  <c r="M6" i="14"/>
  <c r="L6" i="14"/>
  <c r="K6" i="14"/>
  <c r="K51" i="3"/>
  <c r="L51" i="3"/>
  <c r="M51" i="3"/>
  <c r="K52" i="3"/>
  <c r="L52" i="3"/>
  <c r="M52" i="3"/>
  <c r="L277" i="4" l="1"/>
  <c r="L271" i="4"/>
  <c r="L262" i="4"/>
  <c r="L254" i="4"/>
  <c r="L249" i="4"/>
  <c r="L232" i="4"/>
  <c r="L222" i="4"/>
  <c r="L205" i="4"/>
  <c r="L179" i="4"/>
  <c r="L159" i="4"/>
  <c r="L285" i="4"/>
  <c r="L281" i="4"/>
  <c r="L270" i="4"/>
  <c r="L256" i="4"/>
  <c r="L252" i="4"/>
  <c r="L244" i="4"/>
  <c r="L233" i="4"/>
  <c r="L221" i="4"/>
  <c r="L208" i="4"/>
  <c r="L168" i="4"/>
  <c r="L275" i="4"/>
  <c r="L234" i="4"/>
  <c r="L220" i="4"/>
  <c r="L203" i="4"/>
  <c r="L181" i="4"/>
  <c r="L167" i="4"/>
  <c r="L263" i="4"/>
  <c r="L259" i="4"/>
  <c r="L235" i="4"/>
  <c r="L223" i="4"/>
  <c r="L206" i="4"/>
  <c r="M22" i="2"/>
  <c r="L22" i="2"/>
  <c r="M23" i="2"/>
  <c r="L23" i="2"/>
  <c r="L169" i="4" l="1"/>
  <c r="L155" i="4"/>
  <c r="L174" i="4"/>
  <c r="L171" i="4"/>
  <c r="L115" i="4"/>
  <c r="L147" i="4"/>
  <c r="L189" i="4"/>
  <c r="L210" i="4"/>
  <c r="L231" i="4"/>
  <c r="L255" i="4"/>
  <c r="L283" i="4"/>
  <c r="L194" i="4"/>
  <c r="L216" i="4"/>
  <c r="L242" i="4"/>
  <c r="L260" i="4"/>
  <c r="L284" i="4"/>
  <c r="L187" i="4"/>
  <c r="L204" i="4"/>
  <c r="L229" i="4"/>
  <c r="L265" i="4"/>
  <c r="L197" i="4"/>
  <c r="L218" i="4"/>
  <c r="L245" i="4"/>
  <c r="L193" i="4"/>
  <c r="L214" i="4"/>
  <c r="L241" i="4"/>
  <c r="L268" i="4"/>
  <c r="L198" i="4"/>
  <c r="L224" i="4"/>
  <c r="L246" i="4"/>
  <c r="L264" i="4"/>
  <c r="L191" i="4"/>
  <c r="L211" i="4"/>
  <c r="L240" i="4"/>
  <c r="L276" i="4"/>
  <c r="L183" i="4"/>
  <c r="L201" i="4"/>
  <c r="L226" i="4"/>
  <c r="L257" i="4"/>
  <c r="L146" i="4"/>
  <c r="L196" i="4"/>
  <c r="L219" i="4"/>
  <c r="L247" i="4"/>
  <c r="L273" i="4"/>
  <c r="L186" i="4"/>
  <c r="L207" i="4"/>
  <c r="L228" i="4"/>
  <c r="L251" i="4"/>
  <c r="L269" i="4"/>
  <c r="L195" i="4"/>
  <c r="L217" i="4"/>
  <c r="L248" i="4"/>
  <c r="L188" i="4"/>
  <c r="L209" i="4"/>
  <c r="L230" i="4"/>
  <c r="L266" i="4"/>
  <c r="L145" i="4"/>
  <c r="L185" i="4"/>
  <c r="L202" i="4"/>
  <c r="L227" i="4"/>
  <c r="L250" i="4"/>
  <c r="L278" i="4"/>
  <c r="L190" i="4"/>
  <c r="L212" i="4"/>
  <c r="L238" i="4"/>
  <c r="L253" i="4"/>
  <c r="L280" i="4"/>
  <c r="L182" i="4"/>
  <c r="L199" i="4"/>
  <c r="L225" i="4"/>
  <c r="L261" i="4"/>
  <c r="L192" i="4"/>
  <c r="L213" i="4"/>
  <c r="L239" i="4"/>
  <c r="L282" i="4"/>
  <c r="L123" i="4"/>
  <c r="L140" i="4"/>
  <c r="M25" i="2"/>
  <c r="L25" i="2"/>
  <c r="K25" i="2"/>
  <c r="M16" i="3"/>
  <c r="L16" i="3"/>
  <c r="K16" i="3"/>
  <c r="L164" i="4" l="1"/>
  <c r="L162" i="4"/>
  <c r="L157" i="4"/>
  <c r="L160" i="4"/>
  <c r="L165" i="4"/>
  <c r="L173" i="4"/>
  <c r="L175" i="4"/>
  <c r="L163" i="4"/>
  <c r="L180" i="4"/>
  <c r="L176" i="4"/>
  <c r="L170" i="4"/>
  <c r="L172" i="4"/>
  <c r="L156" i="4"/>
  <c r="L116" i="4"/>
  <c r="L149" i="4"/>
  <c r="L144" i="4"/>
  <c r="L137" i="4"/>
  <c r="L143" i="4"/>
  <c r="L125" i="4"/>
  <c r="L132" i="4"/>
  <c r="L117" i="4"/>
  <c r="L122" i="4"/>
  <c r="L153" i="4"/>
  <c r="L138" i="4"/>
  <c r="L148" i="4"/>
  <c r="L126" i="4"/>
  <c r="L134" i="4"/>
  <c r="L118" i="4"/>
  <c r="L139" i="4"/>
  <c r="L124" i="4"/>
  <c r="L136" i="4"/>
  <c r="L141" i="4"/>
  <c r="L151" i="4"/>
  <c r="L127" i="4"/>
  <c r="L135" i="4"/>
  <c r="L120" i="4"/>
  <c r="L152" i="4"/>
  <c r="L150" i="4"/>
  <c r="L119" i="4"/>
  <c r="L142" i="4"/>
  <c r="L154" i="4"/>
  <c r="L128" i="4"/>
  <c r="L114" i="4"/>
  <c r="L121" i="4"/>
  <c r="L130" i="4"/>
  <c r="K4" i="3"/>
  <c r="L4" i="3"/>
  <c r="M4" i="3"/>
  <c r="K5" i="3"/>
  <c r="L5" i="3"/>
  <c r="M5" i="3"/>
  <c r="K6" i="3"/>
  <c r="L6" i="3"/>
  <c r="M6" i="3"/>
  <c r="K7" i="3"/>
  <c r="L7" i="3"/>
  <c r="M7" i="3"/>
  <c r="K8" i="3"/>
  <c r="L8" i="3"/>
  <c r="M8" i="3"/>
  <c r="K9" i="3"/>
  <c r="L9" i="3"/>
  <c r="M9" i="3"/>
  <c r="K11" i="3"/>
  <c r="L11" i="3"/>
  <c r="M11" i="3"/>
  <c r="K12" i="3"/>
  <c r="L12" i="3"/>
  <c r="M12" i="3"/>
  <c r="K13" i="3"/>
  <c r="L13" i="3"/>
  <c r="M13" i="3"/>
  <c r="K17" i="3"/>
  <c r="L17" i="3"/>
  <c r="M17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2" i="3"/>
  <c r="L42" i="3"/>
  <c r="M42" i="3"/>
  <c r="K43" i="3"/>
  <c r="L43" i="3"/>
  <c r="M43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L112" i="4" l="1"/>
  <c r="K62" i="6"/>
  <c r="L62" i="6"/>
  <c r="M62" i="6"/>
  <c r="K63" i="6"/>
  <c r="L63" i="6"/>
  <c r="M63" i="6"/>
  <c r="K64" i="6"/>
  <c r="L64" i="6"/>
  <c r="M64" i="6"/>
  <c r="K65" i="6"/>
  <c r="L65" i="6"/>
  <c r="M65" i="6"/>
  <c r="K66" i="6"/>
  <c r="L66" i="6"/>
  <c r="M66" i="6"/>
  <c r="K35" i="6"/>
  <c r="L35" i="6"/>
  <c r="M35" i="6"/>
  <c r="K36" i="6"/>
  <c r="L36" i="6"/>
  <c r="M36" i="6"/>
  <c r="K37" i="6"/>
  <c r="L37" i="6"/>
  <c r="M37" i="6"/>
  <c r="K38" i="6"/>
  <c r="L38" i="6"/>
  <c r="M38" i="6"/>
  <c r="K39" i="6"/>
  <c r="L39" i="6"/>
  <c r="M39" i="6"/>
  <c r="K41" i="6"/>
  <c r="L41" i="6"/>
  <c r="M41" i="6"/>
  <c r="K42" i="6"/>
  <c r="L42" i="6"/>
  <c r="M42" i="6"/>
  <c r="K43" i="6"/>
  <c r="L43" i="6"/>
  <c r="M43" i="6"/>
  <c r="K44" i="6"/>
  <c r="L44" i="6"/>
  <c r="M44" i="6"/>
  <c r="K45" i="6"/>
  <c r="L45" i="6"/>
  <c r="M45" i="6"/>
  <c r="K46" i="6"/>
  <c r="L46" i="6"/>
  <c r="M46" i="6"/>
  <c r="K47" i="6"/>
  <c r="L47" i="6"/>
  <c r="M47" i="6"/>
  <c r="K48" i="6"/>
  <c r="L48" i="6"/>
  <c r="M48" i="6"/>
  <c r="K49" i="6"/>
  <c r="L49" i="6"/>
  <c r="M49" i="6"/>
  <c r="K50" i="6"/>
  <c r="L50" i="6"/>
  <c r="M50" i="6"/>
  <c r="K51" i="6"/>
  <c r="L51" i="6"/>
  <c r="M51" i="6"/>
  <c r="K52" i="6"/>
  <c r="L52" i="6"/>
  <c r="M52" i="6"/>
  <c r="K53" i="6"/>
  <c r="L53" i="6"/>
  <c r="M53" i="6"/>
  <c r="K54" i="6"/>
  <c r="L54" i="6"/>
  <c r="M54" i="6"/>
  <c r="K55" i="6"/>
  <c r="L55" i="6"/>
  <c r="M55" i="6"/>
  <c r="K56" i="6"/>
  <c r="L56" i="6"/>
  <c r="M56" i="6"/>
  <c r="K57" i="6"/>
  <c r="L57" i="6"/>
  <c r="M57" i="6"/>
  <c r="K58" i="6"/>
  <c r="L58" i="6"/>
  <c r="M58" i="6"/>
  <c r="K59" i="6"/>
  <c r="L59" i="6"/>
  <c r="M59" i="6"/>
  <c r="K60" i="6"/>
  <c r="L60" i="6"/>
  <c r="M60" i="6"/>
  <c r="K61" i="6"/>
  <c r="L61" i="6"/>
  <c r="M61" i="6"/>
  <c r="K5" i="6"/>
  <c r="L5" i="6"/>
  <c r="M5" i="6"/>
  <c r="K6" i="6"/>
  <c r="L6" i="6"/>
  <c r="M6" i="6"/>
  <c r="K7" i="6"/>
  <c r="L7" i="6"/>
  <c r="M7" i="6"/>
  <c r="K8" i="6"/>
  <c r="L8" i="6"/>
  <c r="M8" i="6"/>
  <c r="K9" i="6"/>
  <c r="L9" i="6"/>
  <c r="M9" i="6"/>
  <c r="K10" i="6"/>
  <c r="L10" i="6"/>
  <c r="M10" i="6"/>
  <c r="K11" i="6"/>
  <c r="L11" i="6"/>
  <c r="M11" i="6"/>
  <c r="K12" i="6"/>
  <c r="L12" i="6"/>
  <c r="M12" i="6"/>
  <c r="K13" i="6"/>
  <c r="L13" i="6"/>
  <c r="M13" i="6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K24" i="6"/>
  <c r="L24" i="6"/>
  <c r="M24" i="6"/>
  <c r="K25" i="6"/>
  <c r="L25" i="6"/>
  <c r="M25" i="6"/>
  <c r="K26" i="6"/>
  <c r="L26" i="6"/>
  <c r="M26" i="6"/>
  <c r="K27" i="6"/>
  <c r="L27" i="6"/>
  <c r="M27" i="6"/>
  <c r="K28" i="6"/>
  <c r="L28" i="6"/>
  <c r="M28" i="6"/>
  <c r="K29" i="6"/>
  <c r="L29" i="6"/>
  <c r="M29" i="6"/>
  <c r="K30" i="6"/>
  <c r="L30" i="6"/>
  <c r="M30" i="6"/>
  <c r="K31" i="6"/>
  <c r="L31" i="6"/>
  <c r="M31" i="6"/>
  <c r="K32" i="6"/>
  <c r="L32" i="6"/>
  <c r="M32" i="6"/>
  <c r="K33" i="6"/>
  <c r="L33" i="6"/>
  <c r="M33" i="6"/>
  <c r="K34" i="6"/>
  <c r="L34" i="6"/>
  <c r="M34" i="6"/>
  <c r="M4" i="6"/>
  <c r="L4" i="6"/>
  <c r="K4" i="6"/>
  <c r="K54" i="5"/>
  <c r="L54" i="5"/>
  <c r="M54" i="5"/>
  <c r="K55" i="5"/>
  <c r="L55" i="5"/>
  <c r="M55" i="5"/>
  <c r="K56" i="5"/>
  <c r="L56" i="5"/>
  <c r="M56" i="5"/>
  <c r="K57" i="5"/>
  <c r="L57" i="5"/>
  <c r="M57" i="5"/>
  <c r="K58" i="5"/>
  <c r="L58" i="5"/>
  <c r="M58" i="5"/>
  <c r="K59" i="5"/>
  <c r="L59" i="5"/>
  <c r="M59" i="5"/>
  <c r="K60" i="5"/>
  <c r="L60" i="5"/>
  <c r="M60" i="5"/>
  <c r="K61" i="5"/>
  <c r="L61" i="5"/>
  <c r="M61" i="5"/>
  <c r="K62" i="5"/>
  <c r="L62" i="5"/>
  <c r="M62" i="5"/>
  <c r="K35" i="5"/>
  <c r="L35" i="5"/>
  <c r="M35" i="5"/>
  <c r="K36" i="5"/>
  <c r="L36" i="5"/>
  <c r="M36" i="5"/>
  <c r="K37" i="5"/>
  <c r="L37" i="5"/>
  <c r="M37" i="5"/>
  <c r="K38" i="5"/>
  <c r="L38" i="5"/>
  <c r="M38" i="5"/>
  <c r="K39" i="5"/>
  <c r="L39" i="5"/>
  <c r="M39" i="5"/>
  <c r="K40" i="5"/>
  <c r="L40" i="5"/>
  <c r="M40" i="5"/>
  <c r="K41" i="5"/>
  <c r="L41" i="5"/>
  <c r="M41" i="5"/>
  <c r="K42" i="5"/>
  <c r="L42" i="5"/>
  <c r="M42" i="5"/>
  <c r="K43" i="5"/>
  <c r="L43" i="5"/>
  <c r="M43" i="5"/>
  <c r="K44" i="5"/>
  <c r="L44" i="5"/>
  <c r="M44" i="5"/>
  <c r="K45" i="5"/>
  <c r="L45" i="5"/>
  <c r="M45" i="5"/>
  <c r="K46" i="5"/>
  <c r="L46" i="5"/>
  <c r="M46" i="5"/>
  <c r="K47" i="5"/>
  <c r="L47" i="5"/>
  <c r="M47" i="5"/>
  <c r="K48" i="5"/>
  <c r="L48" i="5"/>
  <c r="M48" i="5"/>
  <c r="K49" i="5"/>
  <c r="L49" i="5"/>
  <c r="M49" i="5"/>
  <c r="K50" i="5"/>
  <c r="L50" i="5"/>
  <c r="M50" i="5"/>
  <c r="K51" i="5"/>
  <c r="L51" i="5"/>
  <c r="M51" i="5"/>
  <c r="K52" i="5"/>
  <c r="L52" i="5"/>
  <c r="M52" i="5"/>
  <c r="K53" i="5"/>
  <c r="L53" i="5"/>
  <c r="M53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M4" i="5"/>
  <c r="L4" i="5"/>
  <c r="K4" i="5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K60" i="2"/>
  <c r="L60" i="2"/>
  <c r="M60" i="2"/>
  <c r="K61" i="2"/>
  <c r="L61" i="2"/>
  <c r="M61" i="2"/>
  <c r="K62" i="2"/>
  <c r="L62" i="2"/>
  <c r="M62" i="2"/>
  <c r="K63" i="2"/>
  <c r="L63" i="2"/>
  <c r="M63" i="2"/>
  <c r="K64" i="2"/>
  <c r="L64" i="2"/>
  <c r="M64" i="2"/>
  <c r="K46" i="2"/>
  <c r="L46" i="2"/>
  <c r="M4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26" i="2"/>
  <c r="L26" i="2"/>
  <c r="M26" i="2"/>
  <c r="M24" i="2"/>
  <c r="L24" i="2"/>
  <c r="K24" i="2"/>
  <c r="K22" i="2"/>
  <c r="K23" i="2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L4" i="2"/>
  <c r="K4" i="2"/>
  <c r="K49" i="1"/>
  <c r="L49" i="1"/>
  <c r="M49" i="1"/>
  <c r="K37" i="1"/>
  <c r="L37" i="1"/>
  <c r="M37" i="1"/>
  <c r="K38" i="1"/>
  <c r="L38" i="1"/>
  <c r="M38" i="1"/>
  <c r="K39" i="1"/>
  <c r="L39" i="1"/>
  <c r="M39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19" i="1"/>
  <c r="L19" i="1"/>
  <c r="M19" i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5" i="1"/>
  <c r="L5" i="1"/>
  <c r="M5" i="1"/>
  <c r="K6" i="1"/>
  <c r="L6" i="1"/>
  <c r="M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5" i="1"/>
  <c r="L15" i="1"/>
  <c r="M15" i="1"/>
  <c r="K16" i="1"/>
  <c r="L16" i="1"/>
  <c r="M16" i="1"/>
  <c r="K18" i="1"/>
  <c r="L18" i="1"/>
  <c r="M18" i="1"/>
  <c r="M4" i="1"/>
  <c r="L4" i="1"/>
  <c r="K4" i="1"/>
  <c r="L68" i="4" l="1"/>
  <c r="L81" i="4"/>
  <c r="L46" i="4"/>
  <c r="L86" i="4"/>
  <c r="L106" i="4"/>
  <c r="L87" i="4"/>
  <c r="L91" i="4"/>
  <c r="L76" i="4"/>
  <c r="L80" i="4"/>
  <c r="L85" i="4"/>
  <c r="L103" i="4"/>
  <c r="L77" i="4"/>
  <c r="L109" i="4"/>
  <c r="L88" i="4"/>
  <c r="L92" i="4"/>
  <c r="L79" i="4"/>
  <c r="L83" i="4"/>
  <c r="L102" i="4"/>
  <c r="L13" i="4"/>
  <c r="L7" i="4"/>
  <c r="L104" i="4"/>
  <c r="L105" i="4"/>
  <c r="L108" i="4"/>
  <c r="L89" i="4"/>
  <c r="L73" i="4"/>
  <c r="L99" i="4"/>
  <c r="L111" i="4"/>
  <c r="L101" i="4"/>
  <c r="L110" i="4"/>
  <c r="L107" i="4"/>
  <c r="L113" i="4"/>
  <c r="L90" i="4"/>
  <c r="L74" i="4"/>
  <c r="L100" i="4"/>
  <c r="L82" i="4"/>
  <c r="L84" i="4"/>
  <c r="L63" i="4" l="1"/>
  <c r="L38" i="4"/>
  <c r="L20" i="4"/>
  <c r="L65" i="4"/>
  <c r="L31" i="4"/>
  <c r="L56" i="4"/>
  <c r="L36" i="4"/>
  <c r="L39" i="4"/>
  <c r="L44" i="4"/>
  <c r="L40" i="4"/>
  <c r="L53" i="4"/>
  <c r="L60" i="4"/>
  <c r="L25" i="4"/>
  <c r="L41" i="4"/>
  <c r="L19" i="4"/>
  <c r="L57" i="4"/>
  <c r="L58" i="4"/>
  <c r="L34" i="4"/>
  <c r="L66" i="4"/>
  <c r="L59" i="4"/>
  <c r="L24" i="4"/>
  <c r="L14" i="4"/>
  <c r="L47" i="4"/>
  <c r="L27" i="4"/>
  <c r="L6" i="4"/>
  <c r="L16" i="4"/>
  <c r="L42" i="4"/>
  <c r="L54" i="4"/>
  <c r="L5" i="4"/>
  <c r="L28" i="4"/>
  <c r="L45" i="4"/>
  <c r="L43" i="4"/>
  <c r="L10" i="4"/>
  <c r="L9" i="4"/>
  <c r="L22" i="4"/>
  <c r="L11" i="4"/>
  <c r="L50" i="4"/>
  <c r="L51" i="4"/>
  <c r="L67" i="4"/>
  <c r="L52" i="4"/>
  <c r="L61" i="4"/>
  <c r="L15" i="4"/>
  <c r="L30" i="4"/>
  <c r="L29" i="4"/>
  <c r="L62" i="4"/>
  <c r="L8" i="4"/>
  <c r="L21" i="4"/>
  <c r="L48" i="4"/>
  <c r="L55" i="4"/>
  <c r="L18" i="4"/>
  <c r="L33" i="4"/>
  <c r="L32" i="4"/>
  <c r="L49" i="4"/>
  <c r="L69" i="4"/>
  <c r="L72" i="4"/>
  <c r="K5" i="8"/>
  <c r="L3" i="4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K53" i="7"/>
  <c r="L53" i="7"/>
  <c r="M53" i="7"/>
  <c r="K54" i="7"/>
  <c r="L54" i="7"/>
  <c r="M54" i="7"/>
  <c r="K55" i="7"/>
  <c r="L55" i="7"/>
  <c r="M55" i="7"/>
  <c r="K56" i="7"/>
  <c r="L56" i="7"/>
  <c r="M56" i="7"/>
  <c r="K57" i="7"/>
  <c r="L57" i="7"/>
  <c r="M57" i="7"/>
  <c r="K58" i="7"/>
  <c r="L58" i="7"/>
  <c r="M58" i="7"/>
  <c r="K59" i="7"/>
  <c r="L59" i="7"/>
  <c r="M59" i="7"/>
  <c r="K60" i="7"/>
  <c r="L60" i="7"/>
  <c r="M60" i="7"/>
  <c r="K61" i="7"/>
  <c r="L61" i="7"/>
  <c r="M61" i="7"/>
  <c r="K62" i="7"/>
  <c r="L62" i="7"/>
  <c r="M62" i="7"/>
  <c r="K63" i="7"/>
  <c r="L63" i="7"/>
  <c r="M63" i="7"/>
  <c r="K64" i="7"/>
  <c r="L64" i="7"/>
  <c r="M64" i="7"/>
  <c r="K65" i="7"/>
  <c r="L65" i="7"/>
  <c r="M65" i="7"/>
  <c r="K66" i="7"/>
  <c r="L66" i="7"/>
  <c r="M66" i="7"/>
  <c r="K67" i="7"/>
  <c r="L67" i="7"/>
  <c r="M67" i="7"/>
  <c r="K68" i="7"/>
  <c r="L68" i="7"/>
  <c r="M68" i="7"/>
  <c r="K69" i="7"/>
  <c r="L69" i="7"/>
  <c r="M69" i="7"/>
  <c r="K70" i="7"/>
  <c r="L70" i="7"/>
  <c r="M70" i="7"/>
  <c r="K71" i="7"/>
  <c r="L71" i="7"/>
  <c r="M71" i="7"/>
  <c r="K72" i="7"/>
  <c r="L72" i="7"/>
  <c r="M72" i="7"/>
  <c r="K73" i="7"/>
  <c r="L73" i="7"/>
  <c r="M73" i="7"/>
  <c r="K74" i="7"/>
  <c r="L74" i="7"/>
  <c r="M74" i="7"/>
  <c r="K75" i="7"/>
  <c r="L75" i="7"/>
  <c r="M75" i="7"/>
  <c r="K76" i="7"/>
  <c r="L76" i="7"/>
  <c r="M76" i="7"/>
  <c r="K77" i="7"/>
  <c r="L77" i="7"/>
  <c r="M77" i="7"/>
  <c r="K78" i="7"/>
  <c r="L78" i="7"/>
  <c r="M78" i="7"/>
  <c r="K79" i="7"/>
  <c r="L79" i="7"/>
  <c r="M79" i="7"/>
  <c r="M52" i="7"/>
  <c r="L52" i="7"/>
  <c r="K52" i="7"/>
  <c r="M51" i="7"/>
  <c r="L51" i="7"/>
  <c r="K51" i="7"/>
  <c r="M50" i="7"/>
  <c r="L50" i="7"/>
  <c r="K50" i="7"/>
  <c r="M49" i="7"/>
  <c r="L49" i="7"/>
  <c r="K49" i="7"/>
  <c r="M48" i="7"/>
  <c r="L48" i="7"/>
  <c r="K48" i="7"/>
  <c r="M47" i="7"/>
  <c r="L47" i="7"/>
  <c r="K47" i="7"/>
  <c r="M46" i="7"/>
  <c r="L46" i="7"/>
  <c r="K46" i="7"/>
  <c r="M45" i="7"/>
  <c r="L45" i="7"/>
  <c r="K45" i="7"/>
  <c r="M44" i="7"/>
  <c r="L44" i="7"/>
  <c r="K44" i="7"/>
  <c r="M43" i="7"/>
  <c r="L43" i="7"/>
  <c r="K43" i="7"/>
  <c r="M42" i="7"/>
  <c r="L42" i="7"/>
  <c r="K42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M36" i="7"/>
  <c r="L36" i="7"/>
  <c r="K36" i="7"/>
  <c r="M35" i="7"/>
  <c r="L35" i="7"/>
  <c r="K35" i="7"/>
  <c r="M34" i="7"/>
  <c r="L34" i="7"/>
  <c r="K34" i="7"/>
  <c r="M33" i="7"/>
  <c r="L33" i="7"/>
  <c r="K33" i="7"/>
  <c r="M32" i="7"/>
  <c r="L32" i="7"/>
  <c r="K32" i="7"/>
  <c r="M31" i="7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6" i="7"/>
  <c r="L26" i="7"/>
  <c r="K26" i="7"/>
  <c r="M25" i="7"/>
  <c r="L25" i="7"/>
  <c r="K25" i="7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M19" i="7"/>
  <c r="L19" i="7"/>
  <c r="K19" i="7"/>
  <c r="M18" i="7"/>
  <c r="L18" i="7"/>
  <c r="K18" i="7"/>
  <c r="M17" i="7"/>
  <c r="L17" i="7"/>
  <c r="K17" i="7"/>
  <c r="M16" i="7"/>
  <c r="L16" i="7"/>
  <c r="K16" i="7"/>
  <c r="M15" i="7"/>
  <c r="L15" i="7"/>
  <c r="K15" i="7"/>
  <c r="M14" i="7"/>
  <c r="L14" i="7"/>
  <c r="K14" i="7"/>
  <c r="M13" i="7"/>
  <c r="L13" i="7"/>
  <c r="K13" i="7"/>
  <c r="M12" i="7"/>
  <c r="L12" i="7"/>
  <c r="K12" i="7"/>
  <c r="M11" i="7"/>
  <c r="L11" i="7"/>
  <c r="K11" i="7"/>
  <c r="M10" i="7"/>
  <c r="L10" i="7"/>
  <c r="K10" i="7"/>
  <c r="M9" i="7"/>
  <c r="L9" i="7"/>
  <c r="K9" i="7"/>
  <c r="M8" i="7"/>
  <c r="L8" i="7"/>
  <c r="K8" i="7"/>
  <c r="M7" i="7"/>
  <c r="L7" i="7"/>
  <c r="K7" i="7"/>
  <c r="M6" i="7"/>
  <c r="L6" i="7"/>
  <c r="K6" i="7"/>
  <c r="M5" i="7"/>
  <c r="L5" i="7"/>
  <c r="K5" i="7"/>
  <c r="M4" i="7"/>
  <c r="L4" i="7"/>
  <c r="K4" i="7"/>
  <c r="K46" i="8" l="1"/>
  <c r="K47" i="8"/>
  <c r="K48" i="8"/>
  <c r="K49" i="8"/>
  <c r="K50" i="8"/>
  <c r="K51" i="8"/>
  <c r="K52" i="8"/>
  <c r="K53" i="8"/>
  <c r="K54" i="8"/>
  <c r="K55" i="8"/>
  <c r="K56" i="8"/>
  <c r="K57" i="8"/>
  <c r="K58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19" i="8"/>
  <c r="K20" i="8"/>
  <c r="K21" i="8"/>
  <c r="K22" i="8"/>
  <c r="K23" i="8"/>
  <c r="K24" i="8"/>
  <c r="K25" i="8"/>
  <c r="K26" i="8"/>
  <c r="K27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L28" i="8" l="1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19" i="8"/>
  <c r="L20" i="8"/>
  <c r="L21" i="8"/>
  <c r="L22" i="8"/>
  <c r="L23" i="8"/>
  <c r="L24" i="8"/>
  <c r="L25" i="8"/>
  <c r="L26" i="8"/>
  <c r="L27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36" i="8"/>
  <c r="M42" i="8"/>
  <c r="M41" i="8"/>
  <c r="M40" i="8"/>
  <c r="M39" i="8"/>
  <c r="M38" i="8"/>
  <c r="M37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R13" i="8"/>
  <c r="R12" i="8"/>
  <c r="R4" i="8"/>
  <c r="L33" i="12"/>
  <c r="L26" i="12"/>
  <c r="L6" i="12"/>
  <c r="R5" i="8"/>
  <c r="R6" i="8"/>
  <c r="R7" i="8"/>
  <c r="R8" i="8"/>
  <c r="R9" i="8"/>
  <c r="R10" i="8"/>
  <c r="R11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L93" i="4" l="1"/>
  <c r="L75" i="4" l="1"/>
  <c r="L98" i="4" l="1"/>
  <c r="L97" i="4"/>
  <c r="L96" i="4"/>
  <c r="L95" i="4"/>
  <c r="K4" i="15"/>
  <c r="R4" i="15"/>
  <c r="M4" i="15"/>
  <c r="L4" i="15"/>
  <c r="Q13" i="4" l="1"/>
  <c r="Q6" i="4"/>
  <c r="Q21" i="4"/>
  <c r="Q41" i="4"/>
  <c r="Q8" i="4"/>
  <c r="Q19" i="4"/>
  <c r="Q10" i="4"/>
  <c r="Q24" i="4"/>
  <c r="Q15" i="4"/>
  <c r="Q71" i="4"/>
  <c r="Q35" i="4"/>
  <c r="Q31" i="4"/>
  <c r="Q68" i="4"/>
  <c r="Q43" i="4"/>
  <c r="Q53" i="4"/>
  <c r="Q80" i="4"/>
  <c r="Q33" i="4"/>
  <c r="Q47" i="4"/>
  <c r="Q17" i="4"/>
  <c r="Q27" i="4"/>
  <c r="Q39" i="4"/>
  <c r="Q49" i="4"/>
  <c r="Q29" i="4"/>
  <c r="Q37" i="4"/>
  <c r="Q45" i="4"/>
  <c r="Q62" i="4"/>
  <c r="Q77" i="4"/>
  <c r="Q57" i="4"/>
  <c r="Q66" i="4"/>
  <c r="Q76" i="4"/>
  <c r="Q84" i="4"/>
  <c r="Q51" i="4"/>
  <c r="Q59" i="4"/>
  <c r="Q69" i="4"/>
  <c r="Q78" i="4"/>
  <c r="Q88" i="4"/>
  <c r="Q55" i="4"/>
  <c r="Q64" i="4"/>
  <c r="Q73" i="4"/>
  <c r="Q82" i="4"/>
  <c r="Q85" i="4"/>
  <c r="Q79" i="4"/>
  <c r="Q86" i="4"/>
  <c r="Q83" i="4"/>
  <c r="Q9" i="4"/>
  <c r="Q81" i="4"/>
  <c r="Q5" i="4"/>
  <c r="Q7" i="4"/>
  <c r="Q87" i="4"/>
  <c r="Q20" i="4"/>
  <c r="Q89" i="4"/>
  <c r="Q11" i="4"/>
  <c r="Q14" i="4"/>
  <c r="Q44" i="4"/>
  <c r="Q16" i="4"/>
  <c r="Q18" i="4"/>
  <c r="Q28" i="4"/>
  <c r="Q36" i="4"/>
  <c r="Q54" i="4"/>
  <c r="Q23" i="4"/>
  <c r="Q32" i="4"/>
  <c r="Q40" i="4"/>
  <c r="Q48" i="4"/>
  <c r="Q26" i="4"/>
  <c r="Q34" i="4"/>
  <c r="Q42" i="4"/>
  <c r="Q50" i="4"/>
  <c r="Q30" i="4"/>
  <c r="Q38" i="4"/>
  <c r="Q46" i="4"/>
  <c r="Q56" i="4"/>
  <c r="Q52" i="4"/>
  <c r="Q63" i="4"/>
  <c r="Q58" i="4"/>
  <c r="Q60" i="4"/>
  <c r="Q70" i="4"/>
  <c r="Q65" i="4"/>
  <c r="Q74" i="4"/>
  <c r="Q72" i="4"/>
  <c r="Q3" i="4"/>
</calcChain>
</file>

<file path=xl/sharedStrings.xml><?xml version="1.0" encoding="utf-8"?>
<sst xmlns="http://schemas.openxmlformats.org/spreadsheetml/2006/main" count="3644" uniqueCount="810">
  <si>
    <t>Nom</t>
  </si>
  <si>
    <t>Prénom</t>
  </si>
  <si>
    <t>N° Carte</t>
  </si>
  <si>
    <t>Adresse</t>
  </si>
  <si>
    <t>CP</t>
  </si>
  <si>
    <t>Ville</t>
  </si>
  <si>
    <t>Téléphone</t>
  </si>
  <si>
    <t>Portable</t>
  </si>
  <si>
    <t>Email</t>
  </si>
  <si>
    <t>Date Naiss</t>
  </si>
  <si>
    <t>A ou R</t>
  </si>
  <si>
    <t>Suzanne</t>
  </si>
  <si>
    <t>Perrigueur</t>
  </si>
  <si>
    <t>Rue du Bernon</t>
  </si>
  <si>
    <t>Broin</t>
  </si>
  <si>
    <t>supauze@wanadoo.fr</t>
  </si>
  <si>
    <t>R</t>
  </si>
  <si>
    <t>P</t>
  </si>
  <si>
    <t>Richetin</t>
  </si>
  <si>
    <t>Paul</t>
  </si>
  <si>
    <t>Rue du Brenon</t>
  </si>
  <si>
    <t>Jacoutot</t>
  </si>
  <si>
    <t>Jean</t>
  </si>
  <si>
    <t>19, Rue des gardes</t>
  </si>
  <si>
    <t>St Aubin</t>
  </si>
  <si>
    <t>jean.jacoutot@free.fr</t>
  </si>
  <si>
    <t>A</t>
  </si>
  <si>
    <t>Monot</t>
  </si>
  <si>
    <t>Sylvie</t>
  </si>
  <si>
    <t>Rue du Tissage</t>
  </si>
  <si>
    <t>Brazey en plaine</t>
  </si>
  <si>
    <t>Hory</t>
  </si>
  <si>
    <t>Patricia</t>
  </si>
  <si>
    <t>2, Rue du chanoine Bonnard</t>
  </si>
  <si>
    <t>Grosjean</t>
  </si>
  <si>
    <t>Denise</t>
  </si>
  <si>
    <t>606, Rue d'Amont</t>
  </si>
  <si>
    <t>grosjean.d2@wanadoo.fr</t>
  </si>
  <si>
    <t>Jan</t>
  </si>
  <si>
    <t>Louis</t>
  </si>
  <si>
    <t>5 Route de Trouhans</t>
  </si>
  <si>
    <t>St Usage</t>
  </si>
  <si>
    <t>jan.louis2@wanadoo.fr</t>
  </si>
  <si>
    <t>Beherec</t>
  </si>
  <si>
    <t>Franck</t>
  </si>
  <si>
    <t>3 Impasse Verdi</t>
  </si>
  <si>
    <t>franck.beherec@wanadoo.fr</t>
  </si>
  <si>
    <t>Capelli</t>
  </si>
  <si>
    <t>Chantal</t>
  </si>
  <si>
    <t>26 Route de Beaune</t>
  </si>
  <si>
    <t>Biquette999@yahoo.fr</t>
  </si>
  <si>
    <t>Boillaud</t>
  </si>
  <si>
    <t>Jean-Louis</t>
  </si>
  <si>
    <t>8 Route de Beaune</t>
  </si>
  <si>
    <t>Cornuel</t>
  </si>
  <si>
    <t>Michel</t>
  </si>
  <si>
    <t>14 Rue St Jacques</t>
  </si>
  <si>
    <t>cornuel.michel@wanadoo.fr</t>
  </si>
  <si>
    <t xml:space="preserve">Legros </t>
  </si>
  <si>
    <t>Lucien</t>
  </si>
  <si>
    <t>Pagny la Ville</t>
  </si>
  <si>
    <t>legros.lucien@wanadoo.fr</t>
  </si>
  <si>
    <t>Thiebeaux</t>
  </si>
  <si>
    <t>20 Route de Dijon</t>
  </si>
  <si>
    <t>Gautheron</t>
  </si>
  <si>
    <t>Claude</t>
  </si>
  <si>
    <t>2 Rue des lilas</t>
  </si>
  <si>
    <t>Losne</t>
  </si>
  <si>
    <t>gautheroncl@wanadoo.fr</t>
  </si>
  <si>
    <t>Pamart</t>
  </si>
  <si>
    <t>Alain</t>
  </si>
  <si>
    <t>9 Rue champ Baudot</t>
  </si>
  <si>
    <t>Echenon</t>
  </si>
  <si>
    <t>pamartalain@neuf.fr</t>
  </si>
  <si>
    <t>Renard</t>
  </si>
  <si>
    <t>Georges</t>
  </si>
  <si>
    <t>7 Rue du champ Baudot</t>
  </si>
  <si>
    <t>Clemence</t>
  </si>
  <si>
    <t>Bernard</t>
  </si>
  <si>
    <t>9 Rue de la petite levée</t>
  </si>
  <si>
    <t>bernard-clemence@wanadoo.fr</t>
  </si>
  <si>
    <t>Moreux</t>
  </si>
  <si>
    <t>Richard</t>
  </si>
  <si>
    <t>4 Rue du château</t>
  </si>
  <si>
    <t>Bessey les Citeaux</t>
  </si>
  <si>
    <t>richardmoreux@aol.com</t>
  </si>
  <si>
    <t>Garcia</t>
  </si>
  <si>
    <t>Jean-Paul</t>
  </si>
  <si>
    <t>12 Route de Trouhans</t>
  </si>
  <si>
    <t>Carrez</t>
  </si>
  <si>
    <t>15 Rue de la mare</t>
  </si>
  <si>
    <t>Montot</t>
  </si>
  <si>
    <t>acarrez@wanadoo.fr</t>
  </si>
  <si>
    <t>Delagrange</t>
  </si>
  <si>
    <t>225 Rue du château</t>
  </si>
  <si>
    <t>michel.delagrange@wanadoo.fr</t>
  </si>
  <si>
    <t>jl.boillaud@wanadoo.fr</t>
  </si>
  <si>
    <t>Pilotto</t>
  </si>
  <si>
    <t>Michele</t>
  </si>
  <si>
    <t>35, Avenue de la Gare</t>
  </si>
  <si>
    <t>michel.pilotto@wanadoo.fr</t>
  </si>
  <si>
    <t>Lacreuse</t>
  </si>
  <si>
    <t>Gérard</t>
  </si>
  <si>
    <t>1, Rue Sainte Barbe</t>
  </si>
  <si>
    <t>Seurre</t>
  </si>
  <si>
    <t>anglacreuse@orange.fr</t>
  </si>
  <si>
    <t>Jean-Pierre</t>
  </si>
  <si>
    <t>43, Rue de Seurre</t>
  </si>
  <si>
    <t>Parizot</t>
  </si>
  <si>
    <t>Eveline</t>
  </si>
  <si>
    <t>17, Ancienne route de Seurre</t>
  </si>
  <si>
    <t>parizot.evelyne@neuf.fr</t>
  </si>
  <si>
    <t>Winter</t>
  </si>
  <si>
    <t>22, Rue du Brevail</t>
  </si>
  <si>
    <t>66, Grande rue</t>
  </si>
  <si>
    <t>Amiot</t>
  </si>
  <si>
    <t>André</t>
  </si>
  <si>
    <t>Chenevoy</t>
  </si>
  <si>
    <t>Paulette</t>
  </si>
  <si>
    <t>1; Rue du Ponteux</t>
  </si>
  <si>
    <t>paulette.chenevoy@orange.fr</t>
  </si>
  <si>
    <t>Bussiere</t>
  </si>
  <si>
    <t>Monique</t>
  </si>
  <si>
    <t>9, Grande rue</t>
  </si>
  <si>
    <t>Bonnencontre</t>
  </si>
  <si>
    <t>Martiny</t>
  </si>
  <si>
    <t>Chauvot</t>
  </si>
  <si>
    <t>Madeleine</t>
  </si>
  <si>
    <t xml:space="preserve">61, Rue le Meix au tas </t>
  </si>
  <si>
    <t>Fortin</t>
  </si>
  <si>
    <t>50, Avenue de la Gare</t>
  </si>
  <si>
    <t>Saulon la Chapelle</t>
  </si>
  <si>
    <t>mariethe.fo1@aliceadsl.fr</t>
  </si>
  <si>
    <t>Marie-Thérèse</t>
  </si>
  <si>
    <t>Degobe</t>
  </si>
  <si>
    <t>Annie</t>
  </si>
  <si>
    <t>8, Rue du canal</t>
  </si>
  <si>
    <t>Jacotot</t>
  </si>
  <si>
    <t>Louis-Nicolas</t>
  </si>
  <si>
    <t>3, Grande rue</t>
  </si>
  <si>
    <t>Dessint</t>
  </si>
  <si>
    <t>8, Ancienne route de Seurre</t>
  </si>
  <si>
    <t>Dupart</t>
  </si>
  <si>
    <t>23, Route de Montot</t>
  </si>
  <si>
    <t>Boulogne</t>
  </si>
  <si>
    <t>Jean-Marie</t>
  </si>
  <si>
    <t>28, Rue du Chanoine Bonnard</t>
  </si>
  <si>
    <t>Jeanniard</t>
  </si>
  <si>
    <t>Robert</t>
  </si>
  <si>
    <t>3, Rue des Bleuets</t>
  </si>
  <si>
    <t>Aiserey</t>
  </si>
  <si>
    <t>robert.jeanniard@tele2.fr</t>
  </si>
  <si>
    <t>Beudet</t>
  </si>
  <si>
    <t>12, Clos de Bellevue</t>
  </si>
  <si>
    <t>Pouilly sur Saone</t>
  </si>
  <si>
    <t>gren2@neuf.fr</t>
  </si>
  <si>
    <t>Fauré</t>
  </si>
  <si>
    <t>Sylvain</t>
  </si>
  <si>
    <t>14, Rue des Messiers</t>
  </si>
  <si>
    <t>sylvain@idis21.fr</t>
  </si>
  <si>
    <t>René</t>
  </si>
  <si>
    <t>9, Rue d'Auxonne</t>
  </si>
  <si>
    <r>
      <t xml:space="preserve">Dont : </t>
    </r>
    <r>
      <rPr>
        <b/>
        <i/>
        <sz val="11"/>
        <color indexed="10"/>
        <rFont val="Arial"/>
        <family val="2"/>
      </rPr>
      <t xml:space="preserve">17 </t>
    </r>
    <r>
      <rPr>
        <b/>
        <i/>
        <sz val="11"/>
        <color indexed="12"/>
        <rFont val="Arial"/>
        <family val="2"/>
      </rPr>
      <t>Nouveaux Adhérents</t>
    </r>
  </si>
  <si>
    <t>En Gras : Les membres du bureau</t>
  </si>
  <si>
    <t>En Bleu Gras : Les Formateurs</t>
  </si>
  <si>
    <t>jean-pierre.martiny21@orange.fr</t>
  </si>
  <si>
    <t>mamiebrazey@aliceadsl.fr</t>
  </si>
  <si>
    <t xml:space="preserve">En Bleu Gras : Les Animateurs </t>
  </si>
  <si>
    <t>ASSEZ</t>
  </si>
  <si>
    <t>cotes Belot</t>
  </si>
  <si>
    <t>BAJOTET</t>
  </si>
  <si>
    <t>BEHEREC</t>
  </si>
  <si>
    <t>BEUDET</t>
  </si>
  <si>
    <t>BOILLAUD</t>
  </si>
  <si>
    <t>BUSSIERE</t>
  </si>
  <si>
    <t>CAPELLI</t>
  </si>
  <si>
    <t>CARREZ</t>
  </si>
  <si>
    <t>CATY</t>
  </si>
  <si>
    <t>Anne Marie</t>
  </si>
  <si>
    <t>rue du patis des buissons</t>
  </si>
  <si>
    <t>Tichey</t>
  </si>
  <si>
    <t>CHEVALIER</t>
  </si>
  <si>
    <t>Rachel</t>
  </si>
  <si>
    <t>23 Rue Chanoine Bonnard</t>
  </si>
  <si>
    <t>CLEMENCE</t>
  </si>
  <si>
    <t>COMBET</t>
  </si>
  <si>
    <t>CORNOT</t>
  </si>
  <si>
    <t>Daniel</t>
  </si>
  <si>
    <t>4 ter grande rue du faubourg St Michel</t>
  </si>
  <si>
    <t>cornot.daniel@wanadoo.fr</t>
  </si>
  <si>
    <t>CORNUEL</t>
  </si>
  <si>
    <t>DECOSNE</t>
  </si>
  <si>
    <t xml:space="preserve">29 Rue de Meix </t>
  </si>
  <si>
    <t>Isa</t>
  </si>
  <si>
    <t>79 Grande rue</t>
  </si>
  <si>
    <t>Champdotre</t>
  </si>
  <si>
    <t>DELAGRANGE</t>
  </si>
  <si>
    <t>FORTIN</t>
  </si>
  <si>
    <t>FREYLON</t>
  </si>
  <si>
    <t>Patrick</t>
  </si>
  <si>
    <t>patrick-freylon@neuf,fr</t>
  </si>
  <si>
    <t>GAGNEPAIN</t>
  </si>
  <si>
    <t>Sabine</t>
  </si>
  <si>
    <t>4, Rue de Beauraing</t>
  </si>
  <si>
    <t>GANEE</t>
  </si>
  <si>
    <t>13bis Rue porte de Dijon</t>
  </si>
  <si>
    <t>St Jean de Losne</t>
  </si>
  <si>
    <t>GAUTHERON</t>
  </si>
  <si>
    <t>HELIOT</t>
  </si>
  <si>
    <t>Alexis</t>
  </si>
  <si>
    <t>25 Route de la Saône</t>
  </si>
  <si>
    <t>HUGUENOT</t>
  </si>
  <si>
    <t>25 Rue Chanoine Bonnard</t>
  </si>
  <si>
    <t>huguenotjl@aol.com</t>
  </si>
  <si>
    <t>Etienne</t>
  </si>
  <si>
    <t>Robin</t>
  </si>
  <si>
    <t>JAN</t>
  </si>
  <si>
    <t>LOUIS</t>
  </si>
  <si>
    <t>JEANNIN</t>
  </si>
  <si>
    <t>15 Rue Monge</t>
  </si>
  <si>
    <t>jeannin_rougelet@hotmail.fr</t>
  </si>
  <si>
    <t>LACREUSE</t>
  </si>
  <si>
    <t>LEGROS</t>
  </si>
  <si>
    <t>LEROUX</t>
  </si>
  <si>
    <t>LEROY</t>
  </si>
  <si>
    <t>20 Meix aux Cas</t>
  </si>
  <si>
    <t>LINCK</t>
  </si>
  <si>
    <t>Quentin</t>
  </si>
  <si>
    <t>11 Cours Pierre et Marie Curie</t>
  </si>
  <si>
    <t>MARCHAND</t>
  </si>
  <si>
    <t>19 Rue du Jura</t>
  </si>
  <si>
    <t>MATHIRON</t>
  </si>
  <si>
    <t>David</t>
  </si>
  <si>
    <t>3 Rue de la rivière</t>
  </si>
  <si>
    <t>Ghislaine</t>
  </si>
  <si>
    <t>Virginie</t>
  </si>
  <si>
    <t>Allée bastion des Charmilles</t>
  </si>
  <si>
    <t>MAZUE</t>
  </si>
  <si>
    <t>Nelly</t>
  </si>
  <si>
    <t>29 Grande route de Seurre</t>
  </si>
  <si>
    <t>Chamblanc</t>
  </si>
  <si>
    <t>MICHAUD</t>
  </si>
  <si>
    <t xml:space="preserve">Impasse Jean Curé </t>
  </si>
  <si>
    <t>MOREUX</t>
  </si>
  <si>
    <t>MOUROLIN</t>
  </si>
  <si>
    <t>Jean-Claude</t>
  </si>
  <si>
    <t>20 Rue du paradis</t>
  </si>
  <si>
    <t>Maison-Dieu</t>
  </si>
  <si>
    <t>NIOLLET</t>
  </si>
  <si>
    <t>1 Ancienne route de Seurre</t>
  </si>
  <si>
    <t>niollet.michele@neuf.fr</t>
  </si>
  <si>
    <t>ORENGA</t>
  </si>
  <si>
    <t>Catherine</t>
  </si>
  <si>
    <t>2 ruelle des Moreaux</t>
  </si>
  <si>
    <t>vincent.orenga@club-internet.fr</t>
  </si>
  <si>
    <t>Françoise</t>
  </si>
  <si>
    <t>8 Impasse des fleurs</t>
  </si>
  <si>
    <t>parriaux.jean-marie@wanadoo.fr</t>
  </si>
  <si>
    <t>PARIZOT</t>
  </si>
  <si>
    <t>Evelyne</t>
  </si>
  <si>
    <t>17 Ancienne route de Seurre</t>
  </si>
  <si>
    <t>parizot.eveline@neuf.fr</t>
  </si>
  <si>
    <t>PASSEMARD</t>
  </si>
  <si>
    <t>1 Rue du moulin</t>
  </si>
  <si>
    <t>Jacqueline</t>
  </si>
  <si>
    <t>5 Rue de la Biètre</t>
  </si>
  <si>
    <t>PERRIGUEUR</t>
  </si>
  <si>
    <t>PICARD</t>
  </si>
  <si>
    <t>59 Rue Antoine Masson</t>
  </si>
  <si>
    <t>Auxonne</t>
  </si>
  <si>
    <t>Adrienne</t>
  </si>
  <si>
    <t>RICHETIN</t>
  </si>
  <si>
    <t>SAUDER</t>
  </si>
  <si>
    <t>Marie-Odile</t>
  </si>
  <si>
    <t>12 Meix d'Ebarres</t>
  </si>
  <si>
    <t>SEGUIN</t>
  </si>
  <si>
    <t>Joelle</t>
  </si>
  <si>
    <t>10 Rue du tissage</t>
  </si>
  <si>
    <t>THIEBEAUX</t>
  </si>
  <si>
    <t>WINTER</t>
  </si>
  <si>
    <t>22 Rue du Brevail</t>
  </si>
  <si>
    <t>Assez</t>
  </si>
  <si>
    <t>Bajotet</t>
  </si>
  <si>
    <t>Thérèse</t>
  </si>
  <si>
    <t>Belleterre</t>
  </si>
  <si>
    <t>Christiane</t>
  </si>
  <si>
    <t>Bernigaud</t>
  </si>
  <si>
    <t>Yvonne</t>
  </si>
  <si>
    <t>Les Floralies</t>
  </si>
  <si>
    <t>Blanc</t>
  </si>
  <si>
    <t>Boudrot</t>
  </si>
  <si>
    <t>Bougaud</t>
  </si>
  <si>
    <t>Boulardot</t>
  </si>
  <si>
    <t xml:space="preserve">Bruant </t>
  </si>
  <si>
    <t>Chaugey</t>
  </si>
  <si>
    <t xml:space="preserve">Bullier </t>
  </si>
  <si>
    <t>Cattano</t>
  </si>
  <si>
    <t>François</t>
  </si>
  <si>
    <t>Caty</t>
  </si>
  <si>
    <t>Anne-Marie</t>
  </si>
  <si>
    <t>Chaventon</t>
  </si>
  <si>
    <t>Charrey sur Saône</t>
  </si>
  <si>
    <t>Emmanuel</t>
  </si>
  <si>
    <t>Chevalier</t>
  </si>
  <si>
    <t>Combet</t>
  </si>
  <si>
    <t>Constancias</t>
  </si>
  <si>
    <t>Cornot</t>
  </si>
  <si>
    <t xml:space="preserve">Crotet </t>
  </si>
  <si>
    <t>Roger</t>
  </si>
  <si>
    <t>Esbarres</t>
  </si>
  <si>
    <t>Cureau</t>
  </si>
  <si>
    <t>Decosne</t>
  </si>
  <si>
    <t>Degrace</t>
  </si>
  <si>
    <t>Del Gaudio</t>
  </si>
  <si>
    <t>Anne</t>
  </si>
  <si>
    <t>Delgobe</t>
  </si>
  <si>
    <t>Donnet</t>
  </si>
  <si>
    <t>Sandrine</t>
  </si>
  <si>
    <t>Dromard</t>
  </si>
  <si>
    <t>Michelle</t>
  </si>
  <si>
    <t>Drouelle</t>
  </si>
  <si>
    <t>Dubroca</t>
  </si>
  <si>
    <t>Thierry</t>
  </si>
  <si>
    <t>Dijon</t>
  </si>
  <si>
    <t>Evrard</t>
  </si>
  <si>
    <t>Stéphanie</t>
  </si>
  <si>
    <t>Farion-Variot</t>
  </si>
  <si>
    <t>Jocelyne</t>
  </si>
  <si>
    <t>Faure</t>
  </si>
  <si>
    <t xml:space="preserve"> Rue de la Liberté</t>
  </si>
  <si>
    <t>Pascal</t>
  </si>
  <si>
    <t>Nuit St Georges</t>
  </si>
  <si>
    <t>Freylon</t>
  </si>
  <si>
    <t>Gagnepain</t>
  </si>
  <si>
    <t>Gestin</t>
  </si>
  <si>
    <t>Joël</t>
  </si>
  <si>
    <t>Hallvin</t>
  </si>
  <si>
    <t>Pierre</t>
  </si>
  <si>
    <t>5 Rue de la place</t>
  </si>
  <si>
    <t>Labruyère</t>
  </si>
  <si>
    <t>Heliot</t>
  </si>
  <si>
    <t>Huguenot</t>
  </si>
  <si>
    <t>Jamin</t>
  </si>
  <si>
    <t>Frédéric</t>
  </si>
  <si>
    <t>Jeannin</t>
  </si>
  <si>
    <t>Lefevre</t>
  </si>
  <si>
    <t>Rue d'en haut</t>
  </si>
  <si>
    <t>Montagny les Seurre</t>
  </si>
  <si>
    <t>Leroux</t>
  </si>
  <si>
    <t>Leroy</t>
  </si>
  <si>
    <t>Linck</t>
  </si>
  <si>
    <t>Malnoy</t>
  </si>
  <si>
    <t>Marchand</t>
  </si>
  <si>
    <t>Marguery</t>
  </si>
  <si>
    <t>Mathiron</t>
  </si>
  <si>
    <t>Mazue</t>
  </si>
  <si>
    <t>Michaud</t>
  </si>
  <si>
    <t>Milliot</t>
  </si>
  <si>
    <t>Momus</t>
  </si>
  <si>
    <t>Moullet</t>
  </si>
  <si>
    <t>Danielle</t>
  </si>
  <si>
    <t>Mourolin</t>
  </si>
  <si>
    <t xml:space="preserve">Muller </t>
  </si>
  <si>
    <t>Christine</t>
  </si>
  <si>
    <t xml:space="preserve">Niollet </t>
  </si>
  <si>
    <t>Orenga</t>
  </si>
  <si>
    <t>Papirer</t>
  </si>
  <si>
    <t>Dominique</t>
  </si>
  <si>
    <t>Parriaux</t>
  </si>
  <si>
    <t>Pascanet</t>
  </si>
  <si>
    <t>Odile</t>
  </si>
  <si>
    <t>Passemard</t>
  </si>
  <si>
    <t>Jaqueline</t>
  </si>
  <si>
    <t>Perret</t>
  </si>
  <si>
    <t>Sophie</t>
  </si>
  <si>
    <t>Anthony</t>
  </si>
  <si>
    <t>Picard</t>
  </si>
  <si>
    <t>Poussiere</t>
  </si>
  <si>
    <t>Jacques</t>
  </si>
  <si>
    <t>Rassalle</t>
  </si>
  <si>
    <t>Ricamard</t>
  </si>
  <si>
    <t>Marie-Claude</t>
  </si>
  <si>
    <t>Gaëtant</t>
  </si>
  <si>
    <t>Laperrière sur Saône</t>
  </si>
  <si>
    <t xml:space="preserve">Robelet </t>
  </si>
  <si>
    <t>Said Oili</t>
  </si>
  <si>
    <t>Oili Issouf</t>
  </si>
  <si>
    <t>Saint Felix</t>
  </si>
  <si>
    <t>Georgette</t>
  </si>
  <si>
    <t>Sauder</t>
  </si>
  <si>
    <t>Seguin</t>
  </si>
  <si>
    <t>Taberlet</t>
  </si>
  <si>
    <t>Vandel</t>
  </si>
  <si>
    <t>Isabelle</t>
  </si>
  <si>
    <t>Verne</t>
  </si>
  <si>
    <t>Martine</t>
  </si>
  <si>
    <t>Vossaert</t>
  </si>
  <si>
    <t>Olivier</t>
  </si>
  <si>
    <t>Zobel</t>
  </si>
  <si>
    <t>Fabienne</t>
  </si>
  <si>
    <t>Béatrice</t>
  </si>
  <si>
    <t>Royer-Cassard</t>
  </si>
  <si>
    <t>Brun</t>
  </si>
  <si>
    <t xml:space="preserve">Gaudez </t>
  </si>
  <si>
    <t>Mignot</t>
  </si>
  <si>
    <t>Mireille</t>
  </si>
  <si>
    <t xml:space="preserve">Garaudet </t>
  </si>
  <si>
    <t>Jakubzack</t>
  </si>
  <si>
    <t>Janine</t>
  </si>
  <si>
    <t>Lapostolle</t>
  </si>
  <si>
    <t xml:space="preserve">Deville </t>
  </si>
  <si>
    <t>Jean Louis</t>
  </si>
  <si>
    <t>Beliard</t>
  </si>
  <si>
    <t>Christophe</t>
  </si>
  <si>
    <t>Paget</t>
  </si>
  <si>
    <t>Rose Marie</t>
  </si>
  <si>
    <t>Nicolas</t>
  </si>
  <si>
    <t>Prat</t>
  </si>
  <si>
    <t>Nicole</t>
  </si>
  <si>
    <t>Fevre</t>
  </si>
  <si>
    <t>Christian</t>
  </si>
  <si>
    <t>Gaussens</t>
  </si>
  <si>
    <t>Didier</t>
  </si>
  <si>
    <t>Quétigny</t>
  </si>
  <si>
    <t>Tisserandot</t>
  </si>
  <si>
    <t>8, Place de l'Hotel de ville</t>
  </si>
  <si>
    <t>jean.regina.cb@orange.fr</t>
  </si>
  <si>
    <t>10, Rue du port</t>
  </si>
  <si>
    <t>Place de Verdun</t>
  </si>
  <si>
    <t>martine.garaudet@orange.fr</t>
  </si>
  <si>
    <t>N° 2, Lotissement "Entre les moulins"</t>
  </si>
  <si>
    <t>Trouhans</t>
  </si>
  <si>
    <t>125, Route de St Jean de Losne</t>
  </si>
  <si>
    <t>2, Rue des lilas</t>
  </si>
  <si>
    <t>5, Route de Trouhans</t>
  </si>
  <si>
    <t>39, Quai de la butte</t>
  </si>
  <si>
    <t>19, Ancienne route de Seurre</t>
  </si>
  <si>
    <t>13, Rue des illes</t>
  </si>
  <si>
    <t>10, Rue de St Loup</t>
  </si>
  <si>
    <t>10, Rue de la Saône</t>
  </si>
  <si>
    <t>15, Rue de la mare</t>
  </si>
  <si>
    <t>23, Rue du moulin</t>
  </si>
  <si>
    <t>4, Rue des bois</t>
  </si>
  <si>
    <t>35, Rue de la Saône</t>
  </si>
  <si>
    <t>Rue du patis des buissons</t>
  </si>
  <si>
    <t>4, Ruelle des Morts</t>
  </si>
  <si>
    <t>4, Ruelle des morts</t>
  </si>
  <si>
    <t>23, Rue Chanoine Bonnard</t>
  </si>
  <si>
    <t>12, Imp de fleurs</t>
  </si>
  <si>
    <t>14, Rue St Jacques</t>
  </si>
  <si>
    <t>51, Grand chemin de Charrey</t>
  </si>
  <si>
    <t>5, Quai National</t>
  </si>
  <si>
    <t>21, Rue du paradis</t>
  </si>
  <si>
    <t>79, Grande rue</t>
  </si>
  <si>
    <t>17, Rue Marion</t>
  </si>
  <si>
    <t>1, Rue du 8 mai 1945</t>
  </si>
  <si>
    <t>7, Port St Jean</t>
  </si>
  <si>
    <t>37b, Rue Charles Dumont</t>
  </si>
  <si>
    <t>Rue Capitaine Coignet</t>
  </si>
  <si>
    <t>29, Allée de Bellevue</t>
  </si>
  <si>
    <t>11, Avenue de Chambolland</t>
  </si>
  <si>
    <t>10, Rue du chagnot</t>
  </si>
  <si>
    <t>8, Rue du champ Baudot</t>
  </si>
  <si>
    <t xml:space="preserve">5, Rue des bleuets </t>
  </si>
  <si>
    <t>6, Rue de la place</t>
  </si>
  <si>
    <t>17, Rue meix brulé</t>
  </si>
  <si>
    <t>4, Rue du château</t>
  </si>
  <si>
    <t>18, Rue du château</t>
  </si>
  <si>
    <t>1, Rue de Verdun</t>
  </si>
  <si>
    <t>9, Rue champ Baudot</t>
  </si>
  <si>
    <t>11, Rue d'Amont</t>
  </si>
  <si>
    <t>8, Impasse des fleurs</t>
  </si>
  <si>
    <t>3, Rue des Meix</t>
  </si>
  <si>
    <t>1, Rue du moulin</t>
  </si>
  <si>
    <t>5, Rue de la Biètre</t>
  </si>
  <si>
    <t>10, Rue du port de pierre</t>
  </si>
  <si>
    <t>10, Rue du pont de pierre</t>
  </si>
  <si>
    <t>24, Rue de Chamergy</t>
  </si>
  <si>
    <t>13, Quai de la butte</t>
  </si>
  <si>
    <t>7, Rue du champ Baudot</t>
  </si>
  <si>
    <t>10, Rue du port Bernard</t>
  </si>
  <si>
    <t>12, Rue de Savernnes</t>
  </si>
  <si>
    <t>25, Quai National</t>
  </si>
  <si>
    <t>3, Place de halles</t>
  </si>
  <si>
    <t>10, Bastions du Wauxhall</t>
  </si>
  <si>
    <t>15, Route de Losne</t>
  </si>
  <si>
    <t>20, Route de Dijon</t>
  </si>
  <si>
    <t>9, Route de Pagny</t>
  </si>
  <si>
    <t>12, Rue Vernier</t>
  </si>
  <si>
    <t>3, Rue du poirier</t>
  </si>
  <si>
    <t>25, Avenue de la gare</t>
  </si>
  <si>
    <t>Baland</t>
  </si>
  <si>
    <t>15, Rue du Tabourot</t>
  </si>
  <si>
    <t>Bettler</t>
  </si>
  <si>
    <t>Villemin</t>
  </si>
  <si>
    <t>6, Rue Degrange</t>
  </si>
  <si>
    <t>Vauchet</t>
  </si>
  <si>
    <t>3 Bis, Rue des Bois</t>
  </si>
  <si>
    <t>Pouthier</t>
  </si>
  <si>
    <t>12, Route de Dijon</t>
  </si>
  <si>
    <t>c.pouthier@club-Internet.fr</t>
  </si>
  <si>
    <t xml:space="preserve">Total = </t>
  </si>
  <si>
    <t>Dont :</t>
  </si>
  <si>
    <t xml:space="preserve">14, Rue des Messiers  </t>
  </si>
  <si>
    <t xml:space="preserve">14, Rue des Oies  </t>
  </si>
  <si>
    <t>6, Rue Mathiron</t>
  </si>
  <si>
    <t>ghislainebrun@wanadoo.fr</t>
  </si>
  <si>
    <t>De Duytsche</t>
  </si>
  <si>
    <t>beadupart@neuf.fr</t>
  </si>
  <si>
    <t>Brugnot</t>
  </si>
  <si>
    <t>Claudette</t>
  </si>
  <si>
    <t>Lhuillier</t>
  </si>
  <si>
    <t>6, Rue des Séves</t>
  </si>
  <si>
    <t>Lerondeau</t>
  </si>
  <si>
    <t>3, Rue due Beauraing</t>
  </si>
  <si>
    <t xml:space="preserve">Noveaux </t>
  </si>
  <si>
    <t>Adhérents</t>
  </si>
  <si>
    <t>Gaudez</t>
  </si>
  <si>
    <t>Laurence</t>
  </si>
  <si>
    <t>St Aubin (39)</t>
  </si>
  <si>
    <t>1, Rue du Ponteux</t>
  </si>
  <si>
    <t>a.carrez21@wanadoo.fr</t>
  </si>
  <si>
    <t>michel.dessaint0443@orange.fr</t>
  </si>
  <si>
    <t>didier.gaussens@neuf.fr</t>
  </si>
  <si>
    <t>louisnicolas21250@gmail.com</t>
  </si>
  <si>
    <t xml:space="preserve">monique.baland@wanadoo.fr </t>
  </si>
  <si>
    <t>p</t>
  </si>
  <si>
    <t>Schoutith</t>
  </si>
  <si>
    <t>33, Rue de l'oucherotte</t>
  </si>
  <si>
    <t>Riffet</t>
  </si>
  <si>
    <t>65, Rue de la saône</t>
  </si>
  <si>
    <t>Peillon</t>
  </si>
  <si>
    <t>Frédérique</t>
  </si>
  <si>
    <t>4, Rue Croix Bressand</t>
  </si>
  <si>
    <t>Once Duthoit</t>
  </si>
  <si>
    <t>Marie-France</t>
  </si>
  <si>
    <t>3, Chemin des Calotier</t>
  </si>
  <si>
    <t>Michaudet</t>
  </si>
  <si>
    <t>1Bis, Rue du pasquier</t>
  </si>
  <si>
    <t xml:space="preserve">P </t>
  </si>
  <si>
    <t>Dehorter</t>
  </si>
  <si>
    <t>10, Rue du 19 mars 1962</t>
  </si>
  <si>
    <t>andre.dehoter@wanadoo.fr</t>
  </si>
  <si>
    <t>denise.michaudet@laposte.net</t>
  </si>
  <si>
    <t>frafra21000@gmail.com</t>
  </si>
  <si>
    <t>nicole.riffet@wanadoo.fr</t>
  </si>
  <si>
    <t>Besson</t>
  </si>
  <si>
    <t>28, Rue des Cyclamens</t>
  </si>
  <si>
    <t>t20@orange.fr</t>
  </si>
  <si>
    <t>Bourgeon</t>
  </si>
  <si>
    <t>6 Bis, Route de St Usage</t>
  </si>
  <si>
    <t>eric.bourgeon@orange.fr</t>
  </si>
  <si>
    <t>Gadriot</t>
  </si>
  <si>
    <t>17, Rue de Lée</t>
  </si>
  <si>
    <t>G</t>
  </si>
  <si>
    <t>2, Rue du champ de Pain</t>
  </si>
  <si>
    <t>Jallanges</t>
  </si>
  <si>
    <t>henri.midol-monnet@orange.fr</t>
  </si>
  <si>
    <t>Midol-Monnet</t>
  </si>
  <si>
    <t>lepetitgalopin21@free.fr</t>
  </si>
  <si>
    <t>vffevre@wanadoo.fr</t>
  </si>
  <si>
    <t>Brubach</t>
  </si>
  <si>
    <t>4, Rue du commun au loups</t>
  </si>
  <si>
    <t>danetcath@orange.fr</t>
  </si>
  <si>
    <t>Marin</t>
  </si>
  <si>
    <t>67, Grande rue</t>
  </si>
  <si>
    <t>8, Rue Tarnier</t>
  </si>
  <si>
    <t>Arbassier</t>
  </si>
  <si>
    <t>16, Route d'Auxonne</t>
  </si>
  <si>
    <t>Vuillemin</t>
  </si>
  <si>
    <t>Lilyane</t>
  </si>
  <si>
    <t>2, Route de Citeaux</t>
  </si>
  <si>
    <t>Aubigny en Plaine</t>
  </si>
  <si>
    <t>lilyane21170@live.fr</t>
  </si>
  <si>
    <t>patrick.leroux21470@gmail.com</t>
  </si>
  <si>
    <t>4, Place des Ecoles</t>
  </si>
  <si>
    <t>3, Rue dues Meix</t>
  </si>
  <si>
    <t>michel.dupart21@gmail.com</t>
  </si>
  <si>
    <t xml:space="preserve"> R </t>
  </si>
  <si>
    <t>Demongeot</t>
  </si>
  <si>
    <t>Moissenet</t>
  </si>
  <si>
    <t>10, Rue des Roses</t>
  </si>
  <si>
    <t>Alagama</t>
  </si>
  <si>
    <t>Alex</t>
  </si>
  <si>
    <t>9a, Rue Maréchal Delattre de Tassigny</t>
  </si>
  <si>
    <t>Valérie</t>
  </si>
  <si>
    <t>130, Route de Dijon</t>
  </si>
  <si>
    <t>Maurice</t>
  </si>
  <si>
    <t>3, Le Meix au Car</t>
  </si>
  <si>
    <t>Mielniczuk</t>
  </si>
  <si>
    <t>Jeannine</t>
  </si>
  <si>
    <t>2, Route de Beaune</t>
  </si>
  <si>
    <t>Charmont</t>
  </si>
  <si>
    <t>1, Ruelle Notre Dame</t>
  </si>
  <si>
    <t>Villebichot</t>
  </si>
  <si>
    <t>nellycharmont@numeo.fr</t>
  </si>
  <si>
    <t xml:space="preserve">paul.elisabeth0822@orange.fr </t>
  </si>
  <si>
    <t>5 bd, Mansard - Appt 7</t>
  </si>
  <si>
    <t>janine.villemin@gmail.fr</t>
  </si>
  <si>
    <t xml:space="preserve">michel.winter123@orange.fr </t>
  </si>
  <si>
    <t>lerondeau_metm@yahoo.fr</t>
  </si>
  <si>
    <t>danielgadriot@sfr.fr</t>
  </si>
  <si>
    <t>gautheronpvayc@aol.com</t>
  </si>
  <si>
    <t>gerard.mielniczuk@dbmail.com</t>
  </si>
  <si>
    <t xml:space="preserve">jan.louis2@orange.fr </t>
  </si>
  <si>
    <t xml:space="preserve">R </t>
  </si>
  <si>
    <t>Pierron</t>
  </si>
  <si>
    <t>Lauer</t>
  </si>
  <si>
    <t>Aymeric</t>
  </si>
  <si>
    <t>Nathalie</t>
  </si>
  <si>
    <t>Agostini</t>
  </si>
  <si>
    <t>Curé</t>
  </si>
  <si>
    <t>Rémy</t>
  </si>
  <si>
    <t>Chaillon</t>
  </si>
  <si>
    <t>Marie-Christine</t>
  </si>
  <si>
    <t>Cattaneo</t>
  </si>
  <si>
    <t>Fleury</t>
  </si>
  <si>
    <t>MB</t>
  </si>
  <si>
    <t>Garnier</t>
  </si>
  <si>
    <t>Andrée</t>
  </si>
  <si>
    <t>Grivelet</t>
  </si>
  <si>
    <t>Guichard</t>
  </si>
  <si>
    <t>Yvette</t>
  </si>
  <si>
    <t>Henriot</t>
  </si>
  <si>
    <t>Lasseigne</t>
  </si>
  <si>
    <t>St Symphorien sur Saône</t>
  </si>
  <si>
    <t>Lhermitte</t>
  </si>
  <si>
    <t>Claudia</t>
  </si>
  <si>
    <t>Marseille</t>
  </si>
  <si>
    <t>Huguette</t>
  </si>
  <si>
    <t>Masi</t>
  </si>
  <si>
    <t>Philippe</t>
  </si>
  <si>
    <t>Marie-Jeanne</t>
  </si>
  <si>
    <t>Boisseaux</t>
  </si>
  <si>
    <t>Séverine</t>
  </si>
  <si>
    <t>Muzeau</t>
  </si>
  <si>
    <t>Milliere</t>
  </si>
  <si>
    <t>Ganée</t>
  </si>
  <si>
    <t>Véronique</t>
  </si>
  <si>
    <t>Sohn</t>
  </si>
  <si>
    <t>Ani</t>
  </si>
  <si>
    <t>Stighezza</t>
  </si>
  <si>
    <t>Briselance</t>
  </si>
  <si>
    <t>Mutin</t>
  </si>
  <si>
    <t>Raverot</t>
  </si>
  <si>
    <t>Lahoussine</t>
  </si>
  <si>
    <t>Dessaint</t>
  </si>
  <si>
    <t xml:space="preserve">Bougaud </t>
  </si>
  <si>
    <t>Develle</t>
  </si>
  <si>
    <t>Jean-Luc</t>
  </si>
  <si>
    <t>Guéritée</t>
  </si>
  <si>
    <t>Claudine</t>
  </si>
  <si>
    <t>Roux</t>
  </si>
  <si>
    <t>Verpaux</t>
  </si>
  <si>
    <t>Gisèle</t>
  </si>
  <si>
    <t>Blondot</t>
  </si>
  <si>
    <t>Marie-Thèrese</t>
  </si>
  <si>
    <t>Nikonoff</t>
  </si>
  <si>
    <t>Jeanne-René</t>
  </si>
  <si>
    <t>Aleth</t>
  </si>
  <si>
    <t xml:space="preserve">Pusset </t>
  </si>
  <si>
    <t>Raymond</t>
  </si>
  <si>
    <t>Frizot</t>
  </si>
  <si>
    <t>Colette</t>
  </si>
  <si>
    <t>Gay</t>
  </si>
  <si>
    <t>Benjamin</t>
  </si>
  <si>
    <t>Pasteur</t>
  </si>
  <si>
    <t>Gomes - Da silva</t>
  </si>
  <si>
    <t>Rose</t>
  </si>
  <si>
    <t xml:space="preserve">Nouveaux </t>
  </si>
  <si>
    <t>Jeanne-Renée</t>
  </si>
  <si>
    <t>Gauthier</t>
  </si>
  <si>
    <t>N ou R</t>
  </si>
  <si>
    <t xml:space="preserve">N </t>
  </si>
  <si>
    <t>N</t>
  </si>
  <si>
    <t>Clémence</t>
  </si>
  <si>
    <t>Bernadette</t>
  </si>
  <si>
    <t>Danjean</t>
  </si>
  <si>
    <t>Forey</t>
  </si>
  <si>
    <t>Grenot</t>
  </si>
  <si>
    <t>Chapelotte</t>
  </si>
  <si>
    <t>Costanza</t>
  </si>
  <si>
    <t>Giovanni</t>
  </si>
  <si>
    <t>Pauthier</t>
  </si>
  <si>
    <t>Courtot</t>
  </si>
  <si>
    <t>AO</t>
  </si>
  <si>
    <t>MH</t>
  </si>
  <si>
    <t>Jardon</t>
  </si>
  <si>
    <t>Geneviève</t>
  </si>
  <si>
    <t>georgette.saintfelix@orange.fr</t>
  </si>
  <si>
    <t>Bernier</t>
  </si>
  <si>
    <t>Belot</t>
  </si>
  <si>
    <t>Anne-Lise</t>
  </si>
  <si>
    <t>Daniele</t>
  </si>
  <si>
    <t>Herbert</t>
  </si>
  <si>
    <t>Ducordaux</t>
  </si>
  <si>
    <t>Regine</t>
  </si>
  <si>
    <t>Colas</t>
  </si>
  <si>
    <t>Merle</t>
  </si>
  <si>
    <t>Cabus</t>
  </si>
  <si>
    <t>Perin</t>
  </si>
  <si>
    <t>Henri</t>
  </si>
  <si>
    <t>Mois</t>
  </si>
  <si>
    <t>Jour</t>
  </si>
  <si>
    <t>Année</t>
  </si>
  <si>
    <t>Juillet</t>
  </si>
  <si>
    <t>Avril</t>
  </si>
  <si>
    <t>Décembre</t>
  </si>
  <si>
    <t>N°</t>
  </si>
  <si>
    <t>Age</t>
  </si>
  <si>
    <t>Nbr</t>
  </si>
  <si>
    <t>Date</t>
  </si>
  <si>
    <t>2013-2014</t>
  </si>
  <si>
    <r>
      <t xml:space="preserve">Total = </t>
    </r>
    <r>
      <rPr>
        <b/>
        <sz val="11"/>
        <color indexed="10"/>
        <rFont val="Arial"/>
        <family val="2"/>
      </rPr>
      <t>46</t>
    </r>
  </si>
  <si>
    <t>FAURE</t>
  </si>
  <si>
    <t>MARGUERY</t>
  </si>
  <si>
    <t>MILLIOT</t>
  </si>
  <si>
    <t>MULLER</t>
  </si>
  <si>
    <t>78 Adhérents</t>
  </si>
  <si>
    <t>55 Adhérents</t>
  </si>
  <si>
    <t>Activité</t>
  </si>
  <si>
    <t>Photo + Modules</t>
  </si>
  <si>
    <t>Animateur</t>
  </si>
  <si>
    <t>Photo</t>
  </si>
  <si>
    <t>Initiation</t>
  </si>
  <si>
    <t>Photo + Perf 2</t>
  </si>
  <si>
    <t>Modules</t>
  </si>
  <si>
    <t>Excel</t>
  </si>
  <si>
    <t>Perf niv 2</t>
  </si>
  <si>
    <t>Modules + Excel</t>
  </si>
  <si>
    <t>Adhésion</t>
  </si>
  <si>
    <t>Membre d'Honneur</t>
  </si>
  <si>
    <t>Cotisation</t>
  </si>
  <si>
    <t>Oui</t>
  </si>
  <si>
    <t>Anim</t>
  </si>
  <si>
    <t>Copie</t>
  </si>
  <si>
    <t>Bidau</t>
  </si>
  <si>
    <t>Magnin</t>
  </si>
  <si>
    <t>Sylviane</t>
  </si>
  <si>
    <t>Martin</t>
  </si>
  <si>
    <t>Gabriel</t>
  </si>
  <si>
    <t>Ciron</t>
  </si>
  <si>
    <t>Yves</t>
  </si>
  <si>
    <t>Perrin</t>
  </si>
  <si>
    <t>Bocquenet</t>
  </si>
  <si>
    <t>Grauet</t>
  </si>
  <si>
    <t>Marie-Hélène</t>
  </si>
  <si>
    <t>Bastien</t>
  </si>
  <si>
    <t>Lallemand</t>
  </si>
  <si>
    <t>Donzel</t>
  </si>
  <si>
    <t>Odette</t>
  </si>
  <si>
    <t>Poiselet</t>
  </si>
  <si>
    <t>Trapet</t>
  </si>
  <si>
    <t>Edouard</t>
  </si>
  <si>
    <t>Lossent</t>
  </si>
  <si>
    <t>Marie-Catherine</t>
  </si>
  <si>
    <t>Sirugue</t>
  </si>
  <si>
    <t>Jobard</t>
  </si>
  <si>
    <t>Rius</t>
  </si>
  <si>
    <t>Conchita</t>
  </si>
  <si>
    <t>Damis</t>
  </si>
  <si>
    <t>Goillot</t>
  </si>
  <si>
    <t>Non</t>
  </si>
  <si>
    <t>Noirot</t>
  </si>
  <si>
    <t>Boullée</t>
  </si>
  <si>
    <t>Benoit</t>
  </si>
  <si>
    <t>Veysse</t>
  </si>
  <si>
    <t>Millière</t>
  </si>
  <si>
    <t>Brigitte</t>
  </si>
  <si>
    <t>Bourdiau</t>
  </si>
  <si>
    <t>Gervais</t>
  </si>
  <si>
    <t>Marie-Françoise</t>
  </si>
  <si>
    <t xml:space="preserve">Jean-Claude </t>
  </si>
  <si>
    <t>Animateurs</t>
  </si>
  <si>
    <t>Richard J</t>
  </si>
  <si>
    <t>Richard L</t>
  </si>
  <si>
    <t>Richard M</t>
  </si>
  <si>
    <t>Gorges Mod</t>
  </si>
  <si>
    <t>Georges Excl</t>
  </si>
  <si>
    <t xml:space="preserve">Gérard </t>
  </si>
  <si>
    <t>Chantal M</t>
  </si>
  <si>
    <t>Chantal V</t>
  </si>
  <si>
    <t>Georges Excl + Mod + Chantal M</t>
  </si>
  <si>
    <t>Gérard V</t>
  </si>
  <si>
    <t>Francis</t>
  </si>
  <si>
    <t>Nombre</t>
  </si>
  <si>
    <t>Participation</t>
  </si>
  <si>
    <t>Date naissance</t>
  </si>
  <si>
    <t/>
  </si>
  <si>
    <t>2004-2006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</si>
  <si>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</si>
  <si>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</si>
  <si>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</si>
  <si>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</si>
  <si>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</si>
  <si>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</si>
  <si>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</si>
  <si>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2014-2015</t>
  </si>
  <si>
    <t>2015-2016</t>
  </si>
  <si>
    <t>2016-2017</t>
  </si>
  <si>
    <t>2017-2018</t>
  </si>
  <si>
    <t>2018-2019</t>
  </si>
  <si>
    <t>2019-2020</t>
  </si>
  <si>
    <t>203</t>
  </si>
  <si>
    <t>83</t>
  </si>
  <si>
    <t>84</t>
  </si>
  <si>
    <t>116</t>
  </si>
  <si>
    <t>108</t>
  </si>
  <si>
    <t>109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</si>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</sst>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#&quot; &quot;##&quot; &quot;##&quot; &quot;##&quot; &quot;##"/>
    <numFmt numFmtId="166" formatCode="00"/>
    <numFmt numFmtId="168" formatCode="General;;"/>
  </numFmts>
  <fonts count="39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b/>
      <sz val="11"/>
      <color rgb="FF0000FF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b/>
      <sz val="12"/>
      <color rgb="FF0000FF"/>
      <name val="Arial"/>
      <family val="2"/>
    </font>
    <font>
      <sz val="11"/>
      <color indexed="10"/>
      <name val="Arial"/>
      <family val="2"/>
    </font>
    <font>
      <b/>
      <sz val="11"/>
      <color rgb="FF00660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b/>
      <sz val="20"/>
      <color rgb="FFFF0000"/>
      <name val="Arial"/>
      <family val="2"/>
    </font>
    <font>
      <b/>
      <sz val="16"/>
      <color rgb="FF006600"/>
      <name val="Arial"/>
      <family val="2"/>
    </font>
    <font>
      <b/>
      <i/>
      <sz val="11"/>
      <color rgb="FF00FF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darkTrellis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1" xfId="1" applyBorder="1" applyAlignment="1" applyProtection="1">
      <alignment horizontal="left"/>
    </xf>
    <xf numFmtId="14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8" fillId="0" borderId="1" xfId="1" applyFont="1" applyBorder="1" applyAlignment="1" applyProtection="1">
      <alignment horizontal="left"/>
    </xf>
    <xf numFmtId="0" fontId="7" fillId="0" borderId="0" xfId="0" applyFont="1" applyAlignme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7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4" fillId="0" borderId="1" xfId="1" applyFont="1" applyBorder="1" applyAlignment="1" applyProtection="1">
      <alignment horizontal="left"/>
    </xf>
    <xf numFmtId="0" fontId="5" fillId="0" borderId="1" xfId="0" applyFont="1" applyFill="1" applyBorder="1"/>
    <xf numFmtId="0" fontId="2" fillId="3" borderId="2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65" fontId="5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1" xfId="0" applyNumberFormat="1" applyBorder="1"/>
    <xf numFmtId="0" fontId="2" fillId="2" borderId="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8" fillId="0" borderId="1" xfId="1" applyNumberFormat="1" applyFont="1" applyBorder="1" applyAlignment="1" applyProtection="1">
      <alignment horizontal="left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2" borderId="0" xfId="0" applyFont="1" applyFill="1" applyBorder="1"/>
    <xf numFmtId="14" fontId="2" fillId="0" borderId="0" xfId="0" applyNumberFormat="1" applyFont="1" applyAlignment="1">
      <alignment horizontal="center"/>
    </xf>
    <xf numFmtId="165" fontId="4" fillId="0" borderId="1" xfId="1" applyNumberFormat="1" applyBorder="1" applyAlignment="1" applyProtection="1">
      <alignment horizontal="left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165" fontId="0" fillId="0" borderId="0" xfId="0" applyNumberFormat="1" applyBorder="1"/>
    <xf numFmtId="0" fontId="13" fillId="0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0" borderId="1" xfId="0" applyFont="1" applyBorder="1"/>
    <xf numFmtId="0" fontId="16" fillId="0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8" fillId="0" borderId="0" xfId="1" applyFont="1" applyBorder="1" applyAlignment="1" applyProtection="1">
      <alignment horizontal="left"/>
    </xf>
    <xf numFmtId="14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Alignment="1" applyProtection="1">
      <alignment horizontal="left"/>
    </xf>
    <xf numFmtId="0" fontId="4" fillId="0" borderId="0" xfId="1" applyAlignment="1" applyProtection="1"/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1" xfId="1" applyBorder="1" applyAlignment="1" applyProtection="1"/>
    <xf numFmtId="0" fontId="8" fillId="0" borderId="1" xfId="1" applyFont="1" applyBorder="1" applyAlignment="1" applyProtection="1"/>
    <xf numFmtId="0" fontId="4" fillId="0" borderId="0" xfId="1" applyBorder="1" applyAlignment="1" applyProtection="1">
      <alignment horizontal="left"/>
    </xf>
    <xf numFmtId="0" fontId="0" fillId="0" borderId="4" xfId="0" applyFill="1" applyBorder="1"/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2" borderId="3" xfId="0" applyFont="1" applyFill="1" applyBorder="1"/>
    <xf numFmtId="0" fontId="4" fillId="0" borderId="5" xfId="1" applyBorder="1" applyAlignment="1" applyProtection="1">
      <alignment horizontal="left"/>
    </xf>
    <xf numFmtId="0" fontId="4" fillId="0" borderId="0" xfId="1" applyBorder="1" applyAlignment="1" applyProtection="1"/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/>
    <xf numFmtId="0" fontId="2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0" xfId="1" applyNumberFormat="1" applyBorder="1" applyAlignment="1" applyProtection="1"/>
    <xf numFmtId="0" fontId="4" fillId="0" borderId="0" xfId="1" applyNumberFormat="1" applyFont="1" applyAlignment="1" applyProtection="1"/>
    <xf numFmtId="0" fontId="0" fillId="0" borderId="1" xfId="0" applyFont="1" applyFill="1" applyBorder="1"/>
    <xf numFmtId="0" fontId="0" fillId="0" borderId="0" xfId="0" applyFill="1"/>
    <xf numFmtId="0" fontId="2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/>
    <xf numFmtId="0" fontId="8" fillId="0" borderId="0" xfId="1" applyFont="1" applyBorder="1" applyAlignment="1" applyProtection="1"/>
    <xf numFmtId="0" fontId="20" fillId="0" borderId="1" xfId="0" applyFont="1" applyBorder="1" applyAlignment="1">
      <alignment horizontal="center"/>
    </xf>
    <xf numFmtId="0" fontId="0" fillId="0" borderId="4" xfId="0" applyFont="1" applyFill="1" applyBorder="1"/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left"/>
    </xf>
    <xf numFmtId="165" fontId="4" fillId="0" borderId="4" xfId="1" applyNumberForma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0" fillId="0" borderId="9" xfId="0" applyFill="1" applyBorder="1"/>
    <xf numFmtId="165" fontId="0" fillId="0" borderId="4" xfId="0" applyNumberFormat="1" applyBorder="1" applyAlignment="1">
      <alignment horizontal="center"/>
    </xf>
    <xf numFmtId="0" fontId="4" fillId="0" borderId="4" xfId="1" applyBorder="1" applyAlignment="1" applyProtection="1"/>
    <xf numFmtId="0" fontId="2" fillId="0" borderId="4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3" xfId="0" applyFont="1" applyFill="1" applyBorder="1"/>
    <xf numFmtId="0" fontId="5" fillId="0" borderId="1" xfId="1" applyFont="1" applyBorder="1" applyAlignment="1" applyProtection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165" fontId="5" fillId="0" borderId="1" xfId="1" applyNumberFormat="1" applyFont="1" applyBorder="1" applyAlignment="1" applyProtection="1">
      <alignment horizontal="center"/>
    </xf>
    <xf numFmtId="0" fontId="0" fillId="0" borderId="4" xfId="0" applyNumberForma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5" fillId="0" borderId="4" xfId="0" applyFont="1" applyFill="1" applyBorder="1"/>
    <xf numFmtId="165" fontId="5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/>
    <xf numFmtId="1" fontId="15" fillId="0" borderId="0" xfId="0" applyNumberFormat="1" applyFont="1" applyFill="1" applyBorder="1" applyAlignment="1"/>
    <xf numFmtId="1" fontId="7" fillId="0" borderId="0" xfId="0" applyNumberFormat="1" applyFont="1" applyFill="1" applyBorder="1" applyAlignment="1"/>
    <xf numFmtId="1" fontId="2" fillId="0" borderId="0" xfId="0" applyNumberFormat="1" applyFont="1" applyFill="1"/>
    <xf numFmtId="1" fontId="0" fillId="0" borderId="0" xfId="0" applyNumberFormat="1" applyFill="1" applyBorder="1"/>
    <xf numFmtId="1" fontId="0" fillId="0" borderId="0" xfId="0" applyNumberFormat="1" applyFill="1"/>
    <xf numFmtId="1" fontId="9" fillId="0" borderId="0" xfId="0" applyNumberFormat="1" applyFont="1" applyFill="1"/>
    <xf numFmtId="1" fontId="21" fillId="0" borderId="1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/>
    <xf numFmtId="1" fontId="22" fillId="0" borderId="0" xfId="0" applyNumberFormat="1" applyFont="1" applyFill="1" applyBorder="1" applyAlignment="1"/>
    <xf numFmtId="1" fontId="21" fillId="0" borderId="0" xfId="0" applyNumberFormat="1" applyFont="1" applyFill="1" applyBorder="1" applyAlignment="1"/>
    <xf numFmtId="1" fontId="21" fillId="0" borderId="0" xfId="0" applyNumberFormat="1" applyFont="1" applyFill="1"/>
    <xf numFmtId="0" fontId="19" fillId="0" borderId="4" xfId="0" applyFont="1" applyBorder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7" fillId="0" borderId="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8" borderId="14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6" fontId="5" fillId="0" borderId="4" xfId="1" applyNumberFormat="1" applyFont="1" applyBorder="1" applyAlignment="1" applyProtection="1">
      <alignment horizontal="center"/>
    </xf>
    <xf numFmtId="14" fontId="5" fillId="0" borderId="4" xfId="0" applyNumberFormat="1" applyFont="1" applyBorder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14" fontId="0" fillId="0" borderId="0" xfId="0" applyNumberFormat="1" applyBorder="1"/>
    <xf numFmtId="1" fontId="2" fillId="0" borderId="0" xfId="0" applyNumberFormat="1" applyFont="1"/>
    <xf numFmtId="14" fontId="1" fillId="0" borderId="1" xfId="0" applyNumberFormat="1" applyFont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4" fillId="0" borderId="11" xfId="1" applyBorder="1" applyAlignment="1" applyProtection="1"/>
    <xf numFmtId="0" fontId="4" fillId="0" borderId="3" xfId="1" applyBorder="1" applyAlignment="1" applyProtection="1"/>
    <xf numFmtId="0" fontId="4" fillId="0" borderId="3" xfId="1" applyBorder="1" applyAlignment="1" applyProtection="1">
      <alignment horizontal="left"/>
    </xf>
    <xf numFmtId="0" fontId="0" fillId="0" borderId="3" xfId="0" applyBorder="1" applyAlignment="1">
      <alignment horizontal="left"/>
    </xf>
    <xf numFmtId="0" fontId="4" fillId="0" borderId="3" xfId="1" applyFill="1" applyBorder="1" applyAlignment="1" applyProtection="1">
      <alignment horizontal="left"/>
    </xf>
    <xf numFmtId="165" fontId="4" fillId="0" borderId="3" xfId="1" applyNumberFormat="1" applyBorder="1" applyAlignment="1" applyProtection="1">
      <alignment horizontal="left"/>
    </xf>
    <xf numFmtId="0" fontId="4" fillId="0" borderId="3" xfId="1" applyFont="1" applyBorder="1" applyAlignment="1" applyProtection="1"/>
    <xf numFmtId="0" fontId="4" fillId="0" borderId="3" xfId="1" applyFont="1" applyBorder="1" applyAlignment="1" applyProtection="1">
      <alignment horizontal="left"/>
    </xf>
    <xf numFmtId="165" fontId="8" fillId="0" borderId="3" xfId="1" applyNumberFormat="1" applyFont="1" applyBorder="1" applyAlignment="1" applyProtection="1">
      <alignment horizontal="left"/>
    </xf>
    <xf numFmtId="0" fontId="4" fillId="0" borderId="11" xfId="1" applyBorder="1" applyAlignment="1" applyProtection="1">
      <alignment horizontal="left"/>
    </xf>
    <xf numFmtId="165" fontId="5" fillId="0" borderId="3" xfId="0" applyNumberFormat="1" applyFont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14" fontId="1" fillId="0" borderId="0" xfId="0" applyNumberFormat="1" applyFont="1"/>
    <xf numFmtId="0" fontId="1" fillId="0" borderId="4" xfId="0" applyFont="1" applyFill="1" applyBorder="1" applyAlignment="1">
      <alignment horizontal="center"/>
    </xf>
    <xf numFmtId="0" fontId="25" fillId="0" borderId="4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" fontId="5" fillId="0" borderId="4" xfId="1" applyNumberFormat="1" applyFont="1" applyBorder="1" applyAlignment="1" applyProtection="1">
      <alignment horizontal="center"/>
    </xf>
    <xf numFmtId="1" fontId="0" fillId="0" borderId="0" xfId="0" applyNumberFormat="1"/>
    <xf numFmtId="1" fontId="2" fillId="5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1" fontId="2" fillId="5" borderId="10" xfId="0" applyNumberFormat="1" applyFont="1" applyFill="1" applyBorder="1" applyAlignment="1">
      <alignment horizontal="center" vertical="center"/>
    </xf>
    <xf numFmtId="1" fontId="8" fillId="0" borderId="0" xfId="1" applyNumberFormat="1" applyFont="1" applyBorder="1" applyAlignment="1" applyProtection="1">
      <alignment horizontal="left"/>
    </xf>
    <xf numFmtId="1" fontId="0" fillId="0" borderId="0" xfId="0" applyNumberFormat="1" applyBorder="1" applyAlignment="1">
      <alignment horizontal="left"/>
    </xf>
    <xf numFmtId="1" fontId="2" fillId="5" borderId="14" xfId="0" applyNumberFormat="1" applyFont="1" applyFill="1" applyBorder="1" applyAlignment="1">
      <alignment horizontal="center" vertical="center"/>
    </xf>
    <xf numFmtId="1" fontId="4" fillId="0" borderId="0" xfId="1" applyNumberFormat="1" applyBorder="1" applyAlignment="1" applyProtection="1">
      <alignment horizontal="left"/>
    </xf>
    <xf numFmtId="1" fontId="4" fillId="0" borderId="0" xfId="1" applyNumberFormat="1" applyBorder="1" applyAlignment="1" applyProtection="1"/>
    <xf numFmtId="1" fontId="2" fillId="5" borderId="2" xfId="0" applyNumberFormat="1" applyFont="1" applyFill="1" applyBorder="1" applyAlignment="1">
      <alignment horizontal="center" vertical="center"/>
    </xf>
    <xf numFmtId="1" fontId="8" fillId="0" borderId="0" xfId="1" applyNumberFormat="1" applyFont="1" applyBorder="1" applyAlignment="1" applyProtection="1"/>
    <xf numFmtId="1" fontId="5" fillId="0" borderId="1" xfId="1" applyNumberFormat="1" applyFont="1" applyBorder="1" applyAlignment="1" applyProtection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3" fillId="0" borderId="0" xfId="0" applyNumberFormat="1" applyFont="1" applyBorder="1"/>
    <xf numFmtId="1" fontId="15" fillId="0" borderId="0" xfId="0" applyNumberFormat="1" applyFont="1" applyBorder="1" applyAlignment="1"/>
    <xf numFmtId="1" fontId="7" fillId="0" borderId="0" xfId="0" applyNumberFormat="1" applyFont="1" applyBorder="1" applyAlignment="1"/>
    <xf numFmtId="1" fontId="0" fillId="0" borderId="0" xfId="0" applyNumberFormat="1" applyBorder="1"/>
    <xf numFmtId="1" fontId="9" fillId="0" borderId="0" xfId="0" applyNumberFormat="1" applyFont="1"/>
    <xf numFmtId="1" fontId="2" fillId="6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7" fillId="0" borderId="0" xfId="0" applyNumberFormat="1" applyFont="1" applyAlignment="1"/>
    <xf numFmtId="1" fontId="2" fillId="0" borderId="0" xfId="0" applyNumberFormat="1" applyFont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0" xfId="0" applyFont="1"/>
    <xf numFmtId="1" fontId="21" fillId="0" borderId="15" xfId="0" applyNumberFormat="1" applyFont="1" applyFill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4" fillId="0" borderId="4" xfId="1" applyFill="1" applyBorder="1" applyAlignment="1" applyProtection="1"/>
    <xf numFmtId="165" fontId="4" fillId="0" borderId="1" xfId="1" applyNumberFormat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4" fillId="0" borderId="1" xfId="1" applyFill="1" applyBorder="1" applyAlignment="1" applyProtection="1">
      <alignment horizontal="left"/>
    </xf>
    <xf numFmtId="0" fontId="4" fillId="0" borderId="1" xfId="1" applyFont="1" applyBorder="1" applyAlignment="1" applyProtection="1"/>
    <xf numFmtId="0" fontId="2" fillId="0" borderId="4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/>
    </xf>
    <xf numFmtId="1" fontId="1" fillId="0" borderId="0" xfId="0" applyNumberFormat="1" applyFont="1" applyFill="1"/>
    <xf numFmtId="1" fontId="2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/>
    <xf numFmtId="1" fontId="27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1" fontId="1" fillId="0" borderId="0" xfId="0" applyNumberFormat="1" applyFont="1" applyFill="1" applyBorder="1"/>
    <xf numFmtId="1" fontId="28" fillId="0" borderId="0" xfId="0" applyNumberFormat="1" applyFont="1" applyFill="1"/>
    <xf numFmtId="1" fontId="1" fillId="0" borderId="0" xfId="0" applyNumberFormat="1" applyFont="1"/>
    <xf numFmtId="1" fontId="27" fillId="0" borderId="0" xfId="0" applyNumberFormat="1" applyFont="1" applyBorder="1"/>
    <xf numFmtId="1" fontId="27" fillId="0" borderId="0" xfId="0" applyNumberFormat="1" applyFont="1" applyBorder="1" applyAlignment="1"/>
    <xf numFmtId="1" fontId="2" fillId="0" borderId="0" xfId="0" applyNumberFormat="1" applyFont="1" applyBorder="1" applyAlignment="1"/>
    <xf numFmtId="1" fontId="1" fillId="0" borderId="0" xfId="0" applyNumberFormat="1" applyFont="1" applyBorder="1"/>
    <xf numFmtId="1" fontId="28" fillId="0" borderId="0" xfId="0" applyNumberFormat="1" applyFont="1"/>
    <xf numFmtId="1" fontId="2" fillId="0" borderId="12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9" fillId="14" borderId="4" xfId="0" applyFont="1" applyFill="1" applyBorder="1"/>
    <xf numFmtId="0" fontId="29" fillId="14" borderId="1" xfId="0" applyFont="1" applyFill="1" applyBorder="1"/>
    <xf numFmtId="0" fontId="29" fillId="14" borderId="3" xfId="0" applyFont="1" applyFill="1" applyBorder="1"/>
    <xf numFmtId="0" fontId="29" fillId="14" borderId="8" xfId="0" applyFont="1" applyFill="1" applyBorder="1"/>
    <xf numFmtId="0" fontId="29" fillId="14" borderId="4" xfId="0" applyFont="1" applyFill="1" applyBorder="1" applyAlignment="1">
      <alignment horizontal="left"/>
    </xf>
    <xf numFmtId="0" fontId="30" fillId="14" borderId="1" xfId="0" applyFont="1" applyFill="1" applyBorder="1"/>
    <xf numFmtId="0" fontId="31" fillId="14" borderId="1" xfId="0" applyFont="1" applyFill="1" applyBorder="1"/>
    <xf numFmtId="0" fontId="29" fillId="14" borderId="1" xfId="0" applyFont="1" applyFill="1" applyBorder="1" applyAlignment="1">
      <alignment horizontal="left"/>
    </xf>
    <xf numFmtId="0" fontId="30" fillId="14" borderId="3" xfId="0" applyFont="1" applyFill="1" applyBorder="1"/>
    <xf numFmtId="0" fontId="31" fillId="14" borderId="6" xfId="0" applyFont="1" applyFill="1" applyBorder="1"/>
    <xf numFmtId="0" fontId="29" fillId="14" borderId="9" xfId="0" applyFont="1" applyFill="1" applyBorder="1"/>
    <xf numFmtId="0" fontId="2" fillId="12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9" fillId="13" borderId="4" xfId="0" applyFont="1" applyFill="1" applyBorder="1"/>
    <xf numFmtId="0" fontId="29" fillId="13" borderId="7" xfId="0" applyFont="1" applyFill="1" applyBorder="1" applyAlignment="1">
      <alignment vertical="center"/>
    </xf>
    <xf numFmtId="0" fontId="29" fillId="13" borderId="1" xfId="0" applyFont="1" applyFill="1" applyBorder="1" applyAlignment="1">
      <alignment vertical="center"/>
    </xf>
    <xf numFmtId="0" fontId="29" fillId="13" borderId="1" xfId="0" applyFont="1" applyFill="1" applyBorder="1"/>
    <xf numFmtId="0" fontId="29" fillId="13" borderId="1" xfId="0" applyFont="1" applyFill="1" applyBorder="1" applyAlignment="1">
      <alignment horizontal="left" vertical="center"/>
    </xf>
    <xf numFmtId="0" fontId="29" fillId="13" borderId="1" xfId="0" applyFont="1" applyFill="1" applyBorder="1" applyAlignment="1">
      <alignment horizontal="left"/>
    </xf>
    <xf numFmtId="0" fontId="29" fillId="13" borderId="3" xfId="0" applyFont="1" applyFill="1" applyBorder="1"/>
    <xf numFmtId="0" fontId="29" fillId="13" borderId="3" xfId="0" applyFont="1" applyFill="1" applyBorder="1" applyAlignment="1">
      <alignment vertical="center"/>
    </xf>
    <xf numFmtId="0" fontId="29" fillId="13" borderId="7" xfId="0" applyFont="1" applyFill="1" applyBorder="1"/>
    <xf numFmtId="0" fontId="29" fillId="13" borderId="0" xfId="0" applyFont="1" applyFill="1" applyBorder="1"/>
    <xf numFmtId="0" fontId="29" fillId="13" borderId="8" xfId="0" applyFont="1" applyFill="1" applyBorder="1"/>
    <xf numFmtId="165" fontId="2" fillId="5" borderId="14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0" fontId="2" fillId="5" borderId="23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4" fillId="0" borderId="4" xfId="1" applyBorder="1" applyAlignment="1" applyProtection="1">
      <alignment horizontal="left"/>
    </xf>
    <xf numFmtId="165" fontId="4" fillId="0" borderId="4" xfId="1" applyNumberFormat="1" applyFont="1" applyBorder="1" applyAlignment="1" applyProtection="1">
      <alignment horizontal="left"/>
    </xf>
    <xf numFmtId="0" fontId="4" fillId="0" borderId="4" xfId="1" applyFont="1" applyBorder="1" applyAlignment="1" applyProtection="1">
      <alignment horizontal="left"/>
    </xf>
    <xf numFmtId="165" fontId="4" fillId="0" borderId="0" xfId="1" applyNumberFormat="1" applyBorder="1" applyAlignment="1" applyProtection="1">
      <alignment horizontal="left"/>
    </xf>
    <xf numFmtId="0" fontId="4" fillId="0" borderId="4" xfId="1" applyFont="1" applyBorder="1" applyAlignment="1" applyProtection="1"/>
    <xf numFmtId="0" fontId="0" fillId="0" borderId="3" xfId="0" applyFill="1" applyBorder="1"/>
    <xf numFmtId="1" fontId="2" fillId="0" borderId="0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29" fillId="2" borderId="9" xfId="0" applyFont="1" applyFill="1" applyBorder="1"/>
    <xf numFmtId="0" fontId="29" fillId="2" borderId="4" xfId="0" applyFont="1" applyFill="1" applyBorder="1"/>
    <xf numFmtId="0" fontId="31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/>
    <xf numFmtId="0" fontId="30" fillId="2" borderId="1" xfId="0" applyFont="1" applyFill="1" applyBorder="1" applyAlignment="1">
      <alignment horizontal="left" vertical="center"/>
    </xf>
    <xf numFmtId="0" fontId="31" fillId="2" borderId="1" xfId="0" applyFont="1" applyFill="1" applyBorder="1"/>
    <xf numFmtId="0" fontId="31" fillId="2" borderId="3" xfId="0" applyFont="1" applyFill="1" applyBorder="1"/>
    <xf numFmtId="0" fontId="29" fillId="2" borderId="3" xfId="0" applyFont="1" applyFill="1" applyBorder="1"/>
    <xf numFmtId="0" fontId="29" fillId="2" borderId="3" xfId="0" applyFont="1" applyFill="1" applyBorder="1" applyAlignment="1">
      <alignment vertical="center"/>
    </xf>
    <xf numFmtId="0" fontId="2" fillId="13" borderId="1" xfId="0" applyFont="1" applyFill="1" applyBorder="1"/>
    <xf numFmtId="0" fontId="1" fillId="6" borderId="0" xfId="0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horizontal="left"/>
    </xf>
    <xf numFmtId="14" fontId="2" fillId="11" borderId="14" xfId="0" applyNumberFormat="1" applyFont="1" applyFill="1" applyBorder="1" applyAlignment="1">
      <alignment horizontal="center" vertical="center"/>
    </xf>
    <xf numFmtId="14" fontId="2" fillId="11" borderId="13" xfId="0" applyNumberFormat="1" applyFont="1" applyFill="1" applyBorder="1" applyAlignment="1">
      <alignment horizontal="center" vertical="center"/>
    </xf>
    <xf numFmtId="165" fontId="2" fillId="5" borderId="14" xfId="0" applyNumberFormat="1" applyFont="1" applyFill="1" applyBorder="1" applyAlignment="1">
      <alignment horizontal="center" vertical="center"/>
    </xf>
    <xf numFmtId="165" fontId="2" fillId="5" borderId="13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5" borderId="10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2" fillId="5" borderId="23" xfId="0" applyNumberFormat="1" applyFont="1" applyFill="1" applyBorder="1" applyAlignment="1">
      <alignment horizontal="center" vertical="center"/>
    </xf>
    <xf numFmtId="0" fontId="2" fillId="5" borderId="24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Continuous" vertical="center"/>
    </xf>
    <xf numFmtId="0" fontId="2" fillId="6" borderId="0" xfId="0" applyFont="1" applyFill="1" applyAlignment="1">
      <alignment horizontal="centerContinuous"/>
    </xf>
    <xf numFmtId="14" fontId="35" fillId="6" borderId="0" xfId="0" applyNumberFormat="1" applyFont="1" applyFill="1" applyAlignment="1">
      <alignment horizontal="centerContinuous" vertical="center"/>
    </xf>
    <xf numFmtId="14" fontId="2" fillId="6" borderId="26" xfId="0" applyNumberFormat="1" applyFont="1" applyFill="1" applyBorder="1" applyAlignment="1">
      <alignment horizontal="center" vertical="center"/>
    </xf>
    <xf numFmtId="0" fontId="36" fillId="0" borderId="1" xfId="0" applyFont="1" applyBorder="1"/>
    <xf numFmtId="14" fontId="2" fillId="6" borderId="0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/>
    <xf numFmtId="0" fontId="5" fillId="0" borderId="3" xfId="0" applyFont="1" applyFill="1" applyBorder="1"/>
    <xf numFmtId="0" fontId="1" fillId="0" borderId="0" xfId="0" applyFont="1" applyBorder="1" applyAlignment="1">
      <alignment horizontal="left"/>
    </xf>
    <xf numFmtId="168" fontId="2" fillId="0" borderId="0" xfId="0" applyNumberFormat="1" applyFont="1" applyFill="1" applyBorder="1" applyAlignment="1">
      <alignment horizontal="center"/>
    </xf>
    <xf numFmtId="168" fontId="2" fillId="7" borderId="2" xfId="0" applyNumberFormat="1" applyFont="1" applyFill="1" applyBorder="1" applyAlignment="1">
      <alignment horizontal="center"/>
    </xf>
    <xf numFmtId="168" fontId="2" fillId="7" borderId="4" xfId="0" applyNumberFormat="1" applyFont="1" applyFill="1" applyBorder="1" applyAlignment="1">
      <alignment horizontal="center"/>
    </xf>
    <xf numFmtId="168" fontId="2" fillId="7" borderId="1" xfId="0" applyNumberFormat="1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2" fillId="6" borderId="1" xfId="0" quotePrefix="1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25"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/>
      </font>
    </dxf>
    <dxf>
      <font>
        <b/>
        <i val="0"/>
        <color auto="1"/>
      </font>
    </dxf>
    <dxf>
      <font>
        <b/>
        <i val="0"/>
        <color theme="0"/>
      </font>
      <fill>
        <patternFill>
          <bgColor rgb="FF99CCFF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/>
        <color rgb="FF006600"/>
      </font>
    </dxf>
    <dxf>
      <font>
        <b/>
        <i val="0"/>
        <color rgb="FF0000FF"/>
      </font>
    </dxf>
    <dxf>
      <font>
        <b/>
        <i/>
        <color rgb="FF0066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/>
        <color rgb="FF006600"/>
      </font>
    </dxf>
    <dxf>
      <font>
        <b/>
        <i val="0"/>
        <color rgb="FF0000FF"/>
      </font>
    </dxf>
    <dxf>
      <font>
        <b/>
        <i/>
        <color rgb="FF0066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/>
        <color rgb="FF006600"/>
      </font>
    </dxf>
  </dxfs>
  <tableStyles count="0" defaultTableStyle="TableStyleMedium2" defaultPivotStyle="PivotStyleLight16"/>
  <colors>
    <mruColors>
      <color rgb="FFFFFF99"/>
      <color rgb="FF00FF00"/>
      <color rgb="FF006600"/>
      <color rgb="FFFF99FF"/>
      <color rgb="FF0000FF"/>
      <color rgb="FF000000"/>
      <color rgb="FF99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0</xdr:row>
          <xdr:rowOff>19050</xdr:rowOff>
        </xdr:from>
        <xdr:to>
          <xdr:col>3</xdr:col>
          <xdr:colOff>619125</xdr:colOff>
          <xdr:row>0</xdr:row>
          <xdr:rowOff>209550</xdr:rowOff>
        </xdr:to>
        <xdr:sp macro="" textlink="">
          <xdr:nvSpPr>
            <xdr:cNvPr id="1025" name="Tri 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Tri N°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0</xdr:row>
          <xdr:rowOff>19050</xdr:rowOff>
        </xdr:from>
        <xdr:to>
          <xdr:col>2</xdr:col>
          <xdr:colOff>314325</xdr:colOff>
          <xdr:row>0</xdr:row>
          <xdr:rowOff>209550</xdr:rowOff>
        </xdr:to>
        <xdr:sp macro="" textlink="">
          <xdr:nvSpPr>
            <xdr:cNvPr id="1026" name="Tri 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Tri 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19050</xdr:rowOff>
        </xdr:from>
        <xdr:to>
          <xdr:col>1</xdr:col>
          <xdr:colOff>285750</xdr:colOff>
          <xdr:row>0</xdr:row>
          <xdr:rowOff>209550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Ajout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288</xdr:row>
          <xdr:rowOff>180975</xdr:rowOff>
        </xdr:from>
        <xdr:to>
          <xdr:col>12</xdr:col>
          <xdr:colOff>161925</xdr:colOff>
          <xdr:row>293</xdr:row>
          <xdr:rowOff>0</xdr:rowOff>
        </xdr:to>
        <xdr:pic>
          <xdr:nvPicPr>
            <xdr:cNvPr id="6" name="Image 5"/>
            <xdr:cNvPicPr>
              <a:picLocks noChangeAspect="1" noChangeArrowheads="1"/>
              <a:extLst>
                <a:ext uri="{84589F7E-364E-4C9E-8A38-B11213B215E9}">
                  <a14:cameraTool cellRange="$AD$1:$AG$2" spid="_x0000_s109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33550" y="55340250"/>
              <a:ext cx="3362325" cy="7715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0</xdr:row>
          <xdr:rowOff>19050</xdr:rowOff>
        </xdr:from>
        <xdr:to>
          <xdr:col>11</xdr:col>
          <xdr:colOff>28575</xdr:colOff>
          <xdr:row>0</xdr:row>
          <xdr:rowOff>209550</xdr:rowOff>
        </xdr:to>
        <xdr:sp macro="" textlink="">
          <xdr:nvSpPr>
            <xdr:cNvPr id="1070" name="Tri 3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Tri âge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</xdr:row>
          <xdr:rowOff>0</xdr:rowOff>
        </xdr:from>
        <xdr:to>
          <xdr:col>15</xdr:col>
          <xdr:colOff>0</xdr:colOff>
          <xdr:row>2</xdr:row>
          <xdr:rowOff>0</xdr:rowOff>
        </xdr:to>
        <xdr:sp macro="" textlink="">
          <xdr:nvSpPr>
            <xdr:cNvPr id="1085" name="Valid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Valider</a:t>
              </a:r>
            </a:p>
            <a:p>
              <a:pPr algn="ctr" rtl="0">
                <a:defRPr sz="1000"/>
              </a:pPr>
              <a:r>
                <a:rPr lang="fr-F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ajouts-modif.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utheroncl@wanadoo.fr" TargetMode="External"/><Relationship Id="rId13" Type="http://schemas.openxmlformats.org/officeDocument/2006/relationships/hyperlink" Target="mailto:supauze@wanadoo.fr" TargetMode="External"/><Relationship Id="rId3" Type="http://schemas.openxmlformats.org/officeDocument/2006/relationships/hyperlink" Target="mailto:cornuel.michel@wanadoo.fr" TargetMode="External"/><Relationship Id="rId7" Type="http://schemas.openxmlformats.org/officeDocument/2006/relationships/hyperlink" Target="mailto:anglacreuse@orange.fr" TargetMode="External"/><Relationship Id="rId12" Type="http://schemas.openxmlformats.org/officeDocument/2006/relationships/hyperlink" Target="mailto:parizot.eveline@neuf.fr" TargetMode="External"/><Relationship Id="rId2" Type="http://schemas.openxmlformats.org/officeDocument/2006/relationships/hyperlink" Target="mailto:bernard-clemence@wanadoo.f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franck.beherec@wanadoo.fr" TargetMode="External"/><Relationship Id="rId6" Type="http://schemas.openxmlformats.org/officeDocument/2006/relationships/hyperlink" Target="mailto:jan.louis2@wanadoo.fr" TargetMode="External"/><Relationship Id="rId11" Type="http://schemas.openxmlformats.org/officeDocument/2006/relationships/hyperlink" Target="mailto:parriaux.jean-marie@wanadoo.fr" TargetMode="External"/><Relationship Id="rId5" Type="http://schemas.openxmlformats.org/officeDocument/2006/relationships/hyperlink" Target="mailto:michel.delagrange@wanadoo.fr" TargetMode="External"/><Relationship Id="rId15" Type="http://schemas.openxmlformats.org/officeDocument/2006/relationships/hyperlink" Target="mailto:supauze@wanadoo.fr" TargetMode="External"/><Relationship Id="rId10" Type="http://schemas.openxmlformats.org/officeDocument/2006/relationships/hyperlink" Target="mailto:richardmoreux@aol.com" TargetMode="External"/><Relationship Id="rId4" Type="http://schemas.openxmlformats.org/officeDocument/2006/relationships/hyperlink" Target="mailto:cornot.daniel@wanadoo.fr" TargetMode="External"/><Relationship Id="rId9" Type="http://schemas.openxmlformats.org/officeDocument/2006/relationships/hyperlink" Target="mailto:gautheroncl@wanadoo.fr" TargetMode="External"/><Relationship Id="rId14" Type="http://schemas.openxmlformats.org/officeDocument/2006/relationships/hyperlink" Target="mailto:georgette.saintfelix@orange.fr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0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ichardmoreux@aol.com" TargetMode="External"/><Relationship Id="rId13" Type="http://schemas.openxmlformats.org/officeDocument/2006/relationships/hyperlink" Target="mailto:huguenotjl@aol.com" TargetMode="External"/><Relationship Id="rId18" Type="http://schemas.openxmlformats.org/officeDocument/2006/relationships/hyperlink" Target="mailto:gautheroncl@wanadoo.fr" TargetMode="External"/><Relationship Id="rId3" Type="http://schemas.openxmlformats.org/officeDocument/2006/relationships/hyperlink" Target="mailto:jl.boillaud@wanadoo.fr" TargetMode="External"/><Relationship Id="rId7" Type="http://schemas.openxmlformats.org/officeDocument/2006/relationships/hyperlink" Target="mailto:legros.lucien@wanadoo.fr" TargetMode="External"/><Relationship Id="rId12" Type="http://schemas.openxmlformats.org/officeDocument/2006/relationships/hyperlink" Target="mailto:patrick-freylon@neuf,fr" TargetMode="External"/><Relationship Id="rId17" Type="http://schemas.openxmlformats.org/officeDocument/2006/relationships/hyperlink" Target="mailto:michel.delagrange@wanadoo.fr" TargetMode="External"/><Relationship Id="rId2" Type="http://schemas.openxmlformats.org/officeDocument/2006/relationships/hyperlink" Target="mailto:supauze@wanadoo.fr" TargetMode="External"/><Relationship Id="rId16" Type="http://schemas.openxmlformats.org/officeDocument/2006/relationships/hyperlink" Target="mailto:vincent.orenga@club-internet.fr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Biquette999@yahoo.fr" TargetMode="External"/><Relationship Id="rId6" Type="http://schemas.openxmlformats.org/officeDocument/2006/relationships/hyperlink" Target="mailto:franck.beherec@wanadoo.fr" TargetMode="External"/><Relationship Id="rId11" Type="http://schemas.openxmlformats.org/officeDocument/2006/relationships/hyperlink" Target="mailto:anglacreuse@orange.fr" TargetMode="External"/><Relationship Id="rId5" Type="http://schemas.openxmlformats.org/officeDocument/2006/relationships/hyperlink" Target="mailto:mariethe.fo1@aliceadsl.fr" TargetMode="External"/><Relationship Id="rId15" Type="http://schemas.openxmlformats.org/officeDocument/2006/relationships/hyperlink" Target="mailto:niollet.michele@neuf.fr" TargetMode="External"/><Relationship Id="rId10" Type="http://schemas.openxmlformats.org/officeDocument/2006/relationships/hyperlink" Target="mailto:jan.louis2@wanadoo.fr" TargetMode="External"/><Relationship Id="rId19" Type="http://schemas.openxmlformats.org/officeDocument/2006/relationships/hyperlink" Target="mailto:gautheroncl@wanadoo.fr" TargetMode="External"/><Relationship Id="rId4" Type="http://schemas.openxmlformats.org/officeDocument/2006/relationships/hyperlink" Target="mailto:supauze@wanadoo.fr" TargetMode="External"/><Relationship Id="rId9" Type="http://schemas.openxmlformats.org/officeDocument/2006/relationships/hyperlink" Target="mailto:acarrez@wanadoo.fr" TargetMode="External"/><Relationship Id="rId14" Type="http://schemas.openxmlformats.org/officeDocument/2006/relationships/hyperlink" Target="mailto:jeannin_rougelet@hotmail.f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franck.beherec@wanadoo.fr" TargetMode="External"/><Relationship Id="rId13" Type="http://schemas.openxmlformats.org/officeDocument/2006/relationships/hyperlink" Target="mailto:pamartalain@neuf.fr" TargetMode="External"/><Relationship Id="rId18" Type="http://schemas.openxmlformats.org/officeDocument/2006/relationships/hyperlink" Target="mailto:michel.delagrange@wanadoo.fr" TargetMode="External"/><Relationship Id="rId26" Type="http://schemas.openxmlformats.org/officeDocument/2006/relationships/hyperlink" Target="mailto:sylvain@idis21.fr" TargetMode="External"/><Relationship Id="rId3" Type="http://schemas.openxmlformats.org/officeDocument/2006/relationships/hyperlink" Target="mailto:supauze@wanadoo.fr" TargetMode="External"/><Relationship Id="rId21" Type="http://schemas.openxmlformats.org/officeDocument/2006/relationships/hyperlink" Target="mailto:anglacreuse@orange.fr" TargetMode="External"/><Relationship Id="rId7" Type="http://schemas.openxmlformats.org/officeDocument/2006/relationships/hyperlink" Target="mailto:jan.louis2@wanadoo.fr" TargetMode="External"/><Relationship Id="rId12" Type="http://schemas.openxmlformats.org/officeDocument/2006/relationships/hyperlink" Target="mailto:gautheroncl@wanadoo.fr" TargetMode="External"/><Relationship Id="rId17" Type="http://schemas.openxmlformats.org/officeDocument/2006/relationships/hyperlink" Target="mailto:acarrez@wanadoo.fr" TargetMode="External"/><Relationship Id="rId25" Type="http://schemas.openxmlformats.org/officeDocument/2006/relationships/hyperlink" Target="mailto:robert.jeanniard@tele2.fr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hyperlink" Target="mailto:richardmoreux@aol.com" TargetMode="External"/><Relationship Id="rId20" Type="http://schemas.openxmlformats.org/officeDocument/2006/relationships/hyperlink" Target="mailto:michel.pilotto@wanadoo.fr" TargetMode="External"/><Relationship Id="rId29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mailto:grosjean.d2@wanadoo.fr" TargetMode="External"/><Relationship Id="rId11" Type="http://schemas.openxmlformats.org/officeDocument/2006/relationships/hyperlink" Target="mailto:legros.lucien@wanadoo.fr" TargetMode="External"/><Relationship Id="rId24" Type="http://schemas.openxmlformats.org/officeDocument/2006/relationships/hyperlink" Target="mailto:mariethe.fo1@aliceadsl.fr" TargetMode="External"/><Relationship Id="rId5" Type="http://schemas.openxmlformats.org/officeDocument/2006/relationships/hyperlink" Target="mailto:jean.jacoutot@free.fr" TargetMode="External"/><Relationship Id="rId15" Type="http://schemas.openxmlformats.org/officeDocument/2006/relationships/hyperlink" Target="mailto:bernard-clemence@wanadoo.fr" TargetMode="External"/><Relationship Id="rId23" Type="http://schemas.openxmlformats.org/officeDocument/2006/relationships/hyperlink" Target="mailto:paulette.chenevoy@orange.fr" TargetMode="External"/><Relationship Id="rId28" Type="http://schemas.openxmlformats.org/officeDocument/2006/relationships/hyperlink" Target="mailto:mamiebrazey@aliceadsl.fr" TargetMode="External"/><Relationship Id="rId10" Type="http://schemas.openxmlformats.org/officeDocument/2006/relationships/hyperlink" Target="mailto:cornuel.michel@wanadoo.fr" TargetMode="External"/><Relationship Id="rId19" Type="http://schemas.openxmlformats.org/officeDocument/2006/relationships/hyperlink" Target="mailto:jl.boillaud@wanadoo.fr" TargetMode="External"/><Relationship Id="rId4" Type="http://schemas.openxmlformats.org/officeDocument/2006/relationships/hyperlink" Target="mailto:supauze@wanadoo.fr" TargetMode="External"/><Relationship Id="rId9" Type="http://schemas.openxmlformats.org/officeDocument/2006/relationships/hyperlink" Target="mailto:Biquette999@yahoo.fr" TargetMode="External"/><Relationship Id="rId14" Type="http://schemas.openxmlformats.org/officeDocument/2006/relationships/hyperlink" Target="mailto:gren2@neuf.fr" TargetMode="External"/><Relationship Id="rId22" Type="http://schemas.openxmlformats.org/officeDocument/2006/relationships/hyperlink" Target="mailto:parizot.evelyne@neuf.fr" TargetMode="External"/><Relationship Id="rId27" Type="http://schemas.openxmlformats.org/officeDocument/2006/relationships/hyperlink" Target="mailto:jean-pierre.martiny21@orange.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ichardmoreux@aol.com" TargetMode="External"/><Relationship Id="rId13" Type="http://schemas.openxmlformats.org/officeDocument/2006/relationships/hyperlink" Target="mailto:mamiebrazey@aliceadsl.fr" TargetMode="External"/><Relationship Id="rId18" Type="http://schemas.openxmlformats.org/officeDocument/2006/relationships/hyperlink" Target="mailto:vffevre@wanadoo.fr" TargetMode="External"/><Relationship Id="rId26" Type="http://schemas.openxmlformats.org/officeDocument/2006/relationships/hyperlink" Target="mailto:frafra21000@gmail.com" TargetMode="External"/><Relationship Id="rId39" Type="http://schemas.openxmlformats.org/officeDocument/2006/relationships/hyperlink" Target="mailto:nellycharmont@numeo.fr" TargetMode="External"/><Relationship Id="rId3" Type="http://schemas.openxmlformats.org/officeDocument/2006/relationships/hyperlink" Target="mailto:jean.jacoutot@free.fr" TargetMode="External"/><Relationship Id="rId21" Type="http://schemas.openxmlformats.org/officeDocument/2006/relationships/hyperlink" Target="mailto:c.pouthier@club-Internet.fr" TargetMode="External"/><Relationship Id="rId34" Type="http://schemas.openxmlformats.org/officeDocument/2006/relationships/hyperlink" Target="mailto:lepetitgalopin21@free.fr" TargetMode="External"/><Relationship Id="rId42" Type="http://schemas.openxmlformats.org/officeDocument/2006/relationships/hyperlink" Target="mailto:lerondeau_metm@yahoo.fr" TargetMode="External"/><Relationship Id="rId7" Type="http://schemas.openxmlformats.org/officeDocument/2006/relationships/hyperlink" Target="mailto:pamartalain@neuf.fr" TargetMode="External"/><Relationship Id="rId12" Type="http://schemas.openxmlformats.org/officeDocument/2006/relationships/hyperlink" Target="mailto:jean-pierre.martiny21@orange.fr" TargetMode="External"/><Relationship Id="rId17" Type="http://schemas.openxmlformats.org/officeDocument/2006/relationships/hyperlink" Target="mailto:didier.gaussens@neuf.fr" TargetMode="External"/><Relationship Id="rId25" Type="http://schemas.openxmlformats.org/officeDocument/2006/relationships/hyperlink" Target="mailto:monique.baland@wanadoo.fr" TargetMode="External"/><Relationship Id="rId33" Type="http://schemas.openxmlformats.org/officeDocument/2006/relationships/hyperlink" Target="mailto:gren2@neuf.fr" TargetMode="External"/><Relationship Id="rId38" Type="http://schemas.openxmlformats.org/officeDocument/2006/relationships/hyperlink" Target="mailto:michel.dupart21@gmail.com" TargetMode="External"/><Relationship Id="rId46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6" Type="http://schemas.openxmlformats.org/officeDocument/2006/relationships/hyperlink" Target="mailto:martine.garaudet@orange.fr" TargetMode="External"/><Relationship Id="rId20" Type="http://schemas.openxmlformats.org/officeDocument/2006/relationships/hyperlink" Target="mailto:patrick.leroux21470@gmail.com" TargetMode="External"/><Relationship Id="rId29" Type="http://schemas.openxmlformats.org/officeDocument/2006/relationships/hyperlink" Target="mailto:nicole.riffet@wanadoo.fr" TargetMode="External"/><Relationship Id="rId41" Type="http://schemas.openxmlformats.org/officeDocument/2006/relationships/hyperlink" Target="mailto:michel.winter123@orange.fr" TargetMode="External"/><Relationship Id="rId1" Type="http://schemas.openxmlformats.org/officeDocument/2006/relationships/printerSettings" Target="../printerSettings/printerSettings9.bin"/><Relationship Id="rId6" Type="http://schemas.openxmlformats.org/officeDocument/2006/relationships/hyperlink" Target="mailto:gautheroncl@wanadoo.fr" TargetMode="External"/><Relationship Id="rId11" Type="http://schemas.openxmlformats.org/officeDocument/2006/relationships/hyperlink" Target="mailto:paulette.chenevoy@orange.fr" TargetMode="External"/><Relationship Id="rId24" Type="http://schemas.openxmlformats.org/officeDocument/2006/relationships/hyperlink" Target="mailto:louisnicolas21250@gmail.com" TargetMode="External"/><Relationship Id="rId32" Type="http://schemas.openxmlformats.org/officeDocument/2006/relationships/hyperlink" Target="mailto:henri.midol-monnet@orange.fr" TargetMode="External"/><Relationship Id="rId37" Type="http://schemas.openxmlformats.org/officeDocument/2006/relationships/hyperlink" Target="mailto:lilyane21170@live.fr" TargetMode="External"/><Relationship Id="rId40" Type="http://schemas.openxmlformats.org/officeDocument/2006/relationships/hyperlink" Target="mailto:paul.elisabeth0822@orange.fr" TargetMode="External"/><Relationship Id="rId45" Type="http://schemas.openxmlformats.org/officeDocument/2006/relationships/hyperlink" Target="mailto:gerard.mielniczuk@dbmail.com" TargetMode="External"/><Relationship Id="rId5" Type="http://schemas.openxmlformats.org/officeDocument/2006/relationships/hyperlink" Target="mailto:legros.lucien@wanadoo.fr" TargetMode="External"/><Relationship Id="rId15" Type="http://schemas.openxmlformats.org/officeDocument/2006/relationships/hyperlink" Target="mailto:janine.villemin@gmail.fr" TargetMode="External"/><Relationship Id="rId23" Type="http://schemas.openxmlformats.org/officeDocument/2006/relationships/hyperlink" Target="mailto:beadupart@neuf.fr" TargetMode="External"/><Relationship Id="rId28" Type="http://schemas.openxmlformats.org/officeDocument/2006/relationships/hyperlink" Target="mailto:denise.michaudet@laposte.net" TargetMode="External"/><Relationship Id="rId36" Type="http://schemas.openxmlformats.org/officeDocument/2006/relationships/hyperlink" Target="mailto:danetcath@orange.fr" TargetMode="External"/><Relationship Id="rId10" Type="http://schemas.openxmlformats.org/officeDocument/2006/relationships/hyperlink" Target="mailto:anglacreuse@orange.fr" TargetMode="External"/><Relationship Id="rId19" Type="http://schemas.openxmlformats.org/officeDocument/2006/relationships/hyperlink" Target="mailto:cornuel.michel@wanadoo.fr" TargetMode="External"/><Relationship Id="rId31" Type="http://schemas.openxmlformats.org/officeDocument/2006/relationships/hyperlink" Target="mailto:eric.bourgeon@orange.fr" TargetMode="External"/><Relationship Id="rId44" Type="http://schemas.openxmlformats.org/officeDocument/2006/relationships/hyperlink" Target="mailto:gautheronpvayc@aol.com" TargetMode="External"/><Relationship Id="rId4" Type="http://schemas.openxmlformats.org/officeDocument/2006/relationships/hyperlink" Target="mailto:jan.louis2@orange.fr" TargetMode="External"/><Relationship Id="rId9" Type="http://schemas.openxmlformats.org/officeDocument/2006/relationships/hyperlink" Target="mailto:a.carrez21@wanadoo.fr" TargetMode="External"/><Relationship Id="rId14" Type="http://schemas.openxmlformats.org/officeDocument/2006/relationships/hyperlink" Target="mailto:jean.regina.cb@orange.fr" TargetMode="External"/><Relationship Id="rId22" Type="http://schemas.openxmlformats.org/officeDocument/2006/relationships/hyperlink" Target="mailto:ghislainebrun@wanadoo.fr" TargetMode="External"/><Relationship Id="rId27" Type="http://schemas.openxmlformats.org/officeDocument/2006/relationships/hyperlink" Target="mailto:andre.dehoter@wanadoo.fr" TargetMode="External"/><Relationship Id="rId30" Type="http://schemas.openxmlformats.org/officeDocument/2006/relationships/hyperlink" Target="mailto:t20@orange.fr" TargetMode="External"/><Relationship Id="rId35" Type="http://schemas.openxmlformats.org/officeDocument/2006/relationships/hyperlink" Target="mailto:michel.dessaint0443@orange.fr" TargetMode="External"/><Relationship Id="rId43" Type="http://schemas.openxmlformats.org/officeDocument/2006/relationships/hyperlink" Target="mailto:danielgadriot@sfr.f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N82"/>
  <sheetViews>
    <sheetView topLeftCell="A28" workbookViewId="0">
      <selection activeCell="C1" sqref="C1"/>
    </sheetView>
  </sheetViews>
  <sheetFormatPr baseColWidth="10" defaultRowHeight="14.25" x14ac:dyDescent="0.2"/>
  <cols>
    <col min="1" max="1" width="2.875" style="258" bestFit="1" customWidth="1"/>
    <col min="2" max="2" width="13.25" bestFit="1" customWidth="1"/>
    <col min="3" max="3" width="12.75" bestFit="1" customWidth="1"/>
    <col min="4" max="4" width="8.125" bestFit="1" customWidth="1"/>
    <col min="5" max="5" width="32.125" hidden="1" customWidth="1"/>
    <col min="6" max="6" width="5.875" hidden="1" customWidth="1"/>
    <col min="7" max="7" width="21.5" hidden="1" customWidth="1"/>
    <col min="8" max="9" width="12.875" hidden="1" customWidth="1"/>
    <col min="10" max="10" width="26.25" hidden="1" customWidth="1"/>
    <col min="12" max="12" width="4.75" style="232" bestFit="1" customWidth="1"/>
    <col min="13" max="13" width="6.5" bestFit="1" customWidth="1"/>
    <col min="14" max="14" width="10.75" style="92" customWidth="1"/>
    <col min="15" max="15" width="14.625" bestFit="1" customWidth="1"/>
    <col min="18" max="18" width="10.75" customWidth="1"/>
  </cols>
  <sheetData>
    <row r="1" spans="1:14" ht="15.75" thickBot="1" x14ac:dyDescent="0.3">
      <c r="A1" s="58"/>
      <c r="D1" s="232"/>
      <c r="N1" s="226"/>
    </row>
    <row r="2" spans="1:14" ht="15.75" thickBot="1" x14ac:dyDescent="0.3">
      <c r="A2" s="58"/>
      <c r="B2" s="380" t="s">
        <v>0</v>
      </c>
      <c r="C2" s="385" t="s">
        <v>1</v>
      </c>
      <c r="D2" s="387" t="s">
        <v>2</v>
      </c>
      <c r="E2" s="380" t="s">
        <v>3</v>
      </c>
      <c r="F2" s="380" t="s">
        <v>4</v>
      </c>
      <c r="G2" s="380" t="s">
        <v>5</v>
      </c>
      <c r="H2" s="378" t="s">
        <v>6</v>
      </c>
      <c r="I2" s="378" t="s">
        <v>7</v>
      </c>
      <c r="J2" s="380" t="s">
        <v>8</v>
      </c>
      <c r="K2" s="382" t="s">
        <v>9</v>
      </c>
      <c r="L2" s="383"/>
      <c r="M2" s="384"/>
      <c r="N2" s="376" t="s">
        <v>711</v>
      </c>
    </row>
    <row r="3" spans="1:14" ht="15.75" thickBot="1" x14ac:dyDescent="0.3">
      <c r="A3" s="58"/>
      <c r="B3" s="381"/>
      <c r="C3" s="386"/>
      <c r="D3" s="388"/>
      <c r="E3" s="381"/>
      <c r="F3" s="381"/>
      <c r="G3" s="381"/>
      <c r="H3" s="379"/>
      <c r="I3" s="379"/>
      <c r="J3" s="381"/>
      <c r="K3" s="137" t="s">
        <v>702</v>
      </c>
      <c r="L3" s="233" t="s">
        <v>703</v>
      </c>
      <c r="M3" s="137" t="s">
        <v>704</v>
      </c>
      <c r="N3" s="377"/>
    </row>
    <row r="4" spans="1:14" ht="15" x14ac:dyDescent="0.25">
      <c r="A4" s="58">
        <v>75</v>
      </c>
      <c r="B4" s="316" t="s">
        <v>168</v>
      </c>
      <c r="C4" s="316" t="s">
        <v>28</v>
      </c>
      <c r="D4" s="155">
        <v>75</v>
      </c>
      <c r="E4" s="144" t="s">
        <v>169</v>
      </c>
      <c r="F4" s="145">
        <v>21170</v>
      </c>
      <c r="G4" s="144" t="s">
        <v>91</v>
      </c>
      <c r="H4" s="128">
        <v>380298411</v>
      </c>
      <c r="I4" s="128"/>
      <c r="J4" s="127"/>
      <c r="K4" s="197" t="str">
        <f t="shared" ref="K4:K38" si="0">IF((N4)="","",IF(MONTH(N4)=1,"Janvier",IF(MONTH(N4)=2,"Février",IF(MONTH(N4)=3,"Mars",IF(MONTH(N4)=4,"Avril",IF(MONTH(N4)=5,"Mai",IF(MONTH(N4)=6,"Juin",IF(MONTH(N4)=7,"Juillet",IF(MONTH(N4)=8,"Août",IF(MONTH(N4)=9,"Septembre",IF(MONTH(N4)=10,"Octobre",IF(MONTH(N4)=11,"Novembre","Décembre"))))))))))))</f>
        <v/>
      </c>
      <c r="L4" s="231" t="str">
        <f t="shared" ref="L4:L38" si="1">IF(N4="","",DAY(N4))</f>
        <v/>
      </c>
      <c r="M4" s="153" t="str">
        <f t="shared" ref="M4:M38" si="2">IF(N4="","",YEAR(N4))</f>
        <v/>
      </c>
      <c r="N4" s="260"/>
    </row>
    <row r="5" spans="1:14" ht="15" x14ac:dyDescent="0.25">
      <c r="A5" s="58">
        <v>76</v>
      </c>
      <c r="B5" s="317" t="s">
        <v>170</v>
      </c>
      <c r="C5" s="317" t="s">
        <v>133</v>
      </c>
      <c r="D5" s="156">
        <v>76</v>
      </c>
      <c r="E5" s="46"/>
      <c r="F5" s="47">
        <v>21470</v>
      </c>
      <c r="G5" s="46" t="s">
        <v>30</v>
      </c>
      <c r="H5" s="48"/>
      <c r="I5" s="48">
        <v>626473855</v>
      </c>
      <c r="J5" s="49"/>
      <c r="K5" s="197" t="str">
        <f t="shared" si="0"/>
        <v/>
      </c>
      <c r="L5" s="231" t="str">
        <f t="shared" si="1"/>
        <v/>
      </c>
      <c r="M5" s="153" t="str">
        <f t="shared" si="2"/>
        <v/>
      </c>
      <c r="N5" s="6"/>
    </row>
    <row r="6" spans="1:14" ht="15" x14ac:dyDescent="0.25">
      <c r="A6" s="58">
        <v>4</v>
      </c>
      <c r="B6" s="317" t="s">
        <v>171</v>
      </c>
      <c r="C6" s="317" t="s">
        <v>44</v>
      </c>
      <c r="D6" s="156">
        <v>4</v>
      </c>
      <c r="E6" s="14" t="s">
        <v>45</v>
      </c>
      <c r="F6" s="13">
        <v>21470</v>
      </c>
      <c r="G6" s="14" t="s">
        <v>30</v>
      </c>
      <c r="H6" s="16">
        <v>380298947</v>
      </c>
      <c r="I6" s="16">
        <v>614462165</v>
      </c>
      <c r="J6" s="35" t="s">
        <v>46</v>
      </c>
      <c r="K6" s="197" t="str">
        <f t="shared" si="0"/>
        <v>Octobre</v>
      </c>
      <c r="L6" s="231">
        <f t="shared" si="1"/>
        <v>24</v>
      </c>
      <c r="M6" s="153">
        <f t="shared" si="2"/>
        <v>1967</v>
      </c>
      <c r="N6" s="6">
        <v>24769</v>
      </c>
    </row>
    <row r="7" spans="1:14" ht="15" x14ac:dyDescent="0.25">
      <c r="A7" s="58">
        <v>77</v>
      </c>
      <c r="B7" s="317" t="s">
        <v>284</v>
      </c>
      <c r="C7" s="317" t="s">
        <v>285</v>
      </c>
      <c r="D7" s="156">
        <v>77</v>
      </c>
      <c r="E7" s="14" t="s">
        <v>435</v>
      </c>
      <c r="F7" s="13">
        <v>21170</v>
      </c>
      <c r="G7" s="14" t="s">
        <v>67</v>
      </c>
      <c r="H7" s="16"/>
      <c r="I7" s="16"/>
      <c r="J7" s="35"/>
      <c r="K7" s="197" t="str">
        <f t="shared" si="0"/>
        <v>Octobre</v>
      </c>
      <c r="L7" s="231">
        <f t="shared" si="1"/>
        <v>14</v>
      </c>
      <c r="M7" s="153">
        <f t="shared" si="2"/>
        <v>1950</v>
      </c>
      <c r="N7" s="203">
        <v>18550</v>
      </c>
    </row>
    <row r="8" spans="1:14" ht="15" x14ac:dyDescent="0.25">
      <c r="A8" s="58">
        <v>7</v>
      </c>
      <c r="B8" s="317" t="s">
        <v>286</v>
      </c>
      <c r="C8" s="317" t="s">
        <v>287</v>
      </c>
      <c r="D8" s="156">
        <v>7</v>
      </c>
      <c r="E8" s="14" t="s">
        <v>288</v>
      </c>
      <c r="F8" s="13">
        <v>21170</v>
      </c>
      <c r="G8" s="14" t="s">
        <v>206</v>
      </c>
      <c r="H8" s="16"/>
      <c r="I8" s="16"/>
      <c r="J8" s="35"/>
      <c r="K8" s="197" t="str">
        <f t="shared" si="0"/>
        <v>Janvier</v>
      </c>
      <c r="L8" s="231">
        <f t="shared" si="1"/>
        <v>24</v>
      </c>
      <c r="M8" s="153">
        <f t="shared" si="2"/>
        <v>1932</v>
      </c>
      <c r="N8" s="203">
        <v>11712</v>
      </c>
    </row>
    <row r="9" spans="1:14" ht="15" x14ac:dyDescent="0.25">
      <c r="A9" s="58">
        <v>8</v>
      </c>
      <c r="B9" s="317" t="s">
        <v>289</v>
      </c>
      <c r="C9" s="317" t="s">
        <v>102</v>
      </c>
      <c r="D9" s="156">
        <v>8</v>
      </c>
      <c r="E9" s="14" t="s">
        <v>436</v>
      </c>
      <c r="F9" s="13">
        <v>21170</v>
      </c>
      <c r="G9" s="14" t="s">
        <v>67</v>
      </c>
      <c r="H9" s="16"/>
      <c r="I9" s="16"/>
      <c r="J9" s="35"/>
      <c r="K9" s="197" t="str">
        <f t="shared" si="0"/>
        <v>Décembre</v>
      </c>
      <c r="L9" s="231">
        <f t="shared" si="1"/>
        <v>12</v>
      </c>
      <c r="M9" s="153">
        <f t="shared" si="2"/>
        <v>1961</v>
      </c>
      <c r="N9" s="203">
        <v>22627</v>
      </c>
    </row>
    <row r="10" spans="1:14" ht="15" x14ac:dyDescent="0.25">
      <c r="A10" s="58">
        <v>9</v>
      </c>
      <c r="B10" s="317" t="s">
        <v>290</v>
      </c>
      <c r="C10" s="317" t="s">
        <v>70</v>
      </c>
      <c r="D10" s="156">
        <v>9</v>
      </c>
      <c r="E10" s="14" t="s">
        <v>437</v>
      </c>
      <c r="F10" s="13">
        <v>21170</v>
      </c>
      <c r="G10" s="14" t="s">
        <v>206</v>
      </c>
      <c r="H10" s="48"/>
      <c r="I10" s="48"/>
      <c r="J10" s="51"/>
      <c r="K10" s="197" t="str">
        <f t="shared" si="0"/>
        <v>Février</v>
      </c>
      <c r="L10" s="231">
        <f t="shared" si="1"/>
        <v>9</v>
      </c>
      <c r="M10" s="153">
        <f t="shared" si="2"/>
        <v>1965</v>
      </c>
      <c r="N10" s="203">
        <v>23782</v>
      </c>
    </row>
    <row r="11" spans="1:14" ht="15" x14ac:dyDescent="0.25">
      <c r="A11" s="58">
        <v>10</v>
      </c>
      <c r="B11" s="317" t="s">
        <v>291</v>
      </c>
      <c r="C11" s="317" t="s">
        <v>252</v>
      </c>
      <c r="D11" s="156">
        <v>10</v>
      </c>
      <c r="E11" s="14" t="s">
        <v>438</v>
      </c>
      <c r="F11" s="13">
        <v>39410</v>
      </c>
      <c r="G11" s="14" t="s">
        <v>519</v>
      </c>
      <c r="H11" s="48"/>
      <c r="I11" s="48"/>
      <c r="J11" s="51"/>
      <c r="K11" s="197" t="str">
        <f t="shared" si="0"/>
        <v>Septembre</v>
      </c>
      <c r="L11" s="231">
        <f t="shared" si="1"/>
        <v>13</v>
      </c>
      <c r="M11" s="153">
        <f t="shared" si="2"/>
        <v>1963</v>
      </c>
      <c r="N11" s="203">
        <v>23267</v>
      </c>
    </row>
    <row r="12" spans="1:14" ht="15" x14ac:dyDescent="0.25">
      <c r="A12" s="58">
        <v>11</v>
      </c>
      <c r="B12" s="317" t="s">
        <v>292</v>
      </c>
      <c r="C12" s="317" t="s">
        <v>87</v>
      </c>
      <c r="D12" s="156">
        <v>11</v>
      </c>
      <c r="E12" s="14" t="s">
        <v>443</v>
      </c>
      <c r="F12" s="13">
        <v>21170</v>
      </c>
      <c r="G12" s="14" t="s">
        <v>206</v>
      </c>
      <c r="H12" s="48"/>
      <c r="I12" s="48"/>
      <c r="J12" s="51"/>
      <c r="K12" s="197" t="str">
        <f t="shared" si="0"/>
        <v>Avril</v>
      </c>
      <c r="L12" s="231">
        <f t="shared" si="1"/>
        <v>21</v>
      </c>
      <c r="M12" s="153">
        <f t="shared" si="2"/>
        <v>1957</v>
      </c>
      <c r="N12" s="203">
        <v>20931</v>
      </c>
    </row>
    <row r="13" spans="1:14" ht="15" x14ac:dyDescent="0.25">
      <c r="A13" s="58">
        <v>12</v>
      </c>
      <c r="B13" s="317" t="s">
        <v>293</v>
      </c>
      <c r="C13" s="317" t="s">
        <v>102</v>
      </c>
      <c r="D13" s="156">
        <v>12</v>
      </c>
      <c r="E13" s="14" t="s">
        <v>439</v>
      </c>
      <c r="F13" s="13">
        <v>21170</v>
      </c>
      <c r="G13" s="14" t="s">
        <v>294</v>
      </c>
      <c r="H13" s="48"/>
      <c r="I13" s="48"/>
      <c r="J13" s="51"/>
      <c r="K13" s="197" t="str">
        <f t="shared" si="0"/>
        <v>Mai</v>
      </c>
      <c r="L13" s="231">
        <f t="shared" si="1"/>
        <v>21</v>
      </c>
      <c r="M13" s="153">
        <f t="shared" si="2"/>
        <v>1936</v>
      </c>
      <c r="N13" s="203">
        <v>13291</v>
      </c>
    </row>
    <row r="14" spans="1:14" ht="15" x14ac:dyDescent="0.25">
      <c r="A14" s="58">
        <v>64</v>
      </c>
      <c r="B14" s="317" t="s">
        <v>295</v>
      </c>
      <c r="C14" s="317" t="s">
        <v>199</v>
      </c>
      <c r="D14" s="156">
        <v>64</v>
      </c>
      <c r="E14" s="14" t="s">
        <v>442</v>
      </c>
      <c r="F14" s="13">
        <v>21250</v>
      </c>
      <c r="G14" s="14" t="s">
        <v>240</v>
      </c>
      <c r="H14" s="48"/>
      <c r="I14" s="48"/>
      <c r="J14" s="51"/>
      <c r="K14" s="197" t="str">
        <f t="shared" si="0"/>
        <v>Avril</v>
      </c>
      <c r="L14" s="231">
        <f t="shared" si="1"/>
        <v>19</v>
      </c>
      <c r="M14" s="153">
        <f t="shared" si="2"/>
        <v>1953</v>
      </c>
      <c r="N14" s="203">
        <v>19468</v>
      </c>
    </row>
    <row r="15" spans="1:14" ht="15" x14ac:dyDescent="0.25">
      <c r="A15" s="58">
        <v>19</v>
      </c>
      <c r="B15" s="317" t="s">
        <v>184</v>
      </c>
      <c r="C15" s="317" t="s">
        <v>78</v>
      </c>
      <c r="D15" s="156">
        <v>19</v>
      </c>
      <c r="E15" s="14" t="s">
        <v>79</v>
      </c>
      <c r="F15" s="13">
        <v>21170</v>
      </c>
      <c r="G15" s="14" t="s">
        <v>67</v>
      </c>
      <c r="H15" s="16">
        <v>380392678</v>
      </c>
      <c r="I15" s="16">
        <v>677647670</v>
      </c>
      <c r="J15" s="35" t="s">
        <v>80</v>
      </c>
      <c r="K15" s="197" t="str">
        <f t="shared" si="0"/>
        <v>Mars</v>
      </c>
      <c r="L15" s="231">
        <f t="shared" si="1"/>
        <v>6</v>
      </c>
      <c r="M15" s="153">
        <f t="shared" si="2"/>
        <v>1942</v>
      </c>
      <c r="N15" s="6">
        <v>15406</v>
      </c>
    </row>
    <row r="16" spans="1:14" ht="15" x14ac:dyDescent="0.25">
      <c r="A16" s="58">
        <v>13</v>
      </c>
      <c r="B16" s="317" t="s">
        <v>296</v>
      </c>
      <c r="C16" s="317" t="s">
        <v>297</v>
      </c>
      <c r="D16" s="156">
        <v>13</v>
      </c>
      <c r="E16" s="14" t="s">
        <v>441</v>
      </c>
      <c r="F16" s="13">
        <v>21170</v>
      </c>
      <c r="G16" s="14" t="s">
        <v>72</v>
      </c>
      <c r="H16" s="16"/>
      <c r="I16" s="16"/>
      <c r="J16" s="35"/>
      <c r="K16" s="197" t="str">
        <f t="shared" si="0"/>
        <v/>
      </c>
      <c r="L16" s="231" t="str">
        <f t="shared" si="1"/>
        <v/>
      </c>
      <c r="M16" s="153" t="str">
        <f t="shared" si="2"/>
        <v/>
      </c>
      <c r="N16" s="6"/>
    </row>
    <row r="17" spans="1:14" ht="15" x14ac:dyDescent="0.25">
      <c r="A17" s="58">
        <v>14</v>
      </c>
      <c r="B17" s="317" t="s">
        <v>296</v>
      </c>
      <c r="C17" s="317" t="s">
        <v>55</v>
      </c>
      <c r="D17" s="156">
        <v>14</v>
      </c>
      <c r="E17" s="14" t="s">
        <v>441</v>
      </c>
      <c r="F17" s="13">
        <v>21170</v>
      </c>
      <c r="G17" s="14" t="s">
        <v>72</v>
      </c>
      <c r="H17" s="16"/>
      <c r="I17" s="16"/>
      <c r="J17" s="35"/>
      <c r="K17" s="197" t="str">
        <f t="shared" si="0"/>
        <v/>
      </c>
      <c r="L17" s="231" t="str">
        <f t="shared" si="1"/>
        <v/>
      </c>
      <c r="M17" s="153" t="str">
        <f t="shared" si="2"/>
        <v/>
      </c>
      <c r="N17" s="6"/>
    </row>
    <row r="18" spans="1:14" ht="15" x14ac:dyDescent="0.25">
      <c r="A18" s="58">
        <v>15</v>
      </c>
      <c r="B18" s="317" t="s">
        <v>298</v>
      </c>
      <c r="C18" s="317" t="s">
        <v>70</v>
      </c>
      <c r="D18" s="156">
        <v>15</v>
      </c>
      <c r="E18" s="14" t="s">
        <v>444</v>
      </c>
      <c r="F18" s="13">
        <v>21250</v>
      </c>
      <c r="G18" s="14" t="s">
        <v>180</v>
      </c>
      <c r="H18" s="16"/>
      <c r="I18" s="16"/>
      <c r="J18" s="35"/>
      <c r="K18" s="197" t="str">
        <f t="shared" si="0"/>
        <v>Mars</v>
      </c>
      <c r="L18" s="231">
        <f t="shared" si="1"/>
        <v>4</v>
      </c>
      <c r="M18" s="153">
        <f t="shared" si="2"/>
        <v>1936</v>
      </c>
      <c r="N18" s="229">
        <v>13213</v>
      </c>
    </row>
    <row r="19" spans="1:14" ht="15" x14ac:dyDescent="0.25">
      <c r="A19" s="58">
        <v>16</v>
      </c>
      <c r="B19" s="317" t="s">
        <v>177</v>
      </c>
      <c r="C19" s="317" t="s">
        <v>178</v>
      </c>
      <c r="D19" s="156">
        <v>16</v>
      </c>
      <c r="E19" s="46" t="s">
        <v>179</v>
      </c>
      <c r="F19" s="47">
        <v>21250</v>
      </c>
      <c r="G19" s="46" t="s">
        <v>180</v>
      </c>
      <c r="H19" s="48">
        <v>380210868</v>
      </c>
      <c r="I19" s="48"/>
      <c r="J19" s="49"/>
      <c r="K19" s="197" t="str">
        <f t="shared" si="0"/>
        <v>Février</v>
      </c>
      <c r="L19" s="231">
        <f t="shared" si="1"/>
        <v>13</v>
      </c>
      <c r="M19" s="153">
        <f t="shared" si="2"/>
        <v>1938</v>
      </c>
      <c r="N19" s="6">
        <v>13924</v>
      </c>
    </row>
    <row r="20" spans="1:14" ht="15" x14ac:dyDescent="0.25">
      <c r="A20" s="58">
        <v>3</v>
      </c>
      <c r="B20" s="317" t="s">
        <v>300</v>
      </c>
      <c r="C20" s="317" t="s">
        <v>302</v>
      </c>
      <c r="D20" s="156">
        <v>3</v>
      </c>
      <c r="E20" s="14" t="s">
        <v>445</v>
      </c>
      <c r="F20" s="13">
        <v>21170</v>
      </c>
      <c r="G20" s="14" t="s">
        <v>301</v>
      </c>
      <c r="H20" s="48"/>
      <c r="I20" s="48"/>
      <c r="J20" s="49"/>
      <c r="K20" s="197" t="str">
        <f t="shared" si="0"/>
        <v/>
      </c>
      <c r="L20" s="231" t="str">
        <f t="shared" si="1"/>
        <v/>
      </c>
      <c r="M20" s="153" t="str">
        <f t="shared" si="2"/>
        <v/>
      </c>
      <c r="N20" s="6"/>
    </row>
    <row r="21" spans="1:14" ht="15" x14ac:dyDescent="0.25">
      <c r="A21" s="58">
        <v>18</v>
      </c>
      <c r="B21" s="317" t="s">
        <v>300</v>
      </c>
      <c r="C21" s="317" t="s">
        <v>255</v>
      </c>
      <c r="D21" s="156">
        <v>18</v>
      </c>
      <c r="E21" s="14" t="s">
        <v>446</v>
      </c>
      <c r="F21" s="13">
        <v>21170</v>
      </c>
      <c r="G21" s="14" t="s">
        <v>301</v>
      </c>
      <c r="H21" s="48"/>
      <c r="I21" s="48"/>
      <c r="J21" s="49"/>
      <c r="K21" s="197" t="str">
        <f t="shared" si="0"/>
        <v/>
      </c>
      <c r="L21" s="231" t="str">
        <f t="shared" si="1"/>
        <v/>
      </c>
      <c r="M21" s="153" t="str">
        <f t="shared" si="2"/>
        <v/>
      </c>
      <c r="N21" s="6"/>
    </row>
    <row r="22" spans="1:14" ht="15" x14ac:dyDescent="0.25">
      <c r="A22" s="58">
        <v>17</v>
      </c>
      <c r="B22" s="317" t="s">
        <v>300</v>
      </c>
      <c r="C22" s="317" t="s">
        <v>102</v>
      </c>
      <c r="D22" s="156">
        <v>17</v>
      </c>
      <c r="E22" s="14" t="s">
        <v>446</v>
      </c>
      <c r="F22" s="13">
        <v>21170</v>
      </c>
      <c r="G22" s="14" t="s">
        <v>301</v>
      </c>
      <c r="H22" s="48"/>
      <c r="I22" s="48"/>
      <c r="J22" s="49"/>
      <c r="K22" s="197" t="str">
        <f t="shared" si="0"/>
        <v/>
      </c>
      <c r="L22" s="231" t="str">
        <f t="shared" si="1"/>
        <v/>
      </c>
      <c r="M22" s="153" t="str">
        <f t="shared" si="2"/>
        <v/>
      </c>
      <c r="N22" s="6"/>
    </row>
    <row r="23" spans="1:14" ht="15" x14ac:dyDescent="0.25">
      <c r="A23" s="58">
        <v>65</v>
      </c>
      <c r="B23" s="317" t="s">
        <v>305</v>
      </c>
      <c r="C23" s="317" t="s">
        <v>299</v>
      </c>
      <c r="D23" s="156">
        <v>65</v>
      </c>
      <c r="E23" s="14" t="s">
        <v>448</v>
      </c>
      <c r="F23" s="13">
        <v>21250</v>
      </c>
      <c r="G23" s="14" t="s">
        <v>104</v>
      </c>
      <c r="H23" s="48"/>
      <c r="I23" s="48"/>
      <c r="J23" s="49"/>
      <c r="K23" s="197" t="str">
        <f t="shared" si="0"/>
        <v>Septembre</v>
      </c>
      <c r="L23" s="231">
        <f t="shared" si="1"/>
        <v>5</v>
      </c>
      <c r="M23" s="153">
        <f t="shared" si="2"/>
        <v>1947</v>
      </c>
      <c r="N23" s="256">
        <v>17415</v>
      </c>
    </row>
    <row r="24" spans="1:14" ht="15" x14ac:dyDescent="0.25">
      <c r="A24" s="58">
        <v>20</v>
      </c>
      <c r="B24" s="317" t="s">
        <v>186</v>
      </c>
      <c r="C24" s="317" t="s">
        <v>187</v>
      </c>
      <c r="D24" s="156">
        <v>20</v>
      </c>
      <c r="E24" s="46" t="s">
        <v>188</v>
      </c>
      <c r="F24" s="47">
        <v>21250</v>
      </c>
      <c r="G24" s="46" t="s">
        <v>104</v>
      </c>
      <c r="H24" s="48">
        <v>380210480</v>
      </c>
      <c r="I24" s="48"/>
      <c r="J24" s="51" t="s">
        <v>189</v>
      </c>
      <c r="K24" s="197" t="str">
        <f t="shared" si="0"/>
        <v/>
      </c>
      <c r="L24" s="231" t="str">
        <f t="shared" si="1"/>
        <v/>
      </c>
      <c r="M24" s="153" t="str">
        <f t="shared" si="2"/>
        <v/>
      </c>
      <c r="N24" s="6"/>
    </row>
    <row r="25" spans="1:14" ht="15" x14ac:dyDescent="0.25">
      <c r="A25" s="58">
        <v>21</v>
      </c>
      <c r="B25" s="317" t="s">
        <v>190</v>
      </c>
      <c r="C25" s="317" t="s">
        <v>55</v>
      </c>
      <c r="D25" s="156">
        <v>21</v>
      </c>
      <c r="E25" s="14" t="s">
        <v>56</v>
      </c>
      <c r="F25" s="13">
        <v>21170</v>
      </c>
      <c r="G25" s="14" t="s">
        <v>41</v>
      </c>
      <c r="H25" s="16">
        <v>380291162</v>
      </c>
      <c r="I25" s="16"/>
      <c r="J25" s="35" t="s">
        <v>57</v>
      </c>
      <c r="K25" s="197" t="str">
        <f t="shared" si="0"/>
        <v>Septembre</v>
      </c>
      <c r="L25" s="231">
        <f t="shared" si="1"/>
        <v>5</v>
      </c>
      <c r="M25" s="153">
        <f t="shared" si="2"/>
        <v>1943</v>
      </c>
      <c r="N25" s="6">
        <v>15954</v>
      </c>
    </row>
    <row r="26" spans="1:14" ht="15" x14ac:dyDescent="0.25">
      <c r="A26" s="58">
        <v>66</v>
      </c>
      <c r="B26" s="317" t="s">
        <v>307</v>
      </c>
      <c r="C26" s="317" t="s">
        <v>308</v>
      </c>
      <c r="D26" s="156">
        <v>66</v>
      </c>
      <c r="E26" s="14" t="s">
        <v>450</v>
      </c>
      <c r="F26" s="13">
        <v>21170</v>
      </c>
      <c r="G26" s="14" t="s">
        <v>309</v>
      </c>
      <c r="H26" s="48"/>
      <c r="I26" s="48"/>
      <c r="J26" s="49"/>
      <c r="K26" s="197" t="str">
        <f t="shared" si="0"/>
        <v/>
      </c>
      <c r="L26" s="231" t="str">
        <f t="shared" si="1"/>
        <v/>
      </c>
      <c r="M26" s="153" t="str">
        <f t="shared" si="2"/>
        <v/>
      </c>
      <c r="N26" s="257"/>
    </row>
    <row r="27" spans="1:14" ht="15" x14ac:dyDescent="0.25">
      <c r="A27" s="58">
        <v>22</v>
      </c>
      <c r="B27" s="317" t="s">
        <v>310</v>
      </c>
      <c r="C27" s="317" t="s">
        <v>78</v>
      </c>
      <c r="D27" s="156">
        <v>22</v>
      </c>
      <c r="E27" s="14" t="s">
        <v>451</v>
      </c>
      <c r="F27" s="13">
        <v>21170</v>
      </c>
      <c r="G27" s="14" t="s">
        <v>206</v>
      </c>
      <c r="H27" s="16"/>
      <c r="I27" s="16"/>
      <c r="J27" s="35"/>
      <c r="K27" s="197" t="str">
        <f t="shared" si="0"/>
        <v>Avril</v>
      </c>
      <c r="L27" s="231">
        <f t="shared" si="1"/>
        <v>5</v>
      </c>
      <c r="M27" s="153">
        <f t="shared" si="2"/>
        <v>1927</v>
      </c>
      <c r="N27" s="229">
        <v>9957</v>
      </c>
    </row>
    <row r="28" spans="1:14" ht="15" x14ac:dyDescent="0.25">
      <c r="A28" s="58">
        <v>23</v>
      </c>
      <c r="B28" s="317" t="s">
        <v>312</v>
      </c>
      <c r="C28" s="317" t="s">
        <v>98</v>
      </c>
      <c r="D28" s="156">
        <v>23</v>
      </c>
      <c r="E28" s="14" t="s">
        <v>452</v>
      </c>
      <c r="F28" s="13">
        <v>21170</v>
      </c>
      <c r="G28" s="14" t="s">
        <v>247</v>
      </c>
      <c r="H28" s="48"/>
      <c r="I28" s="48"/>
      <c r="J28" s="49"/>
      <c r="K28" s="197" t="str">
        <f t="shared" si="0"/>
        <v/>
      </c>
      <c r="L28" s="231" t="str">
        <f t="shared" si="1"/>
        <v/>
      </c>
      <c r="M28" s="153" t="str">
        <f t="shared" si="2"/>
        <v/>
      </c>
      <c r="N28" s="6"/>
    </row>
    <row r="29" spans="1:14" ht="15" x14ac:dyDescent="0.25">
      <c r="A29" s="58">
        <v>24</v>
      </c>
      <c r="B29" s="317" t="s">
        <v>313</v>
      </c>
      <c r="C29" s="317" t="s">
        <v>314</v>
      </c>
      <c r="D29" s="156">
        <v>24</v>
      </c>
      <c r="E29" s="14" t="s">
        <v>453</v>
      </c>
      <c r="F29" s="13">
        <v>21130</v>
      </c>
      <c r="G29" s="14" t="s">
        <v>195</v>
      </c>
      <c r="H29" s="48"/>
      <c r="I29" s="48"/>
      <c r="J29" s="49"/>
      <c r="K29" s="197" t="str">
        <f t="shared" si="0"/>
        <v/>
      </c>
      <c r="L29" s="231" t="str">
        <f t="shared" si="1"/>
        <v/>
      </c>
      <c r="M29" s="153" t="str">
        <f t="shared" si="2"/>
        <v/>
      </c>
      <c r="N29" s="6"/>
    </row>
    <row r="30" spans="1:14" ht="15" x14ac:dyDescent="0.25">
      <c r="A30" s="58">
        <v>25</v>
      </c>
      <c r="B30" s="317" t="s">
        <v>313</v>
      </c>
      <c r="C30" s="317" t="s">
        <v>193</v>
      </c>
      <c r="D30" s="156">
        <v>25</v>
      </c>
      <c r="E30" s="14" t="s">
        <v>194</v>
      </c>
      <c r="F30" s="13">
        <v>21130</v>
      </c>
      <c r="G30" s="14" t="s">
        <v>195</v>
      </c>
      <c r="H30" s="16">
        <v>380394711</v>
      </c>
      <c r="I30" s="16"/>
      <c r="J30" s="15"/>
      <c r="K30" s="197" t="str">
        <f t="shared" si="0"/>
        <v/>
      </c>
      <c r="L30" s="231" t="str">
        <f t="shared" si="1"/>
        <v/>
      </c>
      <c r="M30" s="153" t="str">
        <f t="shared" si="2"/>
        <v/>
      </c>
      <c r="N30" s="6"/>
    </row>
    <row r="31" spans="1:14" ht="15" x14ac:dyDescent="0.25">
      <c r="A31" s="58">
        <v>26</v>
      </c>
      <c r="B31" s="317" t="s">
        <v>196</v>
      </c>
      <c r="C31" s="317" t="s">
        <v>55</v>
      </c>
      <c r="D31" s="253">
        <v>26</v>
      </c>
      <c r="E31" s="46" t="s">
        <v>94</v>
      </c>
      <c r="F31" s="47">
        <v>21250</v>
      </c>
      <c r="G31" s="46" t="s">
        <v>14</v>
      </c>
      <c r="H31" s="48">
        <v>380269485</v>
      </c>
      <c r="I31" s="48"/>
      <c r="J31" s="51" t="s">
        <v>95</v>
      </c>
      <c r="K31" s="197" t="str">
        <f t="shared" si="0"/>
        <v>Avril</v>
      </c>
      <c r="L31" s="231">
        <f t="shared" si="1"/>
        <v>18</v>
      </c>
      <c r="M31" s="153">
        <f t="shared" si="2"/>
        <v>1938</v>
      </c>
      <c r="N31" s="6">
        <v>13988</v>
      </c>
    </row>
    <row r="32" spans="1:14" ht="15" x14ac:dyDescent="0.25">
      <c r="A32" s="58">
        <v>66</v>
      </c>
      <c r="B32" s="317" t="s">
        <v>316</v>
      </c>
      <c r="C32" s="317" t="s">
        <v>317</v>
      </c>
      <c r="D32" s="156">
        <v>66</v>
      </c>
      <c r="E32" s="14" t="s">
        <v>454</v>
      </c>
      <c r="F32" s="13">
        <v>21170</v>
      </c>
      <c r="G32" s="14" t="s">
        <v>206</v>
      </c>
      <c r="H32" s="48"/>
      <c r="I32" s="48"/>
      <c r="J32" s="51"/>
      <c r="K32" s="197" t="str">
        <f t="shared" si="0"/>
        <v>Septembre</v>
      </c>
      <c r="L32" s="231">
        <f t="shared" si="1"/>
        <v>23</v>
      </c>
      <c r="M32" s="153">
        <f t="shared" si="2"/>
        <v>1950</v>
      </c>
      <c r="N32" s="203">
        <v>18529</v>
      </c>
    </row>
    <row r="33" spans="1:14" ht="15" x14ac:dyDescent="0.25">
      <c r="A33" s="58">
        <v>27</v>
      </c>
      <c r="B33" s="317" t="s">
        <v>318</v>
      </c>
      <c r="C33" s="317" t="s">
        <v>319</v>
      </c>
      <c r="D33" s="156">
        <v>27</v>
      </c>
      <c r="E33" s="14" t="s">
        <v>455</v>
      </c>
      <c r="F33" s="13">
        <v>21250</v>
      </c>
      <c r="G33" s="14" t="s">
        <v>104</v>
      </c>
      <c r="H33" s="48"/>
      <c r="I33" s="48"/>
      <c r="J33" s="51"/>
      <c r="K33" s="197" t="str">
        <f t="shared" si="0"/>
        <v>Mars</v>
      </c>
      <c r="L33" s="231">
        <f t="shared" si="1"/>
        <v>10</v>
      </c>
      <c r="M33" s="153">
        <f t="shared" si="2"/>
        <v>1938</v>
      </c>
      <c r="N33" s="203">
        <v>13949</v>
      </c>
    </row>
    <row r="34" spans="1:14" ht="15" x14ac:dyDescent="0.25">
      <c r="A34" s="58">
        <v>28</v>
      </c>
      <c r="B34" s="317" t="s">
        <v>318</v>
      </c>
      <c r="C34" s="317" t="s">
        <v>148</v>
      </c>
      <c r="D34" s="156">
        <v>28</v>
      </c>
      <c r="E34" s="14" t="s">
        <v>455</v>
      </c>
      <c r="F34" s="13">
        <v>21250</v>
      </c>
      <c r="G34" s="14" t="s">
        <v>104</v>
      </c>
      <c r="H34" s="48"/>
      <c r="I34" s="48"/>
      <c r="J34" s="51"/>
      <c r="K34" s="197" t="str">
        <f t="shared" si="0"/>
        <v>Octobre</v>
      </c>
      <c r="L34" s="231">
        <f t="shared" si="1"/>
        <v>6</v>
      </c>
      <c r="M34" s="153">
        <f t="shared" si="2"/>
        <v>1937</v>
      </c>
      <c r="N34" s="203">
        <v>13794</v>
      </c>
    </row>
    <row r="35" spans="1:14" ht="15" x14ac:dyDescent="0.25">
      <c r="A35" s="58">
        <v>67</v>
      </c>
      <c r="B35" s="317" t="s">
        <v>320</v>
      </c>
      <c r="C35" s="317" t="s">
        <v>35</v>
      </c>
      <c r="D35" s="156">
        <v>67</v>
      </c>
      <c r="E35" s="14" t="s">
        <v>456</v>
      </c>
      <c r="F35" s="13">
        <v>21170</v>
      </c>
      <c r="G35" s="14" t="s">
        <v>206</v>
      </c>
      <c r="H35" s="48"/>
      <c r="I35" s="48"/>
      <c r="J35" s="51"/>
      <c r="K35" s="197" t="str">
        <f t="shared" si="0"/>
        <v>Mars</v>
      </c>
      <c r="L35" s="231">
        <f t="shared" si="1"/>
        <v>16</v>
      </c>
      <c r="M35" s="153">
        <f t="shared" si="2"/>
        <v>1931</v>
      </c>
      <c r="N35" s="203">
        <v>11398</v>
      </c>
    </row>
    <row r="36" spans="1:14" ht="15" x14ac:dyDescent="0.25">
      <c r="A36" s="58">
        <v>29</v>
      </c>
      <c r="B36" s="317" t="s">
        <v>321</v>
      </c>
      <c r="C36" s="317" t="s">
        <v>322</v>
      </c>
      <c r="D36" s="156">
        <v>29</v>
      </c>
      <c r="E36" s="14" t="s">
        <v>457</v>
      </c>
      <c r="F36" s="13">
        <v>21000</v>
      </c>
      <c r="G36" s="14" t="s">
        <v>323</v>
      </c>
      <c r="H36" s="48"/>
      <c r="I36" s="48"/>
      <c r="J36" s="51"/>
      <c r="K36" s="197" t="str">
        <f t="shared" si="0"/>
        <v>Novembre</v>
      </c>
      <c r="L36" s="231">
        <f t="shared" si="1"/>
        <v>10</v>
      </c>
      <c r="M36" s="153">
        <f t="shared" si="2"/>
        <v>1951</v>
      </c>
      <c r="N36" s="203">
        <v>18942</v>
      </c>
    </row>
    <row r="37" spans="1:14" ht="15" x14ac:dyDescent="0.25">
      <c r="A37" s="58">
        <v>68</v>
      </c>
      <c r="B37" s="317" t="s">
        <v>324</v>
      </c>
      <c r="C37" s="317" t="s">
        <v>325</v>
      </c>
      <c r="D37" s="156">
        <v>68</v>
      </c>
      <c r="E37" s="14" t="s">
        <v>458</v>
      </c>
      <c r="F37" s="13">
        <v>21130</v>
      </c>
      <c r="G37" s="14" t="s">
        <v>269</v>
      </c>
      <c r="H37" s="48"/>
      <c r="I37" s="48"/>
      <c r="J37" s="51"/>
      <c r="K37" s="197" t="str">
        <f t="shared" si="0"/>
        <v/>
      </c>
      <c r="L37" s="231" t="str">
        <f t="shared" si="1"/>
        <v/>
      </c>
      <c r="M37" s="153" t="str">
        <f t="shared" si="2"/>
        <v/>
      </c>
      <c r="N37" s="203"/>
    </row>
    <row r="38" spans="1:14" ht="15" x14ac:dyDescent="0.25">
      <c r="A38" s="58">
        <v>32</v>
      </c>
      <c r="B38" s="317" t="s">
        <v>204</v>
      </c>
      <c r="C38" s="317" t="s">
        <v>187</v>
      </c>
      <c r="D38" s="156">
        <v>32</v>
      </c>
      <c r="E38" s="46" t="s">
        <v>205</v>
      </c>
      <c r="F38" s="47">
        <v>21170</v>
      </c>
      <c r="G38" s="46" t="s">
        <v>206</v>
      </c>
      <c r="H38" s="48">
        <v>380392406</v>
      </c>
      <c r="I38" s="48">
        <v>687393975</v>
      </c>
      <c r="J38" s="49"/>
      <c r="K38" s="197" t="str">
        <f t="shared" si="0"/>
        <v>Décembre</v>
      </c>
      <c r="L38" s="231">
        <f t="shared" si="1"/>
        <v>19</v>
      </c>
      <c r="M38" s="153">
        <f t="shared" si="2"/>
        <v>1949</v>
      </c>
      <c r="N38" s="6">
        <v>18251</v>
      </c>
    </row>
    <row r="39" spans="1:14" ht="15" x14ac:dyDescent="0.25">
      <c r="A39" s="58">
        <v>30</v>
      </c>
      <c r="B39" s="317" t="s">
        <v>326</v>
      </c>
      <c r="C39" s="317" t="s">
        <v>327</v>
      </c>
      <c r="D39" s="156">
        <v>30</v>
      </c>
      <c r="E39" s="14" t="s">
        <v>459</v>
      </c>
      <c r="F39" s="13">
        <v>21170</v>
      </c>
      <c r="G39" s="14" t="s">
        <v>67</v>
      </c>
      <c r="H39" s="48"/>
      <c r="I39" s="48"/>
      <c r="J39" s="51"/>
      <c r="K39" s="197" t="str">
        <f t="shared" ref="K39:K79" si="3">IF((N39)="","",IF(MONTH(N39)=1,"Janvier",IF(MONTH(N39)=2,"Février",IF(MONTH(N39)=3,"Mars",IF(MONTH(N39)=4,"Avril",IF(MONTH(N39)=5,"Mai",IF(MONTH(N39)=6,"Juin",IF(MONTH(N39)=7,"Juillet",IF(MONTH(N39)=8,"Août",IF(MONTH(N39)=9,"Septembre",IF(MONTH(N39)=10,"Octobre",IF(MONTH(N39)=11,"Novembre","Décembre"))))))))))))</f>
        <v/>
      </c>
      <c r="L39" s="231" t="str">
        <f t="shared" ref="L39:L79" si="4">IF(N39="","",DAY(N39))</f>
        <v/>
      </c>
      <c r="M39" s="153" t="str">
        <f t="shared" ref="M39:M79" si="5">IF(N39="","",YEAR(N39))</f>
        <v/>
      </c>
      <c r="N39" s="203"/>
    </row>
    <row r="40" spans="1:14" ht="15" x14ac:dyDescent="0.25">
      <c r="A40" s="58">
        <v>2</v>
      </c>
      <c r="B40" s="317" t="s">
        <v>328</v>
      </c>
      <c r="C40" s="317" t="s">
        <v>148</v>
      </c>
      <c r="D40" s="156">
        <v>2</v>
      </c>
      <c r="E40" s="14" t="s">
        <v>329</v>
      </c>
      <c r="F40" s="13">
        <v>21170</v>
      </c>
      <c r="G40" s="14" t="s">
        <v>206</v>
      </c>
      <c r="H40" s="48"/>
      <c r="I40" s="48"/>
      <c r="J40" s="51"/>
      <c r="K40" s="197" t="str">
        <f t="shared" si="3"/>
        <v>Avril</v>
      </c>
      <c r="L40" s="231">
        <f t="shared" si="4"/>
        <v>7</v>
      </c>
      <c r="M40" s="153">
        <f t="shared" si="5"/>
        <v>1968</v>
      </c>
      <c r="N40" s="203">
        <v>24935</v>
      </c>
    </row>
    <row r="41" spans="1:14" ht="15" x14ac:dyDescent="0.25">
      <c r="A41" s="58">
        <v>1</v>
      </c>
      <c r="B41" s="317" t="s">
        <v>328</v>
      </c>
      <c r="C41" s="317" t="s">
        <v>157</v>
      </c>
      <c r="D41" s="156">
        <v>1</v>
      </c>
      <c r="E41" s="14" t="s">
        <v>503</v>
      </c>
      <c r="F41" s="13">
        <v>21170</v>
      </c>
      <c r="G41" s="14" t="s">
        <v>206</v>
      </c>
      <c r="H41" s="48"/>
      <c r="I41" s="48"/>
      <c r="J41" s="51"/>
      <c r="K41" s="197" t="str">
        <f t="shared" si="3"/>
        <v>Décembre</v>
      </c>
      <c r="L41" s="231">
        <f t="shared" si="4"/>
        <v>20</v>
      </c>
      <c r="M41" s="153">
        <f t="shared" si="5"/>
        <v>1971</v>
      </c>
      <c r="N41" s="203">
        <v>26287</v>
      </c>
    </row>
    <row r="42" spans="1:14" ht="15" x14ac:dyDescent="0.25">
      <c r="A42" s="58">
        <v>31</v>
      </c>
      <c r="B42" s="317" t="s">
        <v>297</v>
      </c>
      <c r="C42" s="317" t="s">
        <v>330</v>
      </c>
      <c r="D42" s="156">
        <v>31</v>
      </c>
      <c r="E42" s="14" t="s">
        <v>460</v>
      </c>
      <c r="F42" s="13">
        <v>21700</v>
      </c>
      <c r="G42" s="14" t="s">
        <v>331</v>
      </c>
      <c r="H42" s="16"/>
      <c r="I42" s="16"/>
      <c r="J42" s="35"/>
      <c r="K42" s="197" t="str">
        <f t="shared" si="3"/>
        <v/>
      </c>
      <c r="L42" s="231" t="str">
        <f t="shared" si="4"/>
        <v/>
      </c>
      <c r="M42" s="153" t="str">
        <f t="shared" si="5"/>
        <v/>
      </c>
      <c r="N42" s="6"/>
    </row>
    <row r="43" spans="1:14" ht="15" x14ac:dyDescent="0.25">
      <c r="A43" s="58">
        <v>33</v>
      </c>
      <c r="B43" s="317" t="s">
        <v>64</v>
      </c>
      <c r="C43" s="317" t="s">
        <v>285</v>
      </c>
      <c r="D43" s="156">
        <v>33</v>
      </c>
      <c r="E43" s="14" t="s">
        <v>433</v>
      </c>
      <c r="F43" s="13">
        <v>21170</v>
      </c>
      <c r="G43" s="14" t="s">
        <v>67</v>
      </c>
      <c r="H43" s="4">
        <v>380291147</v>
      </c>
      <c r="I43" s="4">
        <v>616900396</v>
      </c>
      <c r="J43" s="5" t="s">
        <v>68</v>
      </c>
      <c r="K43" s="197" t="str">
        <f t="shared" si="3"/>
        <v/>
      </c>
      <c r="L43" s="231" t="str">
        <f t="shared" si="4"/>
        <v/>
      </c>
      <c r="M43" s="153" t="str">
        <f t="shared" si="5"/>
        <v/>
      </c>
      <c r="N43" s="6"/>
    </row>
    <row r="44" spans="1:14" ht="15" x14ac:dyDescent="0.25">
      <c r="A44" s="58">
        <v>34</v>
      </c>
      <c r="B44" s="317" t="s">
        <v>64</v>
      </c>
      <c r="C44" s="317" t="s">
        <v>65</v>
      </c>
      <c r="D44" s="156">
        <v>34</v>
      </c>
      <c r="E44" s="14" t="s">
        <v>433</v>
      </c>
      <c r="F44" s="13">
        <v>21170</v>
      </c>
      <c r="G44" s="14" t="s">
        <v>67</v>
      </c>
      <c r="H44" s="4">
        <v>380291147</v>
      </c>
      <c r="I44" s="4">
        <v>616900396</v>
      </c>
      <c r="J44" s="5" t="s">
        <v>68</v>
      </c>
      <c r="K44" s="197" t="str">
        <f t="shared" si="3"/>
        <v>Février</v>
      </c>
      <c r="L44" s="231">
        <f t="shared" si="4"/>
        <v>16</v>
      </c>
      <c r="M44" s="153">
        <f t="shared" si="5"/>
        <v>1937</v>
      </c>
      <c r="N44" s="221">
        <v>13562</v>
      </c>
    </row>
    <row r="45" spans="1:14" ht="15" x14ac:dyDescent="0.25">
      <c r="A45" s="58">
        <v>35</v>
      </c>
      <c r="B45" s="317" t="s">
        <v>336</v>
      </c>
      <c r="C45" s="317" t="s">
        <v>337</v>
      </c>
      <c r="D45" s="156">
        <v>35</v>
      </c>
      <c r="E45" s="14" t="s">
        <v>338</v>
      </c>
      <c r="F45" s="13">
        <v>21250</v>
      </c>
      <c r="G45" s="14" t="s">
        <v>339</v>
      </c>
      <c r="H45" s="16"/>
      <c r="I45" s="16"/>
      <c r="J45" s="35"/>
      <c r="K45" s="197" t="str">
        <f t="shared" si="3"/>
        <v/>
      </c>
      <c r="L45" s="231" t="str">
        <f t="shared" si="4"/>
        <v/>
      </c>
      <c r="M45" s="153" t="str">
        <f t="shared" si="5"/>
        <v/>
      </c>
      <c r="N45" s="6"/>
    </row>
    <row r="46" spans="1:14" ht="15" x14ac:dyDescent="0.25">
      <c r="A46" s="58">
        <v>6</v>
      </c>
      <c r="B46" s="317" t="s">
        <v>342</v>
      </c>
      <c r="C46" s="318" t="s">
        <v>343</v>
      </c>
      <c r="D46" s="156">
        <v>6</v>
      </c>
      <c r="E46" s="14" t="s">
        <v>462</v>
      </c>
      <c r="F46" s="13">
        <v>21170</v>
      </c>
      <c r="G46" s="14" t="s">
        <v>72</v>
      </c>
      <c r="H46" s="16"/>
      <c r="I46" s="16"/>
      <c r="J46" s="15"/>
      <c r="K46" s="197" t="str">
        <f t="shared" si="3"/>
        <v/>
      </c>
      <c r="L46" s="231" t="str">
        <f t="shared" si="4"/>
        <v/>
      </c>
      <c r="M46" s="153" t="str">
        <f t="shared" si="5"/>
        <v/>
      </c>
      <c r="N46" s="6"/>
    </row>
    <row r="47" spans="1:14" ht="15" x14ac:dyDescent="0.25">
      <c r="A47" s="58">
        <v>36</v>
      </c>
      <c r="B47" s="317" t="s">
        <v>216</v>
      </c>
      <c r="C47" s="317" t="s">
        <v>217</v>
      </c>
      <c r="D47" s="156">
        <v>36</v>
      </c>
      <c r="E47" s="14" t="s">
        <v>40</v>
      </c>
      <c r="F47" s="13">
        <v>21170</v>
      </c>
      <c r="G47" s="14" t="s">
        <v>41</v>
      </c>
      <c r="H47" s="16">
        <v>380392269</v>
      </c>
      <c r="I47" s="16"/>
      <c r="J47" s="35" t="s">
        <v>42</v>
      </c>
      <c r="K47" s="197" t="str">
        <f t="shared" si="3"/>
        <v>Février</v>
      </c>
      <c r="L47" s="231">
        <f t="shared" si="4"/>
        <v>11</v>
      </c>
      <c r="M47" s="153">
        <f t="shared" si="5"/>
        <v>1923</v>
      </c>
      <c r="N47" s="6">
        <v>8443</v>
      </c>
    </row>
    <row r="48" spans="1:14" ht="15" x14ac:dyDescent="0.25">
      <c r="A48" s="58">
        <v>69</v>
      </c>
      <c r="B48" s="317" t="s">
        <v>334</v>
      </c>
      <c r="C48" s="317" t="s">
        <v>335</v>
      </c>
      <c r="D48" s="156">
        <v>69</v>
      </c>
      <c r="E48" s="14" t="s">
        <v>461</v>
      </c>
      <c r="F48" s="13">
        <v>21170</v>
      </c>
      <c r="G48" s="14" t="s">
        <v>72</v>
      </c>
      <c r="H48" s="16"/>
      <c r="I48" s="16"/>
      <c r="J48" s="35"/>
      <c r="K48" s="197" t="str">
        <f t="shared" si="3"/>
        <v/>
      </c>
      <c r="L48" s="231" t="str">
        <f t="shared" si="4"/>
        <v/>
      </c>
      <c r="M48" s="153" t="str">
        <f t="shared" si="5"/>
        <v/>
      </c>
      <c r="N48" s="6"/>
    </row>
    <row r="49" spans="1:14" ht="15" x14ac:dyDescent="0.25">
      <c r="A49" s="58">
        <v>37</v>
      </c>
      <c r="B49" s="317" t="s">
        <v>221</v>
      </c>
      <c r="C49" s="317" t="s">
        <v>102</v>
      </c>
      <c r="D49" s="156">
        <v>37</v>
      </c>
      <c r="E49" s="14" t="s">
        <v>103</v>
      </c>
      <c r="F49" s="13">
        <v>21250</v>
      </c>
      <c r="G49" s="14" t="s">
        <v>104</v>
      </c>
      <c r="H49" s="16">
        <v>380211007</v>
      </c>
      <c r="I49" s="16"/>
      <c r="J49" s="35" t="s">
        <v>105</v>
      </c>
      <c r="K49" s="197" t="str">
        <f t="shared" si="3"/>
        <v>Octobre</v>
      </c>
      <c r="L49" s="231">
        <f t="shared" si="4"/>
        <v>14</v>
      </c>
      <c r="M49" s="153">
        <f t="shared" si="5"/>
        <v>1947</v>
      </c>
      <c r="N49" s="6">
        <v>17454</v>
      </c>
    </row>
    <row r="50" spans="1:14" ht="15" x14ac:dyDescent="0.25">
      <c r="A50" s="58">
        <v>38</v>
      </c>
      <c r="B50" s="317" t="s">
        <v>345</v>
      </c>
      <c r="C50" s="318" t="s">
        <v>35</v>
      </c>
      <c r="D50" s="156">
        <v>38</v>
      </c>
      <c r="E50" s="14" t="s">
        <v>346</v>
      </c>
      <c r="F50" s="13">
        <v>21250</v>
      </c>
      <c r="G50" s="14" t="s">
        <v>347</v>
      </c>
      <c r="H50" s="16"/>
      <c r="I50" s="16"/>
      <c r="J50" s="35"/>
      <c r="K50" s="197" t="str">
        <f t="shared" si="3"/>
        <v/>
      </c>
      <c r="L50" s="231" t="str">
        <f t="shared" si="4"/>
        <v/>
      </c>
      <c r="M50" s="153" t="str">
        <f t="shared" si="5"/>
        <v/>
      </c>
      <c r="N50" s="6"/>
    </row>
    <row r="51" spans="1:14" ht="15" x14ac:dyDescent="0.25">
      <c r="A51" s="58">
        <v>39</v>
      </c>
      <c r="B51" s="317" t="s">
        <v>345</v>
      </c>
      <c r="C51" s="318" t="s">
        <v>276</v>
      </c>
      <c r="D51" s="156">
        <v>39</v>
      </c>
      <c r="E51" s="14" t="s">
        <v>346</v>
      </c>
      <c r="F51" s="13">
        <v>21250</v>
      </c>
      <c r="G51" s="14" t="s">
        <v>347</v>
      </c>
      <c r="H51" s="16"/>
      <c r="I51" s="16"/>
      <c r="J51" s="35"/>
      <c r="K51" s="197" t="str">
        <f t="shared" si="3"/>
        <v/>
      </c>
      <c r="L51" s="231" t="str">
        <f t="shared" si="4"/>
        <v/>
      </c>
      <c r="M51" s="153" t="str">
        <f t="shared" si="5"/>
        <v/>
      </c>
      <c r="N51" s="6"/>
    </row>
    <row r="52" spans="1:14" ht="15" x14ac:dyDescent="0.25">
      <c r="A52" s="58">
        <v>41</v>
      </c>
      <c r="B52" s="317" t="s">
        <v>351</v>
      </c>
      <c r="C52" s="317" t="s">
        <v>122</v>
      </c>
      <c r="D52" s="156">
        <v>41</v>
      </c>
      <c r="E52" s="14" t="s">
        <v>463</v>
      </c>
      <c r="F52" s="13">
        <v>21170</v>
      </c>
      <c r="G52" s="14" t="s">
        <v>247</v>
      </c>
      <c r="H52" s="16"/>
      <c r="I52" s="16"/>
      <c r="J52" s="35"/>
      <c r="K52" s="197" t="str">
        <f t="shared" si="3"/>
        <v/>
      </c>
      <c r="L52" s="231" t="str">
        <f t="shared" si="4"/>
        <v/>
      </c>
      <c r="M52" s="153" t="str">
        <f t="shared" si="5"/>
        <v/>
      </c>
      <c r="N52" s="6"/>
    </row>
    <row r="53" spans="1:14" ht="15" x14ac:dyDescent="0.25">
      <c r="A53" s="58">
        <v>42</v>
      </c>
      <c r="B53" s="317" t="s">
        <v>353</v>
      </c>
      <c r="C53" s="317" t="s">
        <v>78</v>
      </c>
      <c r="D53" s="156">
        <v>42</v>
      </c>
      <c r="E53" s="14" t="s">
        <v>464</v>
      </c>
      <c r="F53" s="13">
        <v>21250</v>
      </c>
      <c r="G53" s="14" t="s">
        <v>339</v>
      </c>
      <c r="H53" s="48"/>
      <c r="I53" s="48"/>
      <c r="J53" s="49"/>
      <c r="K53" s="197" t="str">
        <f t="shared" si="3"/>
        <v>Décembre</v>
      </c>
      <c r="L53" s="231">
        <f t="shared" si="4"/>
        <v>31</v>
      </c>
      <c r="M53" s="153">
        <f t="shared" si="5"/>
        <v>1930</v>
      </c>
      <c r="N53" s="6">
        <v>11323</v>
      </c>
    </row>
    <row r="54" spans="1:14" ht="15" x14ac:dyDescent="0.25">
      <c r="A54" s="58">
        <v>43</v>
      </c>
      <c r="B54" s="317" t="s">
        <v>358</v>
      </c>
      <c r="C54" s="317" t="s">
        <v>35</v>
      </c>
      <c r="D54" s="156">
        <v>43</v>
      </c>
      <c r="E54" s="14" t="s">
        <v>464</v>
      </c>
      <c r="F54" s="13">
        <v>21250</v>
      </c>
      <c r="G54" s="14" t="s">
        <v>339</v>
      </c>
      <c r="H54" s="48"/>
      <c r="I54" s="48"/>
      <c r="J54" s="49"/>
      <c r="K54" s="197" t="str">
        <f t="shared" si="3"/>
        <v>Mars</v>
      </c>
      <c r="L54" s="231">
        <f t="shared" si="4"/>
        <v>14</v>
      </c>
      <c r="M54" s="153">
        <f t="shared" si="5"/>
        <v>1930</v>
      </c>
      <c r="N54" s="6">
        <v>11031</v>
      </c>
    </row>
    <row r="55" spans="1:14" ht="15" x14ac:dyDescent="0.25">
      <c r="A55" s="58">
        <v>44</v>
      </c>
      <c r="B55" s="317" t="s">
        <v>243</v>
      </c>
      <c r="C55" s="317" t="s">
        <v>82</v>
      </c>
      <c r="D55" s="156">
        <v>44</v>
      </c>
      <c r="E55" s="14" t="s">
        <v>83</v>
      </c>
      <c r="F55" s="13">
        <v>21110</v>
      </c>
      <c r="G55" s="14" t="s">
        <v>84</v>
      </c>
      <c r="H55" s="16">
        <v>380297726</v>
      </c>
      <c r="I55" s="16">
        <v>662937092</v>
      </c>
      <c r="J55" s="35" t="s">
        <v>85</v>
      </c>
      <c r="K55" s="197" t="str">
        <f t="shared" si="3"/>
        <v>Août</v>
      </c>
      <c r="L55" s="231">
        <f t="shared" si="4"/>
        <v>21</v>
      </c>
      <c r="M55" s="153">
        <f t="shared" si="5"/>
        <v>1949</v>
      </c>
      <c r="N55" s="6">
        <v>18131</v>
      </c>
    </row>
    <row r="56" spans="1:14" ht="15" x14ac:dyDescent="0.25">
      <c r="A56" s="58">
        <v>45</v>
      </c>
      <c r="B56" s="317" t="s">
        <v>359</v>
      </c>
      <c r="C56" s="317" t="s">
        <v>360</v>
      </c>
      <c r="D56" s="156">
        <v>45</v>
      </c>
      <c r="E56" s="14" t="s">
        <v>467</v>
      </c>
      <c r="F56" s="13">
        <v>21170</v>
      </c>
      <c r="G56" s="14" t="s">
        <v>206</v>
      </c>
      <c r="H56" s="16"/>
      <c r="I56" s="16"/>
      <c r="J56" s="35"/>
      <c r="K56" s="197" t="str">
        <f t="shared" si="3"/>
        <v>Mai</v>
      </c>
      <c r="L56" s="231">
        <f t="shared" si="4"/>
        <v>11</v>
      </c>
      <c r="M56" s="153">
        <f t="shared" si="5"/>
        <v>1943</v>
      </c>
      <c r="N56" s="6">
        <v>15837</v>
      </c>
    </row>
    <row r="57" spans="1:14" ht="15" x14ac:dyDescent="0.25">
      <c r="A57" s="58">
        <v>46</v>
      </c>
      <c r="B57" s="317" t="s">
        <v>362</v>
      </c>
      <c r="C57" s="317" t="s">
        <v>363</v>
      </c>
      <c r="D57" s="156">
        <v>46</v>
      </c>
      <c r="E57" s="14" t="s">
        <v>468</v>
      </c>
      <c r="F57" s="13">
        <v>39410</v>
      </c>
      <c r="G57" s="14" t="s">
        <v>24</v>
      </c>
      <c r="H57" s="16"/>
      <c r="I57" s="16"/>
      <c r="J57" s="35"/>
      <c r="K57" s="197" t="str">
        <f t="shared" si="3"/>
        <v/>
      </c>
      <c r="L57" s="231" t="str">
        <f t="shared" si="4"/>
        <v/>
      </c>
      <c r="M57" s="153" t="str">
        <f t="shared" si="5"/>
        <v/>
      </c>
      <c r="N57" s="6"/>
    </row>
    <row r="58" spans="1:14" ht="15" x14ac:dyDescent="0.25">
      <c r="A58" s="58">
        <v>47</v>
      </c>
      <c r="B58" s="317" t="s">
        <v>366</v>
      </c>
      <c r="C58" s="317" t="s">
        <v>367</v>
      </c>
      <c r="D58" s="156">
        <v>47</v>
      </c>
      <c r="E58" s="14" t="s">
        <v>470</v>
      </c>
      <c r="F58" s="13">
        <v>21250</v>
      </c>
      <c r="G58" s="14" t="s">
        <v>124</v>
      </c>
      <c r="H58" s="48"/>
      <c r="I58" s="48"/>
      <c r="J58" s="51"/>
      <c r="K58" s="197" t="str">
        <f t="shared" si="3"/>
        <v>Avril</v>
      </c>
      <c r="L58" s="231">
        <f t="shared" si="4"/>
        <v>21</v>
      </c>
      <c r="M58" s="153">
        <f t="shared" si="5"/>
        <v>1951</v>
      </c>
      <c r="N58" s="6">
        <v>18739</v>
      </c>
    </row>
    <row r="59" spans="1:14" ht="15" x14ac:dyDescent="0.25">
      <c r="A59" s="58">
        <v>49</v>
      </c>
      <c r="B59" s="317" t="s">
        <v>368</v>
      </c>
      <c r="C59" s="317" t="s">
        <v>255</v>
      </c>
      <c r="D59" s="156">
        <v>49</v>
      </c>
      <c r="E59" s="46" t="s">
        <v>256</v>
      </c>
      <c r="F59" s="47">
        <v>21250</v>
      </c>
      <c r="G59" s="46" t="s">
        <v>104</v>
      </c>
      <c r="H59" s="48">
        <v>380210878</v>
      </c>
      <c r="I59" s="48">
        <v>620163759</v>
      </c>
      <c r="J59" s="51" t="s">
        <v>257</v>
      </c>
      <c r="K59" s="197" t="str">
        <f t="shared" si="3"/>
        <v>Avril</v>
      </c>
      <c r="L59" s="231">
        <f t="shared" si="4"/>
        <v>14</v>
      </c>
      <c r="M59" s="153">
        <f t="shared" si="5"/>
        <v>1945</v>
      </c>
      <c r="N59" s="6">
        <v>16541</v>
      </c>
    </row>
    <row r="60" spans="1:14" ht="15" x14ac:dyDescent="0.25">
      <c r="A60" s="58">
        <v>50</v>
      </c>
      <c r="B60" s="317" t="s">
        <v>368</v>
      </c>
      <c r="C60" s="317" t="s">
        <v>145</v>
      </c>
      <c r="D60" s="156">
        <v>50</v>
      </c>
      <c r="E60" s="14" t="s">
        <v>471</v>
      </c>
      <c r="F60" s="13">
        <v>21250</v>
      </c>
      <c r="G60" s="14" t="s">
        <v>104</v>
      </c>
      <c r="H60" s="48"/>
      <c r="I60" s="48"/>
      <c r="J60" s="51"/>
      <c r="K60" s="197" t="str">
        <f t="shared" si="3"/>
        <v>Octobre</v>
      </c>
      <c r="L60" s="231">
        <f t="shared" si="4"/>
        <v>8</v>
      </c>
      <c r="M60" s="153">
        <f t="shared" si="5"/>
        <v>1943</v>
      </c>
      <c r="N60" s="203">
        <v>15987</v>
      </c>
    </row>
    <row r="61" spans="1:14" ht="15" x14ac:dyDescent="0.25">
      <c r="A61" s="58">
        <v>48</v>
      </c>
      <c r="B61" s="317" t="s">
        <v>258</v>
      </c>
      <c r="C61" s="317" t="s">
        <v>259</v>
      </c>
      <c r="D61" s="156">
        <v>48</v>
      </c>
      <c r="E61" s="14" t="s">
        <v>260</v>
      </c>
      <c r="F61" s="13">
        <v>21170</v>
      </c>
      <c r="G61" s="14" t="s">
        <v>67</v>
      </c>
      <c r="H61" s="16">
        <v>380392997</v>
      </c>
      <c r="I61" s="16"/>
      <c r="J61" s="35" t="s">
        <v>261</v>
      </c>
      <c r="K61" s="197" t="str">
        <f t="shared" si="3"/>
        <v>Août</v>
      </c>
      <c r="L61" s="231">
        <f t="shared" si="4"/>
        <v>18</v>
      </c>
      <c r="M61" s="153">
        <f t="shared" si="5"/>
        <v>1951</v>
      </c>
      <c r="N61" s="6">
        <v>18858</v>
      </c>
    </row>
    <row r="62" spans="1:14" ht="15" x14ac:dyDescent="0.25">
      <c r="A62" s="58">
        <v>54</v>
      </c>
      <c r="B62" s="317" t="s">
        <v>266</v>
      </c>
      <c r="C62" s="317" t="s">
        <v>11</v>
      </c>
      <c r="D62" s="253">
        <v>54</v>
      </c>
      <c r="E62" s="46" t="s">
        <v>13</v>
      </c>
      <c r="F62" s="47">
        <v>21250</v>
      </c>
      <c r="G62" s="46" t="s">
        <v>14</v>
      </c>
      <c r="H62" s="48">
        <v>380269104</v>
      </c>
      <c r="I62" s="48">
        <v>699210787</v>
      </c>
      <c r="J62" s="51" t="s">
        <v>15</v>
      </c>
      <c r="K62" s="197" t="str">
        <f t="shared" si="3"/>
        <v>Avril</v>
      </c>
      <c r="L62" s="231">
        <f t="shared" si="4"/>
        <v>1</v>
      </c>
      <c r="M62" s="153">
        <f t="shared" si="5"/>
        <v>1942</v>
      </c>
      <c r="N62" s="6">
        <v>15432</v>
      </c>
    </row>
    <row r="63" spans="1:14" ht="15" x14ac:dyDescent="0.25">
      <c r="A63" s="58">
        <v>51</v>
      </c>
      <c r="B63" s="317" t="s">
        <v>373</v>
      </c>
      <c r="C63" s="317" t="s">
        <v>374</v>
      </c>
      <c r="D63" s="156">
        <v>51</v>
      </c>
      <c r="E63" s="14" t="s">
        <v>475</v>
      </c>
      <c r="F63" s="13">
        <v>21170</v>
      </c>
      <c r="G63" s="14" t="s">
        <v>247</v>
      </c>
      <c r="H63" s="48"/>
      <c r="I63" s="48"/>
      <c r="J63" s="51"/>
      <c r="K63" s="197" t="str">
        <f t="shared" si="3"/>
        <v>Juillet</v>
      </c>
      <c r="L63" s="231">
        <f t="shared" si="4"/>
        <v>7</v>
      </c>
      <c r="M63" s="153">
        <f t="shared" si="5"/>
        <v>1959</v>
      </c>
      <c r="N63" s="203">
        <v>21738</v>
      </c>
    </row>
    <row r="64" spans="1:14" ht="15" x14ac:dyDescent="0.25">
      <c r="A64" s="58">
        <v>52</v>
      </c>
      <c r="B64" s="317" t="s">
        <v>373</v>
      </c>
      <c r="C64" s="317" t="s">
        <v>343</v>
      </c>
      <c r="D64" s="156">
        <v>52</v>
      </c>
      <c r="E64" s="14" t="s">
        <v>475</v>
      </c>
      <c r="F64" s="13">
        <v>21170</v>
      </c>
      <c r="G64" s="14" t="s">
        <v>247</v>
      </c>
      <c r="H64" s="48"/>
      <c r="I64" s="48"/>
      <c r="J64" s="51"/>
      <c r="K64" s="197" t="str">
        <f t="shared" si="3"/>
        <v>Octobre</v>
      </c>
      <c r="L64" s="231">
        <f t="shared" si="4"/>
        <v>30</v>
      </c>
      <c r="M64" s="153">
        <f t="shared" si="5"/>
        <v>1968</v>
      </c>
      <c r="N64" s="203">
        <v>25141</v>
      </c>
    </row>
    <row r="65" spans="1:14" ht="15" x14ac:dyDescent="0.25">
      <c r="A65" s="58">
        <v>53</v>
      </c>
      <c r="B65" s="317" t="s">
        <v>373</v>
      </c>
      <c r="C65" s="317" t="s">
        <v>375</v>
      </c>
      <c r="D65" s="156">
        <v>53</v>
      </c>
      <c r="E65" s="14" t="s">
        <v>476</v>
      </c>
      <c r="F65" s="13">
        <v>21170</v>
      </c>
      <c r="G65" s="14" t="s">
        <v>247</v>
      </c>
      <c r="H65" s="48"/>
      <c r="I65" s="48"/>
      <c r="J65" s="51"/>
      <c r="K65" s="197" t="str">
        <f t="shared" si="3"/>
        <v>Juillet</v>
      </c>
      <c r="L65" s="231">
        <f t="shared" si="4"/>
        <v>27</v>
      </c>
      <c r="M65" s="153">
        <f t="shared" si="5"/>
        <v>1989</v>
      </c>
      <c r="N65" s="6">
        <v>32716</v>
      </c>
    </row>
    <row r="66" spans="1:14" ht="15" x14ac:dyDescent="0.25">
      <c r="A66" s="58">
        <v>55</v>
      </c>
      <c r="B66" s="317" t="s">
        <v>377</v>
      </c>
      <c r="C66" s="317" t="s">
        <v>378</v>
      </c>
      <c r="D66" s="156">
        <v>55</v>
      </c>
      <c r="E66" s="14" t="s">
        <v>477</v>
      </c>
      <c r="F66" s="13">
        <v>21170</v>
      </c>
      <c r="G66" s="14" t="s">
        <v>67</v>
      </c>
      <c r="H66" s="48"/>
      <c r="I66" s="48"/>
      <c r="J66" s="49"/>
      <c r="K66" s="197" t="str">
        <f t="shared" si="3"/>
        <v>Juillet</v>
      </c>
      <c r="L66" s="231">
        <f t="shared" si="4"/>
        <v>21</v>
      </c>
      <c r="M66" s="153">
        <f t="shared" si="5"/>
        <v>1941</v>
      </c>
      <c r="N66" s="6">
        <v>15178</v>
      </c>
    </row>
    <row r="67" spans="1:14" ht="15" x14ac:dyDescent="0.25">
      <c r="A67" s="58">
        <v>71</v>
      </c>
      <c r="B67" s="317" t="s">
        <v>379</v>
      </c>
      <c r="C67" s="317" t="s">
        <v>252</v>
      </c>
      <c r="D67" s="156">
        <v>71</v>
      </c>
      <c r="E67" s="14" t="s">
        <v>478</v>
      </c>
      <c r="F67" s="13">
        <v>21170</v>
      </c>
      <c r="G67" s="14" t="s">
        <v>67</v>
      </c>
      <c r="H67" s="48"/>
      <c r="I67" s="48"/>
      <c r="J67" s="49"/>
      <c r="K67" s="197" t="str">
        <f t="shared" si="3"/>
        <v>Avril</v>
      </c>
      <c r="L67" s="231">
        <f t="shared" si="4"/>
        <v>18</v>
      </c>
      <c r="M67" s="153">
        <f t="shared" si="5"/>
        <v>1960</v>
      </c>
      <c r="N67" s="6">
        <v>22024</v>
      </c>
    </row>
    <row r="68" spans="1:14" ht="15" x14ac:dyDescent="0.25">
      <c r="A68" s="58">
        <v>56</v>
      </c>
      <c r="B68" s="317" t="s">
        <v>380</v>
      </c>
      <c r="C68" s="317" t="s">
        <v>381</v>
      </c>
      <c r="D68" s="156">
        <v>56</v>
      </c>
      <c r="E68" s="14" t="s">
        <v>480</v>
      </c>
      <c r="F68" s="13">
        <v>21170</v>
      </c>
      <c r="G68" s="14" t="s">
        <v>72</v>
      </c>
      <c r="H68" s="48"/>
      <c r="I68" s="48"/>
      <c r="J68" s="49"/>
      <c r="K68" s="197" t="str">
        <f t="shared" si="3"/>
        <v>Mars</v>
      </c>
      <c r="L68" s="231">
        <f t="shared" si="4"/>
        <v>29</v>
      </c>
      <c r="M68" s="153">
        <f t="shared" si="5"/>
        <v>1943</v>
      </c>
      <c r="N68" s="6">
        <v>15794</v>
      </c>
    </row>
    <row r="69" spans="1:14" ht="15" x14ac:dyDescent="0.25">
      <c r="A69" s="58">
        <v>57</v>
      </c>
      <c r="B69" s="317" t="s">
        <v>82</v>
      </c>
      <c r="C69" s="317" t="s">
        <v>382</v>
      </c>
      <c r="D69" s="156">
        <v>57</v>
      </c>
      <c r="E69" s="14" t="s">
        <v>481</v>
      </c>
      <c r="F69" s="13">
        <v>21170</v>
      </c>
      <c r="G69" s="14" t="s">
        <v>383</v>
      </c>
      <c r="H69" s="48"/>
      <c r="I69" s="48"/>
      <c r="J69" s="49"/>
      <c r="K69" s="197" t="str">
        <f t="shared" si="3"/>
        <v>Septembre</v>
      </c>
      <c r="L69" s="231">
        <f t="shared" si="4"/>
        <v>20</v>
      </c>
      <c r="M69" s="153">
        <f t="shared" si="5"/>
        <v>1985</v>
      </c>
      <c r="N69" s="6">
        <v>31310</v>
      </c>
    </row>
    <row r="70" spans="1:14" ht="15" x14ac:dyDescent="0.25">
      <c r="A70" s="58">
        <v>58</v>
      </c>
      <c r="B70" s="317" t="s">
        <v>271</v>
      </c>
      <c r="C70" s="317" t="s">
        <v>19</v>
      </c>
      <c r="D70" s="253">
        <v>58</v>
      </c>
      <c r="E70" s="46" t="s">
        <v>20</v>
      </c>
      <c r="F70" s="47">
        <v>21250</v>
      </c>
      <c r="G70" s="46" t="s">
        <v>14</v>
      </c>
      <c r="H70" s="48">
        <v>380269104</v>
      </c>
      <c r="I70" s="48">
        <v>699210787</v>
      </c>
      <c r="J70" s="51" t="s">
        <v>15</v>
      </c>
      <c r="K70" s="197" t="str">
        <f t="shared" si="3"/>
        <v>Avril</v>
      </c>
      <c r="L70" s="231">
        <f t="shared" si="4"/>
        <v>17</v>
      </c>
      <c r="M70" s="153">
        <f t="shared" si="5"/>
        <v>1936</v>
      </c>
      <c r="N70" s="6">
        <v>13257</v>
      </c>
    </row>
    <row r="71" spans="1:14" ht="15" x14ac:dyDescent="0.25">
      <c r="A71" s="58">
        <v>72</v>
      </c>
      <c r="B71" s="317" t="s">
        <v>384</v>
      </c>
      <c r="C71" s="317" t="s">
        <v>264</v>
      </c>
      <c r="D71" s="156">
        <v>72</v>
      </c>
      <c r="E71" s="14" t="s">
        <v>482</v>
      </c>
      <c r="F71" s="13">
        <v>21170</v>
      </c>
      <c r="G71" s="14" t="s">
        <v>206</v>
      </c>
      <c r="H71" s="48"/>
      <c r="I71" s="48"/>
      <c r="J71" s="51"/>
      <c r="K71" s="197" t="str">
        <f t="shared" si="3"/>
        <v>Octobre</v>
      </c>
      <c r="L71" s="231">
        <f t="shared" si="4"/>
        <v>7</v>
      </c>
      <c r="M71" s="153">
        <f t="shared" si="5"/>
        <v>1952</v>
      </c>
      <c r="N71" s="6">
        <v>19274</v>
      </c>
    </row>
    <row r="72" spans="1:14" ht="15" x14ac:dyDescent="0.25">
      <c r="A72" s="58">
        <v>73</v>
      </c>
      <c r="B72" s="317" t="s">
        <v>385</v>
      </c>
      <c r="C72" s="317" t="s">
        <v>386</v>
      </c>
      <c r="D72" s="156">
        <v>73</v>
      </c>
      <c r="E72" s="14" t="s">
        <v>483</v>
      </c>
      <c r="F72" s="13">
        <v>21170</v>
      </c>
      <c r="G72" s="14" t="s">
        <v>206</v>
      </c>
      <c r="H72" s="48"/>
      <c r="I72" s="48"/>
      <c r="J72" s="51"/>
      <c r="K72" s="197" t="str">
        <f t="shared" si="3"/>
        <v>Décembre</v>
      </c>
      <c r="L72" s="231">
        <f t="shared" si="4"/>
        <v>12</v>
      </c>
      <c r="M72" s="153">
        <f t="shared" si="5"/>
        <v>1973</v>
      </c>
      <c r="N72" s="6">
        <v>27010</v>
      </c>
    </row>
    <row r="73" spans="1:14" ht="15" x14ac:dyDescent="0.25">
      <c r="A73" s="58">
        <v>59</v>
      </c>
      <c r="B73" s="317" t="s">
        <v>387</v>
      </c>
      <c r="C73" s="317" t="s">
        <v>388</v>
      </c>
      <c r="D73" s="156">
        <v>59</v>
      </c>
      <c r="E73" s="14" t="s">
        <v>484</v>
      </c>
      <c r="F73" s="13">
        <v>21170</v>
      </c>
      <c r="G73" s="14" t="s">
        <v>206</v>
      </c>
      <c r="H73" s="16">
        <v>380290333</v>
      </c>
      <c r="I73" s="16"/>
      <c r="J73" s="5" t="s">
        <v>689</v>
      </c>
      <c r="K73" s="197" t="str">
        <f t="shared" si="3"/>
        <v>Août</v>
      </c>
      <c r="L73" s="231">
        <f t="shared" si="4"/>
        <v>27</v>
      </c>
      <c r="M73" s="153">
        <f t="shared" si="5"/>
        <v>1929</v>
      </c>
      <c r="N73" s="203">
        <v>10832</v>
      </c>
    </row>
    <row r="74" spans="1:14" ht="15" x14ac:dyDescent="0.25">
      <c r="A74" s="58">
        <v>60</v>
      </c>
      <c r="B74" s="317" t="s">
        <v>391</v>
      </c>
      <c r="C74" s="317" t="s">
        <v>65</v>
      </c>
      <c r="D74" s="156">
        <v>60</v>
      </c>
      <c r="E74" s="14" t="s">
        <v>485</v>
      </c>
      <c r="F74" s="13">
        <v>39410</v>
      </c>
      <c r="G74" s="14" t="s">
        <v>24</v>
      </c>
      <c r="H74" s="16"/>
      <c r="I74" s="16"/>
      <c r="J74" s="5"/>
      <c r="K74" s="197" t="str">
        <f t="shared" si="3"/>
        <v/>
      </c>
      <c r="L74" s="231" t="str">
        <f t="shared" si="4"/>
        <v/>
      </c>
      <c r="M74" s="153" t="str">
        <f t="shared" si="5"/>
        <v/>
      </c>
      <c r="N74" s="203"/>
    </row>
    <row r="75" spans="1:14" ht="15" x14ac:dyDescent="0.25">
      <c r="A75" s="58">
        <v>61</v>
      </c>
      <c r="B75" s="317" t="s">
        <v>278</v>
      </c>
      <c r="C75" s="317" t="s">
        <v>48</v>
      </c>
      <c r="D75" s="253">
        <v>61</v>
      </c>
      <c r="E75" s="46" t="s">
        <v>63</v>
      </c>
      <c r="F75" s="47">
        <v>21470</v>
      </c>
      <c r="G75" s="46" t="s">
        <v>30</v>
      </c>
      <c r="H75" s="48">
        <v>380299528</v>
      </c>
      <c r="I75" s="48"/>
      <c r="J75" s="51" t="s">
        <v>166</v>
      </c>
      <c r="K75" s="197" t="str">
        <f t="shared" si="3"/>
        <v>Mai</v>
      </c>
      <c r="L75" s="231">
        <f t="shared" si="4"/>
        <v>26</v>
      </c>
      <c r="M75" s="153">
        <f t="shared" si="5"/>
        <v>1939</v>
      </c>
      <c r="N75" s="6">
        <v>14391</v>
      </c>
    </row>
    <row r="76" spans="1:14" ht="15" x14ac:dyDescent="0.25">
      <c r="A76" s="58">
        <v>62</v>
      </c>
      <c r="B76" s="319" t="s">
        <v>392</v>
      </c>
      <c r="C76" s="317" t="s">
        <v>393</v>
      </c>
      <c r="D76" s="156">
        <v>62</v>
      </c>
      <c r="E76" s="14" t="s">
        <v>487</v>
      </c>
      <c r="F76" s="13">
        <v>21170</v>
      </c>
      <c r="G76" s="14" t="s">
        <v>301</v>
      </c>
      <c r="H76" s="48"/>
      <c r="I76" s="48"/>
      <c r="J76" s="51"/>
      <c r="K76" s="197" t="str">
        <f t="shared" si="3"/>
        <v>Août</v>
      </c>
      <c r="L76" s="231">
        <f t="shared" si="4"/>
        <v>30</v>
      </c>
      <c r="M76" s="153">
        <f t="shared" si="5"/>
        <v>1960</v>
      </c>
      <c r="N76" s="6">
        <v>22158</v>
      </c>
    </row>
    <row r="77" spans="1:14" ht="15" x14ac:dyDescent="0.25">
      <c r="A77" s="58">
        <v>74</v>
      </c>
      <c r="B77" s="317" t="s">
        <v>394</v>
      </c>
      <c r="C77" s="317" t="s">
        <v>395</v>
      </c>
      <c r="D77" s="156">
        <v>74</v>
      </c>
      <c r="E77" s="14" t="s">
        <v>488</v>
      </c>
      <c r="F77" s="13">
        <v>21170</v>
      </c>
      <c r="G77" s="46" t="s">
        <v>625</v>
      </c>
      <c r="H77" s="48"/>
      <c r="I77" s="48"/>
      <c r="J77" s="51"/>
      <c r="K77" s="197" t="str">
        <f t="shared" si="3"/>
        <v/>
      </c>
      <c r="L77" s="231" t="str">
        <f t="shared" si="4"/>
        <v/>
      </c>
      <c r="M77" s="153" t="str">
        <f t="shared" si="5"/>
        <v/>
      </c>
      <c r="N77" s="6"/>
    </row>
    <row r="78" spans="1:14" ht="15" x14ac:dyDescent="0.25">
      <c r="A78" s="58">
        <v>5</v>
      </c>
      <c r="B78" s="317" t="s">
        <v>396</v>
      </c>
      <c r="C78" s="317" t="s">
        <v>397</v>
      </c>
      <c r="D78" s="156">
        <v>5</v>
      </c>
      <c r="E78" s="14" t="s">
        <v>489</v>
      </c>
      <c r="F78" s="13">
        <v>21170</v>
      </c>
      <c r="G78" s="14" t="s">
        <v>383</v>
      </c>
      <c r="H78" s="48"/>
      <c r="I78" s="48"/>
      <c r="J78" s="51"/>
      <c r="K78" s="197" t="str">
        <f t="shared" si="3"/>
        <v/>
      </c>
      <c r="L78" s="231" t="str">
        <f t="shared" si="4"/>
        <v/>
      </c>
      <c r="M78" s="153" t="str">
        <f t="shared" si="5"/>
        <v/>
      </c>
      <c r="N78" s="6"/>
    </row>
    <row r="79" spans="1:14" ht="15" x14ac:dyDescent="0.25">
      <c r="A79" s="58">
        <v>63</v>
      </c>
      <c r="B79" s="317" t="s">
        <v>398</v>
      </c>
      <c r="C79" s="317" t="s">
        <v>399</v>
      </c>
      <c r="D79" s="156">
        <v>63</v>
      </c>
      <c r="E79" s="14" t="s">
        <v>490</v>
      </c>
      <c r="F79" s="13">
        <v>21170</v>
      </c>
      <c r="G79" s="14" t="s">
        <v>41</v>
      </c>
      <c r="H79" s="48"/>
      <c r="I79" s="48"/>
      <c r="J79" s="51"/>
      <c r="K79" s="197" t="str">
        <f t="shared" si="3"/>
        <v/>
      </c>
      <c r="L79" s="231" t="str">
        <f t="shared" si="4"/>
        <v/>
      </c>
      <c r="M79" s="153" t="str">
        <f t="shared" si="5"/>
        <v/>
      </c>
      <c r="N79" s="6"/>
    </row>
    <row r="81" spans="5:5" ht="15" thickBot="1" x14ac:dyDescent="0.25"/>
    <row r="82" spans="5:5" ht="15.75" thickBot="1" x14ac:dyDescent="0.3">
      <c r="E82" s="53" t="s">
        <v>718</v>
      </c>
    </row>
  </sheetData>
  <autoFilter ref="A2:N2">
    <filterColumn colId="10" showButton="0"/>
    <filterColumn colId="11" showButton="0"/>
  </autoFilter>
  <mergeCells count="11">
    <mergeCell ref="G2:G3"/>
    <mergeCell ref="B2:B3"/>
    <mergeCell ref="C2:C3"/>
    <mergeCell ref="D2:D3"/>
    <mergeCell ref="E2:E3"/>
    <mergeCell ref="F2:F3"/>
    <mergeCell ref="N2:N3"/>
    <mergeCell ref="H2:H3"/>
    <mergeCell ref="I2:I3"/>
    <mergeCell ref="J2:J3"/>
    <mergeCell ref="K2:M2"/>
  </mergeCells>
  <hyperlinks>
    <hyperlink ref="J6" r:id="rId1"/>
    <hyperlink ref="J15" r:id="rId2"/>
    <hyperlink ref="J25" r:id="rId3"/>
    <hyperlink ref="J24" r:id="rId4"/>
    <hyperlink ref="J31" r:id="rId5"/>
    <hyperlink ref="J47" r:id="rId6"/>
    <hyperlink ref="J49" r:id="rId7"/>
    <hyperlink ref="J44" r:id="rId8"/>
    <hyperlink ref="J43" r:id="rId9"/>
    <hyperlink ref="J55" r:id="rId10"/>
    <hyperlink ref="J59" r:id="rId11"/>
    <hyperlink ref="J61" r:id="rId12"/>
    <hyperlink ref="J70" r:id="rId13"/>
    <hyperlink ref="J73" r:id="rId14"/>
    <hyperlink ref="J62" r:id="rId15"/>
  </hyperlinks>
  <pageMargins left="0.7" right="0.7" top="0.75" bottom="0.75" header="0.3" footer="0.3"/>
  <pageSetup paperSize="9" orientation="portrait" horizontalDpi="0" verticalDpi="0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R99"/>
  <sheetViews>
    <sheetView workbookViewId="0">
      <selection activeCell="E17" sqref="E17"/>
    </sheetView>
  </sheetViews>
  <sheetFormatPr baseColWidth="10" defaultRowHeight="15" x14ac:dyDescent="0.2"/>
  <cols>
    <col min="1" max="1" width="3.875" style="232" bestFit="1" customWidth="1"/>
    <col min="2" max="2" width="8.625" bestFit="1" customWidth="1"/>
    <col min="3" max="3" width="9" bestFit="1" customWidth="1"/>
    <col min="4" max="4" width="8.5" style="232" customWidth="1"/>
    <col min="5" max="5" width="23.125" bestFit="1" customWidth="1"/>
    <col min="6" max="6" width="8.25" customWidth="1"/>
    <col min="7" max="7" width="14.25" bestFit="1" customWidth="1"/>
    <col min="8" max="9" width="12.875" bestFit="1" customWidth="1"/>
    <col min="10" max="10" width="20" bestFit="1" customWidth="1"/>
    <col min="11" max="11" width="9.875" bestFit="1" customWidth="1"/>
    <col min="13" max="13" width="4.75" bestFit="1" customWidth="1"/>
    <col min="14" max="14" width="6.5" bestFit="1" customWidth="1"/>
    <col min="15" max="15" width="4.375" bestFit="1" customWidth="1"/>
    <col min="16" max="16" width="9.125" style="267" bestFit="1" customWidth="1"/>
    <col min="17" max="17" width="17.75" style="92" bestFit="1" customWidth="1"/>
    <col min="18" max="18" width="11.25" style="267"/>
  </cols>
  <sheetData>
    <row r="1" spans="1:18" ht="15.75" thickBot="1" x14ac:dyDescent="0.25"/>
    <row r="2" spans="1:18" ht="15.75" thickBot="1" x14ac:dyDescent="0.3">
      <c r="A2" s="413"/>
      <c r="B2" s="380" t="s">
        <v>0</v>
      </c>
      <c r="C2" s="380" t="s">
        <v>1</v>
      </c>
      <c r="D2" s="387" t="s">
        <v>2</v>
      </c>
      <c r="E2" s="380" t="s">
        <v>3</v>
      </c>
      <c r="F2" s="380" t="s">
        <v>4</v>
      </c>
      <c r="G2" s="385" t="s">
        <v>5</v>
      </c>
      <c r="H2" s="378" t="s">
        <v>6</v>
      </c>
      <c r="I2" s="378" t="s">
        <v>7</v>
      </c>
      <c r="J2" s="385" t="s">
        <v>8</v>
      </c>
      <c r="K2" s="410" t="s">
        <v>711</v>
      </c>
      <c r="L2" s="382" t="s">
        <v>9</v>
      </c>
      <c r="M2" s="383"/>
      <c r="N2" s="384"/>
      <c r="O2" s="408" t="s">
        <v>709</v>
      </c>
      <c r="P2" s="401" t="s">
        <v>730</v>
      </c>
      <c r="Q2" s="415" t="s">
        <v>720</v>
      </c>
      <c r="R2" s="415" t="s">
        <v>732</v>
      </c>
    </row>
    <row r="3" spans="1:18" ht="15.75" thickBot="1" x14ac:dyDescent="0.3">
      <c r="A3" s="414"/>
      <c r="B3" s="381"/>
      <c r="C3" s="381"/>
      <c r="D3" s="388"/>
      <c r="E3" s="381"/>
      <c r="F3" s="381"/>
      <c r="G3" s="386"/>
      <c r="H3" s="379"/>
      <c r="I3" s="379"/>
      <c r="J3" s="386"/>
      <c r="K3" s="411"/>
      <c r="L3" s="151" t="s">
        <v>702</v>
      </c>
      <c r="M3" s="241" t="s">
        <v>703</v>
      </c>
      <c r="N3" s="137" t="s">
        <v>704</v>
      </c>
      <c r="O3" s="409"/>
      <c r="P3" s="402"/>
      <c r="Q3" s="416"/>
      <c r="R3" s="416"/>
    </row>
    <row r="4" spans="1:18" ht="15.75" x14ac:dyDescent="0.25">
      <c r="A4" s="259"/>
      <c r="B4" s="133"/>
      <c r="C4" s="102"/>
      <c r="D4" s="155"/>
      <c r="E4" s="102"/>
      <c r="F4" s="103"/>
      <c r="G4" s="102"/>
      <c r="H4" s="134"/>
      <c r="I4" s="134"/>
      <c r="J4" s="135"/>
      <c r="K4" s="198">
        <v>36535</v>
      </c>
      <c r="L4" s="197" t="str">
        <f>IF((K4)="","",IF(MONTH(K4)=1,"Janv",IF(MONTH(K4)=2,"Fév",IF(MONTH(K4)=3,"Mars",IF(MONTH(K4)=4,"Avr",IF(MONTH(K4)=5,"Mai",IF(MONTH(K4)=6,"Juin",IF(MONTH(K4)=7,"Juil",IF(MONTH(K4)=8,"Août",IF(MONTH(K4)=9,"Sep",IF(MONTH(K4)=10,"Oct",IF(MONTH(K4)=11,"Nov","Déc"))))))))))))</f>
        <v>Janv</v>
      </c>
      <c r="M4" s="231">
        <f>IF(K4="","",DAY(K4))</f>
        <v>10</v>
      </c>
      <c r="N4" s="153">
        <f>IF(K4="","",YEAR(K4))</f>
        <v>2000</v>
      </c>
      <c r="O4" s="196">
        <f t="shared" ref="O4:O35" ca="1" si="0">IF(K4="","",DATEDIF(K4,TODAY(),"y"))</f>
        <v>14</v>
      </c>
      <c r="P4" s="275"/>
      <c r="Q4" s="3"/>
      <c r="R4" s="276"/>
    </row>
    <row r="5" spans="1:18" ht="15.75" x14ac:dyDescent="0.25">
      <c r="A5" s="176"/>
      <c r="B5" s="44"/>
      <c r="C5" s="44"/>
      <c r="D5" s="156"/>
      <c r="E5" s="2"/>
      <c r="F5" s="3"/>
      <c r="G5" s="2"/>
      <c r="H5" s="4"/>
      <c r="I5" s="4"/>
      <c r="J5" s="99"/>
      <c r="K5" s="10"/>
      <c r="L5" s="197" t="str">
        <f>IF((K5)="","",IF(MONTH(K5)=1,"Janvier",IF(MONTH(K5)=2,"Février",IF(MONTH(K5)=3,"Mars",IF(MONTH(K5)=4,"Avril",IF(MONTH(K5)=5,"Mai",IF(MONTH(K5)=6,"Juin",IF(MONTH(K5)=7,"Juillet",IF(MONTH(K5)=8,"Août",IF(MONTH(K5)=9,"Septembre",IF(MONTH(K5)=10,"Octobre",IF(MONTH(K5)=11,"Novembre","Décembre"))))))))))))</f>
        <v/>
      </c>
      <c r="M5" s="231" t="str">
        <f>IF(K5="","",DAY(K5))</f>
        <v/>
      </c>
      <c r="N5" s="153" t="str">
        <f>IF(K5="","",YEAR(K5))</f>
        <v/>
      </c>
      <c r="O5" s="195" t="str">
        <f t="shared" ca="1" si="0"/>
        <v/>
      </c>
      <c r="P5" s="275"/>
      <c r="Q5" s="3"/>
      <c r="R5" s="276"/>
    </row>
    <row r="6" spans="1:18" ht="15.75" x14ac:dyDescent="0.25">
      <c r="A6" s="176"/>
      <c r="B6" s="17"/>
      <c r="C6" s="17"/>
      <c r="D6" s="156"/>
      <c r="E6" s="17"/>
      <c r="F6" s="3"/>
      <c r="G6" s="17"/>
      <c r="H6" s="4"/>
      <c r="I6" s="4"/>
      <c r="J6" s="99"/>
      <c r="K6" s="10"/>
      <c r="L6" s="197" t="str">
        <f>IF((K6)="","",IF(MONTH(K6)=1,"Janvier",IF(MONTH(K6)=2,"Février",IF(MONTH(K6)=3,"Mars",IF(MONTH(K6)=4,"Avril",IF(MONTH(K6)=5,"Mai",IF(MONTH(K6)=6,"Juin",IF(MONTH(K6)=7,"Juillet",IF(MONTH(K6)=8,"Août",IF(MONTH(K6)=9,"Septembre",IF(MONTH(K6)=10,"Octobre",IF(MONTH(K6)=11,"Novembre","Décembre"))))))))))))</f>
        <v/>
      </c>
      <c r="M6" s="231" t="str">
        <f>IF(K6="","",DAY(K6))</f>
        <v/>
      </c>
      <c r="N6" s="153" t="str">
        <f>IF(K6="","",YEAR(K6))</f>
        <v/>
      </c>
      <c r="O6" s="195" t="str">
        <f t="shared" ca="1" si="0"/>
        <v/>
      </c>
      <c r="P6" s="275"/>
      <c r="Q6" s="3"/>
      <c r="R6" s="276"/>
    </row>
    <row r="7" spans="1:18" ht="15.75" x14ac:dyDescent="0.25">
      <c r="A7" s="176"/>
      <c r="B7" s="115"/>
      <c r="C7" s="52"/>
      <c r="D7" s="157"/>
      <c r="E7" s="52"/>
      <c r="F7" s="3"/>
      <c r="G7" s="52"/>
      <c r="H7" s="4"/>
      <c r="I7" s="4"/>
      <c r="J7" s="99"/>
      <c r="K7" s="10"/>
      <c r="L7" s="197" t="str">
        <f>IF((K7)="","",IF(MONTH(K7)=1,"Janvier",IF(MONTH(K7)=2,"Février",IF(MONTH(K7)=3,"Mars",IF(MONTH(K7)=4,"Avril",IF(MONTH(K7)=5,"Mai",IF(MONTH(K7)=6,"Juin",IF(MONTH(K7)=7,"Juillet",IF(MONTH(K7)=8,"Août",IF(MONTH(K7)=9,"Septembre",IF(MONTH(K7)=10,"Octobre",IF(MONTH(K7)=11,"Novembre","Décembre"))))))))))))</f>
        <v/>
      </c>
      <c r="M7" s="231" t="str">
        <f>IF(K7="","",DAY(K7))</f>
        <v/>
      </c>
      <c r="N7" s="153" t="str">
        <f>IF(K7="","",YEAR(K7))</f>
        <v/>
      </c>
      <c r="O7" s="195" t="str">
        <f t="shared" ca="1" si="0"/>
        <v/>
      </c>
      <c r="P7" s="275"/>
      <c r="Q7" s="3"/>
      <c r="R7" s="276"/>
    </row>
    <row r="8" spans="1:18" ht="15.75" x14ac:dyDescent="0.25">
      <c r="A8" s="176"/>
      <c r="B8" s="17"/>
      <c r="C8" s="17"/>
      <c r="D8" s="157"/>
      <c r="E8" s="17"/>
      <c r="F8" s="3"/>
      <c r="G8" s="17"/>
      <c r="H8" s="4"/>
      <c r="I8" s="4"/>
      <c r="J8" s="99"/>
      <c r="K8" s="10"/>
      <c r="L8" s="139"/>
      <c r="M8" s="243"/>
      <c r="N8" s="142"/>
      <c r="O8" s="195" t="str">
        <f t="shared" ca="1" si="0"/>
        <v/>
      </c>
      <c r="P8" s="275"/>
      <c r="Q8" s="3"/>
      <c r="R8" s="276"/>
    </row>
    <row r="9" spans="1:18" ht="15.75" x14ac:dyDescent="0.25">
      <c r="A9" s="176"/>
      <c r="B9" s="17"/>
      <c r="C9" s="17"/>
      <c r="D9" s="156"/>
      <c r="E9" s="17"/>
      <c r="F9" s="3"/>
      <c r="G9" s="17"/>
      <c r="H9" s="4"/>
      <c r="I9" s="4"/>
      <c r="J9" s="99"/>
      <c r="K9" s="10"/>
      <c r="L9" s="139"/>
      <c r="M9" s="243"/>
      <c r="N9" s="142"/>
      <c r="O9" s="195" t="str">
        <f t="shared" ca="1" si="0"/>
        <v/>
      </c>
      <c r="P9" s="275"/>
      <c r="Q9" s="3"/>
      <c r="R9" s="276"/>
    </row>
    <row r="10" spans="1:18" ht="15.75" x14ac:dyDescent="0.25">
      <c r="A10" s="176"/>
      <c r="B10" s="52"/>
      <c r="C10" s="52"/>
      <c r="D10" s="157"/>
      <c r="E10" s="52"/>
      <c r="F10" s="3"/>
      <c r="G10" s="52"/>
      <c r="H10" s="4"/>
      <c r="I10" s="4"/>
      <c r="J10" s="5"/>
      <c r="K10" s="10"/>
      <c r="L10" s="139"/>
      <c r="M10" s="243"/>
      <c r="N10" s="142"/>
      <c r="O10" s="195" t="str">
        <f t="shared" ca="1" si="0"/>
        <v/>
      </c>
      <c r="P10" s="275"/>
      <c r="Q10" s="3"/>
      <c r="R10" s="276"/>
    </row>
    <row r="11" spans="1:18" ht="15.75" x14ac:dyDescent="0.25">
      <c r="A11" s="176"/>
      <c r="B11" s="14"/>
      <c r="C11" s="14"/>
      <c r="D11" s="156"/>
      <c r="E11" s="2"/>
      <c r="F11" s="3"/>
      <c r="G11" s="2"/>
      <c r="H11" s="4"/>
      <c r="I11" s="4"/>
      <c r="J11" s="99"/>
      <c r="K11" s="10"/>
      <c r="L11" s="139"/>
      <c r="M11" s="243"/>
      <c r="N11" s="140"/>
      <c r="O11" s="195" t="str">
        <f t="shared" ca="1" si="0"/>
        <v/>
      </c>
      <c r="P11" s="274"/>
      <c r="Q11" s="278"/>
      <c r="R11" s="274"/>
    </row>
    <row r="12" spans="1:18" ht="15.75" x14ac:dyDescent="0.25">
      <c r="A12" s="176"/>
      <c r="B12" s="17"/>
      <c r="C12" s="17"/>
      <c r="D12" s="156"/>
      <c r="E12" s="17"/>
      <c r="F12" s="3"/>
      <c r="G12" s="17"/>
      <c r="H12" s="4"/>
      <c r="I12" s="4"/>
      <c r="J12" s="5"/>
      <c r="K12" s="10"/>
      <c r="L12" s="139"/>
      <c r="M12" s="243"/>
      <c r="N12" s="142"/>
      <c r="O12" s="195" t="str">
        <f t="shared" ca="1" si="0"/>
        <v/>
      </c>
      <c r="P12" s="272"/>
      <c r="Q12" s="3"/>
      <c r="R12" s="276"/>
    </row>
    <row r="13" spans="1:18" ht="15.75" x14ac:dyDescent="0.25">
      <c r="A13" s="176"/>
      <c r="B13" s="17"/>
      <c r="C13" s="17"/>
      <c r="D13" s="157"/>
      <c r="E13" s="17"/>
      <c r="F13" s="3"/>
      <c r="G13" s="17"/>
      <c r="H13" s="4"/>
      <c r="I13" s="4"/>
      <c r="J13" s="5"/>
      <c r="K13" s="10"/>
      <c r="L13" s="139"/>
      <c r="M13" s="243"/>
      <c r="N13" s="142"/>
      <c r="O13" s="195" t="str">
        <f t="shared" ca="1" si="0"/>
        <v/>
      </c>
      <c r="P13" s="272"/>
      <c r="Q13" s="3"/>
      <c r="R13" s="276"/>
    </row>
    <row r="14" spans="1:18" ht="15.75" x14ac:dyDescent="0.25">
      <c r="A14" s="176"/>
      <c r="B14" s="14"/>
      <c r="C14" s="14"/>
      <c r="D14" s="157"/>
      <c r="E14" s="14"/>
      <c r="F14" s="13"/>
      <c r="G14" s="14"/>
      <c r="H14" s="16"/>
      <c r="I14" s="16"/>
      <c r="J14" s="5"/>
      <c r="K14" s="10"/>
      <c r="L14" s="139"/>
      <c r="M14" s="243"/>
      <c r="N14" s="140"/>
      <c r="O14" s="195" t="str">
        <f t="shared" ca="1" si="0"/>
        <v/>
      </c>
      <c r="P14" s="272"/>
      <c r="Q14" s="3"/>
      <c r="R14" s="276"/>
    </row>
    <row r="15" spans="1:18" ht="15.75" x14ac:dyDescent="0.25">
      <c r="A15" s="176"/>
      <c r="B15" s="14"/>
      <c r="C15" s="14"/>
      <c r="D15" s="157"/>
      <c r="E15" s="15"/>
      <c r="F15" s="13"/>
      <c r="G15" s="15"/>
      <c r="H15" s="16"/>
      <c r="I15" s="16"/>
      <c r="J15" s="15"/>
      <c r="K15" s="10"/>
      <c r="L15" s="13"/>
      <c r="M15" s="185"/>
      <c r="N15" s="140"/>
      <c r="O15" s="195" t="str">
        <f t="shared" ca="1" si="0"/>
        <v/>
      </c>
      <c r="P15" s="272"/>
      <c r="Q15" s="3"/>
      <c r="R15" s="276"/>
    </row>
    <row r="16" spans="1:18" ht="15.75" x14ac:dyDescent="0.25">
      <c r="A16" s="176"/>
      <c r="B16" s="115"/>
      <c r="C16" s="115"/>
      <c r="D16" s="157"/>
      <c r="E16" s="115"/>
      <c r="F16" s="3"/>
      <c r="G16" s="115"/>
      <c r="H16" s="4"/>
      <c r="I16" s="4"/>
      <c r="J16" s="5"/>
      <c r="K16" s="10"/>
      <c r="L16" s="139"/>
      <c r="M16" s="243"/>
      <c r="N16" s="142"/>
      <c r="O16" s="195" t="str">
        <f t="shared" ca="1" si="0"/>
        <v/>
      </c>
      <c r="P16" s="272"/>
      <c r="Q16" s="3"/>
      <c r="R16" s="276"/>
    </row>
    <row r="17" spans="1:18" ht="15.75" x14ac:dyDescent="0.25">
      <c r="A17" s="176"/>
      <c r="B17" s="14"/>
      <c r="C17" s="14"/>
      <c r="D17" s="156"/>
      <c r="E17" s="14"/>
      <c r="F17" s="13"/>
      <c r="G17" s="14"/>
      <c r="H17" s="16"/>
      <c r="I17" s="16"/>
      <c r="J17" s="5"/>
      <c r="K17" s="10"/>
      <c r="L17" s="139"/>
      <c r="M17" s="243"/>
      <c r="N17" s="140"/>
      <c r="O17" s="195" t="str">
        <f t="shared" ca="1" si="0"/>
        <v/>
      </c>
      <c r="P17" s="272"/>
      <c r="Q17" s="3"/>
      <c r="R17" s="276"/>
    </row>
    <row r="18" spans="1:18" ht="15.75" x14ac:dyDescent="0.25">
      <c r="A18" s="176"/>
      <c r="B18" s="115"/>
      <c r="C18" s="115"/>
      <c r="D18" s="157"/>
      <c r="E18" s="115"/>
      <c r="F18" s="13"/>
      <c r="G18" s="115"/>
      <c r="H18" s="16"/>
      <c r="I18" s="16"/>
      <c r="J18" s="99"/>
      <c r="K18" s="10"/>
      <c r="L18" s="139"/>
      <c r="M18" s="243"/>
      <c r="N18" s="140"/>
      <c r="O18" s="195" t="str">
        <f t="shared" ca="1" si="0"/>
        <v/>
      </c>
      <c r="P18" s="272"/>
      <c r="Q18" s="3"/>
      <c r="R18" s="276"/>
    </row>
    <row r="19" spans="1:18" ht="15.75" x14ac:dyDescent="0.25">
      <c r="A19" s="176"/>
      <c r="B19" s="115"/>
      <c r="C19" s="115"/>
      <c r="D19" s="156"/>
      <c r="E19" s="115"/>
      <c r="F19" s="73"/>
      <c r="G19" s="15"/>
      <c r="H19" s="16"/>
      <c r="I19" s="57"/>
      <c r="J19" s="72"/>
      <c r="K19" s="10"/>
      <c r="L19" s="152"/>
      <c r="M19" s="243"/>
      <c r="N19" s="140"/>
      <c r="O19" s="195" t="str">
        <f t="shared" ca="1" si="0"/>
        <v/>
      </c>
      <c r="P19" s="272"/>
      <c r="Q19" s="3"/>
      <c r="R19" s="276"/>
    </row>
    <row r="20" spans="1:18" ht="15.75" x14ac:dyDescent="0.25">
      <c r="A20" s="176"/>
      <c r="B20" s="17"/>
      <c r="C20" s="17"/>
      <c r="D20" s="156"/>
      <c r="E20" s="17"/>
      <c r="F20" s="3"/>
      <c r="G20" s="17"/>
      <c r="H20" s="4"/>
      <c r="I20" s="4"/>
      <c r="J20" s="5"/>
      <c r="K20" s="10"/>
      <c r="L20" s="139"/>
      <c r="M20" s="243"/>
      <c r="N20" s="142"/>
      <c r="O20" s="195" t="str">
        <f t="shared" ca="1" si="0"/>
        <v/>
      </c>
      <c r="P20" s="272"/>
      <c r="Q20" s="3"/>
      <c r="R20" s="276"/>
    </row>
    <row r="21" spans="1:18" ht="15.75" x14ac:dyDescent="0.25">
      <c r="A21" s="176"/>
      <c r="B21" s="115"/>
      <c r="C21" s="115"/>
      <c r="D21" s="156"/>
      <c r="E21" s="115"/>
      <c r="F21" s="3"/>
      <c r="G21" s="115"/>
      <c r="H21" s="4"/>
      <c r="I21" s="4"/>
      <c r="J21" s="5"/>
      <c r="K21" s="10"/>
      <c r="L21" s="139"/>
      <c r="M21" s="243"/>
      <c r="N21" s="142"/>
      <c r="O21" s="195" t="str">
        <f t="shared" ca="1" si="0"/>
        <v/>
      </c>
      <c r="P21" s="272"/>
      <c r="Q21" s="3"/>
      <c r="R21" s="276"/>
    </row>
    <row r="22" spans="1:18" ht="15.75" x14ac:dyDescent="0.25">
      <c r="A22" s="176"/>
      <c r="B22" s="14"/>
      <c r="C22" s="14"/>
      <c r="D22" s="157"/>
      <c r="E22" s="2"/>
      <c r="F22" s="3"/>
      <c r="G22" s="2"/>
      <c r="H22" s="4"/>
      <c r="I22" s="4"/>
      <c r="J22" s="5"/>
      <c r="K22" s="10"/>
      <c r="L22" s="139"/>
      <c r="M22" s="243"/>
      <c r="N22" s="142"/>
      <c r="O22" s="195" t="str">
        <f t="shared" ca="1" si="0"/>
        <v/>
      </c>
      <c r="P22" s="272"/>
      <c r="Q22" s="3"/>
      <c r="R22" s="276"/>
    </row>
    <row r="23" spans="1:18" ht="15.75" x14ac:dyDescent="0.25">
      <c r="A23" s="176"/>
      <c r="B23" s="14"/>
      <c r="C23" s="14"/>
      <c r="D23" s="158"/>
      <c r="E23" s="14"/>
      <c r="F23" s="13"/>
      <c r="G23" s="14"/>
      <c r="H23" s="16"/>
      <c r="I23" s="16"/>
      <c r="J23" s="99"/>
      <c r="K23" s="10"/>
      <c r="L23" s="139"/>
      <c r="M23" s="243"/>
      <c r="N23" s="140"/>
      <c r="O23" s="195" t="str">
        <f t="shared" ca="1" si="0"/>
        <v/>
      </c>
      <c r="P23" s="272"/>
      <c r="Q23" s="3"/>
      <c r="R23" s="276"/>
    </row>
    <row r="24" spans="1:18" ht="15.75" x14ac:dyDescent="0.25">
      <c r="A24" s="176"/>
      <c r="B24" s="52"/>
      <c r="C24" s="52"/>
      <c r="D24" s="156"/>
      <c r="E24" s="14"/>
      <c r="F24" s="73"/>
      <c r="G24" s="14"/>
      <c r="H24" s="16"/>
      <c r="I24" s="74"/>
      <c r="J24" s="100"/>
      <c r="K24" s="10"/>
      <c r="L24" s="139"/>
      <c r="M24" s="243"/>
      <c r="N24" s="140"/>
      <c r="O24" s="195" t="str">
        <f t="shared" ca="1" si="0"/>
        <v/>
      </c>
      <c r="P24" s="272"/>
      <c r="Q24" s="3"/>
      <c r="R24" s="276"/>
    </row>
    <row r="25" spans="1:18" ht="15.75" x14ac:dyDescent="0.25">
      <c r="A25" s="176"/>
      <c r="B25" s="18"/>
      <c r="C25" s="18"/>
      <c r="D25" s="156"/>
      <c r="E25" s="2"/>
      <c r="F25" s="3"/>
      <c r="G25" s="2"/>
      <c r="H25" s="4"/>
      <c r="I25" s="4"/>
      <c r="J25" s="5"/>
      <c r="K25" s="10"/>
      <c r="L25" s="139"/>
      <c r="M25" s="243"/>
      <c r="N25" s="142"/>
      <c r="O25" s="195" t="str">
        <f t="shared" ca="1" si="0"/>
        <v/>
      </c>
      <c r="P25" s="272"/>
      <c r="Q25" s="3"/>
      <c r="R25" s="276"/>
    </row>
    <row r="26" spans="1:18" ht="15.75" x14ac:dyDescent="0.25">
      <c r="A26" s="176"/>
      <c r="B26" s="17"/>
      <c r="C26" s="17"/>
      <c r="D26" s="156"/>
      <c r="E26" s="52"/>
      <c r="F26" s="3"/>
      <c r="G26" s="52"/>
      <c r="H26" s="4"/>
      <c r="I26" s="4"/>
      <c r="J26" s="99"/>
      <c r="K26" s="10"/>
      <c r="L26" s="139"/>
      <c r="M26" s="243"/>
      <c r="N26" s="142"/>
      <c r="O26" s="195" t="str">
        <f t="shared" ca="1" si="0"/>
        <v/>
      </c>
      <c r="P26" s="272"/>
      <c r="Q26" s="3"/>
      <c r="R26" s="276"/>
    </row>
    <row r="27" spans="1:18" ht="15.75" x14ac:dyDescent="0.25">
      <c r="A27" s="176"/>
      <c r="B27" s="52"/>
      <c r="C27" s="52"/>
      <c r="D27" s="156"/>
      <c r="E27" s="52"/>
      <c r="F27" s="73"/>
      <c r="G27" s="52"/>
      <c r="H27" s="16"/>
      <c r="I27" s="74"/>
      <c r="J27" s="99"/>
      <c r="K27" s="10"/>
      <c r="L27" s="139"/>
      <c r="M27" s="243"/>
      <c r="N27" s="140"/>
      <c r="O27" s="195" t="str">
        <f t="shared" ca="1" si="0"/>
        <v/>
      </c>
      <c r="P27" s="272"/>
      <c r="Q27" s="3"/>
      <c r="R27" s="276"/>
    </row>
    <row r="28" spans="1:18" ht="15.75" x14ac:dyDescent="0.25">
      <c r="A28" s="176"/>
      <c r="B28" s="14"/>
      <c r="C28" s="14"/>
      <c r="D28" s="156"/>
      <c r="E28" s="14"/>
      <c r="F28" s="13"/>
      <c r="G28" s="14"/>
      <c r="H28" s="16"/>
      <c r="I28" s="16"/>
      <c r="J28" s="35"/>
      <c r="K28" s="10"/>
      <c r="L28" s="139"/>
      <c r="M28" s="243"/>
      <c r="N28" s="140"/>
      <c r="O28" s="195" t="str">
        <f t="shared" ca="1" si="0"/>
        <v/>
      </c>
      <c r="P28" s="272"/>
      <c r="Q28" s="3"/>
      <c r="R28" s="276"/>
    </row>
    <row r="29" spans="1:18" ht="15.75" x14ac:dyDescent="0.25">
      <c r="A29" s="176"/>
      <c r="B29" s="14"/>
      <c r="C29" s="14"/>
      <c r="D29" s="156"/>
      <c r="E29" s="14"/>
      <c r="F29" s="13"/>
      <c r="G29" s="14"/>
      <c r="H29" s="16"/>
      <c r="I29" s="16"/>
      <c r="J29" s="5"/>
      <c r="K29" s="10"/>
      <c r="L29" s="139"/>
      <c r="M29" s="243"/>
      <c r="N29" s="140"/>
      <c r="O29" s="195" t="str">
        <f t="shared" ca="1" si="0"/>
        <v/>
      </c>
      <c r="P29" s="272"/>
      <c r="Q29" s="3"/>
      <c r="R29" s="276"/>
    </row>
    <row r="30" spans="1:18" ht="15.75" x14ac:dyDescent="0.25">
      <c r="A30" s="176"/>
      <c r="B30" s="52"/>
      <c r="C30" s="52"/>
      <c r="D30" s="157"/>
      <c r="E30" s="52"/>
      <c r="F30" s="73"/>
      <c r="G30" s="52"/>
      <c r="H30" s="16"/>
      <c r="I30" s="74"/>
      <c r="J30" s="99"/>
      <c r="K30" s="10"/>
      <c r="L30" s="139"/>
      <c r="M30" s="243"/>
      <c r="N30" s="140"/>
      <c r="O30" s="195" t="str">
        <f t="shared" ca="1" si="0"/>
        <v/>
      </c>
      <c r="P30" s="272"/>
      <c r="Q30" s="3"/>
      <c r="R30" s="276"/>
    </row>
    <row r="31" spans="1:18" ht="15.75" x14ac:dyDescent="0.25">
      <c r="A31" s="176"/>
      <c r="B31" s="44"/>
      <c r="C31" s="44"/>
      <c r="D31" s="156"/>
      <c r="E31" s="2"/>
      <c r="F31" s="3"/>
      <c r="G31" s="2"/>
      <c r="H31" s="4"/>
      <c r="I31" s="4"/>
      <c r="J31" s="5"/>
      <c r="K31" s="10"/>
      <c r="L31" s="139"/>
      <c r="M31" s="243"/>
      <c r="N31" s="142"/>
      <c r="O31" s="195" t="str">
        <f t="shared" ca="1" si="0"/>
        <v/>
      </c>
      <c r="P31" s="272"/>
      <c r="Q31" s="3"/>
      <c r="R31" s="276"/>
    </row>
    <row r="32" spans="1:18" ht="15.75" x14ac:dyDescent="0.25">
      <c r="A32" s="176"/>
      <c r="B32" s="117"/>
      <c r="C32" s="138"/>
      <c r="D32" s="156"/>
      <c r="E32" s="17"/>
      <c r="F32" s="3"/>
      <c r="G32" s="17"/>
      <c r="H32" s="4"/>
      <c r="I32" s="4"/>
      <c r="J32" s="99"/>
      <c r="K32" s="10"/>
      <c r="L32" s="139"/>
      <c r="M32" s="243"/>
      <c r="N32" s="142"/>
      <c r="O32" s="195" t="str">
        <f t="shared" ca="1" si="0"/>
        <v/>
      </c>
      <c r="P32" s="272"/>
      <c r="Q32" s="3"/>
      <c r="R32" s="276"/>
    </row>
    <row r="33" spans="1:18" ht="15.75" x14ac:dyDescent="0.25">
      <c r="A33" s="176"/>
      <c r="B33" s="52"/>
      <c r="C33" s="52"/>
      <c r="D33" s="157"/>
      <c r="E33" s="14"/>
      <c r="F33" s="73"/>
      <c r="G33" s="15"/>
      <c r="H33" s="16"/>
      <c r="I33" s="57"/>
      <c r="J33" s="99"/>
      <c r="K33" s="10"/>
      <c r="L33" s="139"/>
      <c r="M33" s="243"/>
      <c r="N33" s="140"/>
      <c r="O33" s="195" t="str">
        <f t="shared" ca="1" si="0"/>
        <v/>
      </c>
      <c r="P33" s="272"/>
      <c r="Q33" s="3"/>
      <c r="R33" s="276"/>
    </row>
    <row r="34" spans="1:18" ht="15.75" x14ac:dyDescent="0.25">
      <c r="A34" s="176"/>
      <c r="B34" s="17"/>
      <c r="C34" s="17"/>
      <c r="D34" s="156"/>
      <c r="E34" s="2"/>
      <c r="F34" s="3"/>
      <c r="G34" s="2"/>
      <c r="H34" s="63"/>
      <c r="I34" s="4"/>
      <c r="J34" s="5"/>
      <c r="K34" s="10"/>
      <c r="L34" s="139"/>
      <c r="M34" s="243"/>
      <c r="N34" s="142"/>
      <c r="O34" s="195" t="str">
        <f t="shared" ca="1" si="0"/>
        <v/>
      </c>
      <c r="P34" s="272"/>
      <c r="Q34" s="3"/>
      <c r="R34" s="276"/>
    </row>
    <row r="35" spans="1:18" ht="15.75" x14ac:dyDescent="0.25">
      <c r="A35" s="176"/>
      <c r="B35" s="17"/>
      <c r="C35" s="17"/>
      <c r="D35" s="156"/>
      <c r="E35" s="17"/>
      <c r="F35" s="3"/>
      <c r="G35" s="17"/>
      <c r="H35" s="4"/>
      <c r="I35" s="4"/>
      <c r="J35" s="5"/>
      <c r="K35" s="10"/>
      <c r="L35" s="139"/>
      <c r="M35" s="243"/>
      <c r="N35" s="142"/>
      <c r="O35" s="195" t="str">
        <f t="shared" ca="1" si="0"/>
        <v/>
      </c>
      <c r="P35" s="272"/>
      <c r="Q35" s="3"/>
      <c r="R35" s="276"/>
    </row>
    <row r="36" spans="1:18" ht="15.75" x14ac:dyDescent="0.25">
      <c r="A36" s="176"/>
      <c r="B36" s="2"/>
      <c r="C36" s="2"/>
      <c r="D36" s="156"/>
      <c r="E36" s="2"/>
      <c r="F36" s="3"/>
      <c r="G36" s="2"/>
      <c r="H36" s="4"/>
      <c r="I36" s="4"/>
      <c r="J36" s="5"/>
      <c r="K36" s="10"/>
      <c r="L36" s="139"/>
      <c r="M36" s="243"/>
      <c r="N36" s="142"/>
      <c r="O36" s="195" t="str">
        <f t="shared" ref="O36:O58" ca="1" si="1">IF(K36="","",DATEDIF(K36,TODAY(),"y"))</f>
        <v/>
      </c>
      <c r="P36" s="272"/>
      <c r="Q36" s="3"/>
      <c r="R36" s="276"/>
    </row>
    <row r="37" spans="1:18" ht="15.75" x14ac:dyDescent="0.25">
      <c r="A37" s="176"/>
      <c r="B37" s="17"/>
      <c r="C37" s="17"/>
      <c r="D37" s="156"/>
      <c r="E37" s="17"/>
      <c r="F37" s="3"/>
      <c r="G37" s="17"/>
      <c r="H37" s="4"/>
      <c r="I37" s="4"/>
      <c r="J37" s="5"/>
      <c r="K37" s="10"/>
      <c r="L37" s="139"/>
      <c r="M37" s="243"/>
      <c r="N37" s="142"/>
      <c r="O37" s="195" t="str">
        <f t="shared" ca="1" si="1"/>
        <v/>
      </c>
      <c r="P37" s="272"/>
      <c r="Q37" s="3"/>
      <c r="R37" s="276"/>
    </row>
    <row r="38" spans="1:18" ht="15.75" x14ac:dyDescent="0.25">
      <c r="A38" s="176"/>
      <c r="B38" s="52"/>
      <c r="C38" s="52"/>
      <c r="D38" s="156"/>
      <c r="E38" s="52"/>
      <c r="F38" s="3"/>
      <c r="G38" s="52"/>
      <c r="H38" s="4"/>
      <c r="I38" s="4"/>
      <c r="J38" s="99"/>
      <c r="K38" s="10"/>
      <c r="L38" s="139"/>
      <c r="M38" s="243"/>
      <c r="N38" s="142"/>
      <c r="O38" s="195" t="str">
        <f t="shared" ca="1" si="1"/>
        <v/>
      </c>
      <c r="P38" s="272"/>
      <c r="Q38" s="3"/>
      <c r="R38" s="276"/>
    </row>
    <row r="39" spans="1:18" ht="15.75" x14ac:dyDescent="0.25">
      <c r="A39" s="176"/>
      <c r="B39" s="52"/>
      <c r="C39" s="52"/>
      <c r="D39" s="156"/>
      <c r="E39" s="52"/>
      <c r="F39" s="3"/>
      <c r="G39" s="52"/>
      <c r="H39" s="4"/>
      <c r="I39" s="4"/>
      <c r="J39" s="5"/>
      <c r="K39" s="10"/>
      <c r="L39" s="139"/>
      <c r="M39" s="243"/>
      <c r="N39" s="140"/>
      <c r="O39" s="195" t="str">
        <f t="shared" ca="1" si="1"/>
        <v/>
      </c>
      <c r="P39" s="272"/>
      <c r="Q39" s="3"/>
      <c r="R39" s="276"/>
    </row>
    <row r="40" spans="1:18" ht="15.75" x14ac:dyDescent="0.25">
      <c r="A40" s="176"/>
      <c r="B40" s="14"/>
      <c r="C40" s="14"/>
      <c r="D40" s="158"/>
      <c r="E40" s="14"/>
      <c r="F40" s="13"/>
      <c r="G40" s="14"/>
      <c r="H40" s="16"/>
      <c r="I40" s="16"/>
      <c r="J40" s="5"/>
      <c r="K40" s="10"/>
      <c r="L40" s="139"/>
      <c r="M40" s="243"/>
      <c r="N40" s="140"/>
      <c r="O40" s="195" t="str">
        <f t="shared" ca="1" si="1"/>
        <v/>
      </c>
      <c r="P40" s="272"/>
      <c r="Q40" s="3"/>
      <c r="R40" s="276"/>
    </row>
    <row r="41" spans="1:18" ht="15.75" x14ac:dyDescent="0.25">
      <c r="A41" s="176"/>
      <c r="B41" s="17"/>
      <c r="C41" s="17"/>
      <c r="D41" s="156"/>
      <c r="E41" s="17"/>
      <c r="F41" s="3"/>
      <c r="G41" s="17"/>
      <c r="H41" s="4"/>
      <c r="I41" s="4"/>
      <c r="J41" s="99"/>
      <c r="K41" s="10"/>
      <c r="L41" s="139"/>
      <c r="M41" s="243"/>
      <c r="N41" s="142"/>
      <c r="O41" s="195" t="str">
        <f t="shared" ca="1" si="1"/>
        <v/>
      </c>
      <c r="P41" s="272"/>
      <c r="Q41" s="3"/>
      <c r="R41" s="276"/>
    </row>
    <row r="42" spans="1:18" ht="15.75" x14ac:dyDescent="0.25">
      <c r="A42" s="176"/>
      <c r="B42" s="17"/>
      <c r="C42" s="14"/>
      <c r="D42" s="156"/>
      <c r="E42" s="14"/>
      <c r="F42" s="13"/>
      <c r="G42" s="52"/>
      <c r="H42" s="16"/>
      <c r="I42" s="16"/>
      <c r="J42" s="99"/>
      <c r="K42" s="10"/>
      <c r="L42" s="139"/>
      <c r="M42" s="243"/>
      <c r="N42" s="140"/>
      <c r="O42" s="195" t="str">
        <f t="shared" ca="1" si="1"/>
        <v/>
      </c>
      <c r="P42" s="272"/>
      <c r="Q42" s="3"/>
      <c r="R42" s="276"/>
    </row>
    <row r="43" spans="1:18" ht="15.75" x14ac:dyDescent="0.25">
      <c r="A43" s="176"/>
      <c r="B43" s="44"/>
      <c r="C43" s="44"/>
      <c r="D43" s="156"/>
      <c r="E43" s="2"/>
      <c r="F43" s="3"/>
      <c r="G43" s="2"/>
      <c r="H43" s="4"/>
      <c r="I43" s="4"/>
      <c r="J43" s="5"/>
      <c r="K43" s="10"/>
      <c r="L43" s="139"/>
      <c r="M43" s="243"/>
      <c r="N43" s="142"/>
      <c r="O43" s="195" t="str">
        <f t="shared" ca="1" si="1"/>
        <v/>
      </c>
      <c r="P43" s="272"/>
      <c r="Q43" s="3"/>
      <c r="R43" s="276"/>
    </row>
    <row r="44" spans="1:18" ht="15.75" x14ac:dyDescent="0.25">
      <c r="A44" s="176"/>
      <c r="B44" s="17"/>
      <c r="C44" s="17"/>
      <c r="D44" s="156"/>
      <c r="E44" s="17"/>
      <c r="F44" s="3"/>
      <c r="G44" s="17"/>
      <c r="H44" s="4"/>
      <c r="I44" s="4"/>
      <c r="J44" s="99"/>
      <c r="K44" s="10"/>
      <c r="L44" s="139"/>
      <c r="M44" s="243"/>
      <c r="N44" s="142"/>
      <c r="O44" s="195" t="str">
        <f t="shared" ca="1" si="1"/>
        <v/>
      </c>
      <c r="P44" s="272"/>
      <c r="Q44" s="3"/>
      <c r="R44" s="276"/>
    </row>
    <row r="45" spans="1:18" ht="15.75" x14ac:dyDescent="0.25">
      <c r="A45" s="176"/>
      <c r="B45" s="2"/>
      <c r="C45" s="2"/>
      <c r="D45" s="156"/>
      <c r="E45" s="2"/>
      <c r="F45" s="3"/>
      <c r="G45" s="2"/>
      <c r="H45" s="4"/>
      <c r="I45" s="4"/>
      <c r="J45" s="5"/>
      <c r="K45" s="10"/>
      <c r="L45" s="139"/>
      <c r="M45" s="243"/>
      <c r="N45" s="142"/>
      <c r="O45" s="195" t="str">
        <f t="shared" ca="1" si="1"/>
        <v/>
      </c>
      <c r="P45" s="272"/>
      <c r="Q45" s="3"/>
      <c r="R45" s="276"/>
    </row>
    <row r="46" spans="1:18" ht="15.75" x14ac:dyDescent="0.25">
      <c r="A46" s="176"/>
      <c r="B46" s="2"/>
      <c r="C46" s="2"/>
      <c r="D46" s="156"/>
      <c r="E46" s="2"/>
      <c r="F46" s="3"/>
      <c r="G46" s="2"/>
      <c r="H46" s="4"/>
      <c r="I46" s="4"/>
      <c r="J46" s="5"/>
      <c r="K46" s="10"/>
      <c r="L46" s="139"/>
      <c r="M46" s="243"/>
      <c r="N46" s="142"/>
      <c r="O46" s="195" t="str">
        <f t="shared" ca="1" si="1"/>
        <v/>
      </c>
      <c r="P46" s="272"/>
      <c r="Q46" s="3"/>
      <c r="R46" s="276"/>
    </row>
    <row r="47" spans="1:18" ht="15.75" x14ac:dyDescent="0.25">
      <c r="A47" s="176"/>
      <c r="B47" s="17"/>
      <c r="C47" s="17"/>
      <c r="D47" s="156"/>
      <c r="E47" s="17"/>
      <c r="F47" s="3"/>
      <c r="G47" s="22"/>
      <c r="H47" s="4"/>
      <c r="I47" s="4"/>
      <c r="J47" s="99"/>
      <c r="K47" s="10"/>
      <c r="L47" s="139"/>
      <c r="M47" s="243"/>
      <c r="N47" s="142"/>
      <c r="O47" s="195" t="str">
        <f t="shared" ca="1" si="1"/>
        <v/>
      </c>
      <c r="P47" s="272"/>
      <c r="Q47" s="3"/>
      <c r="R47" s="276"/>
    </row>
    <row r="48" spans="1:18" ht="15.75" x14ac:dyDescent="0.25">
      <c r="A48" s="176"/>
      <c r="B48" s="115"/>
      <c r="C48" s="115"/>
      <c r="D48" s="157"/>
      <c r="E48" s="115"/>
      <c r="F48" s="3"/>
      <c r="G48" s="115"/>
      <c r="H48" s="4"/>
      <c r="I48" s="4"/>
      <c r="J48" s="99"/>
      <c r="K48" s="10"/>
      <c r="L48" s="139"/>
      <c r="M48" s="243"/>
      <c r="N48" s="142"/>
      <c r="O48" s="195" t="str">
        <f t="shared" ca="1" si="1"/>
        <v/>
      </c>
      <c r="P48" s="272"/>
      <c r="Q48" s="3"/>
      <c r="R48" s="276"/>
    </row>
    <row r="49" spans="1:18" ht="15.75" x14ac:dyDescent="0.25">
      <c r="A49" s="176"/>
      <c r="B49" s="52"/>
      <c r="C49" s="52"/>
      <c r="D49" s="157"/>
      <c r="E49" s="14"/>
      <c r="F49" s="73"/>
      <c r="G49" s="15"/>
      <c r="H49" s="16"/>
      <c r="I49" s="57"/>
      <c r="J49" s="72"/>
      <c r="K49" s="10"/>
      <c r="L49" s="152"/>
      <c r="M49" s="243"/>
      <c r="N49" s="140"/>
      <c r="O49" s="195" t="str">
        <f t="shared" ca="1" si="1"/>
        <v/>
      </c>
      <c r="P49" s="272"/>
      <c r="Q49" s="3"/>
      <c r="R49" s="276"/>
    </row>
    <row r="50" spans="1:18" ht="15.75" x14ac:dyDescent="0.25">
      <c r="A50" s="176"/>
      <c r="B50" s="44"/>
      <c r="C50" s="44"/>
      <c r="D50" s="156"/>
      <c r="E50" s="2"/>
      <c r="F50" s="3"/>
      <c r="G50" s="2"/>
      <c r="H50" s="4"/>
      <c r="I50" s="4"/>
      <c r="J50" s="5"/>
      <c r="K50" s="10"/>
      <c r="L50" s="139"/>
      <c r="M50" s="243"/>
      <c r="N50" s="142"/>
      <c r="O50" s="195" t="str">
        <f t="shared" ca="1" si="1"/>
        <v/>
      </c>
      <c r="P50" s="272"/>
      <c r="Q50" s="3"/>
      <c r="R50" s="276"/>
    </row>
    <row r="51" spans="1:18" ht="15.75" x14ac:dyDescent="0.25">
      <c r="A51" s="176"/>
      <c r="B51" s="52"/>
      <c r="C51" s="52"/>
      <c r="D51" s="157"/>
      <c r="E51" s="52"/>
      <c r="F51" s="13"/>
      <c r="G51" s="52"/>
      <c r="H51" s="16"/>
      <c r="I51" s="16"/>
      <c r="J51" s="35"/>
      <c r="K51" s="10"/>
      <c r="L51" s="139"/>
      <c r="M51" s="243"/>
      <c r="N51" s="140"/>
      <c r="O51" s="195" t="str">
        <f t="shared" ca="1" si="1"/>
        <v/>
      </c>
      <c r="P51" s="272"/>
      <c r="Q51" s="3"/>
      <c r="R51" s="276"/>
    </row>
    <row r="52" spans="1:18" ht="15.75" x14ac:dyDescent="0.25">
      <c r="A52" s="176"/>
      <c r="B52" s="115"/>
      <c r="C52" s="115"/>
      <c r="D52" s="156"/>
      <c r="E52" s="115"/>
      <c r="F52" s="73"/>
      <c r="G52" s="15"/>
      <c r="H52" s="16"/>
      <c r="I52" s="57"/>
      <c r="J52" s="72"/>
      <c r="K52" s="10"/>
      <c r="L52" s="152"/>
      <c r="M52" s="243"/>
      <c r="N52" s="140"/>
      <c r="O52" s="195" t="str">
        <f t="shared" ca="1" si="1"/>
        <v/>
      </c>
      <c r="P52" s="272"/>
      <c r="Q52" s="3"/>
      <c r="R52" s="276"/>
    </row>
    <row r="53" spans="1:18" ht="15.75" x14ac:dyDescent="0.25">
      <c r="A53" s="176"/>
      <c r="B53" s="17"/>
      <c r="C53" s="17"/>
      <c r="D53" s="157"/>
      <c r="E53" s="17"/>
      <c r="F53" s="3"/>
      <c r="G53" s="17"/>
      <c r="H53" s="4"/>
      <c r="I53" s="4"/>
      <c r="J53" s="99"/>
      <c r="K53" s="10"/>
      <c r="L53" s="139"/>
      <c r="M53" s="243"/>
      <c r="N53" s="142"/>
      <c r="O53" s="195" t="str">
        <f t="shared" ca="1" si="1"/>
        <v/>
      </c>
      <c r="P53" s="272"/>
      <c r="Q53" s="3"/>
      <c r="R53" s="276"/>
    </row>
    <row r="54" spans="1:18" ht="15.75" x14ac:dyDescent="0.25">
      <c r="A54" s="176"/>
      <c r="B54" s="44"/>
      <c r="C54" s="44"/>
      <c r="D54" s="156"/>
      <c r="E54" s="2"/>
      <c r="F54" s="3"/>
      <c r="G54" s="2"/>
      <c r="H54" s="4"/>
      <c r="I54" s="4"/>
      <c r="J54" s="5"/>
      <c r="K54" s="10"/>
      <c r="L54" s="139"/>
      <c r="M54" s="243"/>
      <c r="N54" s="142"/>
      <c r="O54" s="195" t="str">
        <f t="shared" ca="1" si="1"/>
        <v/>
      </c>
      <c r="P54" s="272"/>
      <c r="Q54" s="3"/>
      <c r="R54" s="276"/>
    </row>
    <row r="55" spans="1:18" ht="15.75" x14ac:dyDescent="0.25">
      <c r="A55" s="176"/>
      <c r="B55" s="17"/>
      <c r="C55" s="17"/>
      <c r="D55" s="157"/>
      <c r="E55" s="17"/>
      <c r="F55" s="3"/>
      <c r="G55" s="17"/>
      <c r="H55" s="4"/>
      <c r="I55" s="4"/>
      <c r="J55" s="99"/>
      <c r="K55" s="10"/>
      <c r="L55" s="139"/>
      <c r="M55" s="243"/>
      <c r="N55" s="142"/>
      <c r="O55" s="195" t="str">
        <f t="shared" ca="1" si="1"/>
        <v/>
      </c>
      <c r="P55" s="272"/>
      <c r="Q55" s="3"/>
      <c r="R55" s="276"/>
    </row>
    <row r="56" spans="1:18" ht="15.75" x14ac:dyDescent="0.25">
      <c r="A56" s="176"/>
      <c r="B56" s="52"/>
      <c r="C56" s="52"/>
      <c r="D56" s="156"/>
      <c r="E56" s="14"/>
      <c r="F56" s="73"/>
      <c r="G56" s="15"/>
      <c r="H56" s="16"/>
      <c r="I56" s="57"/>
      <c r="J56" s="72"/>
      <c r="K56" s="10"/>
      <c r="L56" s="152"/>
      <c r="M56" s="243"/>
      <c r="N56" s="140"/>
      <c r="O56" s="195" t="str">
        <f t="shared" ca="1" si="1"/>
        <v/>
      </c>
      <c r="P56" s="272"/>
      <c r="Q56" s="3"/>
      <c r="R56" s="276"/>
    </row>
    <row r="57" spans="1:18" ht="15.75" x14ac:dyDescent="0.25">
      <c r="A57" s="176"/>
      <c r="B57" s="115"/>
      <c r="C57" s="115"/>
      <c r="D57" s="156"/>
      <c r="E57" s="115"/>
      <c r="F57" s="73"/>
      <c r="G57" s="15"/>
      <c r="H57" s="16"/>
      <c r="I57" s="57"/>
      <c r="J57" s="72"/>
      <c r="K57" s="10"/>
      <c r="L57" s="152"/>
      <c r="M57" s="243"/>
      <c r="N57" s="140"/>
      <c r="O57" s="195" t="str">
        <f t="shared" ca="1" si="1"/>
        <v/>
      </c>
      <c r="P57" s="272"/>
      <c r="Q57" s="3"/>
      <c r="R57" s="276"/>
    </row>
    <row r="58" spans="1:18" ht="15.75" x14ac:dyDescent="0.25">
      <c r="A58" s="176"/>
      <c r="B58" s="17"/>
      <c r="C58" s="17"/>
      <c r="D58" s="156"/>
      <c r="E58" s="17"/>
      <c r="F58" s="3"/>
      <c r="G58" s="17"/>
      <c r="H58" s="4"/>
      <c r="I58" s="4"/>
      <c r="J58" s="99"/>
      <c r="K58" s="10"/>
      <c r="L58" s="139"/>
      <c r="M58" s="243"/>
      <c r="N58" s="142"/>
      <c r="O58" s="195" t="str">
        <f t="shared" ca="1" si="1"/>
        <v/>
      </c>
      <c r="P58" s="268"/>
      <c r="Q58" s="58"/>
    </row>
    <row r="59" spans="1:18" x14ac:dyDescent="0.25">
      <c r="A59" s="177"/>
      <c r="B59" s="120"/>
      <c r="C59" s="120"/>
      <c r="D59" s="245"/>
      <c r="E59" s="86"/>
      <c r="F59" s="121"/>
      <c r="G59" s="86"/>
      <c r="H59" s="88"/>
      <c r="I59" s="122"/>
      <c r="J59" s="123"/>
      <c r="K59" s="58"/>
      <c r="L59" s="123"/>
      <c r="M59" s="242"/>
      <c r="N59" s="90"/>
      <c r="O59" s="1"/>
      <c r="P59" s="268"/>
      <c r="Q59" s="58"/>
    </row>
    <row r="60" spans="1:18" ht="15.75" thickBot="1" x14ac:dyDescent="0.3">
      <c r="A60" s="177"/>
      <c r="B60" s="120"/>
      <c r="C60" s="120"/>
      <c r="D60" s="245"/>
      <c r="E60" s="86"/>
      <c r="F60" s="121"/>
      <c r="G60" s="86"/>
      <c r="H60" s="88"/>
      <c r="I60" s="122"/>
      <c r="J60" s="123"/>
      <c r="K60" s="58"/>
      <c r="L60" s="123"/>
      <c r="M60" s="242"/>
      <c r="N60" s="90"/>
      <c r="O60" s="1"/>
    </row>
    <row r="61" spans="1:18" ht="21" thickBot="1" x14ac:dyDescent="0.35">
      <c r="A61" s="178"/>
      <c r="B61" s="80" t="s">
        <v>501</v>
      </c>
      <c r="C61" s="84"/>
      <c r="D61" s="246" t="s">
        <v>516</v>
      </c>
      <c r="E61" s="81"/>
      <c r="I61" s="37"/>
      <c r="J61" s="60"/>
      <c r="K61" s="92"/>
      <c r="L61" s="60"/>
      <c r="M61" s="237"/>
      <c r="P61" s="268"/>
      <c r="Q61" s="61"/>
      <c r="R61" s="268"/>
    </row>
    <row r="62" spans="1:18" ht="21" thickBot="1" x14ac:dyDescent="0.35">
      <c r="A62" s="179"/>
      <c r="B62" s="82" t="s">
        <v>502</v>
      </c>
      <c r="C62" s="85"/>
      <c r="D62" s="247" t="s">
        <v>669</v>
      </c>
      <c r="E62" s="55"/>
      <c r="F62" s="55"/>
      <c r="G62" s="55"/>
      <c r="H62" s="55"/>
      <c r="I62" s="59"/>
      <c r="J62" s="60"/>
      <c r="K62" s="61"/>
      <c r="L62" s="60"/>
      <c r="M62" s="237"/>
      <c r="N62" s="55"/>
      <c r="O62" s="55"/>
      <c r="P62" s="268"/>
      <c r="Q62" s="61"/>
      <c r="R62" s="268"/>
    </row>
    <row r="63" spans="1:18" x14ac:dyDescent="0.25">
      <c r="A63" s="180"/>
      <c r="B63" s="76"/>
      <c r="C63" s="77"/>
      <c r="D63" s="248"/>
      <c r="E63" s="55"/>
      <c r="F63" s="55"/>
      <c r="G63" s="55"/>
      <c r="H63" s="55"/>
      <c r="I63" s="59"/>
      <c r="J63" s="60"/>
      <c r="K63" s="61"/>
      <c r="L63" s="60"/>
      <c r="M63" s="237"/>
      <c r="N63" s="55"/>
      <c r="O63" s="55"/>
      <c r="P63" s="268"/>
      <c r="Q63" s="61"/>
      <c r="R63" s="268"/>
    </row>
    <row r="64" spans="1:18" x14ac:dyDescent="0.25">
      <c r="A64" s="180"/>
      <c r="B64" s="76"/>
      <c r="C64" s="77"/>
      <c r="D64" s="248"/>
      <c r="E64" s="55"/>
      <c r="F64" s="55"/>
      <c r="G64" s="55"/>
      <c r="H64" s="55"/>
      <c r="I64" s="59"/>
      <c r="J64" s="60"/>
      <c r="K64" s="61"/>
      <c r="L64" s="60"/>
      <c r="M64" s="237"/>
      <c r="N64" s="55"/>
      <c r="O64" s="55"/>
    </row>
    <row r="65" spans="1:18" x14ac:dyDescent="0.25">
      <c r="A65" s="181"/>
      <c r="D65" s="202" t="s">
        <v>163</v>
      </c>
      <c r="E65" s="1"/>
      <c r="F65" s="45" t="s">
        <v>167</v>
      </c>
      <c r="G65" s="45"/>
      <c r="H65" s="45"/>
      <c r="I65" s="37"/>
      <c r="J65" s="39"/>
      <c r="K65" s="92"/>
      <c r="L65" s="39"/>
      <c r="M65" s="234"/>
      <c r="P65" s="268"/>
      <c r="Q65" s="61"/>
      <c r="R65" s="268"/>
    </row>
    <row r="80" spans="1:18" hidden="1" x14ac:dyDescent="0.25">
      <c r="B80" s="1" t="s">
        <v>722</v>
      </c>
      <c r="F80" s="271" t="s">
        <v>26</v>
      </c>
    </row>
    <row r="81" spans="2:16" hidden="1" x14ac:dyDescent="0.25">
      <c r="B81" s="68" t="s">
        <v>723</v>
      </c>
      <c r="F81" s="269" t="s">
        <v>686</v>
      </c>
      <c r="P81"/>
    </row>
    <row r="82" spans="2:16" hidden="1" x14ac:dyDescent="0.25">
      <c r="B82" s="68" t="s">
        <v>724</v>
      </c>
      <c r="F82" s="270" t="s">
        <v>16</v>
      </c>
      <c r="P82"/>
    </row>
    <row r="83" spans="2:16" hidden="1" x14ac:dyDescent="0.25">
      <c r="B83" s="68" t="s">
        <v>725</v>
      </c>
      <c r="P83"/>
    </row>
    <row r="84" spans="2:16" hidden="1" x14ac:dyDescent="0.25">
      <c r="B84" s="68" t="s">
        <v>726</v>
      </c>
      <c r="P84"/>
    </row>
    <row r="85" spans="2:16" hidden="1" x14ac:dyDescent="0.25">
      <c r="B85" s="1" t="s">
        <v>727</v>
      </c>
      <c r="P85"/>
    </row>
    <row r="86" spans="2:16" hidden="1" x14ac:dyDescent="0.25">
      <c r="B86" s="1" t="s">
        <v>728</v>
      </c>
      <c r="P86"/>
    </row>
    <row r="87" spans="2:16" hidden="1" x14ac:dyDescent="0.25">
      <c r="B87" s="1" t="s">
        <v>729</v>
      </c>
    </row>
    <row r="88" spans="2:16" hidden="1" x14ac:dyDescent="0.25">
      <c r="B88" s="1" t="s">
        <v>721</v>
      </c>
    </row>
    <row r="89" spans="2:16" hidden="1" x14ac:dyDescent="0.2">
      <c r="B89" s="267" t="s">
        <v>731</v>
      </c>
    </row>
    <row r="90" spans="2:16" hidden="1" x14ac:dyDescent="0.2"/>
    <row r="91" spans="2:16" hidden="1" x14ac:dyDescent="0.2">
      <c r="H91" s="267" t="s">
        <v>733</v>
      </c>
    </row>
    <row r="92" spans="2:16" hidden="1" x14ac:dyDescent="0.2">
      <c r="H92" s="267" t="s">
        <v>734</v>
      </c>
    </row>
    <row r="93" spans="2:16" hidden="1" x14ac:dyDescent="0.2">
      <c r="H93" s="267" t="s">
        <v>686</v>
      </c>
    </row>
    <row r="94" spans="2:16" hidden="1" x14ac:dyDescent="0.2">
      <c r="H94" s="267" t="s">
        <v>617</v>
      </c>
    </row>
    <row r="95" spans="2:16" hidden="1" x14ac:dyDescent="0.2"/>
    <row r="96" spans="2:16" hidden="1" x14ac:dyDescent="0.2"/>
    <row r="97" hidden="1" x14ac:dyDescent="0.2"/>
    <row r="98" hidden="1" x14ac:dyDescent="0.2"/>
    <row r="99" hidden="1" x14ac:dyDescent="0.2"/>
  </sheetData>
  <mergeCells count="16">
    <mergeCell ref="R2:R3"/>
    <mergeCell ref="P2:P3"/>
    <mergeCell ref="Q2:Q3"/>
    <mergeCell ref="K2:K3"/>
    <mergeCell ref="O2:O3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P4:P57">
    <cfRule type="expression" dxfId="10" priority="1" stopIfTrue="1">
      <formula>$P$4="MH"</formula>
    </cfRule>
    <cfRule type="expression" dxfId="9" priority="2" stopIfTrue="1">
      <formula>$P$4="A"</formula>
    </cfRule>
    <cfRule type="expression" dxfId="8" priority="3" stopIfTrue="1">
      <formula>$P$4="R"</formula>
    </cfRule>
  </conditionalFormatting>
  <dataValidations count="5">
    <dataValidation type="list" showInputMessage="1" showErrorMessage="1" sqref="P4:P57">
      <formula1>$F$80:$F$83</formula1>
    </dataValidation>
    <dataValidation type="list" showInputMessage="1" showErrorMessage="1" sqref="Q11:Q57">
      <formula1>$B$80:$B$89</formula1>
    </dataValidation>
    <dataValidation type="list" showInputMessage="1" showErrorMessage="1" sqref="Q5:Q10">
      <formula1>$B$80:$B$88</formula1>
    </dataValidation>
    <dataValidation type="list" allowBlank="1" showInputMessage="1" showErrorMessage="1" sqref="Q4">
      <formula1>$B$80:$B$89</formula1>
    </dataValidation>
    <dataValidation type="list" showInputMessage="1" showErrorMessage="1" sqref="R4:R57">
      <formula1>$H$91:$H$96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R65"/>
  <sheetViews>
    <sheetView topLeftCell="A16" workbookViewId="0">
      <selection activeCell="E29" sqref="E29"/>
    </sheetView>
  </sheetViews>
  <sheetFormatPr baseColWidth="10" defaultRowHeight="14.25" x14ac:dyDescent="0.2"/>
  <cols>
    <col min="1" max="1" width="3.875" style="232" bestFit="1" customWidth="1"/>
    <col min="2" max="2" width="8.625" bestFit="1" customWidth="1"/>
    <col min="3" max="3" width="9" bestFit="1" customWidth="1"/>
    <col min="4" max="4" width="9" customWidth="1"/>
    <col min="5" max="5" width="23.125" bestFit="1" customWidth="1"/>
    <col min="6" max="6" width="8" customWidth="1"/>
    <col min="7" max="7" width="14.25" bestFit="1" customWidth="1"/>
    <col min="8" max="9" width="12.875" bestFit="1" customWidth="1"/>
    <col min="10" max="10" width="20" bestFit="1" customWidth="1"/>
    <col min="12" max="12" width="4.75" style="232" bestFit="1" customWidth="1"/>
    <col min="13" max="13" width="6.5" bestFit="1" customWidth="1"/>
    <col min="14" max="14" width="6.75" bestFit="1" customWidth="1"/>
    <col min="15" max="15" width="3.75" bestFit="1" customWidth="1"/>
    <col min="18" max="18" width="4.375" bestFit="1" customWidth="1"/>
  </cols>
  <sheetData>
    <row r="1" spans="1:18" ht="15" thickBot="1" x14ac:dyDescent="0.25"/>
    <row r="2" spans="1:18" ht="15.75" thickBot="1" x14ac:dyDescent="0.3">
      <c r="A2" s="413"/>
      <c r="B2" s="380" t="s">
        <v>0</v>
      </c>
      <c r="C2" s="380" t="s">
        <v>1</v>
      </c>
      <c r="D2" s="387" t="s">
        <v>2</v>
      </c>
      <c r="E2" s="380" t="s">
        <v>3</v>
      </c>
      <c r="F2" s="380" t="s">
        <v>4</v>
      </c>
      <c r="G2" s="385" t="s">
        <v>5</v>
      </c>
      <c r="H2" s="378" t="s">
        <v>6</v>
      </c>
      <c r="I2" s="378" t="s">
        <v>7</v>
      </c>
      <c r="J2" s="385" t="s">
        <v>8</v>
      </c>
      <c r="K2" s="382" t="s">
        <v>9</v>
      </c>
      <c r="L2" s="383"/>
      <c r="M2" s="384"/>
      <c r="N2" s="401" t="s">
        <v>672</v>
      </c>
      <c r="O2" s="410"/>
      <c r="P2" s="410" t="s">
        <v>711</v>
      </c>
      <c r="Q2" s="1"/>
      <c r="R2" s="408" t="s">
        <v>709</v>
      </c>
    </row>
    <row r="3" spans="1:18" ht="15.75" thickBot="1" x14ac:dyDescent="0.3">
      <c r="A3" s="414"/>
      <c r="B3" s="381"/>
      <c r="C3" s="381"/>
      <c r="D3" s="388"/>
      <c r="E3" s="381"/>
      <c r="F3" s="381"/>
      <c r="G3" s="386"/>
      <c r="H3" s="379"/>
      <c r="I3" s="379"/>
      <c r="J3" s="386"/>
      <c r="K3" s="151" t="s">
        <v>702</v>
      </c>
      <c r="L3" s="241" t="s">
        <v>703</v>
      </c>
      <c r="M3" s="137" t="s">
        <v>704</v>
      </c>
      <c r="N3" s="402"/>
      <c r="O3" s="411"/>
      <c r="P3" s="411"/>
      <c r="Q3" s="1"/>
      <c r="R3" s="409"/>
    </row>
    <row r="4" spans="1:18" ht="15.75" x14ac:dyDescent="0.25">
      <c r="A4" s="259"/>
      <c r="B4" s="133"/>
      <c r="C4" s="102"/>
      <c r="D4" s="155"/>
      <c r="E4" s="102"/>
      <c r="F4" s="103"/>
      <c r="G4" s="102"/>
      <c r="H4" s="134"/>
      <c r="I4" s="134"/>
      <c r="J4" s="135"/>
      <c r="K4" s="197" t="str">
        <f>IF((P4)="","",IF(MONTH(P4)=1,"Janv",IF(MONTH(P4)=2,"Fév",IF(MONTH(P4)=3,"Mars",IF(MONTH(P4)=4,"Avr",IF(MONTH(P4)=5,"Mai",IF(MONTH(P4)=6,"Juin",IF(MONTH(P4)=7,"Juil",IF(MONTH(P4)=8,"Août",IF(MONTH(P4)=9,"Sep",IF(MONTH(P4)=10,"Oct",IF(MONTH(P4)=11,"Nov","Déc"))))))))))))</f>
        <v/>
      </c>
      <c r="L4" s="231" t="str">
        <f t="shared" ref="L4:L7" si="0">IF(P4="","",DAY(P4))</f>
        <v/>
      </c>
      <c r="M4" s="153" t="str">
        <f t="shared" ref="M4:M7" si="1">IF(P4="","",YEAR(P4))</f>
        <v/>
      </c>
      <c r="N4" s="136"/>
      <c r="O4" s="191"/>
      <c r="P4" s="198"/>
      <c r="R4" s="196" t="str">
        <f ca="1">IF(P4="","",DATEDIF(P4,TODAY(),"y"))</f>
        <v/>
      </c>
    </row>
    <row r="5" spans="1:18" ht="15.75" x14ac:dyDescent="0.25">
      <c r="A5" s="176"/>
      <c r="B5" s="44"/>
      <c r="C5" s="44"/>
      <c r="D5" s="156"/>
      <c r="E5" s="2"/>
      <c r="F5" s="3"/>
      <c r="G5" s="2"/>
      <c r="H5" s="4"/>
      <c r="I5" s="4"/>
      <c r="J5" s="99"/>
      <c r="K5" s="197" t="str">
        <f>IF((P5)="","",IF(MONTH(P5)=1,"Janvier",IF(MONTH(P5)=2,"Février",IF(MONTH(P5)=3,"Mars",IF(MONTH(P5)=4,"Avril",IF(MONTH(P5)=5,"Mai",IF(MONTH(P5)=6,"Juin",IF(MONTH(P5)=7,"Juillet",IF(MONTH(P5)=8,"Août",IF(MONTH(P5)=9,"Septembre",IF(MONTH(P5)=10,"Octobre",IF(MONTH(P5)=11,"Novembre","Décembre"))))))))))))</f>
        <v/>
      </c>
      <c r="L5" s="231" t="str">
        <f t="shared" si="0"/>
        <v/>
      </c>
      <c r="M5" s="153" t="str">
        <f t="shared" si="1"/>
        <v/>
      </c>
      <c r="N5" s="7"/>
      <c r="O5" s="192"/>
      <c r="P5" s="10"/>
      <c r="Q5" s="25"/>
      <c r="R5" s="195" t="str">
        <f t="shared" ref="R5:R58" ca="1" si="2">IF(P5="","",DATEDIF(P5,TODAY(),"y"))</f>
        <v/>
      </c>
    </row>
    <row r="6" spans="1:18" ht="15.75" x14ac:dyDescent="0.25">
      <c r="A6" s="176"/>
      <c r="B6" s="17"/>
      <c r="C6" s="17"/>
      <c r="D6" s="156"/>
      <c r="E6" s="17"/>
      <c r="F6" s="3"/>
      <c r="G6" s="17"/>
      <c r="H6" s="4"/>
      <c r="I6" s="4"/>
      <c r="J6" s="99"/>
      <c r="K6" s="197" t="str">
        <f t="shared" ref="K6:K7" si="3">IF((P6)="","",IF(MONTH(P6)=1,"Janvier",IF(MONTH(P6)=2,"Février",IF(MONTH(P6)=3,"Mars",IF(MONTH(P6)=4,"Avril",IF(MONTH(P6)=5,"Mai",IF(MONTH(P6)=6,"Juin",IF(MONTH(P6)=7,"Juillet",IF(MONTH(P6)=8,"Août",IF(MONTH(P6)=9,"Septembre",IF(MONTH(P6)=10,"Octobre",IF(MONTH(P6)=11,"Novembre","Décembre"))))))))))))</f>
        <v/>
      </c>
      <c r="L6" s="231" t="str">
        <f t="shared" si="0"/>
        <v/>
      </c>
      <c r="M6" s="153" t="str">
        <f t="shared" si="1"/>
        <v/>
      </c>
      <c r="N6" s="132"/>
      <c r="O6" s="193"/>
      <c r="P6" s="10"/>
      <c r="Q6" s="55"/>
      <c r="R6" s="195" t="str">
        <f t="shared" ca="1" si="2"/>
        <v/>
      </c>
    </row>
    <row r="7" spans="1:18" ht="15.75" x14ac:dyDescent="0.25">
      <c r="A7" s="176"/>
      <c r="B7" s="115"/>
      <c r="C7" s="52"/>
      <c r="D7" s="157"/>
      <c r="E7" s="52"/>
      <c r="F7" s="3"/>
      <c r="G7" s="52"/>
      <c r="H7" s="4"/>
      <c r="I7" s="4"/>
      <c r="J7" s="99"/>
      <c r="K7" s="197" t="str">
        <f t="shared" si="3"/>
        <v/>
      </c>
      <c r="L7" s="231" t="str">
        <f t="shared" si="0"/>
        <v/>
      </c>
      <c r="M7" s="153" t="str">
        <f t="shared" si="1"/>
        <v/>
      </c>
      <c r="N7" s="132"/>
      <c r="O7" s="193"/>
      <c r="P7" s="10"/>
      <c r="Q7" s="68"/>
      <c r="R7" s="195" t="str">
        <f t="shared" ca="1" si="2"/>
        <v/>
      </c>
    </row>
    <row r="8" spans="1:18" ht="15.75" x14ac:dyDescent="0.25">
      <c r="A8" s="176"/>
      <c r="B8" s="17"/>
      <c r="C8" s="17"/>
      <c r="D8" s="157"/>
      <c r="E8" s="17"/>
      <c r="F8" s="3"/>
      <c r="G8" s="17"/>
      <c r="H8" s="4"/>
      <c r="I8" s="4"/>
      <c r="J8" s="99"/>
      <c r="K8" s="139"/>
      <c r="L8" s="243"/>
      <c r="M8" s="142"/>
      <c r="N8" s="7"/>
      <c r="O8" s="193"/>
      <c r="P8" s="10"/>
      <c r="Q8" s="68"/>
      <c r="R8" s="195" t="str">
        <f t="shared" ca="1" si="2"/>
        <v/>
      </c>
    </row>
    <row r="9" spans="1:18" ht="15.75" x14ac:dyDescent="0.25">
      <c r="A9" s="176"/>
      <c r="B9" s="17"/>
      <c r="C9" s="17"/>
      <c r="D9" s="156"/>
      <c r="E9" s="17"/>
      <c r="F9" s="3"/>
      <c r="G9" s="17"/>
      <c r="H9" s="4"/>
      <c r="I9" s="4"/>
      <c r="J9" s="99"/>
      <c r="K9" s="139"/>
      <c r="L9" s="243"/>
      <c r="M9" s="142"/>
      <c r="N9" s="7"/>
      <c r="O9" s="193"/>
      <c r="P9" s="10"/>
      <c r="Q9" s="68"/>
      <c r="R9" s="195" t="str">
        <f t="shared" ca="1" si="2"/>
        <v/>
      </c>
    </row>
    <row r="10" spans="1:18" ht="15.75" x14ac:dyDescent="0.25">
      <c r="A10" s="176"/>
      <c r="B10" s="52"/>
      <c r="C10" s="52"/>
      <c r="D10" s="157"/>
      <c r="E10" s="52"/>
      <c r="F10" s="3"/>
      <c r="G10" s="52"/>
      <c r="H10" s="4"/>
      <c r="I10" s="4"/>
      <c r="J10" s="5"/>
      <c r="K10" s="139"/>
      <c r="L10" s="243"/>
      <c r="M10" s="142"/>
      <c r="N10" s="124"/>
      <c r="O10" s="193"/>
      <c r="P10" s="10"/>
      <c r="R10" s="195" t="str">
        <f t="shared" ca="1" si="2"/>
        <v/>
      </c>
    </row>
    <row r="11" spans="1:18" ht="15.75" x14ac:dyDescent="0.25">
      <c r="A11" s="176"/>
      <c r="B11" s="14"/>
      <c r="C11" s="14"/>
      <c r="D11" s="156"/>
      <c r="E11" s="2"/>
      <c r="F11" s="3"/>
      <c r="G11" s="2"/>
      <c r="H11" s="4"/>
      <c r="I11" s="4"/>
      <c r="J11" s="99"/>
      <c r="K11" s="139"/>
      <c r="L11" s="243"/>
      <c r="M11" s="140"/>
      <c r="N11" s="7"/>
      <c r="O11" s="193"/>
      <c r="P11" s="10"/>
      <c r="Q11" s="1"/>
      <c r="R11" s="195" t="str">
        <f t="shared" ca="1" si="2"/>
        <v/>
      </c>
    </row>
    <row r="12" spans="1:18" ht="15.75" x14ac:dyDescent="0.25">
      <c r="A12" s="176"/>
      <c r="B12" s="17"/>
      <c r="C12" s="17"/>
      <c r="D12" s="156"/>
      <c r="E12" s="17"/>
      <c r="F12" s="3"/>
      <c r="G12" s="17"/>
      <c r="H12" s="4"/>
      <c r="I12" s="4"/>
      <c r="J12" s="5"/>
      <c r="K12" s="139"/>
      <c r="L12" s="243"/>
      <c r="M12" s="142"/>
      <c r="N12" s="8"/>
      <c r="O12" s="193"/>
      <c r="P12" s="10"/>
      <c r="Q12" s="1"/>
      <c r="R12" s="195" t="str">
        <f t="shared" ca="1" si="2"/>
        <v/>
      </c>
    </row>
    <row r="13" spans="1:18" ht="15.75" x14ac:dyDescent="0.25">
      <c r="A13" s="176"/>
      <c r="B13" s="17"/>
      <c r="C13" s="17"/>
      <c r="D13" s="157"/>
      <c r="E13" s="17"/>
      <c r="F13" s="3"/>
      <c r="G13" s="17"/>
      <c r="H13" s="4"/>
      <c r="I13" s="4"/>
      <c r="J13" s="5"/>
      <c r="K13" s="139"/>
      <c r="L13" s="243"/>
      <c r="M13" s="142"/>
      <c r="N13" s="7"/>
      <c r="O13" s="193"/>
      <c r="P13" s="10"/>
      <c r="Q13" s="1"/>
      <c r="R13" s="195" t="str">
        <f t="shared" ca="1" si="2"/>
        <v/>
      </c>
    </row>
    <row r="14" spans="1:18" ht="15.75" x14ac:dyDescent="0.25">
      <c r="A14" s="176"/>
      <c r="B14" s="14"/>
      <c r="C14" s="14"/>
      <c r="D14" s="157"/>
      <c r="E14" s="14"/>
      <c r="F14" s="13"/>
      <c r="G14" s="14"/>
      <c r="H14" s="16"/>
      <c r="I14" s="16"/>
      <c r="J14" s="5"/>
      <c r="K14" s="139"/>
      <c r="L14" s="243"/>
      <c r="M14" s="140"/>
      <c r="N14" s="7"/>
      <c r="O14" s="193"/>
      <c r="P14" s="10"/>
      <c r="Q14" s="1"/>
      <c r="R14" s="195" t="str">
        <f t="shared" ca="1" si="2"/>
        <v/>
      </c>
    </row>
    <row r="15" spans="1:18" ht="15.75" x14ac:dyDescent="0.25">
      <c r="A15" s="176"/>
      <c r="B15" s="14"/>
      <c r="C15" s="14"/>
      <c r="D15" s="157"/>
      <c r="E15" s="15"/>
      <c r="F15" s="13"/>
      <c r="G15" s="15"/>
      <c r="H15" s="16"/>
      <c r="I15" s="16"/>
      <c r="J15" s="15"/>
      <c r="K15" s="13"/>
      <c r="L15" s="185"/>
      <c r="M15" s="140"/>
      <c r="N15" s="8"/>
      <c r="O15" s="193"/>
      <c r="P15" s="10"/>
      <c r="Q15" s="1"/>
      <c r="R15" s="195" t="str">
        <f t="shared" ca="1" si="2"/>
        <v/>
      </c>
    </row>
    <row r="16" spans="1:18" ht="15.75" x14ac:dyDescent="0.25">
      <c r="A16" s="176"/>
      <c r="B16" s="115"/>
      <c r="C16" s="115"/>
      <c r="D16" s="157"/>
      <c r="E16" s="115"/>
      <c r="F16" s="3"/>
      <c r="G16" s="115"/>
      <c r="H16" s="4"/>
      <c r="I16" s="4"/>
      <c r="J16" s="5"/>
      <c r="K16" s="139"/>
      <c r="L16" s="243"/>
      <c r="M16" s="142"/>
      <c r="N16" s="124"/>
      <c r="O16" s="193"/>
      <c r="P16" s="10"/>
      <c r="Q16" s="1"/>
      <c r="R16" s="195" t="str">
        <f t="shared" ca="1" si="2"/>
        <v/>
      </c>
    </row>
    <row r="17" spans="1:18" ht="15.75" x14ac:dyDescent="0.25">
      <c r="A17" s="176"/>
      <c r="B17" s="14"/>
      <c r="C17" s="14"/>
      <c r="D17" s="156"/>
      <c r="E17" s="14"/>
      <c r="F17" s="13"/>
      <c r="G17" s="14"/>
      <c r="H17" s="16"/>
      <c r="I17" s="16"/>
      <c r="J17" s="5"/>
      <c r="K17" s="139"/>
      <c r="L17" s="243"/>
      <c r="M17" s="140"/>
      <c r="N17" s="8"/>
      <c r="O17" s="193"/>
      <c r="P17" s="10"/>
      <c r="Q17" s="1"/>
      <c r="R17" s="195" t="str">
        <f t="shared" ca="1" si="2"/>
        <v/>
      </c>
    </row>
    <row r="18" spans="1:18" ht="15.75" x14ac:dyDescent="0.25">
      <c r="A18" s="176"/>
      <c r="B18" s="115"/>
      <c r="C18" s="115"/>
      <c r="D18" s="157"/>
      <c r="E18" s="115"/>
      <c r="F18" s="13"/>
      <c r="G18" s="115"/>
      <c r="H18" s="16"/>
      <c r="I18" s="16"/>
      <c r="J18" s="99"/>
      <c r="K18" s="139"/>
      <c r="L18" s="243"/>
      <c r="M18" s="140"/>
      <c r="N18" s="8"/>
      <c r="O18" s="193"/>
      <c r="P18" s="10"/>
      <c r="R18" s="195" t="str">
        <f t="shared" ca="1" si="2"/>
        <v/>
      </c>
    </row>
    <row r="19" spans="1:18" ht="15.75" x14ac:dyDescent="0.25">
      <c r="A19" s="176"/>
      <c r="B19" s="115"/>
      <c r="C19" s="115"/>
      <c r="D19" s="156"/>
      <c r="E19" s="115"/>
      <c r="F19" s="73"/>
      <c r="G19" s="15"/>
      <c r="H19" s="16"/>
      <c r="I19" s="57"/>
      <c r="J19" s="72"/>
      <c r="K19" s="152"/>
      <c r="L19" s="243"/>
      <c r="M19" s="140"/>
      <c r="N19" s="7"/>
      <c r="O19" s="193"/>
      <c r="P19" s="10"/>
      <c r="Q19" s="68"/>
      <c r="R19" s="195" t="str">
        <f t="shared" ca="1" si="2"/>
        <v/>
      </c>
    </row>
    <row r="20" spans="1:18" ht="15.75" x14ac:dyDescent="0.25">
      <c r="A20" s="176"/>
      <c r="B20" s="17"/>
      <c r="C20" s="17"/>
      <c r="D20" s="156"/>
      <c r="E20" s="17"/>
      <c r="F20" s="3"/>
      <c r="G20" s="17"/>
      <c r="H20" s="4"/>
      <c r="I20" s="4"/>
      <c r="J20" s="5"/>
      <c r="K20" s="139"/>
      <c r="L20" s="243"/>
      <c r="M20" s="142"/>
      <c r="N20" s="124"/>
      <c r="O20" s="193"/>
      <c r="P20" s="10"/>
      <c r="Q20" s="68"/>
      <c r="R20" s="195" t="str">
        <f t="shared" ca="1" si="2"/>
        <v/>
      </c>
    </row>
    <row r="21" spans="1:18" ht="15.75" x14ac:dyDescent="0.25">
      <c r="A21" s="176"/>
      <c r="B21" s="115"/>
      <c r="C21" s="115"/>
      <c r="D21" s="156"/>
      <c r="E21" s="115"/>
      <c r="F21" s="3"/>
      <c r="G21" s="115"/>
      <c r="H21" s="4"/>
      <c r="I21" s="4"/>
      <c r="J21" s="5"/>
      <c r="K21" s="139"/>
      <c r="L21" s="243"/>
      <c r="M21" s="142"/>
      <c r="N21" s="124"/>
      <c r="O21" s="193"/>
      <c r="P21" s="10"/>
      <c r="Q21" s="1"/>
      <c r="R21" s="195" t="str">
        <f t="shared" ca="1" si="2"/>
        <v/>
      </c>
    </row>
    <row r="22" spans="1:18" ht="15.75" x14ac:dyDescent="0.25">
      <c r="A22" s="176"/>
      <c r="B22" s="14"/>
      <c r="C22" s="14"/>
      <c r="D22" s="157"/>
      <c r="E22" s="2"/>
      <c r="F22" s="3"/>
      <c r="G22" s="2"/>
      <c r="H22" s="4"/>
      <c r="I22" s="4"/>
      <c r="J22" s="5"/>
      <c r="K22" s="139"/>
      <c r="L22" s="243"/>
      <c r="M22" s="142"/>
      <c r="N22" s="7"/>
      <c r="O22" s="193"/>
      <c r="P22" s="10"/>
      <c r="Q22" s="1"/>
      <c r="R22" s="195" t="str">
        <f t="shared" ca="1" si="2"/>
        <v/>
      </c>
    </row>
    <row r="23" spans="1:18" ht="15.75" x14ac:dyDescent="0.25">
      <c r="A23" s="176"/>
      <c r="B23" s="14"/>
      <c r="C23" s="14"/>
      <c r="D23" s="158"/>
      <c r="E23" s="14"/>
      <c r="F23" s="13"/>
      <c r="G23" s="14"/>
      <c r="H23" s="16"/>
      <c r="I23" s="16"/>
      <c r="J23" s="99"/>
      <c r="K23" s="139"/>
      <c r="L23" s="243"/>
      <c r="M23" s="140"/>
      <c r="N23" s="8"/>
      <c r="O23" s="193"/>
      <c r="P23" s="10"/>
      <c r="R23" s="195" t="str">
        <f t="shared" ca="1" si="2"/>
        <v/>
      </c>
    </row>
    <row r="24" spans="1:18" ht="15.75" x14ac:dyDescent="0.25">
      <c r="A24" s="176"/>
      <c r="B24" s="52"/>
      <c r="C24" s="52"/>
      <c r="D24" s="156"/>
      <c r="E24" s="14"/>
      <c r="F24" s="73"/>
      <c r="G24" s="14"/>
      <c r="H24" s="16"/>
      <c r="I24" s="74"/>
      <c r="J24" s="100"/>
      <c r="K24" s="139"/>
      <c r="L24" s="243"/>
      <c r="M24" s="140"/>
      <c r="N24" s="8"/>
      <c r="O24" s="193"/>
      <c r="P24" s="10"/>
      <c r="R24" s="195" t="str">
        <f t="shared" ca="1" si="2"/>
        <v/>
      </c>
    </row>
    <row r="25" spans="1:18" ht="15.75" x14ac:dyDescent="0.25">
      <c r="A25" s="176"/>
      <c r="B25" s="18"/>
      <c r="C25" s="18"/>
      <c r="D25" s="156"/>
      <c r="E25" s="2"/>
      <c r="F25" s="3"/>
      <c r="G25" s="2"/>
      <c r="H25" s="4"/>
      <c r="I25" s="4"/>
      <c r="J25" s="5"/>
      <c r="K25" s="139"/>
      <c r="L25" s="243"/>
      <c r="M25" s="142"/>
      <c r="N25" s="7"/>
      <c r="O25" s="193"/>
      <c r="P25" s="10"/>
      <c r="R25" s="195" t="str">
        <f t="shared" ca="1" si="2"/>
        <v/>
      </c>
    </row>
    <row r="26" spans="1:18" ht="15.75" x14ac:dyDescent="0.25">
      <c r="A26" s="176"/>
      <c r="B26" s="17"/>
      <c r="C26" s="17"/>
      <c r="D26" s="156"/>
      <c r="E26" s="52"/>
      <c r="F26" s="3"/>
      <c r="G26" s="52"/>
      <c r="H26" s="4"/>
      <c r="I26" s="4"/>
      <c r="J26" s="99"/>
      <c r="K26" s="139"/>
      <c r="L26" s="243"/>
      <c r="M26" s="142"/>
      <c r="N26" s="7"/>
      <c r="O26" s="193"/>
      <c r="P26" s="10"/>
      <c r="R26" s="195" t="str">
        <f t="shared" ca="1" si="2"/>
        <v/>
      </c>
    </row>
    <row r="27" spans="1:18" ht="15.75" x14ac:dyDescent="0.25">
      <c r="A27" s="176"/>
      <c r="B27" s="52"/>
      <c r="C27" s="52"/>
      <c r="D27" s="156"/>
      <c r="E27" s="52"/>
      <c r="F27" s="73"/>
      <c r="G27" s="52"/>
      <c r="H27" s="16"/>
      <c r="I27" s="74"/>
      <c r="J27" s="99"/>
      <c r="K27" s="139"/>
      <c r="L27" s="243"/>
      <c r="M27" s="140"/>
      <c r="N27" s="124"/>
      <c r="O27" s="193"/>
      <c r="P27" s="10"/>
      <c r="R27" s="195" t="str">
        <f t="shared" ca="1" si="2"/>
        <v/>
      </c>
    </row>
    <row r="28" spans="1:18" ht="15.75" x14ac:dyDescent="0.25">
      <c r="A28" s="176"/>
      <c r="B28" s="14"/>
      <c r="C28" s="14"/>
      <c r="D28" s="156"/>
      <c r="E28" s="14"/>
      <c r="F28" s="13"/>
      <c r="G28" s="14"/>
      <c r="H28" s="16"/>
      <c r="I28" s="16"/>
      <c r="J28" s="35"/>
      <c r="K28" s="139"/>
      <c r="L28" s="243"/>
      <c r="M28" s="140"/>
      <c r="N28" s="8"/>
      <c r="O28" s="193"/>
      <c r="P28" s="10"/>
      <c r="Q28" s="68"/>
      <c r="R28" s="195" t="str">
        <f t="shared" ca="1" si="2"/>
        <v/>
      </c>
    </row>
    <row r="29" spans="1:18" ht="15.75" x14ac:dyDescent="0.25">
      <c r="A29" s="176"/>
      <c r="B29" s="14"/>
      <c r="C29" s="14"/>
      <c r="D29" s="156"/>
      <c r="E29" s="14"/>
      <c r="F29" s="13"/>
      <c r="G29" s="14"/>
      <c r="H29" s="16"/>
      <c r="I29" s="16"/>
      <c r="J29" s="5"/>
      <c r="K29" s="139"/>
      <c r="L29" s="243"/>
      <c r="M29" s="140"/>
      <c r="N29" s="98"/>
      <c r="O29" s="192"/>
      <c r="P29" s="10"/>
      <c r="Q29" s="68"/>
      <c r="R29" s="195" t="str">
        <f t="shared" ca="1" si="2"/>
        <v/>
      </c>
    </row>
    <row r="30" spans="1:18" ht="15.75" x14ac:dyDescent="0.25">
      <c r="A30" s="176"/>
      <c r="B30" s="52"/>
      <c r="C30" s="52"/>
      <c r="D30" s="157"/>
      <c r="E30" s="52"/>
      <c r="F30" s="73"/>
      <c r="G30" s="52"/>
      <c r="H30" s="16"/>
      <c r="I30" s="74"/>
      <c r="J30" s="99"/>
      <c r="K30" s="139"/>
      <c r="L30" s="243"/>
      <c r="M30" s="140"/>
      <c r="N30" s="8"/>
      <c r="O30" s="193"/>
      <c r="P30" s="10"/>
      <c r="Q30" s="68"/>
      <c r="R30" s="195" t="str">
        <f t="shared" ca="1" si="2"/>
        <v/>
      </c>
    </row>
    <row r="31" spans="1:18" ht="15.75" x14ac:dyDescent="0.25">
      <c r="A31" s="176"/>
      <c r="B31" s="44"/>
      <c r="C31" s="44"/>
      <c r="D31" s="156"/>
      <c r="E31" s="2"/>
      <c r="F31" s="3"/>
      <c r="G31" s="2"/>
      <c r="H31" s="4"/>
      <c r="I31" s="4"/>
      <c r="J31" s="5"/>
      <c r="K31" s="139"/>
      <c r="L31" s="243"/>
      <c r="M31" s="142"/>
      <c r="N31" s="7"/>
      <c r="O31" s="192"/>
      <c r="P31" s="10"/>
      <c r="Q31" s="1"/>
      <c r="R31" s="195" t="str">
        <f t="shared" ca="1" si="2"/>
        <v/>
      </c>
    </row>
    <row r="32" spans="1:18" ht="15.75" x14ac:dyDescent="0.25">
      <c r="A32" s="176"/>
      <c r="B32" s="117"/>
      <c r="C32" s="138"/>
      <c r="D32" s="156"/>
      <c r="E32" s="17"/>
      <c r="F32" s="3"/>
      <c r="G32" s="17"/>
      <c r="H32" s="4"/>
      <c r="I32" s="4"/>
      <c r="J32" s="99"/>
      <c r="K32" s="139"/>
      <c r="L32" s="243"/>
      <c r="M32" s="142"/>
      <c r="N32" s="7"/>
      <c r="O32" s="193"/>
      <c r="P32" s="10"/>
      <c r="Q32" s="1"/>
      <c r="R32" s="195" t="str">
        <f t="shared" ca="1" si="2"/>
        <v/>
      </c>
    </row>
    <row r="33" spans="1:18" ht="15.75" x14ac:dyDescent="0.25">
      <c r="A33" s="176"/>
      <c r="B33" s="52"/>
      <c r="C33" s="52"/>
      <c r="D33" s="157"/>
      <c r="E33" s="14"/>
      <c r="F33" s="73"/>
      <c r="G33" s="15"/>
      <c r="H33" s="16"/>
      <c r="I33" s="57"/>
      <c r="J33" s="99"/>
      <c r="K33" s="139"/>
      <c r="L33" s="243"/>
      <c r="M33" s="140"/>
      <c r="N33" s="8"/>
      <c r="O33" s="193"/>
      <c r="P33" s="10"/>
      <c r="Q33" s="68"/>
      <c r="R33" s="195" t="str">
        <f t="shared" ca="1" si="2"/>
        <v/>
      </c>
    </row>
    <row r="34" spans="1:18" ht="15.75" x14ac:dyDescent="0.25">
      <c r="A34" s="176"/>
      <c r="B34" s="17"/>
      <c r="C34" s="17"/>
      <c r="D34" s="156"/>
      <c r="E34" s="2"/>
      <c r="F34" s="3"/>
      <c r="G34" s="2"/>
      <c r="H34" s="63"/>
      <c r="I34" s="4"/>
      <c r="J34" s="5"/>
      <c r="K34" s="139"/>
      <c r="L34" s="243"/>
      <c r="M34" s="142"/>
      <c r="N34" s="8"/>
      <c r="O34" s="193"/>
      <c r="P34" s="10"/>
      <c r="R34" s="195" t="str">
        <f t="shared" ca="1" si="2"/>
        <v/>
      </c>
    </row>
    <row r="35" spans="1:18" ht="15.75" x14ac:dyDescent="0.25">
      <c r="A35" s="176"/>
      <c r="B35" s="17"/>
      <c r="C35" s="17"/>
      <c r="D35" s="156"/>
      <c r="E35" s="17"/>
      <c r="F35" s="3"/>
      <c r="G35" s="17"/>
      <c r="H35" s="4"/>
      <c r="I35" s="4"/>
      <c r="J35" s="5"/>
      <c r="K35" s="139"/>
      <c r="L35" s="243"/>
      <c r="M35" s="142"/>
      <c r="N35" s="8"/>
      <c r="O35" s="193"/>
      <c r="P35" s="10"/>
      <c r="Q35" s="1"/>
      <c r="R35" s="195" t="str">
        <f t="shared" ca="1" si="2"/>
        <v/>
      </c>
    </row>
    <row r="36" spans="1:18" ht="15.75" x14ac:dyDescent="0.25">
      <c r="A36" s="176"/>
      <c r="B36" s="2"/>
      <c r="C36" s="2"/>
      <c r="D36" s="156"/>
      <c r="E36" s="2"/>
      <c r="F36" s="3"/>
      <c r="G36" s="2"/>
      <c r="H36" s="4"/>
      <c r="I36" s="4"/>
      <c r="J36" s="5"/>
      <c r="K36" s="139"/>
      <c r="L36" s="243"/>
      <c r="M36" s="142"/>
      <c r="N36" s="7"/>
      <c r="O36" s="193"/>
      <c r="P36" s="10"/>
      <c r="R36" s="195" t="str">
        <f t="shared" ca="1" si="2"/>
        <v/>
      </c>
    </row>
    <row r="37" spans="1:18" ht="15.75" x14ac:dyDescent="0.25">
      <c r="A37" s="176"/>
      <c r="B37" s="17"/>
      <c r="C37" s="17"/>
      <c r="D37" s="156"/>
      <c r="E37" s="17"/>
      <c r="F37" s="3"/>
      <c r="G37" s="17"/>
      <c r="H37" s="4"/>
      <c r="I37" s="4"/>
      <c r="J37" s="5"/>
      <c r="K37" s="139"/>
      <c r="L37" s="243"/>
      <c r="M37" s="142"/>
      <c r="N37" s="8"/>
      <c r="O37" s="193"/>
      <c r="P37" s="10"/>
      <c r="Q37" s="68"/>
      <c r="R37" s="195" t="str">
        <f t="shared" ca="1" si="2"/>
        <v/>
      </c>
    </row>
    <row r="38" spans="1:18" ht="15.75" x14ac:dyDescent="0.25">
      <c r="A38" s="176"/>
      <c r="B38" s="52"/>
      <c r="C38" s="52"/>
      <c r="D38" s="156"/>
      <c r="E38" s="52"/>
      <c r="F38" s="3"/>
      <c r="G38" s="52"/>
      <c r="H38" s="4"/>
      <c r="I38" s="4"/>
      <c r="J38" s="99"/>
      <c r="K38" s="139"/>
      <c r="L38" s="243"/>
      <c r="M38" s="142"/>
      <c r="N38" s="132"/>
      <c r="O38" s="193"/>
      <c r="P38" s="10"/>
      <c r="Q38" s="1"/>
      <c r="R38" s="195" t="str">
        <f t="shared" ca="1" si="2"/>
        <v/>
      </c>
    </row>
    <row r="39" spans="1:18" ht="15.75" x14ac:dyDescent="0.25">
      <c r="A39" s="176"/>
      <c r="B39" s="52"/>
      <c r="C39" s="52"/>
      <c r="D39" s="156"/>
      <c r="E39" s="52"/>
      <c r="F39" s="3"/>
      <c r="G39" s="52"/>
      <c r="H39" s="4"/>
      <c r="I39" s="4"/>
      <c r="J39" s="5"/>
      <c r="K39" s="139"/>
      <c r="L39" s="243"/>
      <c r="M39" s="140"/>
      <c r="N39" s="124"/>
      <c r="O39" s="193"/>
      <c r="P39" s="10"/>
      <c r="Q39" s="1"/>
      <c r="R39" s="195" t="str">
        <f t="shared" ca="1" si="2"/>
        <v/>
      </c>
    </row>
    <row r="40" spans="1:18" ht="15.75" x14ac:dyDescent="0.25">
      <c r="A40" s="176"/>
      <c r="B40" s="14"/>
      <c r="C40" s="14"/>
      <c r="D40" s="158"/>
      <c r="E40" s="14"/>
      <c r="F40" s="13"/>
      <c r="G40" s="14"/>
      <c r="H40" s="16"/>
      <c r="I40" s="16"/>
      <c r="J40" s="5"/>
      <c r="K40" s="139"/>
      <c r="L40" s="243"/>
      <c r="M40" s="140"/>
      <c r="N40" s="7"/>
      <c r="O40" s="193"/>
      <c r="P40" s="10"/>
      <c r="Q40" s="1"/>
      <c r="R40" s="195" t="str">
        <f t="shared" ca="1" si="2"/>
        <v/>
      </c>
    </row>
    <row r="41" spans="1:18" ht="15.75" x14ac:dyDescent="0.25">
      <c r="A41" s="176"/>
      <c r="B41" s="17"/>
      <c r="C41" s="17"/>
      <c r="D41" s="156"/>
      <c r="E41" s="17"/>
      <c r="F41" s="3"/>
      <c r="G41" s="17"/>
      <c r="H41" s="4"/>
      <c r="I41" s="4"/>
      <c r="J41" s="99"/>
      <c r="K41" s="139"/>
      <c r="L41" s="243"/>
      <c r="M41" s="142"/>
      <c r="N41" s="8"/>
      <c r="O41" s="193"/>
      <c r="P41" s="10"/>
      <c r="Q41" s="1"/>
      <c r="R41" s="195" t="str">
        <f t="shared" ca="1" si="2"/>
        <v/>
      </c>
    </row>
    <row r="42" spans="1:18" ht="15.75" x14ac:dyDescent="0.25">
      <c r="A42" s="176"/>
      <c r="B42" s="17"/>
      <c r="C42" s="14"/>
      <c r="D42" s="156"/>
      <c r="E42" s="14"/>
      <c r="F42" s="13"/>
      <c r="G42" s="52"/>
      <c r="H42" s="16"/>
      <c r="I42" s="16"/>
      <c r="J42" s="99"/>
      <c r="K42" s="139"/>
      <c r="L42" s="243"/>
      <c r="M42" s="140"/>
      <c r="N42" s="8"/>
      <c r="O42" s="193"/>
      <c r="P42" s="10"/>
      <c r="Q42" s="1"/>
      <c r="R42" s="195" t="str">
        <f t="shared" ca="1" si="2"/>
        <v/>
      </c>
    </row>
    <row r="43" spans="1:18" ht="15.75" x14ac:dyDescent="0.25">
      <c r="A43" s="176"/>
      <c r="B43" s="44"/>
      <c r="C43" s="44"/>
      <c r="D43" s="156"/>
      <c r="E43" s="2"/>
      <c r="F43" s="3"/>
      <c r="G43" s="2"/>
      <c r="H43" s="4"/>
      <c r="I43" s="4"/>
      <c r="J43" s="5"/>
      <c r="K43" s="139"/>
      <c r="L43" s="243"/>
      <c r="M43" s="142"/>
      <c r="N43" s="7"/>
      <c r="O43" s="192"/>
      <c r="P43" s="10"/>
      <c r="Q43" s="1"/>
      <c r="R43" s="195" t="str">
        <f t="shared" ca="1" si="2"/>
        <v/>
      </c>
    </row>
    <row r="44" spans="1:18" ht="15.75" x14ac:dyDescent="0.25">
      <c r="A44" s="176"/>
      <c r="B44" s="17"/>
      <c r="C44" s="17"/>
      <c r="D44" s="156"/>
      <c r="E44" s="17"/>
      <c r="F44" s="3"/>
      <c r="G44" s="17"/>
      <c r="H44" s="4"/>
      <c r="I44" s="4"/>
      <c r="J44" s="99"/>
      <c r="K44" s="139"/>
      <c r="L44" s="243"/>
      <c r="M44" s="142"/>
      <c r="N44" s="8"/>
      <c r="O44" s="193"/>
      <c r="P44" s="10"/>
      <c r="Q44" s="1"/>
      <c r="R44" s="195" t="str">
        <f t="shared" ca="1" si="2"/>
        <v/>
      </c>
    </row>
    <row r="45" spans="1:18" ht="15.75" x14ac:dyDescent="0.25">
      <c r="A45" s="176"/>
      <c r="B45" s="2"/>
      <c r="C45" s="2"/>
      <c r="D45" s="156"/>
      <c r="E45" s="2"/>
      <c r="F45" s="3"/>
      <c r="G45" s="2"/>
      <c r="H45" s="4"/>
      <c r="I45" s="4"/>
      <c r="J45" s="5"/>
      <c r="K45" s="139"/>
      <c r="L45" s="243"/>
      <c r="M45" s="142"/>
      <c r="N45" s="7"/>
      <c r="O45" s="193"/>
      <c r="P45" s="10"/>
      <c r="Q45" s="1"/>
      <c r="R45" s="195" t="str">
        <f t="shared" ca="1" si="2"/>
        <v/>
      </c>
    </row>
    <row r="46" spans="1:18" ht="15.75" x14ac:dyDescent="0.25">
      <c r="A46" s="176"/>
      <c r="B46" s="2"/>
      <c r="C46" s="2"/>
      <c r="D46" s="156"/>
      <c r="E46" s="2"/>
      <c r="F46" s="3"/>
      <c r="G46" s="2"/>
      <c r="H46" s="4"/>
      <c r="I46" s="4"/>
      <c r="J46" s="5"/>
      <c r="K46" s="139"/>
      <c r="L46" s="243"/>
      <c r="M46" s="142"/>
      <c r="N46" s="7"/>
      <c r="O46" s="194"/>
      <c r="P46" s="10"/>
      <c r="Q46" s="1"/>
      <c r="R46" s="195" t="str">
        <f t="shared" ca="1" si="2"/>
        <v/>
      </c>
    </row>
    <row r="47" spans="1:18" ht="15.75" x14ac:dyDescent="0.25">
      <c r="A47" s="176"/>
      <c r="B47" s="17"/>
      <c r="C47" s="17"/>
      <c r="D47" s="156"/>
      <c r="E47" s="17"/>
      <c r="F47" s="3"/>
      <c r="G47" s="22"/>
      <c r="H47" s="4"/>
      <c r="I47" s="4"/>
      <c r="J47" s="99"/>
      <c r="K47" s="139"/>
      <c r="L47" s="243"/>
      <c r="M47" s="142"/>
      <c r="N47" s="8"/>
      <c r="O47" s="193"/>
      <c r="P47" s="10"/>
      <c r="Q47" s="55"/>
      <c r="R47" s="195" t="str">
        <f t="shared" ca="1" si="2"/>
        <v/>
      </c>
    </row>
    <row r="48" spans="1:18" ht="15.75" x14ac:dyDescent="0.25">
      <c r="A48" s="176"/>
      <c r="B48" s="115"/>
      <c r="C48" s="115"/>
      <c r="D48" s="157"/>
      <c r="E48" s="115"/>
      <c r="F48" s="3"/>
      <c r="G48" s="115"/>
      <c r="H48" s="4"/>
      <c r="I48" s="4"/>
      <c r="J48" s="99"/>
      <c r="K48" s="139"/>
      <c r="L48" s="243"/>
      <c r="M48" s="142"/>
      <c r="N48" s="132"/>
      <c r="O48" s="193"/>
      <c r="P48" s="10"/>
      <c r="Q48" s="1"/>
      <c r="R48" s="195" t="str">
        <f t="shared" ca="1" si="2"/>
        <v/>
      </c>
    </row>
    <row r="49" spans="1:18" ht="15.75" x14ac:dyDescent="0.25">
      <c r="A49" s="176"/>
      <c r="B49" s="52"/>
      <c r="C49" s="52"/>
      <c r="D49" s="157"/>
      <c r="E49" s="14"/>
      <c r="F49" s="73"/>
      <c r="G49" s="15"/>
      <c r="H49" s="16"/>
      <c r="I49" s="57"/>
      <c r="J49" s="72"/>
      <c r="K49" s="152"/>
      <c r="L49" s="243"/>
      <c r="M49" s="140"/>
      <c r="N49" s="7"/>
      <c r="O49" s="193"/>
      <c r="P49" s="10"/>
      <c r="Q49" s="1"/>
      <c r="R49" s="195" t="str">
        <f t="shared" ca="1" si="2"/>
        <v/>
      </c>
    </row>
    <row r="50" spans="1:18" ht="15.75" x14ac:dyDescent="0.25">
      <c r="A50" s="176"/>
      <c r="B50" s="44"/>
      <c r="C50" s="44"/>
      <c r="D50" s="156"/>
      <c r="E50" s="2"/>
      <c r="F50" s="3"/>
      <c r="G50" s="2"/>
      <c r="H50" s="4"/>
      <c r="I50" s="4"/>
      <c r="J50" s="5"/>
      <c r="K50" s="139"/>
      <c r="L50" s="243"/>
      <c r="M50" s="142"/>
      <c r="N50" s="7"/>
      <c r="O50" s="192"/>
      <c r="P50" s="10"/>
      <c r="Q50" s="1"/>
      <c r="R50" s="195" t="str">
        <f t="shared" ca="1" si="2"/>
        <v/>
      </c>
    </row>
    <row r="51" spans="1:18" ht="15.75" x14ac:dyDescent="0.25">
      <c r="A51" s="176"/>
      <c r="B51" s="52"/>
      <c r="C51" s="52"/>
      <c r="D51" s="157"/>
      <c r="E51" s="52"/>
      <c r="F51" s="13"/>
      <c r="G51" s="52"/>
      <c r="H51" s="16"/>
      <c r="I51" s="16"/>
      <c r="J51" s="35"/>
      <c r="K51" s="139"/>
      <c r="L51" s="243"/>
      <c r="M51" s="140"/>
      <c r="N51" s="7"/>
      <c r="O51" s="193"/>
      <c r="P51" s="10"/>
      <c r="Q51" s="1"/>
      <c r="R51" s="195" t="str">
        <f t="shared" ca="1" si="2"/>
        <v/>
      </c>
    </row>
    <row r="52" spans="1:18" ht="15.75" x14ac:dyDescent="0.25">
      <c r="A52" s="176"/>
      <c r="B52" s="115"/>
      <c r="C52" s="115"/>
      <c r="D52" s="156"/>
      <c r="E52" s="115"/>
      <c r="F52" s="73"/>
      <c r="G52" s="15"/>
      <c r="H52" s="16"/>
      <c r="I52" s="57"/>
      <c r="J52" s="72"/>
      <c r="K52" s="152"/>
      <c r="L52" s="243"/>
      <c r="M52" s="140"/>
      <c r="N52" s="7"/>
      <c r="O52" s="193"/>
      <c r="P52" s="10"/>
      <c r="Q52" s="1"/>
      <c r="R52" s="195" t="str">
        <f t="shared" ca="1" si="2"/>
        <v/>
      </c>
    </row>
    <row r="53" spans="1:18" ht="15.75" x14ac:dyDescent="0.25">
      <c r="A53" s="176"/>
      <c r="B53" s="17"/>
      <c r="C53" s="17"/>
      <c r="D53" s="157"/>
      <c r="E53" s="17"/>
      <c r="F53" s="3"/>
      <c r="G53" s="17"/>
      <c r="H53" s="4"/>
      <c r="I53" s="4"/>
      <c r="J53" s="99"/>
      <c r="K53" s="139"/>
      <c r="L53" s="243"/>
      <c r="M53" s="142"/>
      <c r="N53" s="7"/>
      <c r="O53" s="193"/>
      <c r="P53" s="10"/>
      <c r="Q53" s="1"/>
      <c r="R53" s="195" t="str">
        <f t="shared" ca="1" si="2"/>
        <v/>
      </c>
    </row>
    <row r="54" spans="1:18" ht="15.75" x14ac:dyDescent="0.25">
      <c r="A54" s="176"/>
      <c r="B54" s="44"/>
      <c r="C54" s="44"/>
      <c r="D54" s="156"/>
      <c r="E54" s="2"/>
      <c r="F54" s="3"/>
      <c r="G54" s="2"/>
      <c r="H54" s="4"/>
      <c r="I54" s="4"/>
      <c r="J54" s="5"/>
      <c r="K54" s="139"/>
      <c r="L54" s="243"/>
      <c r="M54" s="142"/>
      <c r="N54" s="7"/>
      <c r="O54" s="192"/>
      <c r="P54" s="10"/>
      <c r="Q54" s="1"/>
      <c r="R54" s="195" t="str">
        <f t="shared" ca="1" si="2"/>
        <v/>
      </c>
    </row>
    <row r="55" spans="1:18" ht="15.75" x14ac:dyDescent="0.25">
      <c r="A55" s="176"/>
      <c r="B55" s="17"/>
      <c r="C55" s="17"/>
      <c r="D55" s="157"/>
      <c r="E55" s="17"/>
      <c r="F55" s="3"/>
      <c r="G55" s="17"/>
      <c r="H55" s="4"/>
      <c r="I55" s="4"/>
      <c r="J55" s="99"/>
      <c r="K55" s="139"/>
      <c r="L55" s="243"/>
      <c r="M55" s="142"/>
      <c r="N55" s="7"/>
      <c r="O55" s="193"/>
      <c r="P55" s="10"/>
      <c r="Q55" s="1"/>
      <c r="R55" s="195" t="str">
        <f t="shared" ca="1" si="2"/>
        <v/>
      </c>
    </row>
    <row r="56" spans="1:18" ht="15.75" x14ac:dyDescent="0.25">
      <c r="A56" s="176"/>
      <c r="B56" s="52"/>
      <c r="C56" s="52"/>
      <c r="D56" s="156"/>
      <c r="E56" s="14"/>
      <c r="F56" s="73"/>
      <c r="G56" s="15"/>
      <c r="H56" s="16"/>
      <c r="I56" s="57"/>
      <c r="J56" s="72"/>
      <c r="K56" s="152"/>
      <c r="L56" s="243"/>
      <c r="M56" s="140"/>
      <c r="N56" s="8"/>
      <c r="O56" s="193"/>
      <c r="P56" s="10"/>
      <c r="Q56" s="1"/>
      <c r="R56" s="195" t="str">
        <f t="shared" ca="1" si="2"/>
        <v/>
      </c>
    </row>
    <row r="57" spans="1:18" ht="15.75" x14ac:dyDescent="0.25">
      <c r="A57" s="176"/>
      <c r="B57" s="115"/>
      <c r="C57" s="115"/>
      <c r="D57" s="156"/>
      <c r="E57" s="115"/>
      <c r="F57" s="73"/>
      <c r="G57" s="15"/>
      <c r="H57" s="16"/>
      <c r="I57" s="57"/>
      <c r="J57" s="72"/>
      <c r="K57" s="152"/>
      <c r="L57" s="243"/>
      <c r="M57" s="140"/>
      <c r="N57" s="7"/>
      <c r="O57" s="193"/>
      <c r="P57" s="10"/>
      <c r="Q57" s="1"/>
      <c r="R57" s="195" t="str">
        <f t="shared" ca="1" si="2"/>
        <v/>
      </c>
    </row>
    <row r="58" spans="1:18" ht="15.75" x14ac:dyDescent="0.25">
      <c r="A58" s="176"/>
      <c r="B58" s="17"/>
      <c r="C58" s="17"/>
      <c r="D58" s="156"/>
      <c r="E58" s="17"/>
      <c r="F58" s="3"/>
      <c r="G58" s="17"/>
      <c r="H58" s="4"/>
      <c r="I58" s="4"/>
      <c r="J58" s="99"/>
      <c r="K58" s="139"/>
      <c r="L58" s="243"/>
      <c r="M58" s="142"/>
      <c r="N58" s="7"/>
      <c r="O58" s="193"/>
      <c r="P58" s="10"/>
      <c r="R58" s="195" t="str">
        <f t="shared" ca="1" si="2"/>
        <v/>
      </c>
    </row>
    <row r="59" spans="1:18" ht="15" x14ac:dyDescent="0.25">
      <c r="A59" s="177"/>
      <c r="B59" s="120"/>
      <c r="C59" s="120"/>
      <c r="D59" s="245"/>
      <c r="E59" s="86"/>
      <c r="F59" s="121"/>
      <c r="G59" s="86"/>
      <c r="H59" s="88"/>
      <c r="I59" s="122"/>
      <c r="J59" s="123"/>
      <c r="K59" s="123"/>
      <c r="L59" s="242"/>
      <c r="M59" s="90"/>
      <c r="N59" s="62"/>
      <c r="O59" s="77"/>
      <c r="P59" s="58"/>
      <c r="Q59" s="1"/>
      <c r="R59" s="1"/>
    </row>
    <row r="60" spans="1:18" ht="15.75" thickBot="1" x14ac:dyDescent="0.3">
      <c r="A60" s="177"/>
      <c r="B60" s="120"/>
      <c r="C60" s="120"/>
      <c r="D60" s="245"/>
      <c r="E60" s="86"/>
      <c r="F60" s="121"/>
      <c r="G60" s="86"/>
      <c r="H60" s="88"/>
      <c r="I60" s="122"/>
      <c r="J60" s="123"/>
      <c r="K60" s="123"/>
      <c r="L60" s="242"/>
      <c r="M60" s="90"/>
      <c r="N60" s="62"/>
      <c r="O60" s="77"/>
      <c r="P60" s="58"/>
      <c r="Q60" s="1"/>
      <c r="R60" s="1"/>
    </row>
    <row r="61" spans="1:18" ht="21" thickBot="1" x14ac:dyDescent="0.35">
      <c r="A61" s="178"/>
      <c r="B61" s="80" t="s">
        <v>501</v>
      </c>
      <c r="C61" s="84"/>
      <c r="D61" s="246" t="s">
        <v>516</v>
      </c>
      <c r="E61" s="81"/>
      <c r="I61" s="37"/>
      <c r="J61" s="60"/>
      <c r="K61" s="60"/>
      <c r="L61" s="237"/>
      <c r="N61" s="92"/>
      <c r="O61" s="92"/>
      <c r="P61" s="92"/>
    </row>
    <row r="62" spans="1:18" ht="21" thickBot="1" x14ac:dyDescent="0.35">
      <c r="A62" s="179"/>
      <c r="B62" s="82" t="s">
        <v>502</v>
      </c>
      <c r="C62" s="85"/>
      <c r="D62" s="247" t="s">
        <v>669</v>
      </c>
      <c r="E62" s="55"/>
      <c r="F62" s="55"/>
      <c r="G62" s="55"/>
      <c r="H62" s="55"/>
      <c r="I62" s="59"/>
      <c r="J62" s="60"/>
      <c r="K62" s="60"/>
      <c r="L62" s="237"/>
      <c r="M62" s="55"/>
      <c r="N62" s="61"/>
      <c r="O62" s="61"/>
      <c r="P62" s="61"/>
      <c r="Q62" s="55"/>
      <c r="R62" s="55"/>
    </row>
    <row r="63" spans="1:18" ht="15" x14ac:dyDescent="0.25">
      <c r="A63" s="180"/>
      <c r="B63" s="76"/>
      <c r="C63" s="77"/>
      <c r="D63" s="248"/>
      <c r="E63" s="55"/>
      <c r="F63" s="55"/>
      <c r="G63" s="55"/>
      <c r="H63" s="55"/>
      <c r="I63" s="59"/>
      <c r="J63" s="60"/>
      <c r="K63" s="60"/>
      <c r="L63" s="237"/>
      <c r="M63" s="55"/>
      <c r="N63" s="61"/>
      <c r="O63" s="61"/>
      <c r="P63" s="61"/>
      <c r="Q63" s="55"/>
      <c r="R63" s="55"/>
    </row>
    <row r="64" spans="1:18" ht="15" x14ac:dyDescent="0.25">
      <c r="A64" s="180"/>
      <c r="B64" s="76"/>
      <c r="C64" s="77"/>
      <c r="D64" s="248"/>
      <c r="E64" s="55"/>
      <c r="F64" s="55"/>
      <c r="G64" s="55"/>
      <c r="H64" s="55"/>
      <c r="I64" s="59"/>
      <c r="J64" s="60"/>
      <c r="K64" s="60"/>
      <c r="L64" s="237"/>
      <c r="M64" s="55"/>
      <c r="N64" s="61"/>
      <c r="O64" s="61"/>
      <c r="P64" s="61"/>
      <c r="Q64" s="55"/>
      <c r="R64" s="55"/>
    </row>
    <row r="65" spans="1:16" ht="15" x14ac:dyDescent="0.25">
      <c r="A65" s="181"/>
      <c r="D65" s="202" t="s">
        <v>163</v>
      </c>
      <c r="E65" s="1"/>
      <c r="F65" s="45" t="s">
        <v>167</v>
      </c>
      <c r="G65" s="45"/>
      <c r="H65" s="45"/>
      <c r="I65" s="37"/>
      <c r="J65" s="39"/>
      <c r="K65" s="39"/>
      <c r="L65" s="234"/>
      <c r="N65" s="92"/>
      <c r="O65" s="92"/>
      <c r="P65" s="92"/>
    </row>
  </sheetData>
  <mergeCells count="15">
    <mergeCell ref="F2:F3"/>
    <mergeCell ref="A2:A3"/>
    <mergeCell ref="B2:B3"/>
    <mergeCell ref="C2:C3"/>
    <mergeCell ref="D2:D3"/>
    <mergeCell ref="E2:E3"/>
    <mergeCell ref="O2:O3"/>
    <mergeCell ref="P2:P3"/>
    <mergeCell ref="R2:R3"/>
    <mergeCell ref="G2:G3"/>
    <mergeCell ref="H2:H3"/>
    <mergeCell ref="I2:I3"/>
    <mergeCell ref="J2:J3"/>
    <mergeCell ref="K2:M2"/>
    <mergeCell ref="N2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 enableFormatConditionsCalculation="0">
    <tabColor indexed="23"/>
  </sheetPr>
  <dimension ref="A1:AG291"/>
  <sheetViews>
    <sheetView tabSelected="1" zoomScaleNormal="100" workbookViewId="0">
      <pane ySplit="2" topLeftCell="A3" activePane="bottomLeft" state="frozen"/>
      <selection pane="bottomLeft" activeCell="O286" sqref="O286"/>
    </sheetView>
  </sheetViews>
  <sheetFormatPr baseColWidth="10" defaultColWidth="11" defaultRowHeight="15" outlineLevelCol="1" x14ac:dyDescent="0.25"/>
  <cols>
    <col min="1" max="1" width="3.875" style="1" bestFit="1" customWidth="1"/>
    <col min="2" max="2" width="18.875" style="1" bestFit="1" customWidth="1"/>
    <col min="3" max="3" width="14.875" style="1" bestFit="1" customWidth="1"/>
    <col min="4" max="4" width="8.375" style="255" bestFit="1" customWidth="1"/>
    <col min="5" max="5" width="35.125" style="1" hidden="1" customWidth="1" outlineLevel="1"/>
    <col min="6" max="6" width="6.875" style="58" hidden="1" customWidth="1" outlineLevel="1"/>
    <col min="7" max="7" width="18.75" style="1" hidden="1" customWidth="1" outlineLevel="1"/>
    <col min="8" max="9" width="13.625" style="1" hidden="1" customWidth="1" outlineLevel="1"/>
    <col min="10" max="10" width="28.875" style="1" hidden="1" customWidth="1" outlineLevel="1"/>
    <col min="11" max="11" width="12.625" style="222" customWidth="1" collapsed="1"/>
    <col min="12" max="12" width="6.125" style="58" customWidth="1"/>
    <col min="13" max="13" width="11.625" style="58" customWidth="1"/>
    <col min="14" max="14" width="3.625" style="58" hidden="1" customWidth="1"/>
    <col min="15" max="15" width="11" style="1" customWidth="1"/>
    <col min="16" max="16" width="6.375" style="1" customWidth="1"/>
    <col min="17" max="17" width="9.25" style="1" customWidth="1"/>
    <col min="18" max="16384" width="11" style="1"/>
  </cols>
  <sheetData>
    <row r="1" spans="1:33" ht="30" customHeight="1" thickBot="1" x14ac:dyDescent="0.3">
      <c r="C1" s="202"/>
      <c r="AD1" s="417" t="str">
        <f>"Total : "&amp;COUNTA(B:B)-1&amp;" adhérents"</f>
        <v>Total : 283 adhérents</v>
      </c>
      <c r="AE1" s="418"/>
      <c r="AF1" s="418"/>
      <c r="AG1" s="418"/>
    </row>
    <row r="2" spans="1:33" ht="30" customHeight="1" x14ac:dyDescent="0.25">
      <c r="A2" s="329" t="s">
        <v>708</v>
      </c>
      <c r="B2" s="328" t="s">
        <v>0</v>
      </c>
      <c r="C2" s="328" t="s">
        <v>1</v>
      </c>
      <c r="D2" s="330" t="s">
        <v>2</v>
      </c>
      <c r="E2" s="328" t="s">
        <v>3</v>
      </c>
      <c r="F2" s="328" t="s">
        <v>4</v>
      </c>
      <c r="G2" s="328" t="s">
        <v>5</v>
      </c>
      <c r="H2" s="360" t="s">
        <v>6</v>
      </c>
      <c r="I2" s="360" t="s">
        <v>7</v>
      </c>
      <c r="J2" s="328" t="s">
        <v>8</v>
      </c>
      <c r="K2" s="351" t="s">
        <v>787</v>
      </c>
      <c r="L2" s="327" t="s">
        <v>709</v>
      </c>
      <c r="M2" s="420" t="s">
        <v>712</v>
      </c>
      <c r="N2" s="422"/>
      <c r="P2" s="186" t="s">
        <v>709</v>
      </c>
      <c r="Q2" s="187" t="s">
        <v>710</v>
      </c>
      <c r="AD2" s="419" t="str">
        <f>M2&amp;" : "&amp;COUNTA(M:M)-1&amp;" adhérents"</f>
        <v>2013-2014 : 64 adhérents</v>
      </c>
      <c r="AE2" s="418"/>
      <c r="AF2" s="418"/>
      <c r="AG2" s="418"/>
    </row>
    <row r="3" spans="1:33" x14ac:dyDescent="0.25">
      <c r="A3" s="167">
        <f>ROW()-2</f>
        <v>1</v>
      </c>
      <c r="B3" s="331" t="s">
        <v>610</v>
      </c>
      <c r="C3" s="331" t="s">
        <v>285</v>
      </c>
      <c r="D3" s="155">
        <v>192</v>
      </c>
      <c r="E3" s="102"/>
      <c r="F3" s="103"/>
      <c r="G3" s="102"/>
      <c r="H3" s="102"/>
      <c r="I3" s="102"/>
      <c r="J3" s="261"/>
      <c r="K3" s="230">
        <v>19254</v>
      </c>
      <c r="L3" s="8">
        <f ca="1">IF(K3="","",DATEDIF(K3,TODAY(),"y"))</f>
        <v>61</v>
      </c>
      <c r="M3" s="8" t="s">
        <v>16</v>
      </c>
      <c r="N3" s="62"/>
      <c r="P3" s="189">
        <v>90</v>
      </c>
      <c r="Q3" s="188">
        <f ca="1">COUNTIF($L$3:L275,P3)</f>
        <v>0</v>
      </c>
    </row>
    <row r="4" spans="1:33" x14ac:dyDescent="0.25">
      <c r="A4" s="167">
        <f>ROW()-2</f>
        <v>2</v>
      </c>
      <c r="B4" s="332" t="s">
        <v>610</v>
      </c>
      <c r="C4" s="333" t="s">
        <v>199</v>
      </c>
      <c r="D4" s="157">
        <v>276</v>
      </c>
      <c r="E4" s="50"/>
      <c r="F4" s="47"/>
      <c r="G4" s="50"/>
      <c r="H4" s="50"/>
      <c r="I4" s="50"/>
      <c r="J4" s="99"/>
      <c r="K4" s="230">
        <v>19526</v>
      </c>
      <c r="L4" s="8">
        <f ca="1">IF(K4="","",DATEDIF(K4,TODAY(),"y"))</f>
        <v>61</v>
      </c>
      <c r="M4" s="8" t="s">
        <v>26</v>
      </c>
      <c r="N4" s="62"/>
    </row>
    <row r="5" spans="1:33" x14ac:dyDescent="0.25">
      <c r="A5" s="167">
        <f>ROW()-2</f>
        <v>3</v>
      </c>
      <c r="B5" s="334" t="s">
        <v>610</v>
      </c>
      <c r="C5" s="334" t="s">
        <v>634</v>
      </c>
      <c r="D5" s="156">
        <v>210</v>
      </c>
      <c r="E5" s="17"/>
      <c r="F5" s="3"/>
      <c r="G5" s="17"/>
      <c r="H5" s="102"/>
      <c r="I5" s="102"/>
      <c r="J5" s="261"/>
      <c r="K5" s="230">
        <v>27396</v>
      </c>
      <c r="L5" s="8">
        <f ca="1">IF(K5="","",DATEDIF(K5,TODAY(),"y"))</f>
        <v>39</v>
      </c>
      <c r="M5" s="8"/>
      <c r="N5" s="62"/>
      <c r="P5" s="189">
        <v>89</v>
      </c>
      <c r="Q5" s="188">
        <f ca="1">COUNTIF($L$3:L276,P5)</f>
        <v>0</v>
      </c>
    </row>
    <row r="6" spans="1:33" x14ac:dyDescent="0.25">
      <c r="A6" s="167">
        <f>ROW()-2</f>
        <v>4</v>
      </c>
      <c r="B6" s="334" t="s">
        <v>582</v>
      </c>
      <c r="C6" s="334" t="s">
        <v>583</v>
      </c>
      <c r="D6" s="157">
        <v>183</v>
      </c>
      <c r="E6" s="17"/>
      <c r="F6" s="3"/>
      <c r="G6" s="17"/>
      <c r="H6" s="102"/>
      <c r="I6" s="102"/>
      <c r="J6" s="102"/>
      <c r="K6" s="230">
        <v>22178</v>
      </c>
      <c r="L6" s="8">
        <f ca="1">IF(K6="","",DATEDIF(K6,TODAY(),"y"))</f>
        <v>53</v>
      </c>
      <c r="M6" s="8"/>
      <c r="N6" s="62"/>
      <c r="P6" s="189">
        <v>88</v>
      </c>
      <c r="Q6" s="188">
        <f ca="1">COUNTIF($L$3:L277,P6)</f>
        <v>0</v>
      </c>
    </row>
    <row r="7" spans="1:33" x14ac:dyDescent="0.25">
      <c r="A7" s="167">
        <f>ROW()-2</f>
        <v>5</v>
      </c>
      <c r="B7" s="334" t="s">
        <v>115</v>
      </c>
      <c r="C7" s="334" t="s">
        <v>116</v>
      </c>
      <c r="D7" s="156">
        <v>126</v>
      </c>
      <c r="E7" s="14"/>
      <c r="F7" s="13"/>
      <c r="G7" s="14"/>
      <c r="H7" s="144"/>
      <c r="I7" s="144"/>
      <c r="J7" s="144"/>
      <c r="K7" s="230">
        <v>17186</v>
      </c>
      <c r="L7" s="8">
        <f ca="1">IF(K7="","",DATEDIF(K7,TODAY(),"y"))</f>
        <v>67</v>
      </c>
      <c r="M7" s="8"/>
      <c r="N7" s="62"/>
      <c r="P7" s="189">
        <v>87</v>
      </c>
      <c r="Q7" s="188">
        <f ca="1">COUNTIF($L$3:L277,P7)</f>
        <v>1</v>
      </c>
    </row>
    <row r="8" spans="1:33" x14ac:dyDescent="0.25">
      <c r="A8" s="167">
        <f>ROW()-2</f>
        <v>6</v>
      </c>
      <c r="B8" s="334" t="s">
        <v>567</v>
      </c>
      <c r="C8" s="334" t="s">
        <v>245</v>
      </c>
      <c r="D8" s="156">
        <v>178</v>
      </c>
      <c r="E8" s="17"/>
      <c r="F8" s="3"/>
      <c r="G8" s="17"/>
      <c r="H8" s="102"/>
      <c r="I8" s="102"/>
      <c r="J8" s="102"/>
      <c r="K8" s="230">
        <v>19906</v>
      </c>
      <c r="L8" s="8">
        <f ca="1">IF(K8="","",DATEDIF(K8,TODAY(),"y"))</f>
        <v>59</v>
      </c>
      <c r="M8" s="8"/>
      <c r="N8" s="62"/>
      <c r="P8" s="189">
        <v>86</v>
      </c>
      <c r="Q8" s="188">
        <f ca="1">COUNTIF($L$3:L277,P8)</f>
        <v>1</v>
      </c>
    </row>
    <row r="9" spans="1:33" x14ac:dyDescent="0.25">
      <c r="A9" s="167">
        <f>ROW()-2</f>
        <v>7</v>
      </c>
      <c r="B9" s="334" t="s">
        <v>281</v>
      </c>
      <c r="C9" s="334" t="s">
        <v>28</v>
      </c>
      <c r="D9" s="156">
        <v>75</v>
      </c>
      <c r="E9" s="14"/>
      <c r="F9" s="13"/>
      <c r="G9" s="14"/>
      <c r="H9" s="144"/>
      <c r="I9" s="144"/>
      <c r="J9" s="144"/>
      <c r="K9" s="230" t="s">
        <v>788</v>
      </c>
      <c r="L9" s="8" t="str">
        <f ca="1">IF(K9="","",DATEDIF(K9,TODAY(),"y"))</f>
        <v/>
      </c>
      <c r="M9" s="8"/>
      <c r="N9" s="62"/>
      <c r="P9" s="189">
        <v>85</v>
      </c>
      <c r="Q9" s="188">
        <f ca="1">COUNTIF($L$3:L277,P9)</f>
        <v>0</v>
      </c>
    </row>
    <row r="10" spans="1:33" customFormat="1" x14ac:dyDescent="0.25">
      <c r="A10" s="167">
        <f>ROW()-2</f>
        <v>8</v>
      </c>
      <c r="B10" s="334" t="s">
        <v>282</v>
      </c>
      <c r="C10" s="334" t="s">
        <v>133</v>
      </c>
      <c r="D10" s="156">
        <v>76</v>
      </c>
      <c r="E10" s="14"/>
      <c r="F10" s="13"/>
      <c r="G10" s="14"/>
      <c r="H10" s="144"/>
      <c r="I10" s="144"/>
      <c r="J10" s="144"/>
      <c r="K10" s="230" t="s">
        <v>788</v>
      </c>
      <c r="L10" s="8" t="str">
        <f ca="1">IF(K10="","",DATEDIF(K10,TODAY(),"y"))</f>
        <v/>
      </c>
      <c r="M10" s="8"/>
      <c r="N10" s="62"/>
      <c r="O10" s="1"/>
      <c r="P10" s="189">
        <v>84</v>
      </c>
      <c r="Q10" s="188">
        <f ca="1">COUNTIF($L$3:L277,P10)</f>
        <v>3</v>
      </c>
    </row>
    <row r="11" spans="1:33" x14ac:dyDescent="0.25">
      <c r="A11" s="167">
        <f>ROW()-2</f>
        <v>9</v>
      </c>
      <c r="B11" s="334" t="s">
        <v>491</v>
      </c>
      <c r="C11" s="334" t="s">
        <v>122</v>
      </c>
      <c r="D11" s="157">
        <v>155</v>
      </c>
      <c r="E11" s="14"/>
      <c r="F11" s="73"/>
      <c r="G11" s="14"/>
      <c r="H11" s="144"/>
      <c r="I11" s="144"/>
      <c r="J11" s="135"/>
      <c r="K11" s="230">
        <v>14763</v>
      </c>
      <c r="L11" s="8">
        <f ca="1">IF(K11="","",DATEDIF(K11,TODAY(),"y"))</f>
        <v>74</v>
      </c>
      <c r="M11" s="8"/>
      <c r="N11" s="62"/>
      <c r="P11" s="189">
        <v>83</v>
      </c>
      <c r="Q11" s="188">
        <f ca="1">COUNTIF($L$3:L277,P11)</f>
        <v>3</v>
      </c>
    </row>
    <row r="12" spans="1:33" x14ac:dyDescent="0.25">
      <c r="A12" s="167">
        <f>ROW()-2</f>
        <v>10</v>
      </c>
      <c r="B12" s="333" t="s">
        <v>747</v>
      </c>
      <c r="C12" s="333" t="s">
        <v>750</v>
      </c>
      <c r="D12" s="156">
        <v>272</v>
      </c>
      <c r="E12" s="50"/>
      <c r="F12" s="3"/>
      <c r="G12" s="50"/>
      <c r="H12" s="50"/>
      <c r="I12" s="50"/>
      <c r="J12" s="46"/>
      <c r="K12" s="230">
        <v>15269</v>
      </c>
      <c r="L12" s="8">
        <f ca="1">IF(K12="","",DATEDIF(K12,TODAY(),"y"))</f>
        <v>72</v>
      </c>
      <c r="M12" s="8" t="s">
        <v>26</v>
      </c>
      <c r="N12" s="62"/>
    </row>
    <row r="13" spans="1:33" x14ac:dyDescent="0.25">
      <c r="A13" s="167">
        <f>ROW()-2</f>
        <v>11</v>
      </c>
      <c r="B13" s="334" t="s">
        <v>43</v>
      </c>
      <c r="C13" s="334" t="s">
        <v>44</v>
      </c>
      <c r="D13" s="156">
        <v>4</v>
      </c>
      <c r="E13" s="14"/>
      <c r="F13" s="13"/>
      <c r="G13" s="14"/>
      <c r="H13" s="14"/>
      <c r="I13" s="14"/>
      <c r="J13" s="51"/>
      <c r="K13" s="230">
        <v>24769</v>
      </c>
      <c r="L13" s="8">
        <f ca="1">IF(K13="","",DATEDIF(K13,TODAY(),"y"))</f>
        <v>46</v>
      </c>
      <c r="M13" s="8" t="s">
        <v>16</v>
      </c>
      <c r="N13" s="62"/>
      <c r="P13" s="189">
        <v>82</v>
      </c>
      <c r="Q13" s="188">
        <f ca="1">COUNTIF($L$3:L277,P13)</f>
        <v>1</v>
      </c>
    </row>
    <row r="14" spans="1:33" x14ac:dyDescent="0.25">
      <c r="A14" s="167">
        <f>ROW()-2</f>
        <v>12</v>
      </c>
      <c r="B14" s="334" t="s">
        <v>412</v>
      </c>
      <c r="C14" s="334" t="s">
        <v>413</v>
      </c>
      <c r="D14" s="157">
        <v>156</v>
      </c>
      <c r="E14" s="83"/>
      <c r="F14" s="73"/>
      <c r="G14" s="14"/>
      <c r="H14" s="144"/>
      <c r="I14" s="144"/>
      <c r="J14" s="144"/>
      <c r="K14" s="230">
        <v>26633</v>
      </c>
      <c r="L14" s="8">
        <f ca="1">IF(K14="","",DATEDIF(K14,TODAY(),"y"))</f>
        <v>41</v>
      </c>
      <c r="M14" s="8"/>
      <c r="N14" s="62"/>
      <c r="P14" s="189">
        <v>81</v>
      </c>
      <c r="Q14" s="188">
        <f ca="1">COUNTIF($L$3:L277,P14)</f>
        <v>1</v>
      </c>
    </row>
    <row r="15" spans="1:33" x14ac:dyDescent="0.25">
      <c r="A15" s="167">
        <f>ROW()-2</f>
        <v>13</v>
      </c>
      <c r="B15" s="334" t="s">
        <v>284</v>
      </c>
      <c r="C15" s="334" t="s">
        <v>285</v>
      </c>
      <c r="D15" s="156">
        <v>77</v>
      </c>
      <c r="E15" s="14"/>
      <c r="F15" s="13"/>
      <c r="G15" s="14"/>
      <c r="H15" s="14"/>
      <c r="I15" s="14"/>
      <c r="J15" s="5"/>
      <c r="K15" s="230">
        <v>18550</v>
      </c>
      <c r="L15" s="8">
        <f ca="1">IF(K15="","",DATEDIF(K15,TODAY(),"y"))</f>
        <v>63</v>
      </c>
      <c r="M15" s="8"/>
      <c r="N15" s="62"/>
      <c r="P15" s="189">
        <v>80</v>
      </c>
      <c r="Q15" s="188">
        <f ca="1">COUNTIF($L$3:L277,P15)</f>
        <v>0</v>
      </c>
    </row>
    <row r="16" spans="1:33" s="68" customFormat="1" x14ac:dyDescent="0.25">
      <c r="A16" s="167">
        <f>ROW()-2</f>
        <v>14</v>
      </c>
      <c r="B16" s="334" t="s">
        <v>691</v>
      </c>
      <c r="C16" s="334" t="s">
        <v>692</v>
      </c>
      <c r="D16" s="156">
        <v>254</v>
      </c>
      <c r="E16" s="17"/>
      <c r="F16" s="3"/>
      <c r="G16" s="17"/>
      <c r="H16" s="102"/>
      <c r="I16" s="102"/>
      <c r="J16" s="102"/>
      <c r="K16" s="230">
        <v>30182</v>
      </c>
      <c r="L16" s="8">
        <f ca="1">IF(K16="","",DATEDIF(K16,TODAY(),"y"))</f>
        <v>31</v>
      </c>
      <c r="M16" s="8"/>
      <c r="N16" s="62"/>
      <c r="P16" s="189">
        <v>79</v>
      </c>
      <c r="Q16" s="188">
        <f ca="1">COUNTIF($L$3:L277,P16)</f>
        <v>4</v>
      </c>
    </row>
    <row r="17" spans="1:17" x14ac:dyDescent="0.25">
      <c r="A17" s="167">
        <f>ROW()-2</f>
        <v>15</v>
      </c>
      <c r="B17" s="335" t="s">
        <v>765</v>
      </c>
      <c r="C17" s="336" t="s">
        <v>285</v>
      </c>
      <c r="D17" s="156">
        <v>287</v>
      </c>
      <c r="E17" s="50"/>
      <c r="F17" s="73"/>
      <c r="G17" s="49"/>
      <c r="H17" s="423"/>
      <c r="I17" s="423"/>
      <c r="J17" s="130"/>
      <c r="K17" s="230">
        <v>16821</v>
      </c>
      <c r="L17" s="8">
        <f ca="1">IF(K17="","",DATEDIF(K17,TODAY(),"y"))</f>
        <v>68</v>
      </c>
      <c r="M17" s="8" t="s">
        <v>26</v>
      </c>
      <c r="N17" s="62"/>
      <c r="P17" s="189">
        <v>78</v>
      </c>
      <c r="Q17" s="188">
        <f ca="1">COUNTIF($L$3:L277,P17)</f>
        <v>4</v>
      </c>
    </row>
    <row r="18" spans="1:17" x14ac:dyDescent="0.25">
      <c r="A18" s="167">
        <f>ROW()-2</f>
        <v>16</v>
      </c>
      <c r="B18" s="334" t="s">
        <v>690</v>
      </c>
      <c r="C18" s="334" t="s">
        <v>395</v>
      </c>
      <c r="D18" s="157">
        <v>256</v>
      </c>
      <c r="E18" s="52"/>
      <c r="F18" s="3"/>
      <c r="G18" s="52"/>
      <c r="H18" s="161"/>
      <c r="I18" s="161"/>
      <c r="J18" s="161"/>
      <c r="K18" s="230">
        <v>18629</v>
      </c>
      <c r="L18" s="8">
        <f ca="1">IF(K18="","",DATEDIF(K18,TODAY(),"y"))</f>
        <v>63</v>
      </c>
      <c r="M18" s="8"/>
      <c r="N18" s="62"/>
      <c r="P18" s="189">
        <v>77</v>
      </c>
      <c r="Q18" s="188">
        <f ca="1">COUNTIF($L$3:L277,P18)</f>
        <v>5</v>
      </c>
    </row>
    <row r="19" spans="1:17" x14ac:dyDescent="0.25">
      <c r="A19" s="167">
        <f>ROW()-2</f>
        <v>17</v>
      </c>
      <c r="B19" s="334" t="s">
        <v>286</v>
      </c>
      <c r="C19" s="334" t="s">
        <v>287</v>
      </c>
      <c r="D19" s="156">
        <v>7</v>
      </c>
      <c r="E19" s="14"/>
      <c r="F19" s="13"/>
      <c r="G19" s="14"/>
      <c r="H19" s="14"/>
      <c r="I19" s="14"/>
      <c r="J19" s="14"/>
      <c r="K19" s="230">
        <v>11712</v>
      </c>
      <c r="L19" s="8">
        <f ca="1">IF(K19="","",DATEDIF(K19,TODAY(),"y"))</f>
        <v>82</v>
      </c>
      <c r="M19" s="8"/>
      <c r="N19" s="62"/>
      <c r="P19" s="189">
        <v>76</v>
      </c>
      <c r="Q19" s="188">
        <f ca="1">COUNTIF($L$3:L277,P19)</f>
        <v>6</v>
      </c>
    </row>
    <row r="20" spans="1:17" x14ac:dyDescent="0.25">
      <c r="A20" s="167">
        <f>ROW()-2</f>
        <v>18</v>
      </c>
      <c r="B20" s="334" t="s">
        <v>546</v>
      </c>
      <c r="C20" s="334" t="s">
        <v>535</v>
      </c>
      <c r="D20" s="158">
        <v>171</v>
      </c>
      <c r="E20" s="14"/>
      <c r="F20" s="13"/>
      <c r="G20" s="14"/>
      <c r="H20" s="144"/>
      <c r="I20" s="144"/>
      <c r="J20" s="355"/>
      <c r="K20" s="230">
        <v>20770</v>
      </c>
      <c r="L20" s="8">
        <f ca="1">IF(K20="","",DATEDIF(K20,TODAY(),"y"))</f>
        <v>57</v>
      </c>
      <c r="M20" s="8"/>
      <c r="N20" s="62"/>
      <c r="P20" s="189">
        <v>75</v>
      </c>
      <c r="Q20" s="188">
        <f ca="1">COUNTIF($L$3:L277,P20)</f>
        <v>3</v>
      </c>
    </row>
    <row r="21" spans="1:17" x14ac:dyDescent="0.25">
      <c r="A21" s="167">
        <f>ROW()-2</f>
        <v>19</v>
      </c>
      <c r="B21" s="334" t="s">
        <v>493</v>
      </c>
      <c r="C21" s="334" t="s">
        <v>420</v>
      </c>
      <c r="D21" s="157">
        <v>144</v>
      </c>
      <c r="E21" s="14"/>
      <c r="F21" s="73"/>
      <c r="G21" s="14"/>
      <c r="H21" s="14"/>
      <c r="I21" s="14"/>
      <c r="J21" s="14"/>
      <c r="K21" s="230">
        <v>19782</v>
      </c>
      <c r="L21" s="8">
        <f ca="1">IF(K21="","",DATEDIF(K21,TODAY(),"y"))</f>
        <v>60</v>
      </c>
      <c r="M21" s="8"/>
      <c r="N21" s="62"/>
      <c r="P21" s="189">
        <v>74</v>
      </c>
      <c r="Q21" s="188">
        <f ca="1">COUNTIF($L$3:L277,P21)</f>
        <v>2</v>
      </c>
    </row>
    <row r="22" spans="1:17" x14ac:dyDescent="0.25">
      <c r="A22" s="167">
        <f>ROW()-2</f>
        <v>20</v>
      </c>
      <c r="B22" s="334" t="s">
        <v>152</v>
      </c>
      <c r="C22" s="334" t="s">
        <v>22</v>
      </c>
      <c r="D22" s="156">
        <v>135</v>
      </c>
      <c r="E22" s="14"/>
      <c r="F22" s="13"/>
      <c r="G22" s="14"/>
      <c r="H22" s="14"/>
      <c r="I22" s="14"/>
      <c r="J22" s="51"/>
      <c r="K22" s="230">
        <v>13886</v>
      </c>
      <c r="L22" s="8">
        <f ca="1">IF(K22="","",DATEDIF(K22,TODAY(),"y"))</f>
        <v>76</v>
      </c>
      <c r="M22" s="8"/>
      <c r="N22" s="62"/>
    </row>
    <row r="23" spans="1:17" x14ac:dyDescent="0.25">
      <c r="A23" s="167">
        <f>ROW()-2</f>
        <v>21</v>
      </c>
      <c r="B23" s="333" t="s">
        <v>736</v>
      </c>
      <c r="C23" s="333" t="s">
        <v>70</v>
      </c>
      <c r="D23" s="156">
        <v>265</v>
      </c>
      <c r="E23" s="2"/>
      <c r="F23" s="3"/>
      <c r="G23" s="2"/>
      <c r="H23" s="2"/>
      <c r="I23" s="2"/>
      <c r="J23" s="5"/>
      <c r="K23" s="230">
        <v>18798</v>
      </c>
      <c r="L23" s="8">
        <f ca="1">IF(K23="","",DATEDIF(K23,TODAY(),"y"))</f>
        <v>63</v>
      </c>
      <c r="M23" s="8" t="s">
        <v>26</v>
      </c>
      <c r="N23" s="62"/>
      <c r="P23" s="189">
        <v>73</v>
      </c>
      <c r="Q23" s="188">
        <f ca="1">COUNTIF($L$3:L277,P23)</f>
        <v>4</v>
      </c>
    </row>
    <row r="24" spans="1:17" x14ac:dyDescent="0.25">
      <c r="A24" s="167">
        <f>ROW()-2</f>
        <v>22</v>
      </c>
      <c r="B24" s="334" t="s">
        <v>289</v>
      </c>
      <c r="C24" s="334" t="s">
        <v>102</v>
      </c>
      <c r="D24" s="156">
        <v>8</v>
      </c>
      <c r="E24" s="14"/>
      <c r="F24" s="13"/>
      <c r="G24" s="14"/>
      <c r="H24" s="14"/>
      <c r="I24" s="14"/>
      <c r="J24" s="51"/>
      <c r="K24" s="230">
        <v>22627</v>
      </c>
      <c r="L24" s="8">
        <f ca="1">IF(K24="","",DATEDIF(K24,TODAY(),"y"))</f>
        <v>52</v>
      </c>
      <c r="M24" s="8"/>
      <c r="N24" s="62"/>
      <c r="P24" s="189">
        <v>72</v>
      </c>
      <c r="Q24" s="188">
        <f ca="1">COUNTIF($L$3:L277,P24)</f>
        <v>6</v>
      </c>
    </row>
    <row r="25" spans="1:17" x14ac:dyDescent="0.25">
      <c r="A25" s="167">
        <f>ROW()-2</f>
        <v>23</v>
      </c>
      <c r="B25" s="334" t="s">
        <v>655</v>
      </c>
      <c r="C25" s="334" t="s">
        <v>656</v>
      </c>
      <c r="D25" s="157">
        <v>228</v>
      </c>
      <c r="E25" s="17"/>
      <c r="F25" s="3"/>
      <c r="G25" s="17"/>
      <c r="H25" s="17"/>
      <c r="I25" s="17"/>
      <c r="J25" s="99"/>
      <c r="K25" s="230">
        <v>18022</v>
      </c>
      <c r="L25" s="8">
        <f ca="1">IF(K25="","",DATEDIF(K25,TODAY(),"y"))</f>
        <v>65</v>
      </c>
      <c r="M25" s="8" t="s">
        <v>16</v>
      </c>
      <c r="N25" s="62"/>
    </row>
    <row r="26" spans="1:17" x14ac:dyDescent="0.25">
      <c r="A26" s="167">
        <f>ROW()-2</f>
        <v>24</v>
      </c>
      <c r="B26" s="333" t="s">
        <v>744</v>
      </c>
      <c r="C26" s="333" t="s">
        <v>48</v>
      </c>
      <c r="D26" s="156">
        <v>270</v>
      </c>
      <c r="E26" s="46"/>
      <c r="F26" s="3"/>
      <c r="G26" s="46"/>
      <c r="H26" s="143"/>
      <c r="I26" s="143"/>
      <c r="J26" s="143"/>
      <c r="K26" s="230">
        <v>20247</v>
      </c>
      <c r="L26" s="8">
        <f ca="1">IF(K26="","",DATEDIF(K26,TODAY(),"y"))</f>
        <v>59</v>
      </c>
      <c r="M26" s="8" t="s">
        <v>26</v>
      </c>
      <c r="N26" s="62"/>
      <c r="P26" s="189">
        <v>71</v>
      </c>
      <c r="Q26" s="188">
        <f ca="1">COUNTIF($L$3:L277,P26)</f>
        <v>12</v>
      </c>
    </row>
    <row r="27" spans="1:17" s="19" customFormat="1" x14ac:dyDescent="0.25">
      <c r="A27" s="167">
        <f>ROW()-2</f>
        <v>25</v>
      </c>
      <c r="B27" s="334" t="s">
        <v>51</v>
      </c>
      <c r="C27" s="334" t="s">
        <v>52</v>
      </c>
      <c r="D27" s="156">
        <v>79</v>
      </c>
      <c r="E27" s="14"/>
      <c r="F27" s="13"/>
      <c r="G27" s="14"/>
      <c r="H27" s="14"/>
      <c r="I27" s="14"/>
      <c r="J27" s="14"/>
      <c r="K27" s="230">
        <v>16594</v>
      </c>
      <c r="L27" s="8">
        <f ca="1">IF(K27="","",DATEDIF(K27,TODAY(),"y"))</f>
        <v>69</v>
      </c>
      <c r="M27" s="8"/>
      <c r="N27" s="62"/>
      <c r="P27" s="189">
        <v>70</v>
      </c>
      <c r="Q27" s="188">
        <f ca="1">COUNTIF($L$3:L277,P27)</f>
        <v>8</v>
      </c>
    </row>
    <row r="28" spans="1:17" x14ac:dyDescent="0.25">
      <c r="A28" s="167">
        <f>ROW()-2</f>
        <v>26</v>
      </c>
      <c r="B28" s="334" t="s">
        <v>633</v>
      </c>
      <c r="C28" s="334" t="s">
        <v>327</v>
      </c>
      <c r="D28" s="156">
        <v>207</v>
      </c>
      <c r="E28" s="52"/>
      <c r="F28" s="13"/>
      <c r="G28" s="52"/>
      <c r="H28" s="52"/>
      <c r="I28" s="52"/>
      <c r="J28" s="99"/>
      <c r="K28" s="230">
        <v>21241</v>
      </c>
      <c r="L28" s="8">
        <f ca="1">IF(K28="","",DATEDIF(K28,TODAY(),"y"))</f>
        <v>56</v>
      </c>
      <c r="M28" s="8" t="s">
        <v>16</v>
      </c>
      <c r="N28" s="62"/>
      <c r="P28" s="189">
        <v>69</v>
      </c>
      <c r="Q28" s="188">
        <f ca="1">COUNTIF($L$3:L277,P28)</f>
        <v>8</v>
      </c>
    </row>
    <row r="29" spans="1:17" x14ac:dyDescent="0.25">
      <c r="A29" s="167">
        <f>ROW()-2</f>
        <v>27</v>
      </c>
      <c r="B29" s="334" t="s">
        <v>290</v>
      </c>
      <c r="C29" s="334" t="s">
        <v>70</v>
      </c>
      <c r="D29" s="156">
        <v>9</v>
      </c>
      <c r="E29" s="14"/>
      <c r="F29" s="13"/>
      <c r="G29" s="14"/>
      <c r="H29" s="14"/>
      <c r="I29" s="14"/>
      <c r="J29" s="51"/>
      <c r="K29" s="230">
        <v>23782</v>
      </c>
      <c r="L29" s="8">
        <f ca="1">IF(K29="","",DATEDIF(K29,TODAY(),"y"))</f>
        <v>49</v>
      </c>
      <c r="M29" s="8"/>
      <c r="N29" s="62"/>
      <c r="P29" s="189">
        <v>68</v>
      </c>
      <c r="Q29" s="188">
        <f ca="1">COUNTIF($L$3:L277,P29)</f>
        <v>4</v>
      </c>
    </row>
    <row r="30" spans="1:17" x14ac:dyDescent="0.25">
      <c r="A30" s="167">
        <f>ROW()-2</f>
        <v>28</v>
      </c>
      <c r="B30" s="334" t="s">
        <v>291</v>
      </c>
      <c r="C30" s="334" t="s">
        <v>252</v>
      </c>
      <c r="D30" s="156">
        <v>10</v>
      </c>
      <c r="E30" s="14"/>
      <c r="F30" s="13"/>
      <c r="G30" s="14"/>
      <c r="H30" s="14"/>
      <c r="I30" s="14"/>
      <c r="J30" s="51"/>
      <c r="K30" s="230">
        <v>23267</v>
      </c>
      <c r="L30" s="8">
        <f ca="1">IF(K30="","",DATEDIF(K30,TODAY(),"y"))</f>
        <v>50</v>
      </c>
      <c r="M30" s="8"/>
      <c r="N30" s="62"/>
      <c r="P30" s="189">
        <v>67</v>
      </c>
      <c r="Q30" s="188">
        <f ca="1">COUNTIF($L$3:L277,P30)</f>
        <v>12</v>
      </c>
    </row>
    <row r="31" spans="1:17" x14ac:dyDescent="0.25">
      <c r="A31" s="167">
        <f>ROW()-2</f>
        <v>29</v>
      </c>
      <c r="B31" s="334" t="s">
        <v>291</v>
      </c>
      <c r="C31" s="334" t="s">
        <v>48</v>
      </c>
      <c r="D31" s="156">
        <v>193</v>
      </c>
      <c r="E31" s="17"/>
      <c r="F31" s="3"/>
      <c r="G31" s="17"/>
      <c r="H31" s="102"/>
      <c r="I31" s="102"/>
      <c r="J31" s="135"/>
      <c r="K31" s="230">
        <v>18990</v>
      </c>
      <c r="L31" s="8">
        <f ca="1">IF(K31="","",DATEDIF(K31,TODAY(),"y"))</f>
        <v>62</v>
      </c>
      <c r="M31" s="8"/>
      <c r="N31" s="62"/>
      <c r="P31" s="189">
        <v>66</v>
      </c>
      <c r="Q31" s="188">
        <f ca="1">COUNTIF($L$3:L277,P31)</f>
        <v>9</v>
      </c>
    </row>
    <row r="32" spans="1:17" x14ac:dyDescent="0.25">
      <c r="A32" s="167">
        <f>ROW()-2</f>
        <v>30</v>
      </c>
      <c r="B32" s="334" t="s">
        <v>291</v>
      </c>
      <c r="C32" s="334" t="s">
        <v>35</v>
      </c>
      <c r="D32" s="156">
        <v>219</v>
      </c>
      <c r="E32" s="17"/>
      <c r="F32" s="3"/>
      <c r="G32" s="17"/>
      <c r="H32" s="102"/>
      <c r="I32" s="102"/>
      <c r="J32" s="102"/>
      <c r="K32" s="230">
        <v>18722</v>
      </c>
      <c r="L32" s="8">
        <f ca="1">IF(K32="","",DATEDIF(K32,TODAY(),"y"))</f>
        <v>63</v>
      </c>
      <c r="M32" s="8"/>
      <c r="N32" s="62"/>
      <c r="P32" s="189">
        <v>65</v>
      </c>
      <c r="Q32" s="188">
        <f ca="1">COUNTIF($L$3:L278,P32)</f>
        <v>9</v>
      </c>
    </row>
    <row r="33" spans="1:17" x14ac:dyDescent="0.25">
      <c r="A33" s="167">
        <f>ROW()-2</f>
        <v>31</v>
      </c>
      <c r="B33" s="334" t="s">
        <v>647</v>
      </c>
      <c r="C33" s="334" t="s">
        <v>395</v>
      </c>
      <c r="D33" s="157">
        <v>221</v>
      </c>
      <c r="E33" s="17"/>
      <c r="F33" s="40"/>
      <c r="G33" s="17"/>
      <c r="H33" s="102"/>
      <c r="I33" s="102"/>
      <c r="J33" s="102"/>
      <c r="K33" s="230">
        <v>19542</v>
      </c>
      <c r="L33" s="8">
        <f ca="1">IF(K33="","",DATEDIF(K33,TODAY(),"y"))</f>
        <v>60</v>
      </c>
      <c r="M33" s="8"/>
      <c r="N33" s="62"/>
      <c r="P33" s="189">
        <v>64</v>
      </c>
      <c r="Q33" s="188">
        <f ca="1">COUNTIF($L$3:L279,P33)</f>
        <v>9</v>
      </c>
    </row>
    <row r="34" spans="1:17" x14ac:dyDescent="0.25">
      <c r="A34" s="167">
        <f>ROW()-2</f>
        <v>32</v>
      </c>
      <c r="B34" s="334" t="s">
        <v>292</v>
      </c>
      <c r="C34" s="334" t="s">
        <v>87</v>
      </c>
      <c r="D34" s="156">
        <v>11</v>
      </c>
      <c r="E34" s="14"/>
      <c r="F34" s="13"/>
      <c r="G34" s="14"/>
      <c r="H34" s="144"/>
      <c r="I34" s="144"/>
      <c r="J34" s="144"/>
      <c r="K34" s="230">
        <v>20931</v>
      </c>
      <c r="L34" s="8">
        <f ca="1">IF(K34="","",DATEDIF(K34,TODAY(),"y"))</f>
        <v>57</v>
      </c>
      <c r="M34" s="8"/>
      <c r="N34" s="62"/>
      <c r="P34" s="189">
        <v>63</v>
      </c>
      <c r="Q34" s="188">
        <f ca="1">COUNTIF($L$3:L280,P34)</f>
        <v>13</v>
      </c>
    </row>
    <row r="35" spans="1:17" x14ac:dyDescent="0.25">
      <c r="A35" s="167">
        <f>ROW()-2</f>
        <v>33</v>
      </c>
      <c r="B35" s="335" t="s">
        <v>764</v>
      </c>
      <c r="C35" s="336" t="s">
        <v>297</v>
      </c>
      <c r="D35" s="156">
        <v>286</v>
      </c>
      <c r="E35" s="50"/>
      <c r="F35" s="73"/>
      <c r="G35" s="49"/>
      <c r="H35" s="49"/>
      <c r="I35" s="49"/>
      <c r="J35" s="18"/>
      <c r="K35" s="230">
        <v>19346</v>
      </c>
      <c r="L35" s="8">
        <f ca="1">IF(K35="","",DATEDIF(K35,TODAY(),"y"))</f>
        <v>61</v>
      </c>
      <c r="M35" s="8" t="s">
        <v>26</v>
      </c>
      <c r="N35" s="62"/>
      <c r="P35" s="189">
        <v>62</v>
      </c>
      <c r="Q35" s="188">
        <f ca="1">COUNTIF($L$3:L281,P35)</f>
        <v>11</v>
      </c>
    </row>
    <row r="36" spans="1:17" x14ac:dyDescent="0.25">
      <c r="A36" s="167">
        <f>ROW()-2</f>
        <v>34</v>
      </c>
      <c r="B36" s="334" t="s">
        <v>144</v>
      </c>
      <c r="C36" s="334" t="s">
        <v>145</v>
      </c>
      <c r="D36" s="156">
        <v>133</v>
      </c>
      <c r="E36" s="14"/>
      <c r="F36" s="13"/>
      <c r="G36" s="14"/>
      <c r="H36" s="144"/>
      <c r="I36" s="144"/>
      <c r="J36" s="144"/>
      <c r="K36" s="230">
        <v>15151</v>
      </c>
      <c r="L36" s="8">
        <f ca="1">IF(K36="","",DATEDIF(K36,TODAY(),"y"))</f>
        <v>72</v>
      </c>
      <c r="M36" s="8"/>
      <c r="N36" s="62"/>
      <c r="P36" s="189">
        <v>61</v>
      </c>
      <c r="Q36" s="188">
        <f ca="1">COUNTIF($L$3:L282,P36)</f>
        <v>8</v>
      </c>
    </row>
    <row r="37" spans="1:17" x14ac:dyDescent="0.25">
      <c r="A37" s="167">
        <f>ROW()-2</f>
        <v>35</v>
      </c>
      <c r="B37" s="335" t="s">
        <v>769</v>
      </c>
      <c r="C37" s="336" t="s">
        <v>199</v>
      </c>
      <c r="D37" s="156">
        <v>290</v>
      </c>
      <c r="E37" s="50"/>
      <c r="F37" s="73"/>
      <c r="G37" s="49"/>
      <c r="H37" s="49"/>
      <c r="I37" s="49"/>
      <c r="J37" s="72"/>
      <c r="K37" s="230">
        <v>20243</v>
      </c>
      <c r="L37" s="8">
        <f ca="1">IF(K37="","",DATEDIF(K37,TODAY(),"y"))</f>
        <v>59</v>
      </c>
      <c r="M37" s="8" t="s">
        <v>26</v>
      </c>
      <c r="N37" s="62"/>
      <c r="P37" s="189">
        <v>60</v>
      </c>
      <c r="Q37" s="188">
        <f ca="1">COUNTIF($L$3:L283,P37)</f>
        <v>5</v>
      </c>
    </row>
    <row r="38" spans="1:17" x14ac:dyDescent="0.25">
      <c r="A38" s="167">
        <f>ROW()-2</f>
        <v>36</v>
      </c>
      <c r="B38" s="334" t="s">
        <v>549</v>
      </c>
      <c r="C38" s="334" t="s">
        <v>393</v>
      </c>
      <c r="D38" s="158">
        <v>172</v>
      </c>
      <c r="E38" s="14"/>
      <c r="F38" s="13"/>
      <c r="G38" s="14"/>
      <c r="H38" s="14"/>
      <c r="I38" s="14"/>
      <c r="J38" s="51"/>
      <c r="K38" s="230">
        <v>23527</v>
      </c>
      <c r="L38" s="8">
        <f ca="1">IF(K38="","",DATEDIF(K38,TODAY(),"y"))</f>
        <v>50</v>
      </c>
      <c r="M38" s="8"/>
      <c r="N38" s="62"/>
      <c r="P38" s="189">
        <v>59</v>
      </c>
      <c r="Q38" s="188">
        <f ca="1">COUNTIF($L$3:L284,P38)</f>
        <v>6</v>
      </c>
    </row>
    <row r="39" spans="1:17" x14ac:dyDescent="0.25">
      <c r="A39" s="167">
        <f>ROW()-2</f>
        <v>37</v>
      </c>
      <c r="B39" s="334" t="s">
        <v>293</v>
      </c>
      <c r="C39" s="334" t="s">
        <v>102</v>
      </c>
      <c r="D39" s="156">
        <v>12</v>
      </c>
      <c r="E39" s="14"/>
      <c r="F39" s="13"/>
      <c r="G39" s="14"/>
      <c r="H39" s="14"/>
      <c r="I39" s="14"/>
      <c r="J39" s="14"/>
      <c r="K39" s="230">
        <v>13291</v>
      </c>
      <c r="L39" s="8">
        <f ca="1">IF(K39="","",DATEDIF(K39,TODAY(),"y"))</f>
        <v>78</v>
      </c>
      <c r="M39" s="8"/>
      <c r="N39" s="62"/>
      <c r="P39" s="189">
        <v>58</v>
      </c>
      <c r="Q39" s="188">
        <f ca="1">COUNTIF($L$3:L285,P39)</f>
        <v>5</v>
      </c>
    </row>
    <row r="40" spans="1:17" x14ac:dyDescent="0.25">
      <c r="A40" s="167">
        <f>ROW()-2</f>
        <v>38</v>
      </c>
      <c r="B40" s="334" t="s">
        <v>561</v>
      </c>
      <c r="C40" s="334" t="s">
        <v>187</v>
      </c>
      <c r="D40" s="156">
        <v>175</v>
      </c>
      <c r="E40" s="17"/>
      <c r="F40" s="3"/>
      <c r="G40" s="17"/>
      <c r="H40" s="17"/>
      <c r="I40" s="17"/>
      <c r="J40" s="5"/>
      <c r="K40" s="230">
        <v>15773</v>
      </c>
      <c r="L40" s="8">
        <f ca="1">IF(K40="","",DATEDIF(K40,TODAY(),"y"))</f>
        <v>71</v>
      </c>
      <c r="M40" s="8"/>
      <c r="N40" s="62"/>
      <c r="P40" s="189">
        <v>57</v>
      </c>
      <c r="Q40" s="188">
        <f ca="1">COUNTIF($L$3:L286,P40)</f>
        <v>8</v>
      </c>
    </row>
    <row r="41" spans="1:17" x14ac:dyDescent="0.25">
      <c r="A41" s="167">
        <f>ROW()-2</f>
        <v>39</v>
      </c>
      <c r="B41" s="334" t="s">
        <v>509</v>
      </c>
      <c r="C41" s="334" t="s">
        <v>510</v>
      </c>
      <c r="D41" s="157">
        <v>160</v>
      </c>
      <c r="E41" s="14"/>
      <c r="F41" s="73"/>
      <c r="G41" s="15"/>
      <c r="H41" s="127"/>
      <c r="I41" s="127"/>
      <c r="J41" s="354"/>
      <c r="K41" s="230">
        <v>17430</v>
      </c>
      <c r="L41" s="8">
        <f ca="1">IF(K41="","",DATEDIF(K41,TODAY(),"y"))</f>
        <v>66</v>
      </c>
      <c r="M41" s="8"/>
      <c r="N41" s="62"/>
      <c r="P41" s="189">
        <v>56</v>
      </c>
      <c r="Q41" s="188">
        <f ca="1">COUNTIF($L$3:L287,P41)</f>
        <v>4</v>
      </c>
    </row>
    <row r="42" spans="1:17" x14ac:dyDescent="0.25">
      <c r="A42" s="167">
        <f>ROW()-2</f>
        <v>40</v>
      </c>
      <c r="B42" s="334" t="s">
        <v>402</v>
      </c>
      <c r="C42" s="334" t="s">
        <v>234</v>
      </c>
      <c r="D42" s="157">
        <v>154</v>
      </c>
      <c r="E42" s="14"/>
      <c r="F42" s="73"/>
      <c r="G42" s="14"/>
      <c r="H42" s="144"/>
      <c r="I42" s="144"/>
      <c r="J42" s="354"/>
      <c r="K42" s="230">
        <v>20103</v>
      </c>
      <c r="L42" s="8">
        <f ca="1">IF(K42="","",DATEDIF(K42,TODAY(),"y"))</f>
        <v>59</v>
      </c>
      <c r="M42" s="8"/>
      <c r="N42" s="62"/>
      <c r="P42" s="189">
        <v>55</v>
      </c>
      <c r="Q42" s="188">
        <f ca="1">COUNTIF($L$3:L288,P42)</f>
        <v>0</v>
      </c>
    </row>
    <row r="43" spans="1:17" x14ac:dyDescent="0.25">
      <c r="A43" s="167">
        <f>ROW()-2</f>
        <v>41</v>
      </c>
      <c r="B43" s="334" t="s">
        <v>295</v>
      </c>
      <c r="C43" s="334" t="s">
        <v>199</v>
      </c>
      <c r="D43" s="156">
        <v>64</v>
      </c>
      <c r="E43" s="14"/>
      <c r="F43" s="13"/>
      <c r="G43" s="14"/>
      <c r="H43" s="14"/>
      <c r="I43" s="14"/>
      <c r="J43" s="51"/>
      <c r="K43" s="230">
        <v>19468</v>
      </c>
      <c r="L43" s="8">
        <f ca="1">IF(K43="","",DATEDIF(K43,TODAY(),"y"))</f>
        <v>61</v>
      </c>
      <c r="M43" s="8"/>
      <c r="N43" s="62"/>
      <c r="P43" s="189">
        <v>54</v>
      </c>
      <c r="Q43" s="188">
        <f ca="1">COUNTIF($L$3:L289,P43)</f>
        <v>3</v>
      </c>
    </row>
    <row r="44" spans="1:17" x14ac:dyDescent="0.25">
      <c r="A44" s="167">
        <f>ROW()-2</f>
        <v>42</v>
      </c>
      <c r="B44" s="334" t="s">
        <v>121</v>
      </c>
      <c r="C44" s="334" t="s">
        <v>122</v>
      </c>
      <c r="D44" s="156">
        <v>80</v>
      </c>
      <c r="E44" s="14"/>
      <c r="F44" s="13"/>
      <c r="G44" s="14"/>
      <c r="H44" s="14"/>
      <c r="I44" s="14"/>
      <c r="J44" s="14"/>
      <c r="K44" s="230">
        <v>17355</v>
      </c>
      <c r="L44" s="8">
        <f ca="1">IF(K44="","",DATEDIF(K44,TODAY(),"y"))</f>
        <v>66</v>
      </c>
      <c r="M44" s="8"/>
      <c r="N44" s="62"/>
      <c r="P44" s="189">
        <v>53</v>
      </c>
      <c r="Q44" s="188">
        <f ca="1">COUNTIF($L$3:L290,P44)</f>
        <v>5</v>
      </c>
    </row>
    <row r="45" spans="1:17" s="69" customFormat="1" x14ac:dyDescent="0.25">
      <c r="A45" s="167">
        <f>ROW()-2</f>
        <v>43</v>
      </c>
      <c r="B45" s="334" t="s">
        <v>699</v>
      </c>
      <c r="C45" s="334" t="s">
        <v>676</v>
      </c>
      <c r="D45" s="157">
        <v>262</v>
      </c>
      <c r="E45" s="52"/>
      <c r="F45" s="3"/>
      <c r="G45" s="52"/>
      <c r="H45" s="52"/>
      <c r="I45" s="52"/>
      <c r="J45" s="52"/>
      <c r="K45" s="230">
        <v>18517</v>
      </c>
      <c r="L45" s="8">
        <f ca="1">IF(K45="","",DATEDIF(K45,TODAY(),"y"))</f>
        <v>63</v>
      </c>
      <c r="M45" s="8"/>
      <c r="N45" s="62"/>
      <c r="P45" s="189">
        <v>52</v>
      </c>
      <c r="Q45" s="188">
        <f ca="1">COUNTIF($L$3:L291,P45)</f>
        <v>2</v>
      </c>
    </row>
    <row r="46" spans="1:17" x14ac:dyDescent="0.25">
      <c r="A46" s="167">
        <f>ROW()-2</f>
        <v>44</v>
      </c>
      <c r="B46" s="334" t="s">
        <v>47</v>
      </c>
      <c r="C46" s="334" t="s">
        <v>48</v>
      </c>
      <c r="D46" s="156">
        <v>81</v>
      </c>
      <c r="E46" s="14"/>
      <c r="F46" s="13"/>
      <c r="G46" s="14"/>
      <c r="H46" s="144"/>
      <c r="I46" s="144"/>
      <c r="J46" s="355"/>
      <c r="K46" s="230">
        <v>16294</v>
      </c>
      <c r="L46" s="8">
        <f ca="1">IF(K46="","",DATEDIF(K46,TODAY(),"y"))</f>
        <v>69</v>
      </c>
      <c r="M46" s="8"/>
      <c r="N46" s="62"/>
      <c r="P46" s="189">
        <v>51</v>
      </c>
      <c r="Q46" s="188">
        <f ca="1">COUNTIF($L$3:L292,P46)</f>
        <v>1</v>
      </c>
    </row>
    <row r="47" spans="1:17" x14ac:dyDescent="0.25">
      <c r="A47" s="167">
        <f>ROW()-2</f>
        <v>45</v>
      </c>
      <c r="B47" s="334" t="s">
        <v>89</v>
      </c>
      <c r="C47" s="334" t="s">
        <v>70</v>
      </c>
      <c r="D47" s="156">
        <v>82</v>
      </c>
      <c r="E47" s="14"/>
      <c r="F47" s="13"/>
      <c r="G47" s="14"/>
      <c r="H47" s="144"/>
      <c r="I47" s="144"/>
      <c r="J47" s="135"/>
      <c r="K47" s="230">
        <v>17371</v>
      </c>
      <c r="L47" s="8">
        <f ca="1">IF(K47="","",DATEDIF(K47,TODAY(),"y"))</f>
        <v>66</v>
      </c>
      <c r="M47" s="8" t="s">
        <v>16</v>
      </c>
      <c r="N47" s="62"/>
      <c r="P47" s="189">
        <v>50</v>
      </c>
      <c r="Q47" s="188">
        <f ca="1">COUNTIF($L$3:L293,P47)</f>
        <v>3</v>
      </c>
    </row>
    <row r="48" spans="1:17" x14ac:dyDescent="0.25">
      <c r="A48" s="167">
        <f>ROW()-2</f>
        <v>46</v>
      </c>
      <c r="B48" s="334" t="s">
        <v>615</v>
      </c>
      <c r="C48" s="334" t="s">
        <v>609</v>
      </c>
      <c r="D48" s="156">
        <v>196</v>
      </c>
      <c r="E48" s="17"/>
      <c r="F48" s="3"/>
      <c r="G48" s="17"/>
      <c r="H48" s="102"/>
      <c r="I48" s="102"/>
      <c r="J48" s="353"/>
      <c r="K48" s="230">
        <v>24698</v>
      </c>
      <c r="L48" s="8">
        <f ca="1">IF(K48="","",DATEDIF(K48,TODAY(),"y"))</f>
        <v>46</v>
      </c>
      <c r="M48" s="8"/>
      <c r="N48" s="62"/>
      <c r="P48" s="189">
        <v>49</v>
      </c>
      <c r="Q48" s="188">
        <f ca="1">COUNTIF($L$3:L294,P48)</f>
        <v>5</v>
      </c>
    </row>
    <row r="49" spans="1:17" x14ac:dyDescent="0.25">
      <c r="A49" s="167">
        <f>ROW()-2</f>
        <v>47</v>
      </c>
      <c r="B49" s="334" t="s">
        <v>296</v>
      </c>
      <c r="C49" s="334" t="s">
        <v>297</v>
      </c>
      <c r="D49" s="156">
        <v>13</v>
      </c>
      <c r="E49" s="14"/>
      <c r="F49" s="13"/>
      <c r="G49" s="14"/>
      <c r="H49" s="144"/>
      <c r="I49" s="144"/>
      <c r="J49" s="144"/>
      <c r="K49" s="230" t="s">
        <v>788</v>
      </c>
      <c r="L49" s="8" t="str">
        <f ca="1">IF(K49="","",DATEDIF(K49,TODAY(),"y"))</f>
        <v/>
      </c>
      <c r="M49" s="8"/>
      <c r="N49" s="62"/>
      <c r="P49" s="189">
        <v>48</v>
      </c>
      <c r="Q49" s="188">
        <f ca="1">COUNTIF($L$3:L295,P49)</f>
        <v>2</v>
      </c>
    </row>
    <row r="50" spans="1:17" x14ac:dyDescent="0.25">
      <c r="A50" s="167">
        <f>ROW()-2</f>
        <v>48</v>
      </c>
      <c r="B50" s="334" t="s">
        <v>296</v>
      </c>
      <c r="C50" s="334" t="s">
        <v>55</v>
      </c>
      <c r="D50" s="156">
        <v>14</v>
      </c>
      <c r="E50" s="14"/>
      <c r="F50" s="13"/>
      <c r="G50" s="14"/>
      <c r="H50" s="144"/>
      <c r="I50" s="144"/>
      <c r="J50" s="144"/>
      <c r="K50" s="230" t="s">
        <v>788</v>
      </c>
      <c r="L50" s="8" t="str">
        <f ca="1">IF(K50="","",DATEDIF(K50,TODAY(),"y"))</f>
        <v/>
      </c>
      <c r="M50" s="8"/>
      <c r="N50" s="62"/>
      <c r="P50" s="189">
        <v>47</v>
      </c>
      <c r="Q50" s="188">
        <f ca="1">COUNTIF($L$3:L296,P50)</f>
        <v>1</v>
      </c>
    </row>
    <row r="51" spans="1:17" s="68" customFormat="1" x14ac:dyDescent="0.25">
      <c r="A51" s="167">
        <f>ROW()-2</f>
        <v>49</v>
      </c>
      <c r="B51" s="334" t="s">
        <v>298</v>
      </c>
      <c r="C51" s="334" t="s">
        <v>70</v>
      </c>
      <c r="D51" s="156">
        <v>15</v>
      </c>
      <c r="E51" s="14"/>
      <c r="F51" s="13"/>
      <c r="G51" s="14"/>
      <c r="H51" s="144"/>
      <c r="I51" s="144"/>
      <c r="J51" s="144"/>
      <c r="K51" s="230">
        <v>13213</v>
      </c>
      <c r="L51" s="8">
        <f ca="1">IF(K51="","",DATEDIF(K51,TODAY(),"y"))</f>
        <v>78</v>
      </c>
      <c r="M51" s="8"/>
      <c r="N51" s="62"/>
      <c r="P51" s="189">
        <v>46</v>
      </c>
      <c r="Q51" s="188">
        <f ca="1">COUNTIF($L$3:L297,P51)</f>
        <v>3</v>
      </c>
    </row>
    <row r="52" spans="1:17" x14ac:dyDescent="0.25">
      <c r="A52" s="167">
        <f>ROW()-2</f>
        <v>50</v>
      </c>
      <c r="B52" s="334" t="s">
        <v>298</v>
      </c>
      <c r="C52" s="334" t="s">
        <v>299</v>
      </c>
      <c r="D52" s="156">
        <v>16</v>
      </c>
      <c r="E52" s="14"/>
      <c r="F52" s="13"/>
      <c r="G52" s="14"/>
      <c r="H52" s="14"/>
      <c r="I52" s="14"/>
      <c r="J52" s="14"/>
      <c r="K52" s="230">
        <v>13924</v>
      </c>
      <c r="L52" s="8">
        <f ca="1">IF(K52="","",DATEDIF(K52,TODAY(),"y"))</f>
        <v>76</v>
      </c>
      <c r="M52" s="8"/>
      <c r="N52" s="62"/>
      <c r="P52" s="189">
        <v>45</v>
      </c>
      <c r="Q52" s="188">
        <f ca="1">COUNTIF($L$3:L298,P52)</f>
        <v>1</v>
      </c>
    </row>
    <row r="53" spans="1:17" x14ac:dyDescent="0.25">
      <c r="A53" s="167">
        <f>ROW()-2</f>
        <v>51</v>
      </c>
      <c r="B53" s="334" t="s">
        <v>613</v>
      </c>
      <c r="C53" s="334" t="s">
        <v>614</v>
      </c>
      <c r="D53" s="156">
        <v>195</v>
      </c>
      <c r="E53" s="17"/>
      <c r="F53" s="3"/>
      <c r="G53" s="17"/>
      <c r="H53" s="102"/>
      <c r="I53" s="102"/>
      <c r="J53" s="102"/>
      <c r="K53" s="230">
        <v>20733</v>
      </c>
      <c r="L53" s="8">
        <f ca="1">IF(K53="","",DATEDIF(K53,TODAY(),"y"))</f>
        <v>57</v>
      </c>
      <c r="M53" s="8"/>
      <c r="N53" s="62"/>
      <c r="P53" s="189">
        <v>44</v>
      </c>
      <c r="Q53" s="188">
        <f ca="1">COUNTIF($L$3:L299,P53)</f>
        <v>0</v>
      </c>
    </row>
    <row r="54" spans="1:17" x14ac:dyDescent="0.25">
      <c r="A54" s="167">
        <f>ROW()-2</f>
        <v>52</v>
      </c>
      <c r="B54" s="334" t="s">
        <v>680</v>
      </c>
      <c r="C54" s="334" t="s">
        <v>418</v>
      </c>
      <c r="D54" s="158">
        <v>249</v>
      </c>
      <c r="E54" s="115"/>
      <c r="F54" s="13"/>
      <c r="G54" s="115"/>
      <c r="H54" s="125"/>
      <c r="I54" s="125"/>
      <c r="J54" s="125"/>
      <c r="K54" s="230">
        <v>16222</v>
      </c>
      <c r="L54" s="8">
        <f ca="1">IF(K54="","",DATEDIF(K54,TODAY(),"y"))</f>
        <v>70</v>
      </c>
      <c r="M54" s="8"/>
      <c r="N54" s="62"/>
      <c r="P54" s="189">
        <v>43</v>
      </c>
      <c r="Q54" s="188">
        <f ca="1">COUNTIF($L$3:L300,P54)</f>
        <v>1</v>
      </c>
    </row>
    <row r="55" spans="1:17" x14ac:dyDescent="0.25">
      <c r="A55" s="167">
        <f>ROW()-2</f>
        <v>53</v>
      </c>
      <c r="B55" s="334" t="s">
        <v>592</v>
      </c>
      <c r="C55" s="334" t="s">
        <v>238</v>
      </c>
      <c r="D55" s="157">
        <v>188</v>
      </c>
      <c r="E55" s="17"/>
      <c r="F55" s="3"/>
      <c r="G55" s="17"/>
      <c r="H55" s="102"/>
      <c r="I55" s="102"/>
      <c r="J55" s="353"/>
      <c r="K55" s="230">
        <v>14920</v>
      </c>
      <c r="L55" s="8">
        <f ca="1">IF(K55="","",DATEDIF(K55,TODAY(),"y"))</f>
        <v>73</v>
      </c>
      <c r="M55" s="8"/>
      <c r="N55" s="62"/>
      <c r="P55" s="189">
        <v>42</v>
      </c>
      <c r="Q55" s="188">
        <f ca="1">COUNTIF($L$3:L301,P55)</f>
        <v>1</v>
      </c>
    </row>
    <row r="56" spans="1:17" x14ac:dyDescent="0.25">
      <c r="A56" s="167">
        <f>ROW()-2</f>
        <v>54</v>
      </c>
      <c r="B56" s="334" t="s">
        <v>126</v>
      </c>
      <c r="C56" s="334" t="s">
        <v>127</v>
      </c>
      <c r="D56" s="156">
        <v>128</v>
      </c>
      <c r="E56" s="14"/>
      <c r="F56" s="13"/>
      <c r="G56" s="14"/>
      <c r="H56" s="144"/>
      <c r="I56" s="144"/>
      <c r="J56" s="144"/>
      <c r="K56" s="230">
        <v>18162</v>
      </c>
      <c r="L56" s="8">
        <f ca="1">IF(K56="","",DATEDIF(K56,TODAY(),"y"))</f>
        <v>64</v>
      </c>
      <c r="M56" s="8"/>
      <c r="N56" s="62"/>
      <c r="P56" s="189">
        <v>41</v>
      </c>
      <c r="Q56" s="188">
        <f ca="1">COUNTIF($L$3:L302,P56)</f>
        <v>1</v>
      </c>
    </row>
    <row r="57" spans="1:17" x14ac:dyDescent="0.25">
      <c r="A57" s="167">
        <f>ROW()-2</f>
        <v>55</v>
      </c>
      <c r="B57" s="334" t="s">
        <v>300</v>
      </c>
      <c r="C57" s="334" t="s">
        <v>302</v>
      </c>
      <c r="D57" s="156">
        <v>3</v>
      </c>
      <c r="E57" s="14"/>
      <c r="F57" s="13"/>
      <c r="G57" s="14"/>
      <c r="H57" s="144"/>
      <c r="I57" s="144"/>
      <c r="J57" s="144"/>
      <c r="K57" s="230" t="s">
        <v>788</v>
      </c>
      <c r="L57" s="8" t="str">
        <f ca="1">IF(K57="","",DATEDIF(K57,TODAY(),"y"))</f>
        <v/>
      </c>
      <c r="M57" s="8"/>
      <c r="N57" s="62"/>
      <c r="P57" s="189">
        <v>40</v>
      </c>
      <c r="Q57" s="188">
        <f ca="1">COUNTIF($L$3:L303,P57)</f>
        <v>2</v>
      </c>
    </row>
    <row r="58" spans="1:17" x14ac:dyDescent="0.25">
      <c r="A58" s="167">
        <f>ROW()-2</f>
        <v>56</v>
      </c>
      <c r="B58" s="334" t="s">
        <v>300</v>
      </c>
      <c r="C58" s="334" t="s">
        <v>255</v>
      </c>
      <c r="D58" s="156">
        <v>18</v>
      </c>
      <c r="E58" s="14"/>
      <c r="F58" s="13"/>
      <c r="G58" s="14"/>
      <c r="H58" s="144"/>
      <c r="I58" s="144"/>
      <c r="J58" s="144"/>
      <c r="K58" s="230" t="s">
        <v>788</v>
      </c>
      <c r="L58" s="8" t="str">
        <f ca="1">IF(K58="","",DATEDIF(K58,TODAY(),"y"))</f>
        <v/>
      </c>
      <c r="M58" s="8"/>
      <c r="N58" s="62"/>
      <c r="P58" s="189">
        <v>39</v>
      </c>
      <c r="Q58" s="188">
        <f ca="1">COUNTIF($L$3:L304,P58)</f>
        <v>1</v>
      </c>
    </row>
    <row r="59" spans="1:17" x14ac:dyDescent="0.25">
      <c r="A59" s="167">
        <f>ROW()-2</f>
        <v>57</v>
      </c>
      <c r="B59" s="334" t="s">
        <v>300</v>
      </c>
      <c r="C59" s="334" t="s">
        <v>102</v>
      </c>
      <c r="D59" s="156">
        <v>17</v>
      </c>
      <c r="E59" s="14"/>
      <c r="F59" s="13"/>
      <c r="G59" s="14"/>
      <c r="H59" s="14"/>
      <c r="I59" s="14"/>
      <c r="J59" s="14"/>
      <c r="K59" s="230" t="s">
        <v>788</v>
      </c>
      <c r="L59" s="8" t="str">
        <f ca="1">IF(K59="","",DATEDIF(K59,TODAY(),"y"))</f>
        <v/>
      </c>
      <c r="M59" s="8"/>
      <c r="N59" s="62"/>
      <c r="P59" s="189">
        <v>38</v>
      </c>
      <c r="Q59" s="188">
        <f ca="1">COUNTIF($L$3:L305,P59)</f>
        <v>0</v>
      </c>
    </row>
    <row r="60" spans="1:17" x14ac:dyDescent="0.25">
      <c r="A60" s="167">
        <f>ROW()-2</f>
        <v>58</v>
      </c>
      <c r="B60" s="334" t="s">
        <v>300</v>
      </c>
      <c r="C60" s="334" t="s">
        <v>587</v>
      </c>
      <c r="D60" s="156">
        <v>185</v>
      </c>
      <c r="E60" s="17"/>
      <c r="F60" s="3"/>
      <c r="G60" s="17"/>
      <c r="H60" s="102"/>
      <c r="I60" s="102"/>
      <c r="J60" s="102"/>
      <c r="K60" s="230">
        <v>15111</v>
      </c>
      <c r="L60" s="8">
        <f ca="1">IF(K60="","",DATEDIF(K60,TODAY(),"y"))</f>
        <v>73</v>
      </c>
      <c r="M60" s="8"/>
      <c r="N60" s="62"/>
      <c r="P60" s="189">
        <v>37</v>
      </c>
      <c r="Q60" s="188">
        <f ca="1">COUNTIF($L$3:L306,P60)</f>
        <v>0</v>
      </c>
    </row>
    <row r="61" spans="1:17" x14ac:dyDescent="0.25">
      <c r="A61" s="167">
        <f>ROW()-2</f>
        <v>59</v>
      </c>
      <c r="B61" s="334" t="s">
        <v>300</v>
      </c>
      <c r="C61" s="334" t="s">
        <v>287</v>
      </c>
      <c r="D61" s="157">
        <v>186</v>
      </c>
      <c r="E61" s="17"/>
      <c r="F61" s="3"/>
      <c r="G61" s="17"/>
      <c r="H61" s="17"/>
      <c r="I61" s="17"/>
      <c r="J61" s="17"/>
      <c r="K61" s="230">
        <v>16921</v>
      </c>
      <c r="L61" s="8">
        <f ca="1">IF(K61="","",DATEDIF(K61,TODAY(),"y"))</f>
        <v>68</v>
      </c>
      <c r="M61" s="8" t="s">
        <v>16</v>
      </c>
      <c r="N61" s="62"/>
    </row>
    <row r="62" spans="1:17" x14ac:dyDescent="0.25">
      <c r="A62" s="167">
        <f>ROW()-2</f>
        <v>60</v>
      </c>
      <c r="B62" s="334" t="s">
        <v>117</v>
      </c>
      <c r="C62" s="334" t="s">
        <v>118</v>
      </c>
      <c r="D62" s="159">
        <v>127</v>
      </c>
      <c r="E62" s="14"/>
      <c r="F62" s="13"/>
      <c r="G62" s="14"/>
      <c r="H62" s="14"/>
      <c r="I62" s="14"/>
      <c r="J62" s="51"/>
      <c r="K62" s="230">
        <v>12873</v>
      </c>
      <c r="L62" s="8">
        <f ca="1">IF(K62="","",DATEDIF(K62,TODAY(),"y"))</f>
        <v>79</v>
      </c>
      <c r="M62" s="8" t="s">
        <v>16</v>
      </c>
      <c r="N62" s="62"/>
      <c r="P62" s="189">
        <v>36</v>
      </c>
      <c r="Q62" s="188">
        <f ca="1">COUNTIF($L$3:L307,P62)</f>
        <v>0</v>
      </c>
    </row>
    <row r="63" spans="1:17" x14ac:dyDescent="0.25">
      <c r="A63" s="167">
        <f>ROW()-2</f>
        <v>61</v>
      </c>
      <c r="B63" s="334" t="s">
        <v>303</v>
      </c>
      <c r="C63" s="334" t="s">
        <v>182</v>
      </c>
      <c r="D63" s="156">
        <v>83</v>
      </c>
      <c r="E63" s="14"/>
      <c r="F63" s="13"/>
      <c r="G63" s="14"/>
      <c r="H63" s="144"/>
      <c r="I63" s="144"/>
      <c r="J63" s="144"/>
      <c r="K63" s="230" t="s">
        <v>788</v>
      </c>
      <c r="L63" s="8" t="str">
        <f ca="1">IF(K63="","",DATEDIF(K63,TODAY(),"y"))</f>
        <v/>
      </c>
      <c r="M63" s="8"/>
      <c r="N63" s="62"/>
      <c r="P63" s="189">
        <v>35</v>
      </c>
      <c r="Q63" s="188">
        <f ca="1">COUNTIF($L$3:L308,P63)</f>
        <v>0</v>
      </c>
    </row>
    <row r="64" spans="1:17" x14ac:dyDescent="0.25">
      <c r="A64" s="167">
        <f>ROW()-2</f>
        <v>62</v>
      </c>
      <c r="B64" s="333" t="s">
        <v>741</v>
      </c>
      <c r="C64" s="333" t="s">
        <v>742</v>
      </c>
      <c r="D64" s="156">
        <v>268</v>
      </c>
      <c r="E64" s="46"/>
      <c r="F64" s="3"/>
      <c r="G64" s="46"/>
      <c r="H64" s="143"/>
      <c r="I64" s="143"/>
      <c r="J64" s="135"/>
      <c r="K64" s="230">
        <v>18367</v>
      </c>
      <c r="L64" s="8">
        <f ca="1">IF(K64="","",DATEDIF(K64,TODAY(),"y"))</f>
        <v>64</v>
      </c>
      <c r="M64" s="8" t="s">
        <v>26</v>
      </c>
      <c r="N64" s="62"/>
      <c r="P64" s="189">
        <v>34</v>
      </c>
      <c r="Q64" s="188">
        <f ca="1">COUNTIF($L$3:L309,P64)</f>
        <v>0</v>
      </c>
    </row>
    <row r="65" spans="1:17" x14ac:dyDescent="0.25">
      <c r="A65" s="167">
        <f>ROW()-2</f>
        <v>63</v>
      </c>
      <c r="B65" s="334" t="s">
        <v>77</v>
      </c>
      <c r="C65" s="334" t="s">
        <v>78</v>
      </c>
      <c r="D65" s="156">
        <v>19</v>
      </c>
      <c r="E65" s="14"/>
      <c r="F65" s="13"/>
      <c r="G65" s="14"/>
      <c r="H65" s="144"/>
      <c r="I65" s="144"/>
      <c r="J65" s="355"/>
      <c r="K65" s="230">
        <v>15406</v>
      </c>
      <c r="L65" s="8">
        <f ca="1">IF(K65="","",DATEDIF(K65,TODAY(),"y"))</f>
        <v>72</v>
      </c>
      <c r="M65" s="8"/>
      <c r="N65" s="62"/>
      <c r="P65" s="189">
        <v>33</v>
      </c>
      <c r="Q65" s="188">
        <f ca="1">COUNTIF($L$3:L310,P65)</f>
        <v>0</v>
      </c>
    </row>
    <row r="66" spans="1:17" x14ac:dyDescent="0.25">
      <c r="A66" s="167">
        <f>ROW()-2</f>
        <v>64</v>
      </c>
      <c r="B66" s="334" t="s">
        <v>77</v>
      </c>
      <c r="C66" s="334" t="s">
        <v>160</v>
      </c>
      <c r="D66" s="157">
        <v>136</v>
      </c>
      <c r="E66" s="15"/>
      <c r="F66" s="13"/>
      <c r="G66" s="15"/>
      <c r="H66" s="127"/>
      <c r="I66" s="127"/>
      <c r="J66" s="127"/>
      <c r="K66" s="230">
        <v>15765</v>
      </c>
      <c r="L66" s="8">
        <f ca="1">IF(K66="","",DATEDIF(K66,TODAY(),"y"))</f>
        <v>71</v>
      </c>
      <c r="M66" s="8" t="s">
        <v>16</v>
      </c>
      <c r="N66" s="62"/>
      <c r="P66" s="189">
        <v>32</v>
      </c>
      <c r="Q66" s="188">
        <f ca="1">COUNTIF($L$3:L311,P66)</f>
        <v>0</v>
      </c>
    </row>
    <row r="67" spans="1:17" x14ac:dyDescent="0.25">
      <c r="A67" s="167">
        <f>ROW()-2</f>
        <v>65</v>
      </c>
      <c r="B67" s="334" t="s">
        <v>675</v>
      </c>
      <c r="C67" s="334" t="s">
        <v>676</v>
      </c>
      <c r="D67" s="157">
        <v>244</v>
      </c>
      <c r="E67" s="17"/>
      <c r="F67" s="3"/>
      <c r="G67" s="17"/>
      <c r="H67" s="17"/>
      <c r="I67" s="17"/>
      <c r="J67" s="17"/>
      <c r="K67" s="230">
        <v>16375</v>
      </c>
      <c r="L67" s="8">
        <f ca="1">IF(K67="","",DATEDIF(K67,TODAY(),"y"))</f>
        <v>69</v>
      </c>
      <c r="M67" s="8"/>
      <c r="N67" s="62"/>
    </row>
    <row r="68" spans="1:17" x14ac:dyDescent="0.25">
      <c r="A68" s="167">
        <f>ROW()-2</f>
        <v>66</v>
      </c>
      <c r="B68" s="334" t="s">
        <v>304</v>
      </c>
      <c r="C68" s="334" t="s">
        <v>122</v>
      </c>
      <c r="D68" s="156">
        <v>84</v>
      </c>
      <c r="E68" s="14"/>
      <c r="F68" s="13"/>
      <c r="G68" s="14"/>
      <c r="H68" s="86"/>
      <c r="I68" s="86"/>
      <c r="J68" s="86"/>
      <c r="K68" s="230" t="s">
        <v>788</v>
      </c>
      <c r="L68" s="8" t="str">
        <f ca="1">IF(K68="","",DATEDIF(K68,TODAY(),"y"))</f>
        <v/>
      </c>
      <c r="M68" s="8"/>
      <c r="N68" s="62"/>
      <c r="P68" s="189">
        <v>31</v>
      </c>
      <c r="Q68" s="188">
        <f ca="1">COUNTIF($L$3:L312,P68)</f>
        <v>1</v>
      </c>
    </row>
    <row r="69" spans="1:17" x14ac:dyDescent="0.25">
      <c r="A69" s="167">
        <f>ROW()-2</f>
        <v>67</v>
      </c>
      <c r="B69" s="334" t="s">
        <v>305</v>
      </c>
      <c r="C69" s="334" t="s">
        <v>299</v>
      </c>
      <c r="D69" s="156">
        <v>65</v>
      </c>
      <c r="E69" s="14"/>
      <c r="F69" s="13"/>
      <c r="G69" s="14"/>
      <c r="H69" s="14"/>
      <c r="I69" s="14"/>
      <c r="J69" s="14"/>
      <c r="K69" s="230">
        <v>17415</v>
      </c>
      <c r="L69" s="8">
        <f ca="1">IF(K69="","",DATEDIF(K69,TODAY(),"y"))</f>
        <v>66</v>
      </c>
      <c r="M69" s="8"/>
      <c r="N69" s="62"/>
      <c r="P69" s="189">
        <v>30</v>
      </c>
      <c r="Q69" s="188">
        <f ca="1">COUNTIF($L$3:L313,P69)</f>
        <v>0</v>
      </c>
    </row>
    <row r="70" spans="1:17" x14ac:dyDescent="0.25">
      <c r="A70" s="167">
        <f>ROW()-2</f>
        <v>68</v>
      </c>
      <c r="B70" s="335" t="s">
        <v>735</v>
      </c>
      <c r="C70" s="336" t="s">
        <v>78</v>
      </c>
      <c r="D70" s="157">
        <v>264</v>
      </c>
      <c r="E70" s="50"/>
      <c r="F70" s="73"/>
      <c r="G70" s="50"/>
      <c r="H70" s="50"/>
      <c r="I70" s="50"/>
      <c r="J70" s="99"/>
      <c r="K70" s="230">
        <v>18657</v>
      </c>
      <c r="L70" s="8">
        <f ca="1">IF(K70="","",DATEDIF(K70,TODAY(),"y"))</f>
        <v>63</v>
      </c>
      <c r="M70" s="8" t="s">
        <v>26</v>
      </c>
      <c r="N70" s="62"/>
      <c r="P70" s="189">
        <v>29</v>
      </c>
      <c r="Q70" s="188">
        <f ca="1">COUNTIF($L$3:L314,P70)</f>
        <v>0</v>
      </c>
    </row>
    <row r="71" spans="1:17" x14ac:dyDescent="0.25">
      <c r="A71" s="167">
        <f>ROW()-2</f>
        <v>69</v>
      </c>
      <c r="B71" s="334" t="s">
        <v>306</v>
      </c>
      <c r="C71" s="334" t="s">
        <v>187</v>
      </c>
      <c r="D71" s="156">
        <v>20</v>
      </c>
      <c r="E71" s="14"/>
      <c r="F71" s="13"/>
      <c r="G71" s="14"/>
      <c r="H71" s="144"/>
      <c r="I71" s="144"/>
      <c r="J71" s="355"/>
      <c r="K71" s="230" t="s">
        <v>788</v>
      </c>
      <c r="L71" s="8" t="str">
        <f ca="1">IF(K71="","",DATEDIF(K71,TODAY(),"y"))</f>
        <v/>
      </c>
      <c r="M71" s="8"/>
      <c r="N71" s="62"/>
      <c r="P71" s="189">
        <v>28</v>
      </c>
      <c r="Q71" s="188">
        <f ca="1">COUNTIF($L$3:L315,P71)</f>
        <v>1</v>
      </c>
    </row>
    <row r="72" spans="1:17" x14ac:dyDescent="0.25">
      <c r="A72" s="167">
        <f>ROW()-2</f>
        <v>70</v>
      </c>
      <c r="B72" s="334" t="s">
        <v>54</v>
      </c>
      <c r="C72" s="334" t="s">
        <v>55</v>
      </c>
      <c r="D72" s="156">
        <v>21</v>
      </c>
      <c r="E72" s="14"/>
      <c r="F72" s="13"/>
      <c r="G72" s="14"/>
      <c r="H72" s="144"/>
      <c r="I72" s="144"/>
      <c r="J72" s="355"/>
      <c r="K72" s="230">
        <v>15954</v>
      </c>
      <c r="L72" s="8">
        <f ca="1">IF(K72="","",DATEDIF(K72,TODAY(),"y"))</f>
        <v>70</v>
      </c>
      <c r="M72" s="8" t="s">
        <v>16</v>
      </c>
      <c r="N72" s="62"/>
      <c r="P72" s="189">
        <v>27</v>
      </c>
      <c r="Q72" s="188">
        <f ca="1">COUNTIF($L$3:L316,P72)</f>
        <v>0</v>
      </c>
    </row>
    <row r="73" spans="1:17" s="70" customFormat="1" x14ac:dyDescent="0.25">
      <c r="A73" s="167">
        <f>ROW()-2</f>
        <v>71</v>
      </c>
      <c r="B73" s="334" t="s">
        <v>681</v>
      </c>
      <c r="C73" s="334" t="s">
        <v>682</v>
      </c>
      <c r="D73" s="157">
        <v>250</v>
      </c>
      <c r="E73" s="17"/>
      <c r="F73" s="3"/>
      <c r="G73" s="17"/>
      <c r="H73" s="102"/>
      <c r="I73" s="102"/>
      <c r="J73" s="135"/>
      <c r="K73" s="230">
        <v>19205</v>
      </c>
      <c r="L73" s="8">
        <f ca="1">IF(K73="","",DATEDIF(K73,TODAY(),"y"))</f>
        <v>61</v>
      </c>
      <c r="M73" s="8"/>
      <c r="N73" s="62"/>
      <c r="P73" s="189">
        <v>26</v>
      </c>
      <c r="Q73" s="188">
        <f ca="1">COUNTIF($L$3:L317,P73)</f>
        <v>0</v>
      </c>
    </row>
    <row r="74" spans="1:17" x14ac:dyDescent="0.25">
      <c r="A74" s="167">
        <f>ROW()-2</f>
        <v>72</v>
      </c>
      <c r="B74" s="334" t="s">
        <v>684</v>
      </c>
      <c r="C74" s="334" t="s">
        <v>118</v>
      </c>
      <c r="D74" s="156">
        <v>252</v>
      </c>
      <c r="E74" s="17"/>
      <c r="F74" s="3"/>
      <c r="G74" s="17"/>
      <c r="H74" s="102"/>
      <c r="I74" s="102"/>
      <c r="J74" s="102"/>
      <c r="K74" s="230">
        <v>15369</v>
      </c>
      <c r="L74" s="8">
        <f ca="1">IF(K74="","",DATEDIF(K74,TODAY(),"y"))</f>
        <v>72</v>
      </c>
      <c r="M74" s="8"/>
      <c r="N74" s="62"/>
      <c r="P74" s="189">
        <v>25</v>
      </c>
      <c r="Q74" s="188">
        <f ca="1">COUNTIF($L$3:L318,P74)</f>
        <v>0</v>
      </c>
    </row>
    <row r="75" spans="1:17" x14ac:dyDescent="0.25">
      <c r="A75" s="167">
        <f>ROW()-2</f>
        <v>73</v>
      </c>
      <c r="B75" s="334" t="s">
        <v>307</v>
      </c>
      <c r="C75" s="334" t="s">
        <v>308</v>
      </c>
      <c r="D75" s="156">
        <v>66</v>
      </c>
      <c r="E75" s="14"/>
      <c r="F75" s="13"/>
      <c r="G75" s="352"/>
      <c r="H75" s="352"/>
      <c r="I75" s="352"/>
      <c r="J75" s="14"/>
      <c r="K75" s="230" t="s">
        <v>788</v>
      </c>
      <c r="L75" s="8" t="str">
        <f ca="1">IF(K75="","",DATEDIF(K75,TODAY(),"y"))</f>
        <v/>
      </c>
      <c r="M75" s="8"/>
      <c r="N75" s="62"/>
    </row>
    <row r="76" spans="1:17" x14ac:dyDescent="0.25">
      <c r="A76" s="167">
        <f>ROW()-2</f>
        <v>74</v>
      </c>
      <c r="B76" s="334" t="s">
        <v>611</v>
      </c>
      <c r="C76" s="334" t="s">
        <v>612</v>
      </c>
      <c r="D76" s="156">
        <v>194</v>
      </c>
      <c r="E76" s="17"/>
      <c r="F76" s="3"/>
      <c r="G76" s="17"/>
      <c r="H76" s="102"/>
      <c r="I76" s="102"/>
      <c r="J76" s="102"/>
      <c r="K76" s="230">
        <v>20580</v>
      </c>
      <c r="L76" s="8">
        <f ca="1">IF(K76="","",DATEDIF(K76,TODAY(),"y"))</f>
        <v>58</v>
      </c>
      <c r="M76" s="8"/>
      <c r="N76" s="62"/>
      <c r="P76" s="189">
        <v>24</v>
      </c>
      <c r="Q76" s="188">
        <f ca="1">COUNTIF($L$3:L319,P76)</f>
        <v>1</v>
      </c>
    </row>
    <row r="77" spans="1:17" x14ac:dyDescent="0.25">
      <c r="A77" s="167">
        <f>ROW()-2</f>
        <v>75</v>
      </c>
      <c r="B77" s="334" t="s">
        <v>310</v>
      </c>
      <c r="C77" s="334" t="s">
        <v>78</v>
      </c>
      <c r="D77" s="156">
        <v>22</v>
      </c>
      <c r="E77" s="14"/>
      <c r="F77" s="13"/>
      <c r="G77" s="14"/>
      <c r="H77" s="14"/>
      <c r="I77" s="14"/>
      <c r="J77" s="14"/>
      <c r="K77" s="230">
        <v>9957</v>
      </c>
      <c r="L77" s="8">
        <f ca="1">IF(K77="","",DATEDIF(K77,TODAY(),"y"))</f>
        <v>87</v>
      </c>
      <c r="M77" s="8"/>
      <c r="N77" s="62"/>
      <c r="P77" s="189">
        <v>23</v>
      </c>
      <c r="Q77" s="188">
        <f ca="1">COUNTIF($L$3:L320,P77)</f>
        <v>0</v>
      </c>
    </row>
    <row r="78" spans="1:17" x14ac:dyDescent="0.25">
      <c r="A78" s="167">
        <f>ROW()-2</f>
        <v>76</v>
      </c>
      <c r="B78" s="333" t="s">
        <v>760</v>
      </c>
      <c r="C78" s="333" t="s">
        <v>70</v>
      </c>
      <c r="D78" s="156">
        <v>282</v>
      </c>
      <c r="E78" s="50"/>
      <c r="F78" s="47"/>
      <c r="G78" s="50"/>
      <c r="H78" s="424"/>
      <c r="I78" s="424"/>
      <c r="J78" s="266"/>
      <c r="K78" s="230">
        <v>16074</v>
      </c>
      <c r="L78" s="8">
        <f ca="1">IF(K78="","",DATEDIF(K78,TODAY(),"y"))</f>
        <v>70</v>
      </c>
      <c r="M78" s="8" t="s">
        <v>26</v>
      </c>
      <c r="N78" s="62"/>
      <c r="P78" s="189">
        <v>22</v>
      </c>
      <c r="Q78" s="188">
        <f ca="1">COUNTIF($L$3:L321,P78)</f>
        <v>0</v>
      </c>
    </row>
    <row r="79" spans="1:17" s="68" customFormat="1" x14ac:dyDescent="0.25">
      <c r="A79" s="167">
        <f>ROW()-2</f>
        <v>77</v>
      </c>
      <c r="B79" s="334" t="s">
        <v>677</v>
      </c>
      <c r="C79" s="334" t="s">
        <v>245</v>
      </c>
      <c r="D79" s="157">
        <v>245</v>
      </c>
      <c r="E79" s="115"/>
      <c r="F79" s="13"/>
      <c r="G79" s="115"/>
      <c r="H79" s="115"/>
      <c r="I79" s="115"/>
      <c r="J79" s="115"/>
      <c r="K79" s="230">
        <v>16194</v>
      </c>
      <c r="L79" s="8">
        <f ca="1">IF(K79="","",DATEDIF(K79,TODAY(),"y"))</f>
        <v>70</v>
      </c>
      <c r="M79" s="8" t="s">
        <v>16</v>
      </c>
      <c r="N79" s="62"/>
      <c r="P79" s="189">
        <v>21</v>
      </c>
      <c r="Q79" s="188">
        <f ca="1">COUNTIF($L$3:L322,P79)</f>
        <v>0</v>
      </c>
    </row>
    <row r="80" spans="1:17" x14ac:dyDescent="0.25">
      <c r="A80" s="167">
        <f>ROW()-2</f>
        <v>78</v>
      </c>
      <c r="B80" s="334" t="s">
        <v>507</v>
      </c>
      <c r="C80" s="334" t="s">
        <v>55</v>
      </c>
      <c r="D80" s="156">
        <v>153</v>
      </c>
      <c r="E80" s="14"/>
      <c r="F80" s="73"/>
      <c r="G80" s="15"/>
      <c r="H80" s="15"/>
      <c r="I80" s="15"/>
      <c r="J80" s="262"/>
      <c r="K80" s="230">
        <v>17858</v>
      </c>
      <c r="L80" s="8">
        <f ca="1">IF(K80="","",DATEDIF(K80,TODAY(),"y"))</f>
        <v>65</v>
      </c>
      <c r="M80" s="8"/>
      <c r="N80" s="62"/>
      <c r="P80" s="189">
        <v>20</v>
      </c>
      <c r="Q80" s="188">
        <f ca="1">COUNTIF($L$3:L323,P80)</f>
        <v>1</v>
      </c>
    </row>
    <row r="81" spans="1:17" x14ac:dyDescent="0.25">
      <c r="A81" s="167">
        <f>ROW()-2</f>
        <v>79</v>
      </c>
      <c r="B81" s="334" t="s">
        <v>311</v>
      </c>
      <c r="C81" s="334" t="s">
        <v>35</v>
      </c>
      <c r="D81" s="156">
        <v>85</v>
      </c>
      <c r="E81" s="14"/>
      <c r="F81" s="13"/>
      <c r="G81" s="14"/>
      <c r="H81" s="144"/>
      <c r="I81" s="144"/>
      <c r="J81" s="144"/>
      <c r="K81" s="230" t="s">
        <v>788</v>
      </c>
      <c r="L81" s="8" t="str">
        <f ca="1">IF(K81="","",DATEDIF(K81,TODAY(),"y"))</f>
        <v/>
      </c>
      <c r="M81" s="8"/>
      <c r="N81" s="62"/>
      <c r="P81" s="189">
        <v>19</v>
      </c>
      <c r="Q81" s="188">
        <f ca="1">COUNTIF($L$3:L324,P81)</f>
        <v>0</v>
      </c>
    </row>
    <row r="82" spans="1:17" x14ac:dyDescent="0.25">
      <c r="A82" s="167">
        <f>ROW()-2</f>
        <v>80</v>
      </c>
      <c r="B82" s="334" t="s">
        <v>312</v>
      </c>
      <c r="C82" s="334" t="s">
        <v>98</v>
      </c>
      <c r="D82" s="156">
        <v>23</v>
      </c>
      <c r="E82" s="14"/>
      <c r="F82" s="13"/>
      <c r="G82" s="14"/>
      <c r="H82" s="144"/>
      <c r="I82" s="144"/>
      <c r="J82" s="355"/>
      <c r="K82" s="230" t="s">
        <v>788</v>
      </c>
      <c r="L82" s="8" t="str">
        <f ca="1">IF(K82="","",DATEDIF(K82,TODAY(),"y"))</f>
        <v/>
      </c>
      <c r="M82" s="8"/>
      <c r="N82" s="62"/>
      <c r="P82" s="189">
        <v>18</v>
      </c>
      <c r="Q82" s="188">
        <f ca="1">COUNTIF($L$3:L325,P82)</f>
        <v>0</v>
      </c>
    </row>
    <row r="83" spans="1:17" x14ac:dyDescent="0.25">
      <c r="A83" s="167">
        <f>ROW()-2</f>
        <v>81</v>
      </c>
      <c r="B83" s="334" t="s">
        <v>540</v>
      </c>
      <c r="C83" s="334" t="s">
        <v>299</v>
      </c>
      <c r="D83" s="158">
        <v>170</v>
      </c>
      <c r="E83" s="14"/>
      <c r="F83" s="13"/>
      <c r="G83" s="14"/>
      <c r="H83" s="14"/>
      <c r="I83" s="14"/>
      <c r="J83" s="51"/>
      <c r="K83" s="230">
        <v>16884</v>
      </c>
      <c r="L83" s="8">
        <f ca="1">IF(K83="","",DATEDIF(K83,TODAY(),"y"))</f>
        <v>68</v>
      </c>
      <c r="M83" s="8"/>
      <c r="N83" s="62"/>
      <c r="P83" s="189">
        <v>17</v>
      </c>
      <c r="Q83" s="188">
        <f ca="1">COUNTIF($L$3:L326,P83)</f>
        <v>0</v>
      </c>
    </row>
    <row r="84" spans="1:17" x14ac:dyDescent="0.25">
      <c r="A84" s="167">
        <f>ROW()-2</f>
        <v>82</v>
      </c>
      <c r="B84" s="334" t="s">
        <v>313</v>
      </c>
      <c r="C84" s="334" t="s">
        <v>314</v>
      </c>
      <c r="D84" s="156">
        <v>24</v>
      </c>
      <c r="E84" s="14"/>
      <c r="F84" s="13"/>
      <c r="G84" s="14"/>
      <c r="H84" s="14"/>
      <c r="I84" s="14"/>
      <c r="J84" s="14"/>
      <c r="K84" s="230" t="s">
        <v>788</v>
      </c>
      <c r="L84" s="8" t="str">
        <f ca="1">IF(K84="","",DATEDIF(K84,TODAY(),"y"))</f>
        <v/>
      </c>
      <c r="M84" s="8"/>
      <c r="N84" s="62"/>
      <c r="P84" s="189">
        <v>16</v>
      </c>
      <c r="Q84" s="188">
        <f ca="1">COUNTIF($L$3:L327,P84)</f>
        <v>1</v>
      </c>
    </row>
    <row r="85" spans="1:17" x14ac:dyDescent="0.25">
      <c r="A85" s="167">
        <f>ROW()-2</f>
        <v>83</v>
      </c>
      <c r="B85" s="334" t="s">
        <v>313</v>
      </c>
      <c r="C85" s="334" t="s">
        <v>193</v>
      </c>
      <c r="D85" s="156">
        <v>25</v>
      </c>
      <c r="E85" s="14"/>
      <c r="F85" s="13"/>
      <c r="G85" s="14"/>
      <c r="H85" s="144"/>
      <c r="I85" s="144"/>
      <c r="J85" s="144"/>
      <c r="K85" s="230" t="s">
        <v>788</v>
      </c>
      <c r="L85" s="8" t="str">
        <f ca="1">IF(K85="","",DATEDIF(K85,TODAY(),"y"))</f>
        <v/>
      </c>
      <c r="M85" s="8"/>
      <c r="N85" s="62"/>
      <c r="P85" s="189">
        <v>15</v>
      </c>
      <c r="Q85" s="188">
        <f ca="1">COUNTIF($L$3:L328,P85)</f>
        <v>0</v>
      </c>
    </row>
    <row r="86" spans="1:17" x14ac:dyDescent="0.25">
      <c r="A86" s="167">
        <f>ROW()-2</f>
        <v>84</v>
      </c>
      <c r="B86" s="334" t="s">
        <v>93</v>
      </c>
      <c r="C86" s="334" t="s">
        <v>55</v>
      </c>
      <c r="D86" s="157">
        <v>26</v>
      </c>
      <c r="E86" s="52"/>
      <c r="F86" s="21"/>
      <c r="G86" s="52"/>
      <c r="H86" s="52"/>
      <c r="I86" s="52"/>
      <c r="J86" s="375"/>
      <c r="K86" s="230">
        <v>13988</v>
      </c>
      <c r="L86" s="8">
        <f ca="1">IF(K86="","",DATEDIF(K86,TODAY(),"y"))</f>
        <v>76</v>
      </c>
      <c r="M86" s="8"/>
      <c r="N86" s="62"/>
      <c r="P86" s="189">
        <v>14</v>
      </c>
      <c r="Q86" s="188">
        <f ca="1">COUNTIF($L$3:L329,P86)</f>
        <v>0</v>
      </c>
    </row>
    <row r="87" spans="1:17" x14ac:dyDescent="0.25">
      <c r="A87" s="167">
        <f>ROW()-2</f>
        <v>85</v>
      </c>
      <c r="B87" s="334" t="s">
        <v>315</v>
      </c>
      <c r="C87" s="334" t="s">
        <v>135</v>
      </c>
      <c r="D87" s="157">
        <v>129</v>
      </c>
      <c r="E87" s="14"/>
      <c r="F87" s="13"/>
      <c r="G87" s="14"/>
      <c r="H87" s="144"/>
      <c r="I87" s="144"/>
      <c r="J87" s="353"/>
      <c r="K87" s="230" t="s">
        <v>788</v>
      </c>
      <c r="L87" s="8" t="str">
        <f ca="1">IF(K87="","",DATEDIF(K87,TODAY(),"y"))</f>
        <v/>
      </c>
      <c r="M87" s="8"/>
      <c r="N87" s="62"/>
      <c r="P87" s="189">
        <v>13</v>
      </c>
      <c r="Q87" s="188">
        <f ca="1">COUNTIF($L$3:L330,P87)</f>
        <v>1</v>
      </c>
    </row>
    <row r="88" spans="1:17" x14ac:dyDescent="0.25">
      <c r="A88" s="167">
        <f>ROW()-2</f>
        <v>86</v>
      </c>
      <c r="B88" s="334" t="s">
        <v>579</v>
      </c>
      <c r="C88" s="334" t="s">
        <v>393</v>
      </c>
      <c r="D88" s="156">
        <v>177</v>
      </c>
      <c r="E88" s="17"/>
      <c r="F88" s="3"/>
      <c r="G88" s="17"/>
      <c r="H88" s="102"/>
      <c r="I88" s="102"/>
      <c r="J88" s="102"/>
      <c r="K88" s="230">
        <v>27138</v>
      </c>
      <c r="L88" s="8">
        <f ca="1">IF(K88="","",DATEDIF(K88,TODAY(),"y"))</f>
        <v>40</v>
      </c>
      <c r="M88" s="8"/>
      <c r="N88" s="62"/>
      <c r="P88" s="189">
        <v>12</v>
      </c>
      <c r="Q88" s="188">
        <f ca="1">COUNTIF($L$3:L331,P88)</f>
        <v>0</v>
      </c>
    </row>
    <row r="89" spans="1:17" ht="15.75" thickBot="1" x14ac:dyDescent="0.3">
      <c r="A89" s="167">
        <f>ROW()-2</f>
        <v>87</v>
      </c>
      <c r="B89" s="334" t="s">
        <v>140</v>
      </c>
      <c r="C89" s="334" t="s">
        <v>55</v>
      </c>
      <c r="D89" s="157">
        <v>131</v>
      </c>
      <c r="E89" s="52"/>
      <c r="F89" s="21"/>
      <c r="G89" s="52"/>
      <c r="H89" s="52"/>
      <c r="I89" s="52"/>
      <c r="J89" s="264"/>
      <c r="K89" s="230">
        <v>12634</v>
      </c>
      <c r="L89" s="8">
        <f ca="1">IF(K89="","",DATEDIF(K89,TODAY(),"y"))</f>
        <v>79</v>
      </c>
      <c r="M89" s="8"/>
      <c r="N89" s="62"/>
      <c r="P89" s="190">
        <v>11</v>
      </c>
      <c r="Q89" s="188">
        <f ca="1">COUNTIF($L$3:L332,P89)</f>
        <v>0</v>
      </c>
    </row>
    <row r="90" spans="1:17" x14ac:dyDescent="0.25">
      <c r="A90" s="167">
        <f>ROW()-2</f>
        <v>88</v>
      </c>
      <c r="B90" s="334" t="s">
        <v>648</v>
      </c>
      <c r="C90" s="334" t="s">
        <v>264</v>
      </c>
      <c r="D90" s="156">
        <v>225</v>
      </c>
      <c r="E90" s="115"/>
      <c r="F90" s="73"/>
      <c r="G90" s="15"/>
      <c r="H90" s="127"/>
      <c r="I90" s="127"/>
      <c r="J90" s="127"/>
      <c r="K90" s="230">
        <v>20624</v>
      </c>
      <c r="L90" s="8">
        <f ca="1">IF(K90="","",DATEDIF(K90,TODAY(),"y"))</f>
        <v>58</v>
      </c>
      <c r="M90" s="8"/>
      <c r="N90" s="62"/>
    </row>
    <row r="91" spans="1:17" x14ac:dyDescent="0.25">
      <c r="A91" s="167">
        <f>ROW()-2</f>
        <v>89</v>
      </c>
      <c r="B91" s="334" t="s">
        <v>648</v>
      </c>
      <c r="C91" s="334" t="s">
        <v>649</v>
      </c>
      <c r="D91" s="156">
        <v>226</v>
      </c>
      <c r="E91" s="115"/>
      <c r="F91" s="73"/>
      <c r="G91" s="15"/>
      <c r="H91" s="15"/>
      <c r="I91" s="15"/>
      <c r="J91" s="15"/>
      <c r="K91" s="230">
        <v>20154</v>
      </c>
      <c r="L91" s="8">
        <f ca="1">IF(K91="","",DATEDIF(K91,TODAY(),"y"))</f>
        <v>59</v>
      </c>
      <c r="M91" s="8"/>
      <c r="N91" s="62"/>
    </row>
    <row r="92" spans="1:17" x14ac:dyDescent="0.25">
      <c r="A92" s="167">
        <f>ROW()-2</f>
        <v>90</v>
      </c>
      <c r="B92" s="334" t="s">
        <v>410</v>
      </c>
      <c r="C92" s="334" t="s">
        <v>411</v>
      </c>
      <c r="D92" s="156">
        <v>137</v>
      </c>
      <c r="E92" s="14"/>
      <c r="F92" s="73"/>
      <c r="G92" s="14"/>
      <c r="H92" s="144"/>
      <c r="I92" s="144"/>
      <c r="J92" s="354"/>
      <c r="K92" s="230">
        <v>12666</v>
      </c>
      <c r="L92" s="8">
        <f ca="1">IF(K92="","",DATEDIF(K92,TODAY(),"y"))</f>
        <v>79</v>
      </c>
      <c r="M92" s="8"/>
      <c r="N92" s="62"/>
    </row>
    <row r="93" spans="1:17" x14ac:dyDescent="0.25">
      <c r="A93" s="167">
        <f>ROW()-2</f>
        <v>91</v>
      </c>
      <c r="B93" s="334" t="s">
        <v>316</v>
      </c>
      <c r="C93" s="334" t="s">
        <v>317</v>
      </c>
      <c r="D93" s="156">
        <v>66</v>
      </c>
      <c r="E93" s="14"/>
      <c r="F93" s="13"/>
      <c r="G93" s="14"/>
      <c r="H93" s="144"/>
      <c r="I93" s="144"/>
      <c r="J93" s="144"/>
      <c r="K93" s="230" t="s">
        <v>788</v>
      </c>
      <c r="L93" s="8" t="str">
        <f ca="1">IF(K93="","",DATEDIF(K93,TODAY(),"y"))</f>
        <v/>
      </c>
      <c r="M93" s="8"/>
      <c r="N93" s="62"/>
    </row>
    <row r="94" spans="1:17" x14ac:dyDescent="0.25">
      <c r="A94" s="167">
        <f>ROW()-2</f>
        <v>92</v>
      </c>
      <c r="B94" s="333" t="s">
        <v>749</v>
      </c>
      <c r="C94" s="333" t="s">
        <v>418</v>
      </c>
      <c r="D94" s="157">
        <v>274</v>
      </c>
      <c r="E94" s="46"/>
      <c r="F94" s="13"/>
      <c r="G94" s="50"/>
      <c r="H94" s="424"/>
      <c r="I94" s="424"/>
      <c r="J94" s="143"/>
      <c r="K94" s="230">
        <v>17644</v>
      </c>
      <c r="L94" s="8">
        <f ca="1">IF(K94="","",DATEDIF(K94,TODAY(),"y"))</f>
        <v>66</v>
      </c>
      <c r="M94" s="8" t="s">
        <v>26</v>
      </c>
      <c r="N94" s="62"/>
    </row>
    <row r="95" spans="1:17" x14ac:dyDescent="0.25">
      <c r="A95" s="167">
        <f>ROW()-2</f>
        <v>93</v>
      </c>
      <c r="B95" s="334" t="s">
        <v>318</v>
      </c>
      <c r="C95" s="334" t="s">
        <v>319</v>
      </c>
      <c r="D95" s="156">
        <v>27</v>
      </c>
      <c r="E95" s="14"/>
      <c r="F95" s="13"/>
      <c r="G95" s="14"/>
      <c r="H95" s="144"/>
      <c r="I95" s="144"/>
      <c r="J95" s="144"/>
      <c r="K95" s="230">
        <v>13949</v>
      </c>
      <c r="L95" s="8">
        <f ca="1">IF(K95="","",DATEDIF(K95,TODAY(),"y"))</f>
        <v>76</v>
      </c>
      <c r="M95" s="8"/>
      <c r="N95" s="62"/>
    </row>
    <row r="96" spans="1:17" x14ac:dyDescent="0.25">
      <c r="A96" s="167">
        <f>ROW()-2</f>
        <v>94</v>
      </c>
      <c r="B96" s="334" t="s">
        <v>318</v>
      </c>
      <c r="C96" s="334" t="s">
        <v>148</v>
      </c>
      <c r="D96" s="156">
        <v>28</v>
      </c>
      <c r="E96" s="14"/>
      <c r="F96" s="13"/>
      <c r="G96" s="14"/>
      <c r="H96" s="14"/>
      <c r="I96" s="14"/>
      <c r="J96" s="14"/>
      <c r="K96" s="230">
        <v>13794</v>
      </c>
      <c r="L96" s="8">
        <f ca="1">IF(K96="","",DATEDIF(K96,TODAY(),"y"))</f>
        <v>76</v>
      </c>
      <c r="M96" s="8"/>
      <c r="N96" s="62"/>
    </row>
    <row r="97" spans="1:14" x14ac:dyDescent="0.25">
      <c r="A97" s="167">
        <f>ROW()-2</f>
        <v>95</v>
      </c>
      <c r="B97" s="334" t="s">
        <v>320</v>
      </c>
      <c r="C97" s="334" t="s">
        <v>35</v>
      </c>
      <c r="D97" s="156">
        <v>67</v>
      </c>
      <c r="E97" s="14"/>
      <c r="F97" s="13"/>
      <c r="G97" s="14"/>
      <c r="H97" s="14"/>
      <c r="I97" s="14"/>
      <c r="J97" s="14"/>
      <c r="K97" s="230">
        <v>11398</v>
      </c>
      <c r="L97" s="8">
        <f ca="1">IF(K97="","",DATEDIF(K97,TODAY(),"y"))</f>
        <v>83</v>
      </c>
      <c r="M97" s="8"/>
      <c r="N97" s="62"/>
    </row>
    <row r="98" spans="1:14" x14ac:dyDescent="0.25">
      <c r="A98" s="167">
        <f>ROW()-2</f>
        <v>96</v>
      </c>
      <c r="B98" s="334" t="s">
        <v>321</v>
      </c>
      <c r="C98" s="334" t="s">
        <v>322</v>
      </c>
      <c r="D98" s="156">
        <v>29</v>
      </c>
      <c r="E98" s="14"/>
      <c r="F98" s="13"/>
      <c r="G98" s="14"/>
      <c r="H98" s="86"/>
      <c r="I98" s="86"/>
      <c r="J98" s="86"/>
      <c r="K98" s="230">
        <v>18942</v>
      </c>
      <c r="L98" s="8">
        <f ca="1">IF(K98="","",DATEDIF(K98,TODAY(),"y"))</f>
        <v>62</v>
      </c>
      <c r="M98" s="8"/>
      <c r="N98" s="62"/>
    </row>
    <row r="99" spans="1:14" x14ac:dyDescent="0.25">
      <c r="A99" s="167">
        <f>ROW()-2</f>
        <v>97</v>
      </c>
      <c r="B99" s="334" t="s">
        <v>142</v>
      </c>
      <c r="C99" s="334" t="s">
        <v>400</v>
      </c>
      <c r="D99" s="157">
        <v>157</v>
      </c>
      <c r="E99" s="14"/>
      <c r="F99" s="13"/>
      <c r="G99" s="14"/>
      <c r="H99" s="144"/>
      <c r="I99" s="144"/>
      <c r="J99" s="353"/>
      <c r="K99" s="230">
        <v>24440</v>
      </c>
      <c r="L99" s="8">
        <f ca="1">IF(K99="","",DATEDIF(K99,TODAY(),"y"))</f>
        <v>47</v>
      </c>
      <c r="M99" s="8"/>
      <c r="N99" s="62"/>
    </row>
    <row r="100" spans="1:14" x14ac:dyDescent="0.25">
      <c r="A100" s="167">
        <f>ROW()-2</f>
        <v>98</v>
      </c>
      <c r="B100" s="334" t="s">
        <v>142</v>
      </c>
      <c r="C100" s="334" t="s">
        <v>55</v>
      </c>
      <c r="D100" s="157">
        <v>132</v>
      </c>
      <c r="E100" s="14"/>
      <c r="F100" s="73"/>
      <c r="G100" s="15"/>
      <c r="H100" s="127"/>
      <c r="I100" s="127"/>
      <c r="J100" s="130"/>
      <c r="K100" s="230">
        <v>23814</v>
      </c>
      <c r="L100" s="8">
        <f ca="1">IF(K100="","",DATEDIF(K100,TODAY(),"y"))</f>
        <v>49</v>
      </c>
      <c r="M100" s="8"/>
      <c r="N100" s="62"/>
    </row>
    <row r="101" spans="1:14" x14ac:dyDescent="0.25">
      <c r="A101" s="167">
        <f>ROW()-2</f>
        <v>99</v>
      </c>
      <c r="B101" s="334" t="s">
        <v>324</v>
      </c>
      <c r="C101" s="334" t="s">
        <v>325</v>
      </c>
      <c r="D101" s="156">
        <v>68</v>
      </c>
      <c r="E101" s="14"/>
      <c r="F101" s="13"/>
      <c r="G101" s="14"/>
      <c r="H101" s="144"/>
      <c r="I101" s="144"/>
      <c r="J101" s="355"/>
      <c r="K101" s="230" t="s">
        <v>788</v>
      </c>
      <c r="L101" s="8" t="str">
        <f ca="1">IF(K101="","",DATEDIF(K101,TODAY(),"y"))</f>
        <v/>
      </c>
      <c r="M101" s="8"/>
      <c r="N101" s="62"/>
    </row>
    <row r="102" spans="1:14" x14ac:dyDescent="0.25">
      <c r="A102" s="167">
        <f>ROW()-2</f>
        <v>100</v>
      </c>
      <c r="B102" s="334" t="s">
        <v>326</v>
      </c>
      <c r="C102" s="334" t="s">
        <v>327</v>
      </c>
      <c r="D102" s="156">
        <v>30</v>
      </c>
      <c r="E102" s="14"/>
      <c r="F102" s="13"/>
      <c r="G102" s="14"/>
      <c r="H102" s="14"/>
      <c r="I102" s="14"/>
      <c r="J102" s="14"/>
      <c r="K102" s="230" t="s">
        <v>788</v>
      </c>
      <c r="L102" s="8" t="str">
        <f ca="1">IF(K102="","",DATEDIF(K102,TODAY(),"y"))</f>
        <v/>
      </c>
      <c r="M102" s="8"/>
      <c r="N102" s="62"/>
    </row>
    <row r="103" spans="1:14" x14ac:dyDescent="0.25">
      <c r="A103" s="167">
        <f>ROW()-2</f>
        <v>101</v>
      </c>
      <c r="B103" s="334" t="s">
        <v>328</v>
      </c>
      <c r="C103" s="334" t="s">
        <v>148</v>
      </c>
      <c r="D103" s="156">
        <v>2</v>
      </c>
      <c r="E103" s="14"/>
      <c r="F103" s="13"/>
      <c r="G103" s="14"/>
      <c r="H103" s="144"/>
      <c r="I103" s="144"/>
      <c r="J103" s="144"/>
      <c r="K103" s="230">
        <v>24935</v>
      </c>
      <c r="L103" s="8">
        <f ca="1">IF(K103="","",DATEDIF(K103,TODAY(),"y"))</f>
        <v>46</v>
      </c>
      <c r="M103" s="8"/>
      <c r="N103" s="62"/>
    </row>
    <row r="104" spans="1:14" x14ac:dyDescent="0.25">
      <c r="A104" s="167">
        <f>ROW()-2</f>
        <v>102</v>
      </c>
      <c r="B104" s="334" t="s">
        <v>328</v>
      </c>
      <c r="C104" s="334" t="s">
        <v>157</v>
      </c>
      <c r="D104" s="156">
        <v>1</v>
      </c>
      <c r="E104" s="14"/>
      <c r="F104" s="13"/>
      <c r="G104" s="14"/>
      <c r="H104" s="144"/>
      <c r="I104" s="144"/>
      <c r="J104" s="144"/>
      <c r="K104" s="230">
        <v>26287</v>
      </c>
      <c r="L104" s="8">
        <f ca="1">IF(K104="","",DATEDIF(K104,TODAY(),"y"))</f>
        <v>42</v>
      </c>
      <c r="M104" s="8"/>
      <c r="N104" s="62"/>
    </row>
    <row r="105" spans="1:14" x14ac:dyDescent="0.25">
      <c r="A105" s="167">
        <f>ROW()-2</f>
        <v>103</v>
      </c>
      <c r="B105" s="334" t="s">
        <v>419</v>
      </c>
      <c r="C105" s="334" t="s">
        <v>235</v>
      </c>
      <c r="D105" s="156">
        <v>143</v>
      </c>
      <c r="E105" s="14"/>
      <c r="F105" s="73"/>
      <c r="G105" s="14"/>
      <c r="H105" s="14"/>
      <c r="I105" s="14"/>
      <c r="J105" s="72"/>
      <c r="K105" s="230">
        <v>23592</v>
      </c>
      <c r="L105" s="8">
        <f ca="1">IF(K105="","",DATEDIF(K105,TODAY(),"y"))</f>
        <v>49</v>
      </c>
      <c r="M105" s="8"/>
      <c r="N105" s="62"/>
    </row>
    <row r="106" spans="1:14" x14ac:dyDescent="0.25">
      <c r="A106" s="167">
        <f>ROW()-2</f>
        <v>104</v>
      </c>
      <c r="B106" s="334" t="s">
        <v>616</v>
      </c>
      <c r="C106" s="334" t="s">
        <v>665</v>
      </c>
      <c r="D106" s="156">
        <v>240</v>
      </c>
      <c r="E106" s="17"/>
      <c r="F106" s="3"/>
      <c r="G106" s="17"/>
      <c r="H106" s="102"/>
      <c r="I106" s="102"/>
      <c r="J106" s="102"/>
      <c r="K106" s="230">
        <v>36912</v>
      </c>
      <c r="L106" s="8">
        <f ca="1">IF(K106="","",DATEDIF(K106,TODAY(),"y"))</f>
        <v>13</v>
      </c>
      <c r="M106" s="8"/>
      <c r="N106" s="62"/>
    </row>
    <row r="107" spans="1:14" x14ac:dyDescent="0.25">
      <c r="A107" s="167">
        <f>ROW()-2</f>
        <v>105</v>
      </c>
      <c r="B107" s="334" t="s">
        <v>616</v>
      </c>
      <c r="C107" s="334" t="s">
        <v>255</v>
      </c>
      <c r="D107" s="156">
        <v>197</v>
      </c>
      <c r="E107" s="17"/>
      <c r="F107" s="3"/>
      <c r="G107" s="17"/>
      <c r="H107" s="17"/>
      <c r="I107" s="17"/>
      <c r="J107" s="17"/>
      <c r="K107" s="230">
        <v>22553</v>
      </c>
      <c r="L107" s="8">
        <f ca="1">IF(K107="","",DATEDIF(K107,TODAY(),"y"))</f>
        <v>52</v>
      </c>
      <c r="M107" s="8"/>
      <c r="N107" s="62"/>
    </row>
    <row r="108" spans="1:14" x14ac:dyDescent="0.25">
      <c r="A108" s="167">
        <f>ROW()-2</f>
        <v>106</v>
      </c>
      <c r="B108" s="334" t="s">
        <v>678</v>
      </c>
      <c r="C108" s="334" t="s">
        <v>381</v>
      </c>
      <c r="D108" s="156">
        <v>247</v>
      </c>
      <c r="E108" s="17"/>
      <c r="F108" s="3"/>
      <c r="G108" s="17"/>
      <c r="H108" s="102"/>
      <c r="I108" s="102"/>
      <c r="J108" s="102"/>
      <c r="K108" s="230">
        <v>18731</v>
      </c>
      <c r="L108" s="8">
        <f ca="1">IF(K108="","",DATEDIF(K108,TODAY(),"y"))</f>
        <v>63</v>
      </c>
      <c r="M108" s="8"/>
      <c r="N108" s="62"/>
    </row>
    <row r="109" spans="1:14" x14ac:dyDescent="0.25">
      <c r="A109" s="167">
        <f>ROW()-2</f>
        <v>107</v>
      </c>
      <c r="B109" s="334" t="s">
        <v>678</v>
      </c>
      <c r="C109" s="334" t="s">
        <v>308</v>
      </c>
      <c r="D109" s="156">
        <v>246</v>
      </c>
      <c r="E109" s="17"/>
      <c r="F109" s="3"/>
      <c r="G109" s="17"/>
      <c r="H109" s="17"/>
      <c r="I109" s="17"/>
      <c r="J109" s="99"/>
      <c r="K109" s="230">
        <v>17213</v>
      </c>
      <c r="L109" s="8">
        <f ca="1">IF(K109="","",DATEDIF(K109,TODAY(),"y"))</f>
        <v>67</v>
      </c>
      <c r="M109" s="8"/>
      <c r="N109" s="62"/>
    </row>
    <row r="110" spans="1:14" x14ac:dyDescent="0.25">
      <c r="A110" s="167">
        <f>ROW()-2</f>
        <v>108</v>
      </c>
      <c r="B110" s="334" t="s">
        <v>129</v>
      </c>
      <c r="C110" s="334" t="s">
        <v>133</v>
      </c>
      <c r="D110" s="156">
        <v>86</v>
      </c>
      <c r="E110" s="14"/>
      <c r="F110" s="13"/>
      <c r="G110" s="14"/>
      <c r="H110" s="144"/>
      <c r="I110" s="144"/>
      <c r="J110" s="353"/>
      <c r="K110" s="230">
        <v>15857</v>
      </c>
      <c r="L110" s="8">
        <f ca="1">IF(K110="","",DATEDIF(K110,TODAY(),"y"))</f>
        <v>71</v>
      </c>
      <c r="M110" s="8" t="s">
        <v>16</v>
      </c>
      <c r="N110" s="62"/>
    </row>
    <row r="111" spans="1:14" x14ac:dyDescent="0.25">
      <c r="A111" s="167">
        <f>ROW()-2</f>
        <v>109</v>
      </c>
      <c r="B111" s="334" t="s">
        <v>297</v>
      </c>
      <c r="C111" s="334" t="s">
        <v>330</v>
      </c>
      <c r="D111" s="156">
        <v>31</v>
      </c>
      <c r="E111" s="14"/>
      <c r="F111" s="13"/>
      <c r="G111" s="14"/>
      <c r="H111" s="86"/>
      <c r="I111" s="86"/>
      <c r="J111" s="86"/>
      <c r="K111" s="230" t="s">
        <v>788</v>
      </c>
      <c r="L111" s="8" t="str">
        <f ca="1">IF(K111="","",DATEDIF(K111,TODAY(),"y"))</f>
        <v/>
      </c>
      <c r="M111" s="8"/>
      <c r="N111" s="62"/>
    </row>
    <row r="112" spans="1:14" x14ac:dyDescent="0.25">
      <c r="A112" s="167">
        <f>ROW()-2</f>
        <v>110</v>
      </c>
      <c r="B112" s="334" t="s">
        <v>332</v>
      </c>
      <c r="C112" s="334" t="s">
        <v>199</v>
      </c>
      <c r="D112" s="156">
        <v>87</v>
      </c>
      <c r="E112" s="14"/>
      <c r="F112" s="13"/>
      <c r="G112" s="14"/>
      <c r="H112" s="144"/>
      <c r="I112" s="144"/>
      <c r="J112" s="353"/>
      <c r="K112" s="230" t="s">
        <v>788</v>
      </c>
      <c r="L112" s="8" t="str">
        <f ca="1">IF(K112="","",DATEDIF(K112,TODAY(),"y"))</f>
        <v/>
      </c>
      <c r="M112" s="8"/>
      <c r="N112" s="62"/>
    </row>
    <row r="113" spans="1:14" x14ac:dyDescent="0.25">
      <c r="A113" s="167">
        <f>ROW()-2</f>
        <v>111</v>
      </c>
      <c r="B113" s="334" t="s">
        <v>662</v>
      </c>
      <c r="C113" s="334" t="s">
        <v>663</v>
      </c>
      <c r="D113" s="156">
        <v>236</v>
      </c>
      <c r="E113" s="115"/>
      <c r="F113" s="13"/>
      <c r="G113" s="115"/>
      <c r="H113" s="115"/>
      <c r="I113" s="115"/>
      <c r="J113" s="115"/>
      <c r="K113" s="230">
        <v>10074</v>
      </c>
      <c r="L113" s="8">
        <f ca="1">IF(K113="","",DATEDIF(K113,TODAY(),"y"))</f>
        <v>86</v>
      </c>
      <c r="M113" s="8"/>
      <c r="N113" s="62"/>
    </row>
    <row r="114" spans="1:14" x14ac:dyDescent="0.25">
      <c r="A114" s="167">
        <f>ROW()-2</f>
        <v>112</v>
      </c>
      <c r="B114" s="334" t="s">
        <v>552</v>
      </c>
      <c r="C114" s="334" t="s">
        <v>187</v>
      </c>
      <c r="D114" s="158">
        <v>173</v>
      </c>
      <c r="E114" s="14"/>
      <c r="F114" s="13"/>
      <c r="G114" s="14"/>
      <c r="H114" s="144"/>
      <c r="I114" s="144"/>
      <c r="J114" s="135"/>
      <c r="K114" s="230">
        <v>18445</v>
      </c>
      <c r="L114" s="8">
        <f ca="1">IF(K114="","",DATEDIF(K114,TODAY(),"y"))</f>
        <v>63</v>
      </c>
      <c r="M114" s="8"/>
      <c r="N114" s="62"/>
    </row>
    <row r="115" spans="1:14" x14ac:dyDescent="0.25">
      <c r="A115" s="167">
        <f>ROW()-2</f>
        <v>113</v>
      </c>
      <c r="B115" s="334" t="s">
        <v>333</v>
      </c>
      <c r="C115" s="334" t="s">
        <v>202</v>
      </c>
      <c r="D115" s="156">
        <v>88</v>
      </c>
      <c r="E115" s="14"/>
      <c r="F115" s="13"/>
      <c r="G115" s="14"/>
      <c r="H115" s="14"/>
      <c r="I115" s="14"/>
      <c r="J115" s="14"/>
      <c r="K115" s="230" t="s">
        <v>788</v>
      </c>
      <c r="L115" s="8" t="str">
        <f ca="1">IF(K115="","",DATEDIF(K115,TODAY(),"y"))</f>
        <v/>
      </c>
      <c r="M115" s="8"/>
      <c r="N115" s="62"/>
    </row>
    <row r="116" spans="1:14" x14ac:dyDescent="0.25">
      <c r="A116" s="167">
        <f>ROW()-2</f>
        <v>114</v>
      </c>
      <c r="B116" s="334" t="s">
        <v>637</v>
      </c>
      <c r="C116" s="334" t="s">
        <v>187</v>
      </c>
      <c r="D116" s="156">
        <v>32</v>
      </c>
      <c r="E116" s="14"/>
      <c r="F116" s="13"/>
      <c r="G116" s="14"/>
      <c r="H116" s="144"/>
      <c r="I116" s="144"/>
      <c r="J116" s="144"/>
      <c r="K116" s="230">
        <v>18251</v>
      </c>
      <c r="L116" s="8">
        <f ca="1">IF(K116="","",DATEDIF(K116,TODAY(),"y"))</f>
        <v>64</v>
      </c>
      <c r="M116" s="8"/>
      <c r="N116" s="62"/>
    </row>
    <row r="117" spans="1:14" x14ac:dyDescent="0.25">
      <c r="A117" s="167">
        <f>ROW()-2</f>
        <v>115</v>
      </c>
      <c r="B117" s="334" t="s">
        <v>637</v>
      </c>
      <c r="C117" s="334" t="s">
        <v>638</v>
      </c>
      <c r="D117" s="156">
        <v>214</v>
      </c>
      <c r="E117" s="17"/>
      <c r="F117" s="3"/>
      <c r="G117" s="17"/>
      <c r="H117" s="102"/>
      <c r="I117" s="102"/>
      <c r="J117" s="135"/>
      <c r="K117" s="230">
        <v>21315</v>
      </c>
      <c r="L117" s="8">
        <f ca="1">IF(K117="","",DATEDIF(K117,TODAY(),"y"))</f>
        <v>56</v>
      </c>
      <c r="M117" s="8"/>
      <c r="N117" s="62"/>
    </row>
    <row r="118" spans="1:14" x14ac:dyDescent="0.25">
      <c r="A118" s="167">
        <f>ROW()-2</f>
        <v>116</v>
      </c>
      <c r="B118" s="334" t="s">
        <v>406</v>
      </c>
      <c r="C118" s="334" t="s">
        <v>395</v>
      </c>
      <c r="D118" s="156">
        <v>139</v>
      </c>
      <c r="E118" s="14"/>
      <c r="F118" s="73"/>
      <c r="G118" s="15"/>
      <c r="H118" s="15"/>
      <c r="I118" s="15"/>
      <c r="J118" s="262"/>
      <c r="K118" s="230">
        <v>15937</v>
      </c>
      <c r="L118" s="8">
        <f ca="1">IF(K118="","",DATEDIF(K118,TODAY(),"y"))</f>
        <v>70</v>
      </c>
      <c r="M118" s="8"/>
      <c r="N118" s="62"/>
    </row>
    <row r="119" spans="1:14" x14ac:dyDescent="0.25">
      <c r="A119" s="167">
        <f>ROW()-2</f>
        <v>117</v>
      </c>
      <c r="B119" s="334" t="s">
        <v>86</v>
      </c>
      <c r="C119" s="334" t="s">
        <v>87</v>
      </c>
      <c r="D119" s="156">
        <v>119</v>
      </c>
      <c r="E119" s="14"/>
      <c r="F119" s="13"/>
      <c r="G119" s="14"/>
      <c r="H119" s="14"/>
      <c r="I119" s="14"/>
      <c r="J119" s="14"/>
      <c r="K119" s="230">
        <v>13411</v>
      </c>
      <c r="L119" s="8">
        <f ca="1">IF(K119="","",DATEDIF(K119,TODAY(),"y"))</f>
        <v>77</v>
      </c>
      <c r="M119" s="8"/>
      <c r="N119" s="62"/>
    </row>
    <row r="120" spans="1:14" x14ac:dyDescent="0.25">
      <c r="A120" s="167">
        <f>ROW()-2</f>
        <v>118</v>
      </c>
      <c r="B120" s="334" t="s">
        <v>618</v>
      </c>
      <c r="C120" s="334" t="s">
        <v>619</v>
      </c>
      <c r="D120" s="156">
        <v>198</v>
      </c>
      <c r="E120" s="17"/>
      <c r="F120" s="3"/>
      <c r="G120" s="17"/>
      <c r="H120" s="17"/>
      <c r="I120" s="17"/>
      <c r="J120" s="17"/>
      <c r="K120" s="230">
        <v>13102</v>
      </c>
      <c r="L120" s="8">
        <f ca="1">IF(K120="","",DATEDIF(K120,TODAY(),"y"))</f>
        <v>78</v>
      </c>
      <c r="M120" s="8"/>
      <c r="N120" s="62"/>
    </row>
    <row r="121" spans="1:14" x14ac:dyDescent="0.25">
      <c r="A121" s="167">
        <f>ROW()-2</f>
        <v>119</v>
      </c>
      <c r="B121" s="334" t="s">
        <v>403</v>
      </c>
      <c r="C121" s="334" t="s">
        <v>395</v>
      </c>
      <c r="D121" s="156">
        <v>163</v>
      </c>
      <c r="E121" s="14"/>
      <c r="F121" s="73"/>
      <c r="G121" s="15"/>
      <c r="H121" s="15"/>
      <c r="I121" s="15"/>
      <c r="J121" s="262"/>
      <c r="K121" s="230">
        <v>20980</v>
      </c>
      <c r="L121" s="8">
        <f ca="1">IF(K121="","",DATEDIF(K121,TODAY(),"y"))</f>
        <v>57</v>
      </c>
      <c r="M121" s="8"/>
      <c r="N121" s="62"/>
    </row>
    <row r="122" spans="1:14" x14ac:dyDescent="0.25">
      <c r="A122" s="167">
        <f>ROW()-2</f>
        <v>120</v>
      </c>
      <c r="B122" s="334" t="s">
        <v>421</v>
      </c>
      <c r="C122" s="334" t="s">
        <v>422</v>
      </c>
      <c r="D122" s="156">
        <v>141</v>
      </c>
      <c r="E122" s="14"/>
      <c r="F122" s="73"/>
      <c r="G122" s="14"/>
      <c r="H122" s="144"/>
      <c r="I122" s="144"/>
      <c r="J122" s="357"/>
      <c r="K122" s="230">
        <v>19060</v>
      </c>
      <c r="L122" s="8">
        <f ca="1">IF(K122="","",DATEDIF(K122,TODAY(),"y"))</f>
        <v>62</v>
      </c>
      <c r="M122" s="8"/>
      <c r="N122" s="62"/>
    </row>
    <row r="123" spans="1:14" x14ac:dyDescent="0.25">
      <c r="A123" s="167">
        <f>ROW()-2</f>
        <v>121</v>
      </c>
      <c r="B123" s="334" t="s">
        <v>64</v>
      </c>
      <c r="C123" s="334" t="s">
        <v>285</v>
      </c>
      <c r="D123" s="156">
        <v>33</v>
      </c>
      <c r="E123" s="14"/>
      <c r="F123" s="13"/>
      <c r="G123" s="14"/>
      <c r="H123" s="86"/>
      <c r="I123" s="86"/>
      <c r="J123" s="263"/>
      <c r="K123" s="230" t="s">
        <v>788</v>
      </c>
      <c r="L123" s="8" t="str">
        <f ca="1">IF(K123="","",DATEDIF(K123,TODAY(),"y"))</f>
        <v/>
      </c>
      <c r="M123" s="8"/>
      <c r="N123" s="62"/>
    </row>
    <row r="124" spans="1:14" x14ac:dyDescent="0.25">
      <c r="A124" s="167">
        <f>ROW()-2</f>
        <v>122</v>
      </c>
      <c r="B124" s="334" t="s">
        <v>64</v>
      </c>
      <c r="C124" s="334" t="s">
        <v>65</v>
      </c>
      <c r="D124" s="156">
        <v>34</v>
      </c>
      <c r="E124" s="14"/>
      <c r="F124" s="13"/>
      <c r="G124" s="14"/>
      <c r="H124" s="14"/>
      <c r="I124" s="14"/>
      <c r="J124" s="51"/>
      <c r="K124" s="230">
        <v>13562</v>
      </c>
      <c r="L124" s="8">
        <f ca="1">IF(K124="","",DATEDIF(K124,TODAY(),"y"))</f>
        <v>77</v>
      </c>
      <c r="M124" s="8" t="s">
        <v>16</v>
      </c>
      <c r="N124" s="62"/>
    </row>
    <row r="125" spans="1:14" x14ac:dyDescent="0.25">
      <c r="A125" s="167">
        <f>ROW()-2</f>
        <v>123</v>
      </c>
      <c r="B125" s="334" t="s">
        <v>64</v>
      </c>
      <c r="C125" s="334" t="s">
        <v>308</v>
      </c>
      <c r="D125" s="157">
        <v>159</v>
      </c>
      <c r="E125" s="14"/>
      <c r="F125" s="73"/>
      <c r="G125" s="15"/>
      <c r="H125" s="15"/>
      <c r="I125" s="15"/>
      <c r="J125" s="15"/>
      <c r="K125" s="230">
        <v>16239</v>
      </c>
      <c r="L125" s="8">
        <f ca="1">IF(K125="","",DATEDIF(K125,TODAY(),"y"))</f>
        <v>70</v>
      </c>
      <c r="M125" s="8"/>
      <c r="N125" s="62"/>
    </row>
    <row r="126" spans="1:14" x14ac:dyDescent="0.25">
      <c r="A126" s="167">
        <f>ROW()-2</f>
        <v>124</v>
      </c>
      <c r="B126" s="334" t="s">
        <v>64</v>
      </c>
      <c r="C126" s="334" t="s">
        <v>585</v>
      </c>
      <c r="D126" s="157">
        <v>184</v>
      </c>
      <c r="E126" s="17"/>
      <c r="F126" s="3"/>
      <c r="G126" s="17"/>
      <c r="H126" s="17"/>
      <c r="I126" s="17"/>
      <c r="J126" s="99"/>
      <c r="K126" s="230">
        <v>23994</v>
      </c>
      <c r="L126" s="8">
        <f ca="1">IF(K126="","",DATEDIF(K126,TODAY(),"y"))</f>
        <v>48</v>
      </c>
      <c r="M126" s="8"/>
      <c r="N126" s="62"/>
    </row>
    <row r="127" spans="1:14" x14ac:dyDescent="0.25">
      <c r="A127" s="167">
        <f>ROW()-2</f>
        <v>125</v>
      </c>
      <c r="B127" s="334" t="s">
        <v>671</v>
      </c>
      <c r="C127" s="334" t="s">
        <v>255</v>
      </c>
      <c r="D127" s="156">
        <v>243</v>
      </c>
      <c r="E127" s="17"/>
      <c r="F127" s="3"/>
      <c r="G127" s="358"/>
      <c r="H127" s="358"/>
      <c r="I127" s="358"/>
      <c r="J127" s="17"/>
      <c r="K127" s="230">
        <v>15867</v>
      </c>
      <c r="L127" s="8">
        <f ca="1">IF(K127="","",DATEDIF(K127,TODAY(),"y"))</f>
        <v>71</v>
      </c>
      <c r="M127" s="8"/>
      <c r="N127" s="62"/>
    </row>
    <row r="128" spans="1:14" x14ac:dyDescent="0.25">
      <c r="A128" s="167">
        <f>ROW()-2</f>
        <v>126</v>
      </c>
      <c r="B128" s="334" t="s">
        <v>664</v>
      </c>
      <c r="C128" s="334" t="s">
        <v>399</v>
      </c>
      <c r="D128" s="156">
        <v>237</v>
      </c>
      <c r="E128" s="52"/>
      <c r="F128" s="3"/>
      <c r="G128" s="17"/>
      <c r="H128" s="102"/>
      <c r="I128" s="102"/>
      <c r="J128" s="135"/>
      <c r="K128" s="230">
        <v>21210</v>
      </c>
      <c r="L128" s="8">
        <f ca="1">IF(K128="","",DATEDIF(K128,TODAY(),"y"))</f>
        <v>56</v>
      </c>
      <c r="M128" s="8"/>
      <c r="N128" s="62"/>
    </row>
    <row r="129" spans="1:14" x14ac:dyDescent="0.25">
      <c r="A129" s="167">
        <f>ROW()-2</f>
        <v>127</v>
      </c>
      <c r="B129" s="334" t="s">
        <v>770</v>
      </c>
      <c r="C129" s="334" t="s">
        <v>771</v>
      </c>
      <c r="D129" s="156">
        <v>292</v>
      </c>
      <c r="E129" s="46"/>
      <c r="F129" s="47"/>
      <c r="G129" s="46"/>
      <c r="H129" s="46"/>
      <c r="I129" s="46"/>
      <c r="J129" s="99"/>
      <c r="K129" s="230">
        <v>18076</v>
      </c>
      <c r="L129" s="8">
        <f ca="1">IF(K129="","",DATEDIF(K129,TODAY(),"y"))</f>
        <v>64</v>
      </c>
      <c r="M129" s="8" t="s">
        <v>26</v>
      </c>
      <c r="N129" s="62"/>
    </row>
    <row r="130" spans="1:14" x14ac:dyDescent="0.25">
      <c r="A130" s="167">
        <f>ROW()-2</f>
        <v>128</v>
      </c>
      <c r="B130" s="334" t="s">
        <v>334</v>
      </c>
      <c r="C130" s="334" t="s">
        <v>335</v>
      </c>
      <c r="D130" s="156">
        <v>69</v>
      </c>
      <c r="E130" s="14"/>
      <c r="F130" s="13"/>
      <c r="G130" s="14"/>
      <c r="H130" s="14"/>
      <c r="I130" s="14"/>
      <c r="J130" s="51"/>
      <c r="K130" s="230" t="s">
        <v>788</v>
      </c>
      <c r="L130" s="8" t="str">
        <f ca="1">IF(K130="","",DATEDIF(K130,TODAY(),"y"))</f>
        <v/>
      </c>
      <c r="M130" s="8"/>
      <c r="N130" s="62"/>
    </row>
    <row r="131" spans="1:14" x14ac:dyDescent="0.25">
      <c r="A131" s="167">
        <f>ROW()-2</f>
        <v>129</v>
      </c>
      <c r="B131" s="333" t="s">
        <v>761</v>
      </c>
      <c r="C131" s="333" t="s">
        <v>187</v>
      </c>
      <c r="D131" s="157">
        <v>283</v>
      </c>
      <c r="E131" s="50"/>
      <c r="F131" s="47"/>
      <c r="G131" s="50"/>
      <c r="H131" s="50"/>
      <c r="I131" s="50"/>
      <c r="J131" s="18"/>
      <c r="K131" s="230">
        <v>17009</v>
      </c>
      <c r="L131" s="8">
        <f ca="1">IF(K131="","",DATEDIF(K131,TODAY(),"y"))</f>
        <v>67</v>
      </c>
      <c r="M131" s="8" t="s">
        <v>26</v>
      </c>
      <c r="N131" s="62"/>
    </row>
    <row r="132" spans="1:14" x14ac:dyDescent="0.25">
      <c r="A132" s="167">
        <f>ROW()-2</f>
        <v>130</v>
      </c>
      <c r="B132" s="334" t="s">
        <v>667</v>
      </c>
      <c r="C132" s="334" t="s">
        <v>668</v>
      </c>
      <c r="D132" s="157">
        <v>242</v>
      </c>
      <c r="E132" s="17"/>
      <c r="F132" s="3"/>
      <c r="G132" s="17"/>
      <c r="H132" s="17"/>
      <c r="I132" s="17"/>
      <c r="J132" s="17"/>
      <c r="K132" s="230">
        <v>20777</v>
      </c>
      <c r="L132" s="8">
        <f ca="1">IF(K132="","",DATEDIF(K132,TODAY(),"y"))</f>
        <v>57</v>
      </c>
      <c r="M132" s="8"/>
      <c r="N132" s="62"/>
    </row>
    <row r="133" spans="1:14" x14ac:dyDescent="0.25">
      <c r="A133" s="167">
        <f>ROW()-2</f>
        <v>131</v>
      </c>
      <c r="B133" s="333" t="s">
        <v>745</v>
      </c>
      <c r="C133" s="333" t="s">
        <v>746</v>
      </c>
      <c r="D133" s="156">
        <v>271</v>
      </c>
      <c r="E133" s="50"/>
      <c r="F133" s="3"/>
      <c r="G133" s="50"/>
      <c r="H133" s="50"/>
      <c r="I133" s="50"/>
      <c r="J133" s="5"/>
      <c r="K133" s="230">
        <v>15116</v>
      </c>
      <c r="L133" s="8">
        <f ca="1">IF(K133="","",DATEDIF(K133,TODAY(),"y"))</f>
        <v>73</v>
      </c>
      <c r="M133" s="8" t="s">
        <v>26</v>
      </c>
      <c r="N133" s="62"/>
    </row>
    <row r="134" spans="1:14" x14ac:dyDescent="0.25">
      <c r="A134" s="167">
        <f>ROW()-2</f>
        <v>132</v>
      </c>
      <c r="B134" s="334" t="s">
        <v>679</v>
      </c>
      <c r="C134" s="334" t="s">
        <v>510</v>
      </c>
      <c r="D134" s="158">
        <v>248</v>
      </c>
      <c r="E134" s="115"/>
      <c r="F134" s="13"/>
      <c r="G134" s="115"/>
      <c r="H134" s="125"/>
      <c r="I134" s="125"/>
      <c r="J134" s="135"/>
      <c r="K134" s="230">
        <v>18901</v>
      </c>
      <c r="L134" s="8">
        <f ca="1">IF(K134="","",DATEDIF(K134,TODAY(),"y"))</f>
        <v>62</v>
      </c>
      <c r="M134" s="8"/>
      <c r="N134" s="62"/>
    </row>
    <row r="135" spans="1:14" x14ac:dyDescent="0.25">
      <c r="A135" s="167">
        <f>ROW()-2</f>
        <v>133</v>
      </c>
      <c r="B135" s="334" t="s">
        <v>620</v>
      </c>
      <c r="C135" s="334" t="s">
        <v>70</v>
      </c>
      <c r="D135" s="156">
        <v>199</v>
      </c>
      <c r="E135" s="17"/>
      <c r="F135" s="3"/>
      <c r="G135" s="17"/>
      <c r="H135" s="102"/>
      <c r="I135" s="102"/>
      <c r="J135" s="135"/>
      <c r="K135" s="230">
        <v>17827</v>
      </c>
      <c r="L135" s="8">
        <f ca="1">IF(K135="","",DATEDIF(K135,TODAY(),"y"))</f>
        <v>65</v>
      </c>
      <c r="M135" s="8"/>
      <c r="N135" s="62"/>
    </row>
    <row r="136" spans="1:14" x14ac:dyDescent="0.25">
      <c r="A136" s="167">
        <f>ROW()-2</f>
        <v>134</v>
      </c>
      <c r="B136" s="334" t="s">
        <v>34</v>
      </c>
      <c r="C136" s="334" t="s">
        <v>35</v>
      </c>
      <c r="D136" s="156">
        <v>123</v>
      </c>
      <c r="E136" s="15"/>
      <c r="F136" s="13"/>
      <c r="G136" s="15"/>
      <c r="H136" s="127"/>
      <c r="I136" s="127"/>
      <c r="J136" s="355"/>
      <c r="K136" s="230">
        <v>16420</v>
      </c>
      <c r="L136" s="8">
        <f ca="1">IF(K136="","",DATEDIF(K136,TODAY(),"y"))</f>
        <v>69</v>
      </c>
      <c r="M136" s="8"/>
      <c r="N136" s="62"/>
    </row>
    <row r="137" spans="1:14" x14ac:dyDescent="0.25">
      <c r="A137" s="167">
        <f>ROW()-2</f>
        <v>135</v>
      </c>
      <c r="B137" s="334" t="s">
        <v>650</v>
      </c>
      <c r="C137" s="334" t="s">
        <v>651</v>
      </c>
      <c r="D137" s="157">
        <v>227</v>
      </c>
      <c r="E137" s="115"/>
      <c r="F137" s="73"/>
      <c r="G137" s="15"/>
      <c r="H137" s="15"/>
      <c r="I137" s="15"/>
      <c r="J137" s="72"/>
      <c r="K137" s="230">
        <v>18759</v>
      </c>
      <c r="L137" s="8">
        <f ca="1">IF(K137="","",DATEDIF(K137,TODAY(),"y"))</f>
        <v>63</v>
      </c>
      <c r="M137" s="8"/>
      <c r="N137" s="62"/>
    </row>
    <row r="138" spans="1:14" x14ac:dyDescent="0.25">
      <c r="A138" s="167">
        <f>ROW()-2</f>
        <v>136</v>
      </c>
      <c r="B138" s="334" t="s">
        <v>621</v>
      </c>
      <c r="C138" s="334" t="s">
        <v>622</v>
      </c>
      <c r="D138" s="156">
        <v>200</v>
      </c>
      <c r="E138" s="17"/>
      <c r="F138" s="3"/>
      <c r="G138" s="17"/>
      <c r="H138" s="102"/>
      <c r="I138" s="102"/>
      <c r="J138" s="102"/>
      <c r="K138" s="230">
        <v>15794</v>
      </c>
      <c r="L138" s="8">
        <f ca="1">IF(K138="","",DATEDIF(K138,TODAY(),"y"))</f>
        <v>71</v>
      </c>
      <c r="M138" s="8"/>
      <c r="N138" s="62"/>
    </row>
    <row r="139" spans="1:14" x14ac:dyDescent="0.25">
      <c r="A139" s="167">
        <f>ROW()-2</f>
        <v>137</v>
      </c>
      <c r="B139" s="334" t="s">
        <v>336</v>
      </c>
      <c r="C139" s="334" t="s">
        <v>337</v>
      </c>
      <c r="D139" s="156">
        <v>35</v>
      </c>
      <c r="E139" s="14"/>
      <c r="F139" s="13"/>
      <c r="G139" s="14"/>
      <c r="H139" s="144"/>
      <c r="I139" s="144"/>
      <c r="J139" s="144"/>
      <c r="K139" s="230" t="s">
        <v>788</v>
      </c>
      <c r="L139" s="8" t="str">
        <f ca="1">IF(K139="","",DATEDIF(K139,TODAY(),"y"))</f>
        <v/>
      </c>
      <c r="M139" s="8"/>
      <c r="N139" s="62"/>
    </row>
    <row r="140" spans="1:14" x14ac:dyDescent="0.25">
      <c r="A140" s="167">
        <f>ROW()-2</f>
        <v>138</v>
      </c>
      <c r="B140" s="334" t="s">
        <v>340</v>
      </c>
      <c r="C140" s="334" t="s">
        <v>209</v>
      </c>
      <c r="D140" s="156">
        <v>89</v>
      </c>
      <c r="E140" s="14"/>
      <c r="F140" s="13"/>
      <c r="G140" s="14"/>
      <c r="H140" s="144"/>
      <c r="I140" s="144"/>
      <c r="J140" s="144"/>
      <c r="K140" s="230" t="s">
        <v>788</v>
      </c>
      <c r="L140" s="8" t="str">
        <f ca="1">IF(K140="","",DATEDIF(K140,TODAY(),"y"))</f>
        <v/>
      </c>
      <c r="M140" s="8"/>
      <c r="N140" s="62"/>
    </row>
    <row r="141" spans="1:14" x14ac:dyDescent="0.25">
      <c r="A141" s="167">
        <f>ROW()-2</f>
        <v>139</v>
      </c>
      <c r="B141" s="334" t="s">
        <v>340</v>
      </c>
      <c r="C141" s="337" t="s">
        <v>273</v>
      </c>
      <c r="D141" s="156">
        <v>213</v>
      </c>
      <c r="E141" s="17"/>
      <c r="F141" s="3"/>
      <c r="G141" s="17"/>
      <c r="H141" s="17"/>
      <c r="I141" s="17"/>
      <c r="J141" s="99"/>
      <c r="K141" s="230">
        <v>18404</v>
      </c>
      <c r="L141" s="8">
        <f ca="1">IF(K141="","",DATEDIF(K141,TODAY(),"y"))</f>
        <v>64</v>
      </c>
      <c r="M141" s="8"/>
      <c r="N141" s="62"/>
    </row>
    <row r="142" spans="1:14" x14ac:dyDescent="0.25">
      <c r="A142" s="167">
        <f>ROW()-2</f>
        <v>140</v>
      </c>
      <c r="B142" s="334" t="s">
        <v>623</v>
      </c>
      <c r="C142" s="337" t="s">
        <v>393</v>
      </c>
      <c r="D142" s="156">
        <v>201</v>
      </c>
      <c r="E142" s="17"/>
      <c r="F142" s="3"/>
      <c r="G142" s="17"/>
      <c r="H142" s="102"/>
      <c r="I142" s="102"/>
      <c r="J142" s="102"/>
      <c r="K142" s="230">
        <v>23007</v>
      </c>
      <c r="L142" s="8">
        <f ca="1">IF(K142="","",DATEDIF(K142,TODAY(),"y"))</f>
        <v>51</v>
      </c>
      <c r="M142" s="8"/>
      <c r="N142" s="62"/>
    </row>
    <row r="143" spans="1:14" x14ac:dyDescent="0.25">
      <c r="A143" s="167">
        <f>ROW()-2</f>
        <v>141</v>
      </c>
      <c r="B143" s="334" t="s">
        <v>694</v>
      </c>
      <c r="C143" s="337" t="s">
        <v>693</v>
      </c>
      <c r="D143" s="156">
        <v>255</v>
      </c>
      <c r="E143" s="52"/>
      <c r="F143" s="73"/>
      <c r="G143" s="52"/>
      <c r="H143" s="161"/>
      <c r="I143" s="161"/>
      <c r="J143" s="161"/>
      <c r="K143" s="230" t="s">
        <v>788</v>
      </c>
      <c r="L143" s="8" t="str">
        <f ca="1">IF(K143="","",DATEDIF(K143,TODAY(),"y"))</f>
        <v/>
      </c>
      <c r="M143" s="8" t="s">
        <v>16</v>
      </c>
      <c r="N143" s="62"/>
    </row>
    <row r="144" spans="1:14" x14ac:dyDescent="0.25">
      <c r="A144" s="167">
        <f>ROW()-2</f>
        <v>142</v>
      </c>
      <c r="B144" s="336" t="s">
        <v>31</v>
      </c>
      <c r="C144" s="337" t="s">
        <v>32</v>
      </c>
      <c r="D144" s="156">
        <v>122</v>
      </c>
      <c r="E144" s="57"/>
      <c r="F144" s="15"/>
      <c r="G144" s="15"/>
      <c r="H144" s="15"/>
      <c r="I144" s="15"/>
      <c r="J144" s="15"/>
      <c r="K144" s="230">
        <v>23820</v>
      </c>
      <c r="L144" s="8">
        <f ca="1">IF(K144="","",DATEDIF(K144,TODAY(),"y"))</f>
        <v>49</v>
      </c>
      <c r="M144" s="8"/>
      <c r="N144" s="62"/>
    </row>
    <row r="145" spans="1:14" x14ac:dyDescent="0.25">
      <c r="A145" s="167">
        <f>ROW()-2</f>
        <v>143</v>
      </c>
      <c r="B145" s="334" t="s">
        <v>341</v>
      </c>
      <c r="C145" s="337" t="s">
        <v>214</v>
      </c>
      <c r="D145" s="156">
        <v>91</v>
      </c>
      <c r="E145" s="14"/>
      <c r="F145" s="13"/>
      <c r="G145" s="14"/>
      <c r="H145" s="14"/>
      <c r="I145" s="14"/>
      <c r="J145" s="14"/>
      <c r="K145" s="230" t="s">
        <v>788</v>
      </c>
      <c r="L145" s="8" t="str">
        <f ca="1">IF(K145="","",DATEDIF(K145,TODAY(),"y"))</f>
        <v/>
      </c>
      <c r="M145" s="8"/>
      <c r="N145" s="62"/>
    </row>
    <row r="146" spans="1:14" x14ac:dyDescent="0.25">
      <c r="A146" s="167">
        <f>ROW()-2</f>
        <v>144</v>
      </c>
      <c r="B146" s="334" t="s">
        <v>341</v>
      </c>
      <c r="C146" s="337" t="s">
        <v>52</v>
      </c>
      <c r="D146" s="156">
        <v>90</v>
      </c>
      <c r="E146" s="14"/>
      <c r="F146" s="13"/>
      <c r="G146" s="14"/>
      <c r="H146" s="14"/>
      <c r="I146" s="14"/>
      <c r="J146" s="51"/>
      <c r="K146" s="230" t="s">
        <v>788</v>
      </c>
      <c r="L146" s="8" t="str">
        <f ca="1">IF(K146="","",DATEDIF(K146,TODAY(),"y"))</f>
        <v/>
      </c>
      <c r="M146" s="8"/>
      <c r="N146" s="62"/>
    </row>
    <row r="147" spans="1:14" x14ac:dyDescent="0.25">
      <c r="A147" s="167">
        <f>ROW()-2</f>
        <v>145</v>
      </c>
      <c r="B147" s="334" t="s">
        <v>341</v>
      </c>
      <c r="C147" s="337" t="s">
        <v>215</v>
      </c>
      <c r="D147" s="156">
        <v>92</v>
      </c>
      <c r="E147" s="14"/>
      <c r="F147" s="13"/>
      <c r="G147" s="14"/>
      <c r="H147" s="14"/>
      <c r="I147" s="14"/>
      <c r="J147" s="14"/>
      <c r="K147" s="230" t="s">
        <v>788</v>
      </c>
      <c r="L147" s="8" t="str">
        <f ca="1">IF(K147="","",DATEDIF(K147,TODAY(),"y"))</f>
        <v/>
      </c>
      <c r="M147" s="8"/>
      <c r="N147" s="62"/>
    </row>
    <row r="148" spans="1:14" x14ac:dyDescent="0.25">
      <c r="A148" s="167">
        <f>ROW()-2</f>
        <v>146</v>
      </c>
      <c r="B148" s="334" t="s">
        <v>137</v>
      </c>
      <c r="C148" s="337" t="s">
        <v>518</v>
      </c>
      <c r="D148" s="157">
        <v>164</v>
      </c>
      <c r="E148" s="14"/>
      <c r="F148" s="73"/>
      <c r="G148" s="15"/>
      <c r="H148" s="127"/>
      <c r="I148" s="127"/>
      <c r="J148" s="354"/>
      <c r="K148" s="230">
        <v>21739</v>
      </c>
      <c r="L148" s="8">
        <f ca="1">IF(K148="","",DATEDIF(K148,TODAY(),"y"))</f>
        <v>54</v>
      </c>
      <c r="M148" s="8"/>
      <c r="N148" s="62"/>
    </row>
    <row r="149" spans="1:14" x14ac:dyDescent="0.25">
      <c r="A149" s="167">
        <f>ROW()-2</f>
        <v>147</v>
      </c>
      <c r="B149" s="336" t="s">
        <v>137</v>
      </c>
      <c r="C149" s="337" t="s">
        <v>138</v>
      </c>
      <c r="D149" s="160">
        <v>130</v>
      </c>
      <c r="E149" s="28"/>
      <c r="F149" s="29"/>
      <c r="G149" s="26"/>
      <c r="H149" s="26"/>
      <c r="I149" s="26"/>
      <c r="J149" s="265"/>
      <c r="K149" s="230">
        <v>35907</v>
      </c>
      <c r="L149" s="8">
        <f ca="1">IF(K149="","",DATEDIF(K149,TODAY(),"y"))</f>
        <v>16</v>
      </c>
      <c r="M149" s="8"/>
      <c r="N149" s="62"/>
    </row>
    <row r="150" spans="1:14" x14ac:dyDescent="0.25">
      <c r="A150" s="167">
        <f>ROW()-2</f>
        <v>148</v>
      </c>
      <c r="B150" s="334" t="s">
        <v>21</v>
      </c>
      <c r="C150" s="337" t="s">
        <v>22</v>
      </c>
      <c r="D150" s="156">
        <v>120</v>
      </c>
      <c r="E150" s="14"/>
      <c r="F150" s="13"/>
      <c r="G150" s="14"/>
      <c r="H150" s="144"/>
      <c r="I150" s="144"/>
      <c r="J150" s="355"/>
      <c r="K150" s="230">
        <v>18954</v>
      </c>
      <c r="L150" s="8">
        <f ca="1">IF(K150="","",DATEDIF(K150,TODAY(),"y"))</f>
        <v>62</v>
      </c>
      <c r="M150" s="8" t="s">
        <v>16</v>
      </c>
      <c r="N150" s="62"/>
    </row>
    <row r="151" spans="1:14" x14ac:dyDescent="0.25">
      <c r="A151" s="167">
        <f>ROW()-2</f>
        <v>149</v>
      </c>
      <c r="B151" s="334" t="s">
        <v>407</v>
      </c>
      <c r="C151" s="337" t="s">
        <v>122</v>
      </c>
      <c r="D151" s="156">
        <v>151</v>
      </c>
      <c r="E151" s="14"/>
      <c r="F151" s="73"/>
      <c r="G151" s="14"/>
      <c r="H151" s="14"/>
      <c r="I151" s="14"/>
      <c r="J151" s="262"/>
      <c r="K151" s="230">
        <v>20572</v>
      </c>
      <c r="L151" s="8">
        <f ca="1">IF(K151="","",DATEDIF(K151,TODAY(),"y"))</f>
        <v>58</v>
      </c>
      <c r="M151" s="8"/>
      <c r="N151" s="62"/>
    </row>
    <row r="152" spans="1:14" x14ac:dyDescent="0.25">
      <c r="A152" s="167">
        <f>ROW()-2</f>
        <v>150</v>
      </c>
      <c r="B152" s="334" t="s">
        <v>342</v>
      </c>
      <c r="C152" s="337" t="s">
        <v>343</v>
      </c>
      <c r="D152" s="156">
        <v>6</v>
      </c>
      <c r="E152" s="14"/>
      <c r="F152" s="13"/>
      <c r="G152" s="14"/>
      <c r="H152" s="14"/>
      <c r="I152" s="14"/>
      <c r="J152" s="14"/>
      <c r="K152" s="230" t="s">
        <v>788</v>
      </c>
      <c r="L152" s="8" t="str">
        <f ca="1">IF(K152="","",DATEDIF(K152,TODAY(),"y"))</f>
        <v/>
      </c>
      <c r="M152" s="8"/>
      <c r="N152" s="62"/>
    </row>
    <row r="153" spans="1:14" x14ac:dyDescent="0.25">
      <c r="A153" s="167">
        <f>ROW()-2</f>
        <v>151</v>
      </c>
      <c r="B153" s="334" t="s">
        <v>38</v>
      </c>
      <c r="C153" s="337" t="s">
        <v>39</v>
      </c>
      <c r="D153" s="156">
        <v>36</v>
      </c>
      <c r="E153" s="14"/>
      <c r="F153" s="13"/>
      <c r="G153" s="14"/>
      <c r="H153" s="144"/>
      <c r="I153" s="144"/>
      <c r="J153" s="353"/>
      <c r="K153" s="230">
        <v>8443</v>
      </c>
      <c r="L153" s="8">
        <f ca="1">IF(K153="","",DATEDIF(K153,TODAY(),"y"))</f>
        <v>91</v>
      </c>
      <c r="M153" s="8" t="s">
        <v>686</v>
      </c>
      <c r="N153" s="62"/>
    </row>
    <row r="154" spans="1:14" x14ac:dyDescent="0.25">
      <c r="A154" s="167">
        <f>ROW()-2</f>
        <v>152</v>
      </c>
      <c r="B154" s="334" t="s">
        <v>687</v>
      </c>
      <c r="C154" s="334" t="s">
        <v>688</v>
      </c>
      <c r="D154" s="156">
        <v>253</v>
      </c>
      <c r="E154" s="52"/>
      <c r="F154" s="73"/>
      <c r="G154" s="52"/>
      <c r="H154" s="120"/>
      <c r="I154" s="120"/>
      <c r="J154" s="120"/>
      <c r="K154" s="230">
        <v>18315</v>
      </c>
      <c r="L154" s="8">
        <f ca="1">IF(K154="","",DATEDIF(K154,TODAY(),"y"))</f>
        <v>64</v>
      </c>
      <c r="M154" s="8"/>
      <c r="N154" s="62"/>
    </row>
    <row r="155" spans="1:14" x14ac:dyDescent="0.25">
      <c r="A155" s="167">
        <f>ROW()-2</f>
        <v>153</v>
      </c>
      <c r="B155" s="334" t="s">
        <v>147</v>
      </c>
      <c r="C155" s="337" t="s">
        <v>148</v>
      </c>
      <c r="D155" s="156">
        <v>134</v>
      </c>
      <c r="E155" s="14"/>
      <c r="F155" s="13"/>
      <c r="G155" s="14"/>
      <c r="H155" s="14"/>
      <c r="I155" s="14"/>
      <c r="J155" s="51"/>
      <c r="K155" s="230">
        <v>17195</v>
      </c>
      <c r="L155" s="8">
        <f ca="1">IF(K155="","",DATEDIF(K155,TODAY(),"y"))</f>
        <v>67</v>
      </c>
      <c r="M155" s="8"/>
      <c r="N155" s="62"/>
    </row>
    <row r="156" spans="1:14" x14ac:dyDescent="0.25">
      <c r="A156" s="167">
        <f>ROW()-2</f>
        <v>154</v>
      </c>
      <c r="B156" s="334" t="s">
        <v>344</v>
      </c>
      <c r="C156" s="337" t="s">
        <v>102</v>
      </c>
      <c r="D156" s="156">
        <v>93</v>
      </c>
      <c r="E156" s="14"/>
      <c r="F156" s="13"/>
      <c r="G156" s="14"/>
      <c r="H156" s="144"/>
      <c r="I156" s="144"/>
      <c r="J156" s="355"/>
      <c r="K156" s="230" t="s">
        <v>788</v>
      </c>
      <c r="L156" s="8" t="str">
        <f ca="1">IF(K156="","",DATEDIF(K156,TODAY(),"y"))</f>
        <v/>
      </c>
      <c r="M156" s="8"/>
      <c r="N156" s="62"/>
    </row>
    <row r="157" spans="1:14" x14ac:dyDescent="0.25">
      <c r="A157" s="167">
        <f>ROW()-2</f>
        <v>155</v>
      </c>
      <c r="B157" s="334" t="s">
        <v>344</v>
      </c>
      <c r="C157" s="334" t="s">
        <v>28</v>
      </c>
      <c r="D157" s="156">
        <v>94</v>
      </c>
      <c r="E157" s="14"/>
      <c r="F157" s="13"/>
      <c r="G157" s="14"/>
      <c r="H157" s="14"/>
      <c r="I157" s="14"/>
      <c r="J157" s="14"/>
      <c r="K157" s="230" t="s">
        <v>788</v>
      </c>
      <c r="L157" s="8" t="str">
        <f ca="1">IF(K157="","",DATEDIF(K157,TODAY(),"y"))</f>
        <v/>
      </c>
      <c r="M157" s="8"/>
      <c r="N157" s="62"/>
    </row>
    <row r="158" spans="1:14" x14ac:dyDescent="0.25">
      <c r="A158" s="167">
        <f>ROW()-2</f>
        <v>156</v>
      </c>
      <c r="B158" s="333" t="s">
        <v>757</v>
      </c>
      <c r="C158" s="338" t="s">
        <v>629</v>
      </c>
      <c r="D158" s="157">
        <v>280</v>
      </c>
      <c r="E158" s="50"/>
      <c r="F158" s="300"/>
      <c r="G158" s="49"/>
      <c r="H158" s="423"/>
      <c r="I158" s="423"/>
      <c r="J158" s="266"/>
      <c r="K158" s="230">
        <v>14072</v>
      </c>
      <c r="L158" s="8">
        <f ca="1">IF(K158="","",DATEDIF(K158,TODAY(),"y"))</f>
        <v>75</v>
      </c>
      <c r="M158" s="8" t="s">
        <v>26</v>
      </c>
      <c r="N158" s="62"/>
    </row>
    <row r="159" spans="1:14" x14ac:dyDescent="0.25">
      <c r="A159" s="167">
        <f>ROW()-2</f>
        <v>157</v>
      </c>
      <c r="B159" s="334" t="s">
        <v>101</v>
      </c>
      <c r="C159" s="337" t="s">
        <v>102</v>
      </c>
      <c r="D159" s="156">
        <v>37</v>
      </c>
      <c r="E159" s="14"/>
      <c r="F159" s="13"/>
      <c r="G159" s="14"/>
      <c r="H159" s="14"/>
      <c r="I159" s="14"/>
      <c r="J159" s="51"/>
      <c r="K159" s="230">
        <v>17454</v>
      </c>
      <c r="L159" s="8">
        <f ca="1">IF(K159="","",DATEDIF(K159,TODAY(),"y"))</f>
        <v>66</v>
      </c>
      <c r="M159" s="8" t="s">
        <v>16</v>
      </c>
      <c r="N159" s="62"/>
    </row>
    <row r="160" spans="1:14" x14ac:dyDescent="0.25">
      <c r="A160" s="167">
        <f>ROW()-2</f>
        <v>158</v>
      </c>
      <c r="B160" s="334" t="s">
        <v>645</v>
      </c>
      <c r="C160" s="337" t="s">
        <v>535</v>
      </c>
      <c r="D160" s="156">
        <v>215</v>
      </c>
      <c r="E160" s="17"/>
      <c r="F160" s="3"/>
      <c r="G160" s="17"/>
      <c r="H160" s="17"/>
      <c r="I160" s="17"/>
      <c r="J160" s="17"/>
      <c r="K160" s="230">
        <v>19564</v>
      </c>
      <c r="L160" s="8">
        <f ca="1">IF(K160="","",DATEDIF(K160,TODAY(),"y"))</f>
        <v>60</v>
      </c>
      <c r="M160" s="8"/>
      <c r="N160" s="62"/>
    </row>
    <row r="161" spans="1:16" x14ac:dyDescent="0.25">
      <c r="A161" s="167">
        <f>ROW()-2</f>
        <v>159</v>
      </c>
      <c r="B161" s="333" t="s">
        <v>748</v>
      </c>
      <c r="C161" s="338" t="s">
        <v>535</v>
      </c>
      <c r="D161" s="156">
        <v>273</v>
      </c>
      <c r="E161" s="50"/>
      <c r="F161" s="3"/>
      <c r="G161" s="50"/>
      <c r="H161" s="50"/>
      <c r="I161" s="50"/>
      <c r="J161" s="46"/>
      <c r="K161" s="230">
        <v>17143</v>
      </c>
      <c r="L161" s="8">
        <f ca="1">IF(K161="","",DATEDIF(K161,TODAY(),"y"))</f>
        <v>67</v>
      </c>
      <c r="M161" s="8" t="s">
        <v>26</v>
      </c>
      <c r="N161" s="62"/>
    </row>
    <row r="162" spans="1:16" x14ac:dyDescent="0.25">
      <c r="A162" s="167">
        <f>ROW()-2</f>
        <v>160</v>
      </c>
      <c r="B162" s="334" t="s">
        <v>409</v>
      </c>
      <c r="C162" s="337" t="s">
        <v>297</v>
      </c>
      <c r="D162" s="156">
        <v>145</v>
      </c>
      <c r="E162" s="14"/>
      <c r="F162" s="73"/>
      <c r="G162" s="14"/>
      <c r="H162" s="14"/>
      <c r="I162" s="14"/>
      <c r="J162" s="14"/>
      <c r="K162" s="230">
        <v>13853</v>
      </c>
      <c r="L162" s="8">
        <f ca="1">IF(K162="","",DATEDIF(K162,TODAY(),"y"))</f>
        <v>76</v>
      </c>
      <c r="M162" s="8"/>
      <c r="N162" s="62"/>
    </row>
    <row r="163" spans="1:16" x14ac:dyDescent="0.25">
      <c r="A163" s="167">
        <f>ROW()-2</f>
        <v>161</v>
      </c>
      <c r="B163" s="334" t="s">
        <v>624</v>
      </c>
      <c r="C163" s="337" t="s">
        <v>314</v>
      </c>
      <c r="D163" s="156">
        <v>202</v>
      </c>
      <c r="E163" s="17"/>
      <c r="F163" s="3"/>
      <c r="G163" s="17"/>
      <c r="H163" s="102"/>
      <c r="I163" s="102"/>
      <c r="J163" s="353"/>
      <c r="K163" s="230">
        <v>20831</v>
      </c>
      <c r="L163" s="8">
        <f ca="1">IF(K163="","",DATEDIF(K163,TODAY(),"y"))</f>
        <v>57</v>
      </c>
      <c r="M163" s="8"/>
      <c r="N163" s="62"/>
    </row>
    <row r="164" spans="1:16" x14ac:dyDescent="0.25">
      <c r="A164" s="167">
        <f>ROW()-2</f>
        <v>162</v>
      </c>
      <c r="B164" s="334" t="s">
        <v>607</v>
      </c>
      <c r="C164" s="337" t="s">
        <v>608</v>
      </c>
      <c r="D164" s="156">
        <v>190</v>
      </c>
      <c r="E164" s="17"/>
      <c r="F164" s="3"/>
      <c r="G164" s="17"/>
      <c r="H164" s="102"/>
      <c r="I164" s="102"/>
      <c r="J164" s="135"/>
      <c r="K164" s="230">
        <v>34478</v>
      </c>
      <c r="L164" s="8">
        <f ca="1">IF(K164="","",DATEDIF(K164,TODAY(),"y"))</f>
        <v>20</v>
      </c>
      <c r="M164" s="8"/>
      <c r="N164" s="62"/>
    </row>
    <row r="165" spans="1:16" x14ac:dyDescent="0.25">
      <c r="A165" s="167">
        <f>ROW()-2</f>
        <v>163</v>
      </c>
      <c r="B165" s="334" t="s">
        <v>607</v>
      </c>
      <c r="C165" s="337" t="s">
        <v>609</v>
      </c>
      <c r="D165" s="156">
        <v>191</v>
      </c>
      <c r="E165" s="17"/>
      <c r="F165" s="3"/>
      <c r="G165" s="17"/>
      <c r="H165" s="17"/>
      <c r="I165" s="17"/>
      <c r="J165" s="99"/>
      <c r="K165" s="230">
        <v>23918</v>
      </c>
      <c r="L165" s="8">
        <f ca="1">IF(K165="","",DATEDIF(K165,TODAY(),"y"))</f>
        <v>48</v>
      </c>
      <c r="M165" s="8" t="s">
        <v>16</v>
      </c>
      <c r="N165" s="62"/>
    </row>
    <row r="166" spans="1:16" x14ac:dyDescent="0.25">
      <c r="A166" s="167">
        <f>ROW()-2</f>
        <v>164</v>
      </c>
      <c r="B166" s="334" t="s">
        <v>607</v>
      </c>
      <c r="C166" s="334" t="s">
        <v>199</v>
      </c>
      <c r="D166" s="156">
        <v>285</v>
      </c>
      <c r="E166" s="17"/>
      <c r="F166" s="3"/>
      <c r="G166" s="17"/>
      <c r="H166" s="17"/>
      <c r="I166" s="17"/>
      <c r="J166" s="99"/>
      <c r="K166" s="230">
        <v>21224</v>
      </c>
      <c r="L166" s="8">
        <f ca="1">IF(K166="","",DATEDIF(K166,TODAY(),"y"))</f>
        <v>56</v>
      </c>
      <c r="M166" s="8" t="s">
        <v>26</v>
      </c>
      <c r="N166" s="62"/>
    </row>
    <row r="167" spans="1:16" x14ac:dyDescent="0.25">
      <c r="A167" s="167">
        <f>ROW()-2</f>
        <v>165</v>
      </c>
      <c r="B167" s="334" t="s">
        <v>345</v>
      </c>
      <c r="C167" s="334" t="s">
        <v>35</v>
      </c>
      <c r="D167" s="156">
        <v>38</v>
      </c>
      <c r="E167" s="14"/>
      <c r="F167" s="13"/>
      <c r="G167" s="14"/>
      <c r="H167" s="14"/>
      <c r="I167" s="14"/>
      <c r="J167" s="14"/>
      <c r="K167" s="230" t="s">
        <v>788</v>
      </c>
      <c r="L167" s="8" t="str">
        <f ca="1">IF(K167="","",DATEDIF(K167,TODAY(),"y"))</f>
        <v/>
      </c>
      <c r="M167" s="8"/>
      <c r="N167" s="62"/>
    </row>
    <row r="168" spans="1:16" x14ac:dyDescent="0.25">
      <c r="A168" s="167">
        <f>ROW()-2</f>
        <v>166</v>
      </c>
      <c r="B168" s="334" t="s">
        <v>345</v>
      </c>
      <c r="C168" s="334" t="s">
        <v>276</v>
      </c>
      <c r="D168" s="156">
        <v>39</v>
      </c>
      <c r="E168" s="14"/>
      <c r="F168" s="13"/>
      <c r="G168" s="14"/>
      <c r="H168" s="14"/>
      <c r="I168" s="14"/>
      <c r="J168" s="14"/>
      <c r="K168" s="230" t="s">
        <v>788</v>
      </c>
      <c r="L168" s="8" t="str">
        <f ca="1">IF(K168="","",DATEDIF(K168,TODAY(),"y"))</f>
        <v/>
      </c>
      <c r="M168" s="8"/>
      <c r="N168" s="62"/>
    </row>
    <row r="169" spans="1:16" x14ac:dyDescent="0.25">
      <c r="A169" s="167">
        <f>ROW()-2</f>
        <v>167</v>
      </c>
      <c r="B169" s="334" t="s">
        <v>58</v>
      </c>
      <c r="C169" s="334" t="s">
        <v>59</v>
      </c>
      <c r="D169" s="156">
        <v>40</v>
      </c>
      <c r="E169" s="14"/>
      <c r="F169" s="13"/>
      <c r="G169" s="14"/>
      <c r="H169" s="144"/>
      <c r="I169" s="144"/>
      <c r="J169" s="355"/>
      <c r="K169" s="230">
        <v>12101</v>
      </c>
      <c r="L169" s="8">
        <f ca="1">IF(K169="","",DATEDIF(K169,TODAY(),"y"))</f>
        <v>81</v>
      </c>
      <c r="M169" s="8"/>
      <c r="N169" s="62"/>
    </row>
    <row r="170" spans="1:16" x14ac:dyDescent="0.25">
      <c r="A170" s="167">
        <f>ROW()-2</f>
        <v>168</v>
      </c>
      <c r="B170" s="334" t="s">
        <v>513</v>
      </c>
      <c r="C170" s="334" t="s">
        <v>55</v>
      </c>
      <c r="D170" s="157">
        <v>239</v>
      </c>
      <c r="E170" s="14"/>
      <c r="F170" s="73"/>
      <c r="G170" s="15"/>
      <c r="H170" s="127"/>
      <c r="I170" s="127"/>
      <c r="J170" s="135"/>
      <c r="K170" s="230">
        <v>17673</v>
      </c>
      <c r="L170" s="8">
        <f ca="1">IF(K170="","",DATEDIF(K170,TODAY(),"y"))</f>
        <v>66</v>
      </c>
      <c r="M170" s="8"/>
      <c r="N170" s="62"/>
    </row>
    <row r="171" spans="1:16" x14ac:dyDescent="0.25">
      <c r="A171" s="167">
        <f>ROW()-2</f>
        <v>169</v>
      </c>
      <c r="B171" s="334" t="s">
        <v>513</v>
      </c>
      <c r="C171" s="334" t="s">
        <v>98</v>
      </c>
      <c r="D171" s="157">
        <v>161</v>
      </c>
      <c r="E171" s="14"/>
      <c r="F171" s="73"/>
      <c r="G171" s="15"/>
      <c r="H171" s="127"/>
      <c r="I171" s="127"/>
      <c r="J171" s="135"/>
      <c r="K171" s="230">
        <v>18439</v>
      </c>
      <c r="L171" s="8">
        <f ca="1">IF(K171="","",DATEDIF(K171,TODAY(),"y"))</f>
        <v>63</v>
      </c>
      <c r="M171" s="8" t="s">
        <v>16</v>
      </c>
      <c r="N171" s="62"/>
    </row>
    <row r="172" spans="1:16" x14ac:dyDescent="0.25">
      <c r="A172" s="167">
        <f>ROW()-2</f>
        <v>170</v>
      </c>
      <c r="B172" s="334" t="s">
        <v>348</v>
      </c>
      <c r="C172" s="334" t="s">
        <v>199</v>
      </c>
      <c r="D172" s="156">
        <v>95</v>
      </c>
      <c r="E172" s="14"/>
      <c r="F172" s="13"/>
      <c r="G172" s="14"/>
      <c r="H172" s="144"/>
      <c r="I172" s="144"/>
      <c r="J172" s="355"/>
      <c r="K172" s="230">
        <v>19736</v>
      </c>
      <c r="L172" s="8">
        <f ca="1">IF(K172="","",DATEDIF(K172,TODAY(),"y"))</f>
        <v>60</v>
      </c>
      <c r="M172" s="8"/>
      <c r="N172" s="62"/>
    </row>
    <row r="173" spans="1:16" x14ac:dyDescent="0.25">
      <c r="A173" s="167">
        <f>ROW()-2</f>
        <v>171</v>
      </c>
      <c r="B173" s="334" t="s">
        <v>349</v>
      </c>
      <c r="C173" s="334" t="s">
        <v>65</v>
      </c>
      <c r="D173" s="156">
        <v>96</v>
      </c>
      <c r="E173" s="14"/>
      <c r="F173" s="13"/>
      <c r="G173" s="14"/>
      <c r="H173" s="14"/>
      <c r="I173" s="14"/>
      <c r="J173" s="14"/>
      <c r="K173" s="230" t="s">
        <v>788</v>
      </c>
      <c r="L173" s="8" t="str">
        <f ca="1">IF(K173="","",DATEDIF(K173,TODAY(),"y"))</f>
        <v/>
      </c>
      <c r="M173" s="8"/>
      <c r="N173" s="62"/>
    </row>
    <row r="174" spans="1:16" x14ac:dyDescent="0.25">
      <c r="A174" s="167">
        <f>ROW()-2</f>
        <v>172</v>
      </c>
      <c r="B174" s="334" t="s">
        <v>626</v>
      </c>
      <c r="C174" s="337" t="s">
        <v>627</v>
      </c>
      <c r="D174" s="156">
        <v>203</v>
      </c>
      <c r="E174" s="17"/>
      <c r="F174" s="3"/>
      <c r="G174" s="17"/>
      <c r="H174" s="17"/>
      <c r="I174" s="17"/>
      <c r="J174" s="17"/>
      <c r="K174" s="230" t="s">
        <v>788</v>
      </c>
      <c r="L174" s="8" t="str">
        <f ca="1">IF(K174="","",DATEDIF(K174,TODAY(),"y"))</f>
        <v/>
      </c>
      <c r="M174" s="8"/>
      <c r="N174" s="62"/>
    </row>
    <row r="175" spans="1:16" x14ac:dyDescent="0.25">
      <c r="A175" s="167">
        <f>ROW()-2</f>
        <v>173</v>
      </c>
      <c r="B175" s="334" t="s">
        <v>511</v>
      </c>
      <c r="C175" s="334" t="s">
        <v>19</v>
      </c>
      <c r="D175" s="157">
        <v>158</v>
      </c>
      <c r="E175" s="14"/>
      <c r="F175" s="73"/>
      <c r="G175" s="15"/>
      <c r="H175" s="127"/>
      <c r="I175" s="127"/>
      <c r="J175" s="127"/>
      <c r="K175" s="230">
        <v>18894</v>
      </c>
      <c r="L175" s="8">
        <f ca="1">IF(K175="","",DATEDIF(K175,TODAY(),"y"))</f>
        <v>62</v>
      </c>
      <c r="M175" s="8" t="s">
        <v>16</v>
      </c>
      <c r="N175" s="62"/>
    </row>
    <row r="176" spans="1:16" x14ac:dyDescent="0.25">
      <c r="A176" s="167">
        <f>ROW()-2</f>
        <v>174</v>
      </c>
      <c r="B176" s="339" t="s">
        <v>350</v>
      </c>
      <c r="C176" s="340" t="s">
        <v>227</v>
      </c>
      <c r="D176" s="156">
        <v>97</v>
      </c>
      <c r="E176" s="14"/>
      <c r="F176" s="13"/>
      <c r="G176" s="14"/>
      <c r="H176" s="144"/>
      <c r="I176" s="144"/>
      <c r="J176" s="144"/>
      <c r="K176" s="230" t="s">
        <v>788</v>
      </c>
      <c r="L176" s="8" t="str">
        <f ca="1">IF(K176="","",DATEDIF(K176,TODAY(),"y"))</f>
        <v/>
      </c>
      <c r="M176" s="8"/>
      <c r="N176" s="62"/>
      <c r="P176" s="68"/>
    </row>
    <row r="177" spans="1:17" s="68" customFormat="1" x14ac:dyDescent="0.25">
      <c r="A177" s="167">
        <f>ROW()-2</f>
        <v>175</v>
      </c>
      <c r="B177" s="333" t="s">
        <v>754</v>
      </c>
      <c r="C177" s="333" t="s">
        <v>755</v>
      </c>
      <c r="D177" s="157">
        <v>278</v>
      </c>
      <c r="E177" s="50"/>
      <c r="F177" s="47"/>
      <c r="G177" s="50"/>
      <c r="H177" s="424"/>
      <c r="I177" s="424"/>
      <c r="J177" s="135"/>
      <c r="K177" s="230">
        <v>17007</v>
      </c>
      <c r="L177" s="8">
        <f ca="1">IF(K177="","",DATEDIF(K177,TODAY(),"y"))</f>
        <v>67</v>
      </c>
      <c r="M177" s="8" t="s">
        <v>26</v>
      </c>
      <c r="N177" s="62"/>
      <c r="Q177" s="1"/>
    </row>
    <row r="178" spans="1:17" s="68" customFormat="1" x14ac:dyDescent="0.25">
      <c r="A178" s="167">
        <f>ROW()-2</f>
        <v>176</v>
      </c>
      <c r="B178" s="333" t="s">
        <v>737</v>
      </c>
      <c r="C178" s="333" t="s">
        <v>738</v>
      </c>
      <c r="D178" s="156">
        <v>266</v>
      </c>
      <c r="E178" s="17"/>
      <c r="F178" s="3"/>
      <c r="G178" s="17"/>
      <c r="H178" s="102"/>
      <c r="I178" s="102"/>
      <c r="J178" s="135"/>
      <c r="K178" s="230">
        <v>22120</v>
      </c>
      <c r="L178" s="8">
        <f ca="1">IF(K178="","",DATEDIF(K178,TODAY(),"y"))</f>
        <v>53</v>
      </c>
      <c r="M178" s="8" t="s">
        <v>26</v>
      </c>
      <c r="N178" s="62"/>
      <c r="Q178" s="1"/>
    </row>
    <row r="179" spans="1:17" s="68" customFormat="1" x14ac:dyDescent="0.25">
      <c r="A179" s="167">
        <f>ROW()-2</f>
        <v>177</v>
      </c>
      <c r="B179" s="334" t="s">
        <v>351</v>
      </c>
      <c r="C179" s="334" t="s">
        <v>122</v>
      </c>
      <c r="D179" s="156">
        <v>41</v>
      </c>
      <c r="E179" s="14"/>
      <c r="F179" s="13"/>
      <c r="G179" s="14"/>
      <c r="H179" s="86"/>
      <c r="I179" s="86"/>
      <c r="J179" s="86"/>
      <c r="K179" s="230" t="s">
        <v>788</v>
      </c>
      <c r="L179" s="8" t="str">
        <f ca="1">IF(K179="","",DATEDIF(K179,TODAY(),"y"))</f>
        <v/>
      </c>
      <c r="M179" s="8"/>
      <c r="N179" s="62"/>
      <c r="Q179" s="1"/>
    </row>
    <row r="180" spans="1:17" x14ac:dyDescent="0.25">
      <c r="A180" s="167">
        <f>ROW()-2</f>
        <v>178</v>
      </c>
      <c r="B180" s="334" t="s">
        <v>352</v>
      </c>
      <c r="C180" s="334" t="s">
        <v>55</v>
      </c>
      <c r="D180" s="156">
        <v>98</v>
      </c>
      <c r="E180" s="14"/>
      <c r="F180" s="13"/>
      <c r="G180" s="14"/>
      <c r="H180" s="14"/>
      <c r="I180" s="14"/>
      <c r="J180" s="14"/>
      <c r="K180" s="230" t="s">
        <v>788</v>
      </c>
      <c r="L180" s="8" t="str">
        <f ca="1">IF(K180="","",DATEDIF(K180,TODAY(),"y"))</f>
        <v/>
      </c>
      <c r="M180" s="8"/>
      <c r="N180" s="62"/>
    </row>
    <row r="181" spans="1:17" s="68" customFormat="1" x14ac:dyDescent="0.25">
      <c r="A181" s="167">
        <f>ROW()-2</f>
        <v>179</v>
      </c>
      <c r="B181" s="334" t="s">
        <v>353</v>
      </c>
      <c r="C181" s="334" t="s">
        <v>78</v>
      </c>
      <c r="D181" s="156">
        <v>42</v>
      </c>
      <c r="E181" s="14"/>
      <c r="F181" s="13"/>
      <c r="G181" s="14"/>
      <c r="H181" s="14"/>
      <c r="I181" s="14"/>
      <c r="J181" s="14"/>
      <c r="K181" s="230">
        <v>11323</v>
      </c>
      <c r="L181" s="8">
        <f ca="1">IF(K181="","",DATEDIF(K181,TODAY(),"y"))</f>
        <v>83</v>
      </c>
      <c r="M181" s="8"/>
      <c r="N181" s="62"/>
      <c r="P181" s="1"/>
      <c r="Q181" s="1"/>
    </row>
    <row r="182" spans="1:17" x14ac:dyDescent="0.25">
      <c r="A182" s="167">
        <f>ROW()-2</f>
        <v>180</v>
      </c>
      <c r="B182" s="334" t="s">
        <v>564</v>
      </c>
      <c r="C182" s="334" t="s">
        <v>19</v>
      </c>
      <c r="D182" s="157">
        <v>176</v>
      </c>
      <c r="E182" s="17"/>
      <c r="F182" s="3"/>
      <c r="G182" s="17"/>
      <c r="H182" s="17"/>
      <c r="I182" s="17"/>
      <c r="J182" s="17"/>
      <c r="K182" s="230">
        <v>14215</v>
      </c>
      <c r="L182" s="8">
        <f ca="1">IF(K182="","",DATEDIF(K182,TODAY(),"y"))</f>
        <v>75</v>
      </c>
      <c r="M182" s="8"/>
      <c r="N182" s="62"/>
    </row>
    <row r="183" spans="1:17" x14ac:dyDescent="0.25">
      <c r="A183" s="167">
        <f>ROW()-2</f>
        <v>181</v>
      </c>
      <c r="B183" s="334" t="s">
        <v>628</v>
      </c>
      <c r="C183" s="334" t="s">
        <v>629</v>
      </c>
      <c r="D183" s="156">
        <v>204</v>
      </c>
      <c r="E183" s="17"/>
      <c r="F183" s="3"/>
      <c r="G183" s="17"/>
      <c r="H183" s="102"/>
      <c r="I183" s="102"/>
      <c r="J183" s="353"/>
      <c r="K183" s="230">
        <v>16294</v>
      </c>
      <c r="L183" s="8">
        <f ca="1">IF(K183="","",DATEDIF(K183,TODAY(),"y"))</f>
        <v>69</v>
      </c>
      <c r="M183" s="8"/>
      <c r="N183" s="62"/>
    </row>
    <row r="184" spans="1:17" x14ac:dyDescent="0.25">
      <c r="A184" s="167">
        <f>ROW()-2</f>
        <v>182</v>
      </c>
      <c r="B184" s="333" t="s">
        <v>739</v>
      </c>
      <c r="C184" s="333" t="s">
        <v>740</v>
      </c>
      <c r="D184" s="157">
        <v>267</v>
      </c>
      <c r="E184" s="46"/>
      <c r="F184" s="47"/>
      <c r="G184" s="46"/>
      <c r="H184" s="143"/>
      <c r="I184" s="143"/>
      <c r="J184" s="135"/>
      <c r="K184" s="230">
        <v>19278</v>
      </c>
      <c r="L184" s="8">
        <f ca="1">IF(K184="","",DATEDIF(K184,TODAY(),"y"))</f>
        <v>61</v>
      </c>
      <c r="M184" s="8" t="s">
        <v>26</v>
      </c>
      <c r="N184" s="62"/>
    </row>
    <row r="185" spans="1:17" x14ac:dyDescent="0.25">
      <c r="A185" s="167">
        <f>ROW()-2</f>
        <v>183</v>
      </c>
      <c r="B185" s="334" t="s">
        <v>125</v>
      </c>
      <c r="C185" s="334" t="s">
        <v>106</v>
      </c>
      <c r="D185" s="156">
        <v>125</v>
      </c>
      <c r="E185" s="14"/>
      <c r="F185" s="13"/>
      <c r="G185" s="14"/>
      <c r="H185" s="144"/>
      <c r="I185" s="144"/>
      <c r="J185" s="353"/>
      <c r="K185" s="230">
        <v>15607</v>
      </c>
      <c r="L185" s="8">
        <f ca="1">IF(K185="","",DATEDIF(K185,TODAY(),"y"))</f>
        <v>71</v>
      </c>
      <c r="M185" s="8" t="s">
        <v>16</v>
      </c>
      <c r="N185" s="62"/>
    </row>
    <row r="186" spans="1:17" x14ac:dyDescent="0.25">
      <c r="A186" s="167">
        <f>ROW()-2</f>
        <v>184</v>
      </c>
      <c r="B186" s="334" t="s">
        <v>630</v>
      </c>
      <c r="C186" s="334" t="s">
        <v>133</v>
      </c>
      <c r="D186" s="156">
        <v>205</v>
      </c>
      <c r="E186" s="17"/>
      <c r="F186" s="3"/>
      <c r="G186" s="17"/>
      <c r="H186" s="102"/>
      <c r="I186" s="102"/>
      <c r="J186" s="353"/>
      <c r="K186" s="230">
        <v>15570</v>
      </c>
      <c r="L186" s="8">
        <f ca="1">IF(K186="","",DATEDIF(K186,TODAY(),"y"))</f>
        <v>71</v>
      </c>
      <c r="M186" s="8" t="s">
        <v>16</v>
      </c>
      <c r="N186" s="62"/>
    </row>
    <row r="187" spans="1:17" x14ac:dyDescent="0.25">
      <c r="A187" s="167">
        <f>ROW()-2</f>
        <v>185</v>
      </c>
      <c r="B187" s="334" t="s">
        <v>354</v>
      </c>
      <c r="C187" s="334" t="s">
        <v>232</v>
      </c>
      <c r="D187" s="156">
        <v>99</v>
      </c>
      <c r="E187" s="14"/>
      <c r="F187" s="13"/>
      <c r="G187" s="14"/>
      <c r="H187" s="144"/>
      <c r="I187" s="144"/>
      <c r="J187" s="144"/>
      <c r="K187" s="230" t="s">
        <v>788</v>
      </c>
      <c r="L187" s="8" t="str">
        <f ca="1">IF(K187="","",DATEDIF(K187,TODAY(),"y"))</f>
        <v/>
      </c>
      <c r="M187" s="8"/>
      <c r="N187" s="62"/>
      <c r="P187"/>
    </row>
    <row r="188" spans="1:17" customFormat="1" x14ac:dyDescent="0.25">
      <c r="A188" s="167">
        <f>ROW()-2</f>
        <v>186</v>
      </c>
      <c r="B188" s="334" t="s">
        <v>354</v>
      </c>
      <c r="C188" s="334" t="s">
        <v>234</v>
      </c>
      <c r="D188" s="156">
        <v>100</v>
      </c>
      <c r="E188" s="14"/>
      <c r="F188" s="13"/>
      <c r="G188" s="14"/>
      <c r="H188" s="144"/>
      <c r="I188" s="144"/>
      <c r="J188" s="144"/>
      <c r="K188" s="230" t="s">
        <v>788</v>
      </c>
      <c r="L188" s="8" t="str">
        <f ca="1">IF(K188="","",DATEDIF(K188,TODAY(),"y"))</f>
        <v/>
      </c>
      <c r="M188" s="8"/>
      <c r="N188" s="62"/>
      <c r="Q188" s="1"/>
    </row>
    <row r="189" spans="1:17" customFormat="1" x14ac:dyDescent="0.25">
      <c r="A189" s="167">
        <f>ROW()-2</f>
        <v>187</v>
      </c>
      <c r="B189" s="334" t="s">
        <v>354</v>
      </c>
      <c r="C189" s="334" t="s">
        <v>235</v>
      </c>
      <c r="D189" s="156">
        <v>101</v>
      </c>
      <c r="E189" s="14"/>
      <c r="F189" s="13"/>
      <c r="G189" s="14"/>
      <c r="H189" s="14"/>
      <c r="I189" s="14"/>
      <c r="J189" s="14"/>
      <c r="K189" s="230" t="s">
        <v>788</v>
      </c>
      <c r="L189" s="8" t="str">
        <f ca="1">IF(K189="","",DATEDIF(K189,TODAY(),"y"))</f>
        <v/>
      </c>
      <c r="M189" s="8"/>
      <c r="N189" s="62"/>
      <c r="Q189" s="1"/>
    </row>
    <row r="190" spans="1:17" customFormat="1" x14ac:dyDescent="0.25">
      <c r="A190" s="167">
        <f>ROW()-2</f>
        <v>188</v>
      </c>
      <c r="B190" s="334" t="s">
        <v>355</v>
      </c>
      <c r="C190" s="334" t="s">
        <v>238</v>
      </c>
      <c r="D190" s="156">
        <v>102</v>
      </c>
      <c r="E190" s="14"/>
      <c r="F190" s="13"/>
      <c r="G190" s="14"/>
      <c r="H190" s="14"/>
      <c r="I190" s="14"/>
      <c r="J190" s="14"/>
      <c r="K190" s="230" t="s">
        <v>788</v>
      </c>
      <c r="L190" s="8" t="str">
        <f ca="1">IF(K190="","",DATEDIF(K190,TODAY(),"y"))</f>
        <v/>
      </c>
      <c r="M190" s="8"/>
      <c r="N190" s="62"/>
      <c r="Q190" s="1"/>
    </row>
    <row r="191" spans="1:17" customFormat="1" x14ac:dyDescent="0.25">
      <c r="A191" s="167">
        <f>ROW()-2</f>
        <v>189</v>
      </c>
      <c r="B191" s="334" t="s">
        <v>698</v>
      </c>
      <c r="C191" s="334" t="s">
        <v>28</v>
      </c>
      <c r="D191" s="156">
        <v>260</v>
      </c>
      <c r="E191" s="52"/>
      <c r="F191" s="3"/>
      <c r="G191" s="52"/>
      <c r="H191" s="52"/>
      <c r="I191" s="52"/>
      <c r="J191" s="52"/>
      <c r="K191" s="230">
        <v>23795</v>
      </c>
      <c r="L191" s="8">
        <f ca="1">IF(K191="","",DATEDIF(K191,TODAY(),"y"))</f>
        <v>49</v>
      </c>
      <c r="M191" s="8"/>
      <c r="N191" s="62"/>
      <c r="Q191" s="1"/>
    </row>
    <row r="192" spans="1:17" customFormat="1" x14ac:dyDescent="0.25">
      <c r="A192" s="167">
        <f>ROW()-2</f>
        <v>190</v>
      </c>
      <c r="B192" s="334" t="s">
        <v>698</v>
      </c>
      <c r="C192" s="334" t="s">
        <v>638</v>
      </c>
      <c r="D192" s="156">
        <v>261</v>
      </c>
      <c r="E192" s="52"/>
      <c r="F192" s="3"/>
      <c r="G192" s="52"/>
      <c r="H192" s="52"/>
      <c r="I192" s="52"/>
      <c r="J192" s="52"/>
      <c r="K192" s="230">
        <v>23271</v>
      </c>
      <c r="L192" s="8">
        <f ca="1">IF(K192="","",DATEDIF(K192,TODAY(),"y"))</f>
        <v>50</v>
      </c>
      <c r="M192" s="8"/>
      <c r="N192" s="62"/>
      <c r="Q192" s="1"/>
    </row>
    <row r="193" spans="1:17" customFormat="1" x14ac:dyDescent="0.25">
      <c r="A193" s="167">
        <f>ROW()-2</f>
        <v>191</v>
      </c>
      <c r="B193" s="334" t="s">
        <v>356</v>
      </c>
      <c r="C193" s="334" t="s">
        <v>28</v>
      </c>
      <c r="D193" s="156">
        <v>103</v>
      </c>
      <c r="E193" s="14"/>
      <c r="F193" s="13"/>
      <c r="G193" s="14"/>
      <c r="H193" s="14"/>
      <c r="I193" s="14"/>
      <c r="J193" s="265"/>
      <c r="K193" s="230" t="s">
        <v>788</v>
      </c>
      <c r="L193" s="8" t="str">
        <f ca="1">IF(K193="","",DATEDIF(K193,TODAY(),"y"))</f>
        <v/>
      </c>
      <c r="M193" s="8"/>
      <c r="N193" s="62"/>
      <c r="Q193" s="1"/>
    </row>
    <row r="194" spans="1:17" customFormat="1" x14ac:dyDescent="0.25">
      <c r="A194" s="167">
        <f>ROW()-2</f>
        <v>192</v>
      </c>
      <c r="B194" s="334" t="s">
        <v>537</v>
      </c>
      <c r="C194" s="334" t="s">
        <v>35</v>
      </c>
      <c r="D194" s="158">
        <v>169</v>
      </c>
      <c r="E194" s="14"/>
      <c r="F194" s="13"/>
      <c r="G194" s="14"/>
      <c r="H194" s="14"/>
      <c r="I194" s="14"/>
      <c r="J194" s="5"/>
      <c r="K194" s="230">
        <v>18376</v>
      </c>
      <c r="L194" s="8">
        <f ca="1">IF(K194="","",DATEDIF(K194,TODAY(),"y"))</f>
        <v>64</v>
      </c>
      <c r="M194" s="8"/>
      <c r="N194" s="62"/>
      <c r="Q194" s="1"/>
    </row>
    <row r="195" spans="1:17" customFormat="1" x14ac:dyDescent="0.25">
      <c r="A195" s="167">
        <f>ROW()-2</f>
        <v>193</v>
      </c>
      <c r="B195" s="334" t="s">
        <v>558</v>
      </c>
      <c r="C195" s="334" t="s">
        <v>283</v>
      </c>
      <c r="D195" s="157">
        <v>174</v>
      </c>
      <c r="E195" s="14"/>
      <c r="F195" s="13"/>
      <c r="G195" s="14"/>
      <c r="H195" s="144"/>
      <c r="I195" s="144"/>
      <c r="J195" s="355"/>
      <c r="K195" s="230">
        <v>15548</v>
      </c>
      <c r="L195" s="8">
        <f ca="1">IF(K195="","",DATEDIF(K195,TODAY(),"y"))</f>
        <v>71</v>
      </c>
      <c r="M195" s="8"/>
      <c r="N195" s="62"/>
      <c r="Q195" s="1"/>
    </row>
    <row r="196" spans="1:17" customFormat="1" x14ac:dyDescent="0.25">
      <c r="A196" s="167">
        <f>ROW()-2</f>
        <v>194</v>
      </c>
      <c r="B196" s="334" t="s">
        <v>589</v>
      </c>
      <c r="C196" s="334" t="s">
        <v>102</v>
      </c>
      <c r="D196" s="156">
        <v>209</v>
      </c>
      <c r="E196" s="14"/>
      <c r="F196" s="13"/>
      <c r="G196" s="52"/>
      <c r="H196" s="161"/>
      <c r="I196" s="161"/>
      <c r="J196" s="135"/>
      <c r="K196" s="230">
        <v>18629</v>
      </c>
      <c r="L196" s="8">
        <f ca="1">IF(K196="","",DATEDIF(K196,TODAY(),"y"))</f>
        <v>63</v>
      </c>
      <c r="M196" s="8" t="s">
        <v>16</v>
      </c>
      <c r="N196" s="62"/>
      <c r="Q196" s="1"/>
    </row>
    <row r="197" spans="1:17" customFormat="1" x14ac:dyDescent="0.25">
      <c r="A197" s="167">
        <f>ROW()-2</f>
        <v>195</v>
      </c>
      <c r="B197" s="334" t="s">
        <v>589</v>
      </c>
      <c r="C197" s="334" t="s">
        <v>590</v>
      </c>
      <c r="D197" s="156">
        <v>187</v>
      </c>
      <c r="E197" s="17"/>
      <c r="F197" s="3"/>
      <c r="G197" s="17"/>
      <c r="H197" s="102"/>
      <c r="I197" s="102"/>
      <c r="J197" s="135"/>
      <c r="K197" s="230">
        <v>17162</v>
      </c>
      <c r="L197" s="8">
        <f ca="1">IF(K197="","",DATEDIF(K197,TODAY(),"y"))</f>
        <v>67</v>
      </c>
      <c r="M197" s="8" t="s">
        <v>16</v>
      </c>
      <c r="N197" s="62"/>
      <c r="Q197" s="1"/>
    </row>
    <row r="198" spans="1:17" customFormat="1" x14ac:dyDescent="0.25">
      <c r="A198" s="167">
        <f>ROW()-2</f>
        <v>196</v>
      </c>
      <c r="B198" s="334" t="s">
        <v>404</v>
      </c>
      <c r="C198" s="334" t="s">
        <v>405</v>
      </c>
      <c r="D198" s="157">
        <v>162</v>
      </c>
      <c r="E198" s="14"/>
      <c r="F198" s="73"/>
      <c r="G198" s="15"/>
      <c r="H198" s="127"/>
      <c r="I198" s="127"/>
      <c r="J198" s="354"/>
      <c r="K198" s="230">
        <v>17195</v>
      </c>
      <c r="L198" s="8">
        <f ca="1">IF(K198="","",DATEDIF(K198,TODAY(),"y"))</f>
        <v>67</v>
      </c>
      <c r="M198" s="8"/>
      <c r="N198" s="62"/>
      <c r="Q198" s="1"/>
    </row>
    <row r="199" spans="1:17" customFormat="1" x14ac:dyDescent="0.25">
      <c r="A199" s="167">
        <f>ROW()-2</f>
        <v>197</v>
      </c>
      <c r="B199" s="334" t="s">
        <v>636</v>
      </c>
      <c r="C199" s="334" t="s">
        <v>363</v>
      </c>
      <c r="D199" s="156">
        <v>212</v>
      </c>
      <c r="E199" s="17"/>
      <c r="F199" s="3"/>
      <c r="G199" s="17"/>
      <c r="H199" s="17"/>
      <c r="I199" s="17"/>
      <c r="J199" s="17"/>
      <c r="K199" s="230">
        <v>20327</v>
      </c>
      <c r="L199" s="8">
        <f ca="1">IF(K199="","",DATEDIF(K199,TODAY(),"y"))</f>
        <v>58</v>
      </c>
      <c r="M199" s="8"/>
      <c r="N199" s="62"/>
      <c r="Q199" s="1"/>
    </row>
    <row r="200" spans="1:17" customFormat="1" x14ac:dyDescent="0.25">
      <c r="A200" s="167">
        <f>ROW()-2</f>
        <v>198</v>
      </c>
      <c r="B200" s="335" t="s">
        <v>767</v>
      </c>
      <c r="C200" s="336" t="s">
        <v>768</v>
      </c>
      <c r="D200" s="156">
        <v>289</v>
      </c>
      <c r="E200" s="50"/>
      <c r="F200" s="73"/>
      <c r="G200" s="15"/>
      <c r="H200" s="15"/>
      <c r="I200" s="15"/>
      <c r="J200" s="72"/>
      <c r="K200" s="230">
        <v>17996</v>
      </c>
      <c r="L200" s="8">
        <f ca="1">IF(K200="","",DATEDIF(K200,TODAY(),"y"))</f>
        <v>65</v>
      </c>
      <c r="M200" s="8" t="s">
        <v>26</v>
      </c>
      <c r="N200" s="62"/>
      <c r="P200" s="1"/>
      <c r="Q200" s="1"/>
    </row>
    <row r="201" spans="1:17" x14ac:dyDescent="0.25">
      <c r="A201" s="167">
        <f>ROW()-2</f>
        <v>199</v>
      </c>
      <c r="B201" s="334" t="s">
        <v>357</v>
      </c>
      <c r="C201" s="334" t="s">
        <v>235</v>
      </c>
      <c r="D201" s="156">
        <v>70</v>
      </c>
      <c r="E201" s="14"/>
      <c r="F201" s="13"/>
      <c r="G201" s="14"/>
      <c r="H201" s="14"/>
      <c r="I201" s="14"/>
      <c r="J201" s="14"/>
      <c r="K201" s="230" t="s">
        <v>788</v>
      </c>
      <c r="L201" s="8" t="str">
        <f ca="1">IF(K201="","",DATEDIF(K201,TODAY(),"y"))</f>
        <v/>
      </c>
      <c r="M201" s="8"/>
      <c r="N201" s="62"/>
    </row>
    <row r="202" spans="1:17" x14ac:dyDescent="0.25">
      <c r="A202" s="167">
        <f>ROW()-2</f>
        <v>200</v>
      </c>
      <c r="B202" s="334" t="s">
        <v>580</v>
      </c>
      <c r="C202" s="334" t="s">
        <v>55</v>
      </c>
      <c r="D202" s="157">
        <v>182</v>
      </c>
      <c r="E202" s="17"/>
      <c r="F202" s="3"/>
      <c r="G202" s="17"/>
      <c r="H202" s="102"/>
      <c r="I202" s="102"/>
      <c r="J202" s="102"/>
      <c r="K202" s="230">
        <v>18230</v>
      </c>
      <c r="L202" s="8">
        <f ca="1">IF(K202="","",DATEDIF(K202,TODAY(),"y"))</f>
        <v>64</v>
      </c>
      <c r="M202" s="8"/>
      <c r="N202" s="62"/>
    </row>
    <row r="203" spans="1:17" x14ac:dyDescent="0.25">
      <c r="A203" s="167">
        <f>ROW()-2</f>
        <v>201</v>
      </c>
      <c r="B203" s="334" t="s">
        <v>358</v>
      </c>
      <c r="C203" s="334" t="s">
        <v>35</v>
      </c>
      <c r="D203" s="156">
        <v>43</v>
      </c>
      <c r="E203" s="14"/>
      <c r="F203" s="13"/>
      <c r="G203" s="14"/>
      <c r="H203" s="144"/>
      <c r="I203" s="144"/>
      <c r="J203" s="144"/>
      <c r="K203" s="230">
        <v>11031</v>
      </c>
      <c r="L203" s="8">
        <f ca="1">IF(K203="","",DATEDIF(K203,TODAY(),"y"))</f>
        <v>84</v>
      </c>
      <c r="M203" s="8"/>
      <c r="N203" s="62"/>
    </row>
    <row r="204" spans="1:17" x14ac:dyDescent="0.25">
      <c r="A204" s="167">
        <f>ROW()-2</f>
        <v>202</v>
      </c>
      <c r="B204" s="334" t="s">
        <v>27</v>
      </c>
      <c r="C204" s="334" t="s">
        <v>28</v>
      </c>
      <c r="D204" s="156">
        <v>121</v>
      </c>
      <c r="E204" s="14"/>
      <c r="F204" s="13"/>
      <c r="G204" s="14"/>
      <c r="H204" s="144"/>
      <c r="I204" s="144"/>
      <c r="J204" s="355"/>
      <c r="K204" s="230">
        <v>20756</v>
      </c>
      <c r="L204" s="8">
        <f ca="1">IF(K204="","",DATEDIF(K204,TODAY(),"y"))</f>
        <v>57</v>
      </c>
      <c r="M204" s="8"/>
      <c r="N204" s="62"/>
    </row>
    <row r="205" spans="1:17" x14ac:dyDescent="0.25">
      <c r="A205" s="167">
        <f>ROW()-2</f>
        <v>203</v>
      </c>
      <c r="B205" s="334" t="s">
        <v>81</v>
      </c>
      <c r="C205" s="334" t="s">
        <v>82</v>
      </c>
      <c r="D205" s="156">
        <v>44</v>
      </c>
      <c r="E205" s="14"/>
      <c r="F205" s="13"/>
      <c r="G205" s="14"/>
      <c r="H205" s="14"/>
      <c r="I205" s="14"/>
      <c r="J205" s="51"/>
      <c r="K205" s="230">
        <v>18131</v>
      </c>
      <c r="L205" s="8">
        <f ca="1">IF(K205="","",DATEDIF(K205,TODAY(),"y"))</f>
        <v>64</v>
      </c>
      <c r="M205" s="8" t="s">
        <v>16</v>
      </c>
      <c r="N205" s="62"/>
    </row>
    <row r="206" spans="1:17" x14ac:dyDescent="0.25">
      <c r="A206" s="167">
        <f>ROW()-2</f>
        <v>204</v>
      </c>
      <c r="B206" s="334" t="s">
        <v>359</v>
      </c>
      <c r="C206" s="334" t="s">
        <v>360</v>
      </c>
      <c r="D206" s="156">
        <v>45</v>
      </c>
      <c r="E206" s="14"/>
      <c r="F206" s="13"/>
      <c r="G206" s="14"/>
      <c r="H206" s="144"/>
      <c r="I206" s="144"/>
      <c r="J206" s="355"/>
      <c r="K206" s="230">
        <v>15837</v>
      </c>
      <c r="L206" s="8">
        <f ca="1">IF(K206="","",DATEDIF(K206,TODAY(),"y"))</f>
        <v>71</v>
      </c>
      <c r="M206" s="8"/>
      <c r="N206" s="62"/>
    </row>
    <row r="207" spans="1:17" x14ac:dyDescent="0.25">
      <c r="A207" s="167">
        <f>ROW()-2</f>
        <v>205</v>
      </c>
      <c r="B207" s="334" t="s">
        <v>361</v>
      </c>
      <c r="C207" s="334" t="s">
        <v>245</v>
      </c>
      <c r="D207" s="156">
        <v>104</v>
      </c>
      <c r="E207" s="14"/>
      <c r="F207" s="13"/>
      <c r="G207" s="14"/>
      <c r="H207" s="144"/>
      <c r="I207" s="144"/>
      <c r="J207" s="144"/>
      <c r="K207" s="230" t="s">
        <v>788</v>
      </c>
      <c r="L207" s="8" t="str">
        <f ca="1">IF(K207="","",DATEDIF(K207,TODAY(),"y"))</f>
        <v/>
      </c>
      <c r="M207" s="8"/>
      <c r="N207" s="62"/>
    </row>
    <row r="208" spans="1:17" x14ac:dyDescent="0.25">
      <c r="A208" s="167">
        <f>ROW()-2</f>
        <v>206</v>
      </c>
      <c r="B208" s="334" t="s">
        <v>362</v>
      </c>
      <c r="C208" s="334" t="s">
        <v>363</v>
      </c>
      <c r="D208" s="156">
        <v>46</v>
      </c>
      <c r="E208" s="14"/>
      <c r="F208" s="13"/>
      <c r="G208" s="14"/>
      <c r="H208" s="144"/>
      <c r="I208" s="144"/>
      <c r="J208" s="144"/>
      <c r="K208" s="230" t="s">
        <v>788</v>
      </c>
      <c r="L208" s="8" t="str">
        <f ca="1">IF(K208="","",DATEDIF(K208,TODAY(),"y"))</f>
        <v/>
      </c>
      <c r="M208" s="8"/>
      <c r="N208" s="62"/>
    </row>
    <row r="209" spans="1:17" x14ac:dyDescent="0.25">
      <c r="A209" s="167">
        <f>ROW()-2</f>
        <v>207</v>
      </c>
      <c r="B209" s="334" t="s">
        <v>643</v>
      </c>
      <c r="C209" s="334" t="s">
        <v>370</v>
      </c>
      <c r="D209" s="156">
        <v>218</v>
      </c>
      <c r="E209" s="17"/>
      <c r="F209" s="3"/>
      <c r="G209" s="17"/>
      <c r="H209" s="17"/>
      <c r="I209" s="17"/>
      <c r="J209" s="17"/>
      <c r="K209" s="230">
        <v>19453</v>
      </c>
      <c r="L209" s="8">
        <f ca="1">IF(K209="","",DATEDIF(K209,TODAY(),"y"))</f>
        <v>61</v>
      </c>
      <c r="M209" s="8" t="s">
        <v>16</v>
      </c>
      <c r="N209" s="62"/>
    </row>
    <row r="210" spans="1:17" x14ac:dyDescent="0.25">
      <c r="A210" s="167">
        <f>ROW()-2</f>
        <v>208</v>
      </c>
      <c r="B210" s="334" t="s">
        <v>635</v>
      </c>
      <c r="C210" s="334" t="s">
        <v>629</v>
      </c>
      <c r="D210" s="156">
        <v>211</v>
      </c>
      <c r="E210" s="17"/>
      <c r="F210" s="3"/>
      <c r="G210" s="17"/>
      <c r="H210" s="17"/>
      <c r="I210" s="17"/>
      <c r="J210" s="99"/>
      <c r="K210" s="230">
        <v>17180</v>
      </c>
      <c r="L210" s="8">
        <f ca="1">IF(K210="","",DATEDIF(K210,TODAY(),"y"))</f>
        <v>67</v>
      </c>
      <c r="M210" s="8"/>
      <c r="N210" s="62"/>
    </row>
    <row r="211" spans="1:17" x14ac:dyDescent="0.25">
      <c r="A211" s="167">
        <f>ROW()-2</f>
        <v>209</v>
      </c>
      <c r="B211" s="334" t="s">
        <v>416</v>
      </c>
      <c r="C211" s="334" t="s">
        <v>327</v>
      </c>
      <c r="D211" s="156">
        <v>206</v>
      </c>
      <c r="E211" s="17"/>
      <c r="F211" s="3"/>
      <c r="G211" s="17"/>
      <c r="H211" s="102"/>
      <c r="I211" s="102"/>
      <c r="J211" s="102"/>
      <c r="K211" s="230">
        <v>20253</v>
      </c>
      <c r="L211" s="8">
        <f ca="1">IF(K211="","",DATEDIF(K211,TODAY(),"y"))</f>
        <v>59</v>
      </c>
      <c r="M211" s="8"/>
      <c r="N211" s="62"/>
    </row>
    <row r="212" spans="1:17" x14ac:dyDescent="0.25">
      <c r="A212" s="167">
        <f>ROW()-2</f>
        <v>210</v>
      </c>
      <c r="B212" s="334" t="s">
        <v>416</v>
      </c>
      <c r="C212" s="334" t="s">
        <v>122</v>
      </c>
      <c r="D212" s="156">
        <v>142</v>
      </c>
      <c r="E212" s="14"/>
      <c r="F212" s="73"/>
      <c r="G212" s="14"/>
      <c r="H212" s="14"/>
      <c r="I212" s="14"/>
      <c r="J212" s="14"/>
      <c r="K212" s="230">
        <v>17604</v>
      </c>
      <c r="L212" s="8">
        <f ca="1">IF(K212="","",DATEDIF(K212,TODAY(),"y"))</f>
        <v>66</v>
      </c>
      <c r="M212" s="8" t="s">
        <v>16</v>
      </c>
      <c r="N212" s="62"/>
    </row>
    <row r="213" spans="1:17" x14ac:dyDescent="0.25">
      <c r="A213" s="167">
        <f>ROW()-2</f>
        <v>211</v>
      </c>
      <c r="B213" s="334" t="s">
        <v>657</v>
      </c>
      <c r="C213" s="334" t="s">
        <v>658</v>
      </c>
      <c r="D213" s="157">
        <v>230</v>
      </c>
      <c r="E213" s="52"/>
      <c r="F213" s="3"/>
      <c r="G213" s="52"/>
      <c r="H213" s="161"/>
      <c r="I213" s="161"/>
      <c r="J213" s="161"/>
      <c r="K213" s="230">
        <v>12796</v>
      </c>
      <c r="L213" s="8">
        <f ca="1">IF(K213="","",DATEDIF(K213,TODAY(),"y"))</f>
        <v>79</v>
      </c>
      <c r="M213" s="8"/>
      <c r="N213" s="62"/>
    </row>
    <row r="214" spans="1:17" x14ac:dyDescent="0.25">
      <c r="A214" s="167">
        <f>ROW()-2</f>
        <v>212</v>
      </c>
      <c r="B214" s="334" t="s">
        <v>364</v>
      </c>
      <c r="C214" s="334" t="s">
        <v>98</v>
      </c>
      <c r="D214" s="156">
        <v>105</v>
      </c>
      <c r="E214" s="14"/>
      <c r="F214" s="13"/>
      <c r="G214" s="14"/>
      <c r="H214" s="14"/>
      <c r="I214" s="14"/>
      <c r="J214" s="51"/>
      <c r="K214" s="230" t="s">
        <v>788</v>
      </c>
      <c r="L214" s="8" t="str">
        <f ca="1">IF(K214="","",DATEDIF(K214,TODAY(),"y"))</f>
        <v/>
      </c>
      <c r="M214" s="8"/>
      <c r="N214" s="62"/>
    </row>
    <row r="215" spans="1:17" x14ac:dyDescent="0.25">
      <c r="A215" s="167">
        <f>ROW()-2</f>
        <v>213</v>
      </c>
      <c r="B215" s="334" t="s">
        <v>763</v>
      </c>
      <c r="C215" s="334" t="s">
        <v>245</v>
      </c>
      <c r="D215" s="157">
        <v>284</v>
      </c>
      <c r="E215" s="46"/>
      <c r="F215" s="73"/>
      <c r="G215" s="46"/>
      <c r="H215" s="143"/>
      <c r="I215" s="143"/>
      <c r="J215" s="353"/>
      <c r="K215" s="230">
        <v>14439</v>
      </c>
      <c r="L215" s="8">
        <f ca="1">IF(K215="","",DATEDIF(K215,TODAY(),"y"))</f>
        <v>74</v>
      </c>
      <c r="M215" s="8" t="s">
        <v>26</v>
      </c>
      <c r="N215" s="62"/>
    </row>
    <row r="216" spans="1:17" x14ac:dyDescent="0.25">
      <c r="A216" s="167">
        <f>ROW()-2</f>
        <v>214</v>
      </c>
      <c r="B216" s="334" t="s">
        <v>534</v>
      </c>
      <c r="C216" s="334" t="s">
        <v>535</v>
      </c>
      <c r="D216" s="158">
        <v>168</v>
      </c>
      <c r="E216" s="52"/>
      <c r="F216" s="13"/>
      <c r="G216" s="52"/>
      <c r="H216" s="52"/>
      <c r="I216" s="52"/>
      <c r="J216" s="52"/>
      <c r="K216" s="230">
        <v>17353</v>
      </c>
      <c r="L216" s="8">
        <f ca="1">IF(K216="","",DATEDIF(K216,TODAY(),"y"))</f>
        <v>66</v>
      </c>
      <c r="M216" s="8"/>
      <c r="N216" s="62"/>
    </row>
    <row r="217" spans="1:17" x14ac:dyDescent="0.25">
      <c r="A217" s="167">
        <f>ROW()-2</f>
        <v>215</v>
      </c>
      <c r="B217" s="334" t="s">
        <v>365</v>
      </c>
      <c r="C217" s="334" t="s">
        <v>252</v>
      </c>
      <c r="D217" s="156">
        <v>106</v>
      </c>
      <c r="E217" s="14"/>
      <c r="F217" s="13"/>
      <c r="G217" s="14"/>
      <c r="H217" s="14"/>
      <c r="I217" s="14"/>
      <c r="J217" s="51"/>
      <c r="K217" s="230" t="s">
        <v>788</v>
      </c>
      <c r="L217" s="8" t="str">
        <f ca="1">IF(K217="","",DATEDIF(K217,TODAY(),"y"))</f>
        <v/>
      </c>
      <c r="M217" s="8"/>
      <c r="N217" s="62"/>
    </row>
    <row r="218" spans="1:17" x14ac:dyDescent="0.25">
      <c r="A218" s="167">
        <f>ROW()-2</f>
        <v>216</v>
      </c>
      <c r="B218" s="334" t="s">
        <v>414</v>
      </c>
      <c r="C218" s="334" t="s">
        <v>415</v>
      </c>
      <c r="D218" s="156">
        <v>140</v>
      </c>
      <c r="E218" s="14"/>
      <c r="F218" s="73"/>
      <c r="G218" s="14"/>
      <c r="H218" s="144"/>
      <c r="I218" s="144"/>
      <c r="J218" s="144"/>
      <c r="K218" s="230">
        <v>19140</v>
      </c>
      <c r="L218" s="8">
        <f ca="1">IF(K218="","",DATEDIF(K218,TODAY(),"y"))</f>
        <v>62</v>
      </c>
      <c r="M218" s="8"/>
      <c r="N218" s="62"/>
    </row>
    <row r="219" spans="1:17" x14ac:dyDescent="0.25">
      <c r="A219" s="167">
        <f>ROW()-2</f>
        <v>217</v>
      </c>
      <c r="B219" s="334" t="s">
        <v>69</v>
      </c>
      <c r="C219" s="334" t="s">
        <v>70</v>
      </c>
      <c r="D219" s="156">
        <v>107</v>
      </c>
      <c r="E219" s="14"/>
      <c r="F219" s="13"/>
      <c r="G219" s="14"/>
      <c r="H219" s="144"/>
      <c r="I219" s="144"/>
      <c r="J219" s="355"/>
      <c r="K219" s="230">
        <v>16198</v>
      </c>
      <c r="L219" s="8">
        <f ca="1">IF(K219="","",DATEDIF(K219,TODAY(),"y"))</f>
        <v>70</v>
      </c>
      <c r="M219" s="8" t="s">
        <v>16</v>
      </c>
      <c r="N219" s="62"/>
    </row>
    <row r="220" spans="1:17" x14ac:dyDescent="0.25">
      <c r="A220" s="167">
        <f>ROW()-2</f>
        <v>218</v>
      </c>
      <c r="B220" s="334" t="s">
        <v>366</v>
      </c>
      <c r="C220" s="334" t="s">
        <v>367</v>
      </c>
      <c r="D220" s="156">
        <v>47</v>
      </c>
      <c r="E220" s="14"/>
      <c r="F220" s="13"/>
      <c r="G220" s="14"/>
      <c r="H220" s="144"/>
      <c r="I220" s="144"/>
      <c r="J220" s="144"/>
      <c r="K220" s="230">
        <v>18739</v>
      </c>
      <c r="L220" s="8">
        <f ca="1">IF(K220="","",DATEDIF(K220,TODAY(),"y"))</f>
        <v>63</v>
      </c>
      <c r="M220" s="8"/>
      <c r="N220" s="62"/>
    </row>
    <row r="221" spans="1:17" x14ac:dyDescent="0.25">
      <c r="A221" s="167">
        <f>ROW()-2</f>
        <v>219</v>
      </c>
      <c r="B221" s="334" t="s">
        <v>108</v>
      </c>
      <c r="C221" s="334" t="s">
        <v>259</v>
      </c>
      <c r="D221" s="156">
        <v>48</v>
      </c>
      <c r="E221" s="14"/>
      <c r="F221" s="13"/>
      <c r="G221" s="14"/>
      <c r="H221" s="144"/>
      <c r="I221" s="144"/>
      <c r="J221" s="355"/>
      <c r="K221" s="230">
        <v>18858</v>
      </c>
      <c r="L221" s="8">
        <f ca="1">IF(K221="","",DATEDIF(K221,TODAY(),"y"))</f>
        <v>62</v>
      </c>
      <c r="M221" s="8" t="s">
        <v>16</v>
      </c>
      <c r="N221" s="62"/>
    </row>
    <row r="222" spans="1:17" x14ac:dyDescent="0.25">
      <c r="A222" s="167">
        <f>ROW()-2</f>
        <v>220</v>
      </c>
      <c r="B222" s="334" t="s">
        <v>368</v>
      </c>
      <c r="C222" s="334" t="s">
        <v>255</v>
      </c>
      <c r="D222" s="156">
        <v>49</v>
      </c>
      <c r="E222" s="14"/>
      <c r="F222" s="13"/>
      <c r="G222" s="14"/>
      <c r="H222" s="144"/>
      <c r="I222" s="144"/>
      <c r="J222" s="355"/>
      <c r="K222" s="230">
        <v>16541</v>
      </c>
      <c r="L222" s="8">
        <f ca="1">IF(K222="","",DATEDIF(K222,TODAY(),"y"))</f>
        <v>69</v>
      </c>
      <c r="M222" s="8"/>
      <c r="N222" s="62"/>
      <c r="P222"/>
    </row>
    <row r="223" spans="1:17" customFormat="1" x14ac:dyDescent="0.25">
      <c r="A223" s="167">
        <f>ROW()-2</f>
        <v>221</v>
      </c>
      <c r="B223" s="334" t="s">
        <v>368</v>
      </c>
      <c r="C223" s="334" t="s">
        <v>145</v>
      </c>
      <c r="D223" s="156">
        <v>50</v>
      </c>
      <c r="E223" s="14"/>
      <c r="F223" s="13"/>
      <c r="G223" s="14"/>
      <c r="H223" s="144"/>
      <c r="I223" s="144"/>
      <c r="J223" s="144"/>
      <c r="K223" s="230">
        <v>15987</v>
      </c>
      <c r="L223" s="8">
        <f ca="1">IF(K223="","",DATEDIF(K223,TODAY(),"y"))</f>
        <v>70</v>
      </c>
      <c r="M223" s="8"/>
      <c r="N223" s="62"/>
      <c r="Q223" s="1"/>
    </row>
    <row r="224" spans="1:17" customFormat="1" x14ac:dyDescent="0.25">
      <c r="A224" s="167">
        <f>ROW()-2</f>
        <v>222</v>
      </c>
      <c r="B224" s="334" t="s">
        <v>369</v>
      </c>
      <c r="C224" s="334" t="s">
        <v>370</v>
      </c>
      <c r="D224" s="156">
        <v>116</v>
      </c>
      <c r="E224" s="14"/>
      <c r="F224" s="13"/>
      <c r="G224" s="14"/>
      <c r="H224" s="144"/>
      <c r="I224" s="144"/>
      <c r="J224" s="144"/>
      <c r="K224" s="230" t="s">
        <v>788</v>
      </c>
      <c r="L224" s="8" t="str">
        <f ca="1">IF(K224="","",DATEDIF(K224,TODAY(),"y"))</f>
        <v/>
      </c>
      <c r="M224" s="8"/>
      <c r="N224" s="62"/>
      <c r="Q224" s="1"/>
    </row>
    <row r="225" spans="1:17" customFormat="1" x14ac:dyDescent="0.25">
      <c r="A225" s="167">
        <f>ROW()-2</f>
        <v>223</v>
      </c>
      <c r="B225" s="334" t="s">
        <v>371</v>
      </c>
      <c r="C225" s="334" t="s">
        <v>135</v>
      </c>
      <c r="D225" s="156">
        <v>108</v>
      </c>
      <c r="E225" s="14"/>
      <c r="F225" s="13"/>
      <c r="G225" s="14"/>
      <c r="H225" s="144"/>
      <c r="I225" s="144"/>
      <c r="J225" s="144"/>
      <c r="K225" s="230" t="s">
        <v>788</v>
      </c>
      <c r="L225" s="8" t="str">
        <f ca="1">IF(K225="","",DATEDIF(K225,TODAY(),"y"))</f>
        <v/>
      </c>
      <c r="M225" s="8"/>
      <c r="N225" s="62"/>
      <c r="Q225" s="1"/>
    </row>
    <row r="226" spans="1:17" customFormat="1" x14ac:dyDescent="0.25">
      <c r="A226" s="167">
        <f>ROW()-2</f>
        <v>224</v>
      </c>
      <c r="B226" s="334" t="s">
        <v>371</v>
      </c>
      <c r="C226" s="334" t="s">
        <v>372</v>
      </c>
      <c r="D226" s="156">
        <v>109</v>
      </c>
      <c r="E226" s="14"/>
      <c r="F226" s="13"/>
      <c r="G226" s="14"/>
      <c r="H226" s="144"/>
      <c r="I226" s="144"/>
      <c r="J226" s="144"/>
      <c r="K226" s="230" t="s">
        <v>788</v>
      </c>
      <c r="L226" s="8" t="str">
        <f ca="1">IF(K226="","",DATEDIF(K226,TODAY(),"y"))</f>
        <v/>
      </c>
      <c r="M226" s="8"/>
      <c r="N226" s="62"/>
      <c r="Q226" s="1"/>
    </row>
    <row r="227" spans="1:17" customFormat="1" x14ac:dyDescent="0.25">
      <c r="A227" s="167">
        <f>ROW()-2</f>
        <v>225</v>
      </c>
      <c r="B227" s="334" t="s">
        <v>371</v>
      </c>
      <c r="C227" s="334" t="s">
        <v>148</v>
      </c>
      <c r="D227" s="156">
        <v>110</v>
      </c>
      <c r="E227" s="14"/>
      <c r="F227" s="13"/>
      <c r="G227" s="14"/>
      <c r="H227" s="14"/>
      <c r="I227" s="14"/>
      <c r="J227" s="14"/>
      <c r="K227" s="230" t="s">
        <v>788</v>
      </c>
      <c r="L227" s="8" t="str">
        <f ca="1">IF(K227="","",DATEDIF(K227,TODAY(),"y"))</f>
        <v/>
      </c>
      <c r="M227" s="8"/>
      <c r="N227" s="62"/>
      <c r="Q227" s="1"/>
    </row>
    <row r="228" spans="1:17" customFormat="1" x14ac:dyDescent="0.25">
      <c r="A228" s="167">
        <f>ROW()-2</f>
        <v>226</v>
      </c>
      <c r="B228" s="334" t="s">
        <v>666</v>
      </c>
      <c r="C228" s="334" t="s">
        <v>245</v>
      </c>
      <c r="D228" s="156">
        <v>241</v>
      </c>
      <c r="E228" s="17"/>
      <c r="F228" s="3"/>
      <c r="G228" s="17"/>
      <c r="H228" s="17"/>
      <c r="I228" s="17"/>
      <c r="J228" s="17"/>
      <c r="K228" s="230">
        <v>18885</v>
      </c>
      <c r="L228" s="8">
        <f ca="1">IF(K228="","",DATEDIF(K228,TODAY(),"y"))</f>
        <v>62</v>
      </c>
      <c r="M228" s="8"/>
      <c r="N228" s="62"/>
      <c r="Q228" s="1"/>
    </row>
    <row r="229" spans="1:17" customFormat="1" x14ac:dyDescent="0.25">
      <c r="A229" s="167">
        <f>ROW()-2</f>
        <v>227</v>
      </c>
      <c r="B229" s="334" t="s">
        <v>683</v>
      </c>
      <c r="C229" s="334" t="s">
        <v>98</v>
      </c>
      <c r="D229" s="156">
        <v>251</v>
      </c>
      <c r="E229" s="17"/>
      <c r="F229" s="3"/>
      <c r="G229" s="22"/>
      <c r="H229" s="22"/>
      <c r="I229" s="22"/>
      <c r="J229" s="22"/>
      <c r="K229" s="230">
        <v>17740</v>
      </c>
      <c r="L229" s="8">
        <f ca="1">IF(K229="","",DATEDIF(K229,TODAY(),"y"))</f>
        <v>65</v>
      </c>
      <c r="M229" s="8" t="s">
        <v>16</v>
      </c>
      <c r="N229" s="62"/>
      <c r="Q229" s="1"/>
    </row>
    <row r="230" spans="1:17" customFormat="1" x14ac:dyDescent="0.25">
      <c r="A230" s="167">
        <f>ROW()-2</f>
        <v>228</v>
      </c>
      <c r="B230" s="334" t="s">
        <v>531</v>
      </c>
      <c r="C230" s="334" t="s">
        <v>532</v>
      </c>
      <c r="D230" s="158">
        <v>167</v>
      </c>
      <c r="E230" s="52"/>
      <c r="F230" s="13"/>
      <c r="G230" s="52"/>
      <c r="H230" s="52"/>
      <c r="I230" s="52"/>
      <c r="J230" s="52"/>
      <c r="K230" s="230" t="s">
        <v>788</v>
      </c>
      <c r="L230" s="8" t="str">
        <f ca="1">IF(K230="","",DATEDIF(K230,TODAY(),"y"))</f>
        <v/>
      </c>
      <c r="M230" s="8"/>
      <c r="N230" s="62"/>
      <c r="Q230" s="1"/>
    </row>
    <row r="231" spans="1:17" x14ac:dyDescent="0.25">
      <c r="A231" s="167">
        <f>ROW()-2</f>
        <v>229</v>
      </c>
      <c r="B231" s="334" t="s">
        <v>700</v>
      </c>
      <c r="C231" s="334" t="s">
        <v>65</v>
      </c>
      <c r="D231" s="157">
        <v>263</v>
      </c>
      <c r="E231" s="115"/>
      <c r="F231" s="3"/>
      <c r="G231" s="115"/>
      <c r="H231" s="115"/>
      <c r="I231" s="115"/>
      <c r="J231" s="115"/>
      <c r="K231" s="230">
        <v>18807</v>
      </c>
      <c r="L231" s="8">
        <f ca="1">IF(K231="","",DATEDIF(K231,TODAY(),"y"))</f>
        <v>62</v>
      </c>
      <c r="M231" s="8"/>
      <c r="N231" s="62"/>
    </row>
    <row r="232" spans="1:17" customFormat="1" x14ac:dyDescent="0.25">
      <c r="A232" s="167">
        <f>ROW()-2</f>
        <v>230</v>
      </c>
      <c r="B232" s="334" t="s">
        <v>373</v>
      </c>
      <c r="C232" s="334" t="s">
        <v>375</v>
      </c>
      <c r="D232" s="156">
        <v>53</v>
      </c>
      <c r="E232" s="14"/>
      <c r="F232" s="13"/>
      <c r="G232" s="14"/>
      <c r="H232" s="144"/>
      <c r="I232" s="144"/>
      <c r="J232" s="355"/>
      <c r="K232" s="230">
        <v>32716</v>
      </c>
      <c r="L232" s="8">
        <f ca="1">IF(K232="","",DATEDIF(K232,TODAY(),"y"))</f>
        <v>24</v>
      </c>
      <c r="M232" s="8"/>
      <c r="N232" s="62"/>
      <c r="Q232" s="1"/>
    </row>
    <row r="233" spans="1:17" customFormat="1" x14ac:dyDescent="0.25">
      <c r="A233" s="167">
        <f>ROW()-2</f>
        <v>231</v>
      </c>
      <c r="B233" s="334" t="s">
        <v>373</v>
      </c>
      <c r="C233" s="334" t="s">
        <v>343</v>
      </c>
      <c r="D233" s="156">
        <v>52</v>
      </c>
      <c r="E233" s="14"/>
      <c r="F233" s="13"/>
      <c r="G233" s="14"/>
      <c r="H233" s="144"/>
      <c r="I233" s="144"/>
      <c r="J233" s="355"/>
      <c r="K233" s="230">
        <v>25141</v>
      </c>
      <c r="L233" s="8">
        <f ca="1">IF(K233="","",DATEDIF(K233,TODAY(),"y"))</f>
        <v>45</v>
      </c>
      <c r="M233" s="8"/>
      <c r="N233" s="62"/>
      <c r="Q233" s="1"/>
    </row>
    <row r="234" spans="1:17" customFormat="1" x14ac:dyDescent="0.25">
      <c r="A234" s="167">
        <f>ROW()-2</f>
        <v>232</v>
      </c>
      <c r="B234" s="334" t="s">
        <v>373</v>
      </c>
      <c r="C234" s="334" t="s">
        <v>374</v>
      </c>
      <c r="D234" s="156">
        <v>51</v>
      </c>
      <c r="E234" s="14"/>
      <c r="F234" s="13"/>
      <c r="G234" s="14"/>
      <c r="H234" s="144"/>
      <c r="I234" s="144"/>
      <c r="J234" s="355"/>
      <c r="K234" s="230">
        <v>21738</v>
      </c>
      <c r="L234" s="8">
        <f ca="1">IF(K234="","",DATEDIF(K234,TODAY(),"y"))</f>
        <v>54</v>
      </c>
      <c r="M234" s="8"/>
      <c r="N234" s="62"/>
      <c r="Q234" s="1"/>
    </row>
    <row r="235" spans="1:17" customFormat="1" x14ac:dyDescent="0.25">
      <c r="A235" s="167">
        <f>ROW()-2</f>
        <v>233</v>
      </c>
      <c r="B235" s="334" t="s">
        <v>12</v>
      </c>
      <c r="C235" s="334" t="s">
        <v>11</v>
      </c>
      <c r="D235" s="156">
        <v>54</v>
      </c>
      <c r="E235" s="14"/>
      <c r="F235" s="13"/>
      <c r="G235" s="14"/>
      <c r="H235" s="144"/>
      <c r="I235" s="144"/>
      <c r="J235" s="355"/>
      <c r="K235" s="230">
        <v>15432</v>
      </c>
      <c r="L235" s="8">
        <f ca="1">IF(K235="","",DATEDIF(K235,TODAY(),"y"))</f>
        <v>72</v>
      </c>
      <c r="M235" s="8"/>
      <c r="N235" s="62"/>
      <c r="Q235" s="1"/>
    </row>
    <row r="236" spans="1:17" customFormat="1" x14ac:dyDescent="0.25">
      <c r="A236" s="167">
        <f>ROW()-2</f>
        <v>234</v>
      </c>
      <c r="B236" s="333" t="s">
        <v>743</v>
      </c>
      <c r="C236" s="333" t="s">
        <v>619</v>
      </c>
      <c r="D236" s="156">
        <v>269</v>
      </c>
      <c r="E236" s="50"/>
      <c r="F236" s="3"/>
      <c r="G236" s="50"/>
      <c r="H236" s="50"/>
      <c r="I236" s="50"/>
      <c r="J236" s="99"/>
      <c r="K236" s="230">
        <v>15784</v>
      </c>
      <c r="L236" s="8">
        <f ca="1">IF(K236="","",DATEDIF(K236,TODAY(),"y"))</f>
        <v>71</v>
      </c>
      <c r="M236" s="8" t="s">
        <v>26</v>
      </c>
      <c r="N236" s="62"/>
      <c r="Q236" s="1"/>
    </row>
    <row r="237" spans="1:17" x14ac:dyDescent="0.25">
      <c r="A237" s="167">
        <f>ROW()-2</f>
        <v>235</v>
      </c>
      <c r="B237" s="339" t="s">
        <v>743</v>
      </c>
      <c r="C237" s="334" t="s">
        <v>772</v>
      </c>
      <c r="D237" s="156">
        <v>291</v>
      </c>
      <c r="E237" s="46"/>
      <c r="F237" s="47"/>
      <c r="G237" s="46"/>
      <c r="H237" s="310"/>
      <c r="I237" s="310"/>
      <c r="J237" s="68"/>
      <c r="K237" s="230">
        <v>15128</v>
      </c>
      <c r="L237" s="8">
        <f ca="1">IF(K237="","",DATEDIF(K237,TODAY(),"y"))</f>
        <v>73</v>
      </c>
      <c r="M237" s="8" t="s">
        <v>26</v>
      </c>
      <c r="N237" s="62"/>
    </row>
    <row r="238" spans="1:17" customFormat="1" x14ac:dyDescent="0.25">
      <c r="A238" s="167">
        <f>ROW()-2</f>
        <v>236</v>
      </c>
      <c r="B238" s="334" t="s">
        <v>631</v>
      </c>
      <c r="C238" s="334" t="s">
        <v>632</v>
      </c>
      <c r="D238" s="156">
        <v>208</v>
      </c>
      <c r="E238" s="52"/>
      <c r="F238" s="13"/>
      <c r="G238" s="52"/>
      <c r="H238" s="52"/>
      <c r="I238" s="52"/>
      <c r="J238" s="52"/>
      <c r="K238" s="230">
        <v>13528</v>
      </c>
      <c r="L238" s="8">
        <f ca="1">IF(K238="","",DATEDIF(K238,TODAY(),"y"))</f>
        <v>77</v>
      </c>
      <c r="M238" s="8"/>
      <c r="N238" s="62"/>
      <c r="Q238" s="1"/>
    </row>
    <row r="239" spans="1:17" customFormat="1" x14ac:dyDescent="0.25">
      <c r="A239" s="167">
        <f>ROW()-2</f>
        <v>237</v>
      </c>
      <c r="B239" s="334" t="s">
        <v>376</v>
      </c>
      <c r="C239" s="334" t="s">
        <v>270</v>
      </c>
      <c r="D239" s="156">
        <v>112</v>
      </c>
      <c r="E239" s="14"/>
      <c r="F239" s="13"/>
      <c r="G239" s="14"/>
      <c r="H239" s="14"/>
      <c r="I239" s="14"/>
      <c r="J239" s="14"/>
      <c r="K239" s="230" t="s">
        <v>788</v>
      </c>
      <c r="L239" s="8" t="str">
        <f ca="1">IF(K239="","",DATEDIF(K239,TODAY(),"y"))</f>
        <v/>
      </c>
      <c r="M239" s="8"/>
      <c r="N239" s="62"/>
      <c r="Q239" s="1"/>
    </row>
    <row r="240" spans="1:17" customFormat="1" x14ac:dyDescent="0.25">
      <c r="A240" s="167">
        <f>ROW()-2</f>
        <v>238</v>
      </c>
      <c r="B240" s="334" t="s">
        <v>376</v>
      </c>
      <c r="C240" s="334" t="s">
        <v>22</v>
      </c>
      <c r="D240" s="156">
        <v>111</v>
      </c>
      <c r="E240" s="14"/>
      <c r="F240" s="13"/>
      <c r="G240" s="14"/>
      <c r="H240" s="144"/>
      <c r="I240" s="144"/>
      <c r="J240" s="144"/>
      <c r="K240" s="230" t="s">
        <v>788</v>
      </c>
      <c r="L240" s="8" t="str">
        <f ca="1">IF(K240="","",DATEDIF(K240,TODAY(),"y"))</f>
        <v/>
      </c>
      <c r="M240" s="8"/>
      <c r="N240" s="62"/>
      <c r="Q240" s="1"/>
    </row>
    <row r="241" spans="1:17" customFormat="1" x14ac:dyDescent="0.25">
      <c r="A241" s="167">
        <f>ROW()-2</f>
        <v>239</v>
      </c>
      <c r="B241" s="334" t="s">
        <v>606</v>
      </c>
      <c r="C241" s="334" t="s">
        <v>55</v>
      </c>
      <c r="D241" s="156">
        <v>189</v>
      </c>
      <c r="E241" s="17"/>
      <c r="F241" s="3"/>
      <c r="G241" s="17"/>
      <c r="H241" s="102"/>
      <c r="I241" s="102"/>
      <c r="J241" s="102"/>
      <c r="K241" s="230">
        <v>25770</v>
      </c>
      <c r="L241" s="8">
        <f ca="1">IF(K241="","",DATEDIF(K241,TODAY(),"y"))</f>
        <v>43</v>
      </c>
      <c r="M241" s="8"/>
      <c r="N241" s="62"/>
      <c r="Q241" s="1"/>
    </row>
    <row r="242" spans="1:17" customFormat="1" x14ac:dyDescent="0.25">
      <c r="A242" s="167">
        <f>ROW()-2</f>
        <v>240</v>
      </c>
      <c r="B242" s="334" t="s">
        <v>97</v>
      </c>
      <c r="C242" s="334" t="s">
        <v>98</v>
      </c>
      <c r="D242" s="156">
        <v>124</v>
      </c>
      <c r="E242" s="14"/>
      <c r="F242" s="13"/>
      <c r="G242" s="14"/>
      <c r="H242" s="144"/>
      <c r="I242" s="144"/>
      <c r="J242" s="355"/>
      <c r="K242" s="230">
        <v>17257</v>
      </c>
      <c r="L242" s="8">
        <f ca="1">IF(K242="","",DATEDIF(K242,TODAY(),"y"))</f>
        <v>67</v>
      </c>
      <c r="M242" s="8"/>
      <c r="N242" s="62"/>
      <c r="Q242" s="1"/>
    </row>
    <row r="243" spans="1:17" customFormat="1" x14ac:dyDescent="0.25">
      <c r="A243" s="167">
        <f>ROW()-2</f>
        <v>241</v>
      </c>
      <c r="B243" s="333" t="s">
        <v>751</v>
      </c>
      <c r="C243" s="333" t="s">
        <v>393</v>
      </c>
      <c r="D243" s="156">
        <v>275</v>
      </c>
      <c r="E243" s="50"/>
      <c r="F243" s="47"/>
      <c r="G243" s="294"/>
      <c r="H243" s="294"/>
      <c r="I243" s="294"/>
      <c r="J243" s="99"/>
      <c r="K243" s="230" t="s">
        <v>788</v>
      </c>
      <c r="L243" s="8" t="str">
        <f ca="1">IF(K243="","",DATEDIF(K243,TODAY(),"y"))</f>
        <v/>
      </c>
      <c r="M243" s="8"/>
      <c r="N243" s="62"/>
      <c r="Q243" s="1"/>
    </row>
    <row r="244" spans="1:17" customFormat="1" x14ac:dyDescent="0.25">
      <c r="A244" s="167">
        <f>ROW()-2</f>
        <v>242</v>
      </c>
      <c r="B244" s="334" t="s">
        <v>377</v>
      </c>
      <c r="C244" s="334" t="s">
        <v>378</v>
      </c>
      <c r="D244" s="156">
        <v>55</v>
      </c>
      <c r="E244" s="14"/>
      <c r="F244" s="13"/>
      <c r="G244" s="14"/>
      <c r="H244" s="14"/>
      <c r="I244" s="14"/>
      <c r="J244" s="51"/>
      <c r="K244" s="230">
        <v>15178</v>
      </c>
      <c r="L244" s="8">
        <f ca="1">IF(K244="","",DATEDIF(K244,TODAY(),"y"))</f>
        <v>72</v>
      </c>
      <c r="M244" s="8"/>
      <c r="N244" s="62"/>
      <c r="Q244" s="1"/>
    </row>
    <row r="245" spans="1:17" customFormat="1" x14ac:dyDescent="0.25">
      <c r="A245" s="167">
        <f>ROW()-2</f>
        <v>243</v>
      </c>
      <c r="B245" s="334" t="s">
        <v>498</v>
      </c>
      <c r="C245" s="334" t="s">
        <v>48</v>
      </c>
      <c r="D245" s="157">
        <v>149</v>
      </c>
      <c r="E245" s="14"/>
      <c r="F245" s="73"/>
      <c r="G245" s="15"/>
      <c r="H245" s="15"/>
      <c r="I245" s="15"/>
      <c r="J245" s="262"/>
      <c r="K245" s="230">
        <v>17762</v>
      </c>
      <c r="L245" s="8">
        <f ca="1">IF(K245="","",DATEDIF(K245,TODAY(),"y"))</f>
        <v>65</v>
      </c>
      <c r="M245" s="8"/>
      <c r="N245" s="62"/>
      <c r="Q245" s="1"/>
    </row>
    <row r="246" spans="1:17" customFormat="1" x14ac:dyDescent="0.25">
      <c r="A246" s="167">
        <f>ROW()-2</f>
        <v>244</v>
      </c>
      <c r="B246" s="334" t="s">
        <v>417</v>
      </c>
      <c r="C246" s="334" t="s">
        <v>418</v>
      </c>
      <c r="D246" s="156">
        <v>147</v>
      </c>
      <c r="E246" s="14"/>
      <c r="F246" s="73"/>
      <c r="G246" s="14"/>
      <c r="H246" s="144"/>
      <c r="I246" s="144"/>
      <c r="J246" s="144"/>
      <c r="K246" s="230">
        <v>18050</v>
      </c>
      <c r="L246" s="8">
        <f ca="1">IF(K246="","",DATEDIF(K246,TODAY(),"y"))</f>
        <v>65</v>
      </c>
      <c r="M246" s="8"/>
      <c r="N246" s="62"/>
      <c r="Q246" s="1"/>
    </row>
    <row r="247" spans="1:17" customFormat="1" x14ac:dyDescent="0.25">
      <c r="A247" s="167">
        <f>ROW()-2</f>
        <v>245</v>
      </c>
      <c r="B247" s="334" t="s">
        <v>417</v>
      </c>
      <c r="C247" s="334" t="s">
        <v>82</v>
      </c>
      <c r="D247" s="156">
        <v>146</v>
      </c>
      <c r="E247" s="14"/>
      <c r="F247" s="73"/>
      <c r="G247" s="14"/>
      <c r="H247" s="144"/>
      <c r="I247" s="144"/>
      <c r="J247" s="144"/>
      <c r="K247" s="230">
        <v>17278</v>
      </c>
      <c r="L247" s="8">
        <f ca="1">IF(K247="","",DATEDIF(K247,TODAY(),"y"))</f>
        <v>67</v>
      </c>
      <c r="M247" s="8"/>
      <c r="N247" s="62"/>
      <c r="P247" s="55"/>
      <c r="Q247" s="1"/>
    </row>
    <row r="248" spans="1:17" s="55" customFormat="1" x14ac:dyDescent="0.25">
      <c r="A248" s="167">
        <f>ROW()-2</f>
        <v>246</v>
      </c>
      <c r="B248" s="334" t="s">
        <v>660</v>
      </c>
      <c r="C248" s="334" t="s">
        <v>661</v>
      </c>
      <c r="D248" s="156">
        <v>234</v>
      </c>
      <c r="E248" s="115"/>
      <c r="F248" s="13"/>
      <c r="G248" s="115"/>
      <c r="H248" s="125"/>
      <c r="I248" s="125"/>
      <c r="J248" s="125"/>
      <c r="K248" s="230">
        <v>16283</v>
      </c>
      <c r="L248" s="8">
        <f ca="1">IF(K248="","",DATEDIF(K248,TODAY(),"y"))</f>
        <v>69</v>
      </c>
      <c r="M248" s="8"/>
      <c r="N248" s="62"/>
      <c r="P248" s="68"/>
      <c r="Q248" s="1"/>
    </row>
    <row r="249" spans="1:17" s="68" customFormat="1" x14ac:dyDescent="0.25">
      <c r="A249" s="167">
        <f>ROW()-2</f>
        <v>247</v>
      </c>
      <c r="B249" s="334" t="s">
        <v>379</v>
      </c>
      <c r="C249" s="334" t="s">
        <v>252</v>
      </c>
      <c r="D249" s="156">
        <v>71</v>
      </c>
      <c r="E249" s="14"/>
      <c r="F249" s="13"/>
      <c r="G249" s="14"/>
      <c r="H249" s="144"/>
      <c r="I249" s="144"/>
      <c r="J249" s="355"/>
      <c r="K249" s="230">
        <v>22024</v>
      </c>
      <c r="L249" s="8">
        <f ca="1">IF(K249="","",DATEDIF(K249,TODAY(),"y"))</f>
        <v>54</v>
      </c>
      <c r="M249" s="8"/>
      <c r="N249" s="62"/>
      <c r="Q249" s="1"/>
    </row>
    <row r="250" spans="1:17" s="68" customFormat="1" x14ac:dyDescent="0.25">
      <c r="A250" s="167">
        <f>ROW()-2</f>
        <v>248</v>
      </c>
      <c r="B250" s="334" t="s">
        <v>644</v>
      </c>
      <c r="C250" s="334" t="s">
        <v>381</v>
      </c>
      <c r="D250" s="156">
        <v>217</v>
      </c>
      <c r="E250" s="17"/>
      <c r="F250" s="3"/>
      <c r="G250" s="17"/>
      <c r="H250" s="17"/>
      <c r="I250" s="17"/>
      <c r="J250" s="99"/>
      <c r="K250" s="230">
        <v>20409</v>
      </c>
      <c r="L250" s="8">
        <f ca="1">IF(K250="","",DATEDIF(K250,TODAY(),"y"))</f>
        <v>58</v>
      </c>
      <c r="M250" s="8"/>
      <c r="N250" s="62"/>
      <c r="Q250" s="1"/>
    </row>
    <row r="251" spans="1:17" s="68" customFormat="1" x14ac:dyDescent="0.25">
      <c r="A251" s="167">
        <f>ROW()-2</f>
        <v>249</v>
      </c>
      <c r="B251" s="334" t="s">
        <v>74</v>
      </c>
      <c r="C251" s="334" t="s">
        <v>75</v>
      </c>
      <c r="D251" s="156">
        <v>113</v>
      </c>
      <c r="E251" s="14"/>
      <c r="F251" s="13"/>
      <c r="G251" s="14"/>
      <c r="H251" s="14"/>
      <c r="I251" s="14"/>
      <c r="J251" s="51"/>
      <c r="K251" s="230">
        <v>13477</v>
      </c>
      <c r="L251" s="8">
        <f ca="1">IF(K251="","",DATEDIF(K251,TODAY(),"y"))</f>
        <v>77</v>
      </c>
      <c r="M251" s="8" t="s">
        <v>16</v>
      </c>
      <c r="N251" s="62"/>
      <c r="P251" s="1"/>
      <c r="Q251" s="1"/>
    </row>
    <row r="252" spans="1:17" x14ac:dyDescent="0.25">
      <c r="A252" s="167">
        <f>ROW()-2</f>
        <v>250</v>
      </c>
      <c r="B252" s="334" t="s">
        <v>380</v>
      </c>
      <c r="C252" s="334" t="s">
        <v>381</v>
      </c>
      <c r="D252" s="156">
        <v>56</v>
      </c>
      <c r="E252" s="14"/>
      <c r="F252" s="13"/>
      <c r="G252" s="14"/>
      <c r="H252" s="14"/>
      <c r="I252" s="14"/>
      <c r="J252" s="14"/>
      <c r="K252" s="230">
        <v>15794</v>
      </c>
      <c r="L252" s="8">
        <f ca="1">IF(K252="","",DATEDIF(K252,TODAY(),"y"))</f>
        <v>71</v>
      </c>
      <c r="M252" s="8"/>
      <c r="N252" s="62"/>
    </row>
    <row r="253" spans="1:17" x14ac:dyDescent="0.25">
      <c r="A253" s="167">
        <f>ROW()-2</f>
        <v>251</v>
      </c>
      <c r="B253" s="334" t="s">
        <v>82</v>
      </c>
      <c r="C253" s="334" t="s">
        <v>659</v>
      </c>
      <c r="D253" s="157">
        <v>232</v>
      </c>
      <c r="E253" s="52"/>
      <c r="F253" s="13"/>
      <c r="G253" s="52"/>
      <c r="H253" s="161"/>
      <c r="I253" s="161"/>
      <c r="J253" s="161"/>
      <c r="K253" s="230">
        <v>16416</v>
      </c>
      <c r="L253" s="8">
        <f ca="1">IF(K253="","",DATEDIF(K253,TODAY(),"y"))</f>
        <v>69</v>
      </c>
      <c r="M253" s="8" t="s">
        <v>16</v>
      </c>
      <c r="N253" s="62"/>
      <c r="P253" s="68"/>
    </row>
    <row r="254" spans="1:17" s="68" customFormat="1" x14ac:dyDescent="0.25">
      <c r="A254" s="167">
        <f>ROW()-2</f>
        <v>252</v>
      </c>
      <c r="B254" s="334" t="s">
        <v>82</v>
      </c>
      <c r="C254" s="334" t="s">
        <v>382</v>
      </c>
      <c r="D254" s="156">
        <v>57</v>
      </c>
      <c r="E254" s="14"/>
      <c r="F254" s="13"/>
      <c r="G254" s="14"/>
      <c r="H254" s="14"/>
      <c r="I254" s="14"/>
      <c r="J254" s="14"/>
      <c r="K254" s="230">
        <v>31310</v>
      </c>
      <c r="L254" s="8">
        <f ca="1">IF(K254="","",DATEDIF(K254,TODAY(),"y"))</f>
        <v>28</v>
      </c>
      <c r="M254" s="8"/>
      <c r="N254" s="62"/>
      <c r="P254" s="1"/>
      <c r="Q254" s="1"/>
    </row>
    <row r="255" spans="1:17" x14ac:dyDescent="0.25">
      <c r="A255" s="167">
        <f>ROW()-2</f>
        <v>253</v>
      </c>
      <c r="B255" s="334" t="s">
        <v>82</v>
      </c>
      <c r="C255" s="337" t="s">
        <v>337</v>
      </c>
      <c r="D255" s="156">
        <v>231</v>
      </c>
      <c r="E255" s="52"/>
      <c r="F255" s="13"/>
      <c r="G255" s="52"/>
      <c r="H255" s="52"/>
      <c r="I255" s="52"/>
      <c r="J255" s="52"/>
      <c r="K255" s="230">
        <v>13530</v>
      </c>
      <c r="L255" s="8">
        <f ca="1">IF(K255="","",DATEDIF(K255,TODAY(),"y"))</f>
        <v>77</v>
      </c>
      <c r="M255" s="8"/>
      <c r="N255" s="62"/>
      <c r="P255" s="68"/>
    </row>
    <row r="256" spans="1:17" s="68" customFormat="1" x14ac:dyDescent="0.25">
      <c r="A256" s="167">
        <f>ROW()-2</f>
        <v>254</v>
      </c>
      <c r="B256" s="334" t="s">
        <v>18</v>
      </c>
      <c r="C256" s="334" t="s">
        <v>19</v>
      </c>
      <c r="D256" s="156">
        <v>58</v>
      </c>
      <c r="E256" s="14"/>
      <c r="F256" s="13"/>
      <c r="G256" s="14"/>
      <c r="H256" s="14"/>
      <c r="I256" s="14"/>
      <c r="J256" s="51"/>
      <c r="K256" s="230">
        <v>13257</v>
      </c>
      <c r="L256" s="8">
        <f ca="1">IF(K256="","",DATEDIF(K256,TODAY(),"y"))</f>
        <v>78</v>
      </c>
      <c r="M256" s="8"/>
      <c r="N256" s="62"/>
      <c r="P256" s="77"/>
      <c r="Q256" s="1"/>
    </row>
    <row r="257" spans="1:17" x14ac:dyDescent="0.25">
      <c r="A257" s="167">
        <f>ROW()-2</f>
        <v>255</v>
      </c>
      <c r="B257" s="334" t="s">
        <v>529</v>
      </c>
      <c r="C257" s="334" t="s">
        <v>418</v>
      </c>
      <c r="D257" s="158">
        <v>166</v>
      </c>
      <c r="E257" s="52"/>
      <c r="F257" s="13"/>
      <c r="G257" s="52"/>
      <c r="H257" s="425"/>
      <c r="I257" s="425"/>
      <c r="J257" s="217"/>
      <c r="K257" s="230">
        <v>19700</v>
      </c>
      <c r="L257" s="8">
        <f ca="1">IF(K257="","",DATEDIF(K257,TODAY(),"y"))</f>
        <v>60</v>
      </c>
      <c r="M257" s="8"/>
      <c r="N257" s="62"/>
      <c r="O257" s="77"/>
    </row>
    <row r="258" spans="1:17" x14ac:dyDescent="0.25">
      <c r="A258" s="167">
        <f>ROW()-2</f>
        <v>256</v>
      </c>
      <c r="B258" s="333" t="s">
        <v>758</v>
      </c>
      <c r="C258" s="333" t="s">
        <v>759</v>
      </c>
      <c r="D258" s="156">
        <v>281</v>
      </c>
      <c r="E258" s="50"/>
      <c r="F258" s="47"/>
      <c r="G258" s="50"/>
      <c r="H258" s="424"/>
      <c r="I258" s="424"/>
      <c r="J258" s="135"/>
      <c r="K258" s="230">
        <v>18861</v>
      </c>
      <c r="L258" s="8">
        <f ca="1">IF(K258="","",DATEDIF(K258,TODAY(),"y"))</f>
        <v>62</v>
      </c>
      <c r="M258" s="8" t="s">
        <v>26</v>
      </c>
      <c r="N258" s="62"/>
    </row>
    <row r="259" spans="1:17" x14ac:dyDescent="0.25">
      <c r="A259" s="167">
        <f>ROW()-2</f>
        <v>257</v>
      </c>
      <c r="B259" s="334" t="s">
        <v>384</v>
      </c>
      <c r="C259" s="334" t="s">
        <v>264</v>
      </c>
      <c r="D259" s="156">
        <v>72</v>
      </c>
      <c r="E259" s="14"/>
      <c r="F259" s="13"/>
      <c r="G259" s="14"/>
      <c r="H259" s="144"/>
      <c r="I259" s="144"/>
      <c r="J259" s="144"/>
      <c r="K259" s="230">
        <v>19274</v>
      </c>
      <c r="L259" s="8">
        <f ca="1">IF(K259="","",DATEDIF(K259,TODAY(),"y"))</f>
        <v>61</v>
      </c>
      <c r="M259" s="8"/>
      <c r="N259" s="62"/>
    </row>
    <row r="260" spans="1:17" x14ac:dyDescent="0.25">
      <c r="A260" s="167">
        <f>ROW()-2</f>
        <v>258</v>
      </c>
      <c r="B260" s="334" t="s">
        <v>652</v>
      </c>
      <c r="C260" s="334" t="s">
        <v>395</v>
      </c>
      <c r="D260" s="156">
        <v>223</v>
      </c>
      <c r="E260" s="115"/>
      <c r="F260" s="73"/>
      <c r="G260" s="15"/>
      <c r="H260" s="127"/>
      <c r="I260" s="127"/>
      <c r="J260" s="130"/>
      <c r="K260" s="230">
        <v>18665</v>
      </c>
      <c r="L260" s="8">
        <f ca="1">IF(K260="","",DATEDIF(K260,TODAY(),"y"))</f>
        <v>63</v>
      </c>
      <c r="M260" s="8" t="s">
        <v>16</v>
      </c>
      <c r="N260" s="62"/>
    </row>
    <row r="261" spans="1:17" x14ac:dyDescent="0.25">
      <c r="A261" s="167">
        <f>ROW()-2</f>
        <v>259</v>
      </c>
      <c r="B261" s="334" t="s">
        <v>401</v>
      </c>
      <c r="C261" s="334" t="s">
        <v>395</v>
      </c>
      <c r="D261" s="156">
        <v>150</v>
      </c>
      <c r="E261" s="14"/>
      <c r="F261" s="73"/>
      <c r="G261" s="15"/>
      <c r="H261" s="15"/>
      <c r="I261" s="15"/>
      <c r="J261" s="262"/>
      <c r="K261" s="230">
        <v>20954</v>
      </c>
      <c r="L261" s="8">
        <f ca="1">IF(K261="","",DATEDIF(K261,TODAY(),"y"))</f>
        <v>57</v>
      </c>
      <c r="M261" s="8"/>
      <c r="N261" s="62"/>
    </row>
    <row r="262" spans="1:17" x14ac:dyDescent="0.25">
      <c r="A262" s="167">
        <f>ROW()-2</f>
        <v>260</v>
      </c>
      <c r="B262" s="334" t="s">
        <v>385</v>
      </c>
      <c r="C262" s="334" t="s">
        <v>386</v>
      </c>
      <c r="D262" s="156">
        <v>73</v>
      </c>
      <c r="E262" s="14"/>
      <c r="F262" s="13"/>
      <c r="G262" s="14"/>
      <c r="H262" s="14"/>
      <c r="I262" s="14"/>
      <c r="J262" s="51"/>
      <c r="K262" s="230">
        <v>27010</v>
      </c>
      <c r="L262" s="8">
        <f ca="1">IF(K262="","",DATEDIF(K262,TODAY(),"y"))</f>
        <v>40</v>
      </c>
      <c r="M262" s="8"/>
      <c r="N262" s="62"/>
      <c r="P262"/>
    </row>
    <row r="263" spans="1:17" customFormat="1" x14ac:dyDescent="0.25">
      <c r="A263" s="167">
        <f>ROW()-2</f>
        <v>261</v>
      </c>
      <c r="B263" s="334" t="s">
        <v>387</v>
      </c>
      <c r="C263" s="334" t="s">
        <v>388</v>
      </c>
      <c r="D263" s="156">
        <v>59</v>
      </c>
      <c r="E263" s="14"/>
      <c r="F263" s="13"/>
      <c r="G263" s="14"/>
      <c r="H263" s="144"/>
      <c r="I263" s="144"/>
      <c r="J263" s="355"/>
      <c r="K263" s="230">
        <v>10832</v>
      </c>
      <c r="L263" s="8">
        <f ca="1">IF(K263="","",DATEDIF(K263,TODAY(),"y"))</f>
        <v>84</v>
      </c>
      <c r="M263" s="8"/>
      <c r="N263" s="62"/>
      <c r="P263" s="1"/>
      <c r="Q263" s="1"/>
    </row>
    <row r="264" spans="1:17" x14ac:dyDescent="0.25">
      <c r="A264" s="167">
        <f>ROW()-2</f>
        <v>262</v>
      </c>
      <c r="B264" s="334" t="s">
        <v>389</v>
      </c>
      <c r="C264" s="334" t="s">
        <v>273</v>
      </c>
      <c r="D264" s="156">
        <v>114</v>
      </c>
      <c r="E264" s="14"/>
      <c r="F264" s="13"/>
      <c r="G264" s="14"/>
      <c r="H264" s="14"/>
      <c r="I264" s="14"/>
      <c r="J264" s="14"/>
      <c r="K264" s="230" t="s">
        <v>788</v>
      </c>
      <c r="L264" s="8" t="str">
        <f ca="1">IF(K264="","",DATEDIF(K264,TODAY(),"y"))</f>
        <v/>
      </c>
      <c r="M264" s="8"/>
      <c r="N264" s="62"/>
    </row>
    <row r="265" spans="1:17" x14ac:dyDescent="0.25">
      <c r="A265" s="167">
        <f>ROW()-2</f>
        <v>263</v>
      </c>
      <c r="B265" s="334" t="s">
        <v>527</v>
      </c>
      <c r="C265" s="334" t="s">
        <v>319</v>
      </c>
      <c r="D265" s="158">
        <v>165</v>
      </c>
      <c r="E265" s="52"/>
      <c r="F265" s="13"/>
      <c r="G265" s="52"/>
      <c r="H265" s="52"/>
      <c r="I265" s="52"/>
      <c r="J265" s="52"/>
      <c r="K265" s="230">
        <v>16772</v>
      </c>
      <c r="L265" s="8">
        <f ca="1">IF(K265="","",DATEDIF(K265,TODAY(),"y"))</f>
        <v>68</v>
      </c>
      <c r="M265" s="8"/>
      <c r="N265" s="62"/>
      <c r="P265" s="68"/>
    </row>
    <row r="266" spans="1:17" s="68" customFormat="1" x14ac:dyDescent="0.25">
      <c r="A266" s="167">
        <f>ROW()-2</f>
        <v>264</v>
      </c>
      <c r="B266" s="334" t="s">
        <v>390</v>
      </c>
      <c r="C266" s="334" t="s">
        <v>276</v>
      </c>
      <c r="D266" s="156">
        <v>115</v>
      </c>
      <c r="E266" s="14"/>
      <c r="F266" s="13"/>
      <c r="G266" s="14"/>
      <c r="H266" s="14"/>
      <c r="I266" s="14"/>
      <c r="J266" s="14"/>
      <c r="K266" s="230" t="s">
        <v>788</v>
      </c>
      <c r="L266" s="8" t="str">
        <f ca="1">IF(K266="","",DATEDIF(K266,TODAY(),"y"))</f>
        <v/>
      </c>
      <c r="M266" s="8"/>
      <c r="N266" s="62"/>
      <c r="P266" s="104"/>
      <c r="Q266" s="1"/>
    </row>
    <row r="267" spans="1:17" x14ac:dyDescent="0.25">
      <c r="A267" s="167">
        <f>ROW()-2</f>
        <v>265</v>
      </c>
      <c r="B267" s="333" t="s">
        <v>756</v>
      </c>
      <c r="C267" s="333" t="s">
        <v>22</v>
      </c>
      <c r="D267" s="157">
        <v>279</v>
      </c>
      <c r="E267" s="46"/>
      <c r="F267" s="300"/>
      <c r="G267" s="49"/>
      <c r="H267" s="426"/>
      <c r="I267" s="426"/>
      <c r="J267" s="356"/>
      <c r="K267" s="230">
        <v>11252</v>
      </c>
      <c r="L267" s="8">
        <f ca="1">IF(K267="","",DATEDIF(K267,TODAY(),"y"))</f>
        <v>83</v>
      </c>
      <c r="M267" s="8" t="s">
        <v>26</v>
      </c>
      <c r="N267" s="62"/>
    </row>
    <row r="268" spans="1:17" customFormat="1" x14ac:dyDescent="0.25">
      <c r="A268" s="167">
        <f>ROW()-2</f>
        <v>266</v>
      </c>
      <c r="B268" s="341" t="s">
        <v>639</v>
      </c>
      <c r="C268" s="334" t="s">
        <v>133</v>
      </c>
      <c r="D268" s="157">
        <v>216</v>
      </c>
      <c r="E268" s="17"/>
      <c r="F268" s="3"/>
      <c r="G268" s="17"/>
      <c r="H268" s="102"/>
      <c r="I268" s="102"/>
      <c r="J268" s="353"/>
      <c r="K268" s="230">
        <v>17274</v>
      </c>
      <c r="L268" s="8">
        <f ca="1">IF(K268="","",DATEDIF(K268,TODAY(),"y"))</f>
        <v>67</v>
      </c>
      <c r="M268" s="8"/>
      <c r="N268" s="62"/>
      <c r="O268" s="104"/>
      <c r="P268" s="104"/>
      <c r="Q268" s="1"/>
    </row>
    <row r="269" spans="1:17" s="55" customFormat="1" x14ac:dyDescent="0.25">
      <c r="A269" s="167">
        <f>ROW()-2</f>
        <v>267</v>
      </c>
      <c r="B269" s="341" t="s">
        <v>641</v>
      </c>
      <c r="C269" s="334" t="s">
        <v>160</v>
      </c>
      <c r="D269" s="157">
        <v>220</v>
      </c>
      <c r="E269" s="17"/>
      <c r="F269" s="3"/>
      <c r="G269" s="17"/>
      <c r="H269" s="17"/>
      <c r="I269" s="17"/>
      <c r="J269" s="17"/>
      <c r="K269" s="230">
        <v>10871</v>
      </c>
      <c r="L269" s="8">
        <f ca="1">IF(K269="","",DATEDIF(K269,TODAY(),"y"))</f>
        <v>84</v>
      </c>
      <c r="M269" s="8" t="s">
        <v>16</v>
      </c>
      <c r="N269" s="62"/>
      <c r="O269" s="104"/>
      <c r="P269" s="68"/>
      <c r="Q269" s="1"/>
    </row>
    <row r="270" spans="1:17" customFormat="1" x14ac:dyDescent="0.25">
      <c r="A270" s="167">
        <f>ROW()-2</f>
        <v>268</v>
      </c>
      <c r="B270" s="334" t="s">
        <v>391</v>
      </c>
      <c r="C270" s="334" t="s">
        <v>65</v>
      </c>
      <c r="D270" s="156">
        <v>60</v>
      </c>
      <c r="E270" s="14"/>
      <c r="F270" s="13"/>
      <c r="G270" s="14"/>
      <c r="H270" s="144"/>
      <c r="I270" s="144"/>
      <c r="J270" s="355"/>
      <c r="K270" s="230" t="s">
        <v>788</v>
      </c>
      <c r="L270" s="8" t="str">
        <f ca="1">IF(K270="","",DATEDIF(K270,TODAY(),"y"))</f>
        <v/>
      </c>
      <c r="M270" s="8"/>
      <c r="N270" s="62"/>
      <c r="O270" s="68"/>
      <c r="P270" s="90"/>
      <c r="Q270" s="1"/>
    </row>
    <row r="271" spans="1:17" ht="13.9" customHeight="1" x14ac:dyDescent="0.25">
      <c r="A271" s="167">
        <f>ROW()-2</f>
        <v>269</v>
      </c>
      <c r="B271" s="334" t="s">
        <v>62</v>
      </c>
      <c r="C271" s="334" t="s">
        <v>48</v>
      </c>
      <c r="D271" s="156">
        <v>61</v>
      </c>
      <c r="E271" s="14"/>
      <c r="F271" s="13"/>
      <c r="G271" s="14"/>
      <c r="H271" s="144"/>
      <c r="I271" s="144"/>
      <c r="J271" s="355"/>
      <c r="K271" s="230">
        <v>14391</v>
      </c>
      <c r="L271" s="8">
        <f ca="1">IF(K271="","",DATEDIF(K271,TODAY(),"y"))</f>
        <v>75</v>
      </c>
      <c r="M271" s="8" t="s">
        <v>16</v>
      </c>
      <c r="N271" s="62"/>
      <c r="O271" s="90"/>
      <c r="P271" s="55"/>
    </row>
    <row r="272" spans="1:17" s="55" customFormat="1" x14ac:dyDescent="0.25">
      <c r="A272" s="167">
        <f>ROW()-2</f>
        <v>270</v>
      </c>
      <c r="B272" s="334" t="s">
        <v>62</v>
      </c>
      <c r="C272" s="334" t="s">
        <v>245</v>
      </c>
      <c r="D272" s="156">
        <v>238</v>
      </c>
      <c r="E272" s="17"/>
      <c r="F272" s="3"/>
      <c r="G272" s="17"/>
      <c r="H272" s="17"/>
      <c r="I272" s="17"/>
      <c r="J272" s="99"/>
      <c r="K272" s="230">
        <v>22101</v>
      </c>
      <c r="L272" s="8">
        <f ca="1">IF(K272="","",DATEDIF(K272,TODAY(),"y"))</f>
        <v>53</v>
      </c>
      <c r="M272" s="8"/>
      <c r="N272" s="62"/>
      <c r="P272" s="104"/>
      <c r="Q272" s="1"/>
    </row>
    <row r="273" spans="1:17" ht="13.9" customHeight="1" x14ac:dyDescent="0.25">
      <c r="A273" s="167">
        <f>ROW()-2</f>
        <v>271</v>
      </c>
      <c r="B273" s="334" t="s">
        <v>424</v>
      </c>
      <c r="C273" s="334" t="s">
        <v>98</v>
      </c>
      <c r="D273" s="157">
        <v>152</v>
      </c>
      <c r="E273" s="14"/>
      <c r="F273" s="13"/>
      <c r="G273" s="14"/>
      <c r="H273" s="144"/>
      <c r="I273" s="144"/>
      <c r="J273" s="355"/>
      <c r="K273" s="230">
        <v>17738</v>
      </c>
      <c r="L273" s="8">
        <f ca="1">IF(K273="","",DATEDIF(K273,TODAY(),"y"))</f>
        <v>65</v>
      </c>
      <c r="M273" s="8"/>
      <c r="N273" s="62"/>
      <c r="O273" s="104"/>
      <c r="P273" s="90"/>
    </row>
    <row r="274" spans="1:17" ht="13.9" customHeight="1" x14ac:dyDescent="0.25">
      <c r="A274" s="167">
        <f>ROW()-2</f>
        <v>272</v>
      </c>
      <c r="B274" s="333" t="s">
        <v>752</v>
      </c>
      <c r="C274" s="333" t="s">
        <v>753</v>
      </c>
      <c r="D274" s="157">
        <v>277</v>
      </c>
      <c r="E274" s="46"/>
      <c r="F274" s="47"/>
      <c r="G274" s="46"/>
      <c r="H274" s="46"/>
      <c r="I274" s="46"/>
      <c r="J274" s="18"/>
      <c r="K274" s="230">
        <v>15842</v>
      </c>
      <c r="L274" s="8">
        <f ca="1">IF(K274="","",DATEDIF(K274,TODAY(),"y"))</f>
        <v>71</v>
      </c>
      <c r="M274" s="8" t="s">
        <v>26</v>
      </c>
      <c r="N274" s="62"/>
      <c r="O274" s="90"/>
      <c r="P274" s="104"/>
    </row>
    <row r="275" spans="1:17" ht="13.9" customHeight="1" x14ac:dyDescent="0.25">
      <c r="A275" s="167">
        <f>ROW()-2</f>
        <v>273</v>
      </c>
      <c r="B275" s="334" t="s">
        <v>392</v>
      </c>
      <c r="C275" s="334" t="s">
        <v>393</v>
      </c>
      <c r="D275" s="156">
        <v>62</v>
      </c>
      <c r="E275" s="14"/>
      <c r="F275" s="13"/>
      <c r="G275" s="14"/>
      <c r="H275" s="14"/>
      <c r="I275" s="14"/>
      <c r="J275" s="14"/>
      <c r="K275" s="230">
        <v>22158</v>
      </c>
      <c r="L275" s="8">
        <f ca="1">IF(K275="","",DATEDIF(K275,TODAY(),"y"))</f>
        <v>53</v>
      </c>
      <c r="M275" s="8"/>
      <c r="N275" s="62"/>
      <c r="O275" s="104"/>
      <c r="P275" s="90"/>
    </row>
    <row r="276" spans="1:17" customFormat="1" x14ac:dyDescent="0.25">
      <c r="A276" s="167">
        <f>ROW()-2</f>
        <v>274</v>
      </c>
      <c r="B276" s="334" t="s">
        <v>496</v>
      </c>
      <c r="C276" s="334" t="s">
        <v>388</v>
      </c>
      <c r="D276" s="156">
        <v>148</v>
      </c>
      <c r="E276" s="14"/>
      <c r="F276" s="73"/>
      <c r="G276" s="15"/>
      <c r="H276" s="127"/>
      <c r="I276" s="127"/>
      <c r="J276" s="130"/>
      <c r="K276" s="230">
        <v>17858</v>
      </c>
      <c r="L276" s="8">
        <f ca="1">IF(K276="","",DATEDIF(K276,TODAY(),"y"))</f>
        <v>65</v>
      </c>
      <c r="M276" s="8" t="s">
        <v>16</v>
      </c>
      <c r="N276" s="62"/>
      <c r="O276" s="90"/>
      <c r="P276" s="183"/>
      <c r="Q276" s="1"/>
    </row>
    <row r="277" spans="1:17" ht="13.9" customHeight="1" x14ac:dyDescent="0.25">
      <c r="A277" s="167">
        <f>ROW()-2</f>
        <v>275</v>
      </c>
      <c r="B277" s="334" t="s">
        <v>394</v>
      </c>
      <c r="C277" s="334" t="s">
        <v>395</v>
      </c>
      <c r="D277" s="156">
        <v>74</v>
      </c>
      <c r="E277" s="14"/>
      <c r="F277" s="13"/>
      <c r="G277" s="14"/>
      <c r="H277" s="144"/>
      <c r="I277" s="144"/>
      <c r="J277" s="144"/>
      <c r="K277" s="230" t="s">
        <v>788</v>
      </c>
      <c r="L277" s="8" t="str">
        <f ca="1">IF(K277="","",DATEDIF(K277,TODAY(),"y"))</f>
        <v/>
      </c>
      <c r="M277" s="8"/>
      <c r="N277" s="62"/>
      <c r="O277" s="183"/>
    </row>
    <row r="278" spans="1:17" x14ac:dyDescent="0.25">
      <c r="A278" s="167">
        <f>ROW()-2</f>
        <v>276</v>
      </c>
      <c r="B278" s="334" t="s">
        <v>653</v>
      </c>
      <c r="C278" s="334" t="s">
        <v>654</v>
      </c>
      <c r="D278" s="156">
        <v>224</v>
      </c>
      <c r="E278" s="115"/>
      <c r="F278" s="73"/>
      <c r="G278" s="15"/>
      <c r="H278" s="15"/>
      <c r="I278" s="15"/>
      <c r="J278" s="15"/>
      <c r="K278" s="230">
        <v>16524</v>
      </c>
      <c r="L278" s="8">
        <f ca="1">IF(K278="","",DATEDIF(K278,TODAY(),"y"))</f>
        <v>69</v>
      </c>
      <c r="M278" s="8" t="s">
        <v>16</v>
      </c>
      <c r="N278" s="62"/>
    </row>
    <row r="279" spans="1:17" x14ac:dyDescent="0.25">
      <c r="A279" s="167">
        <f>ROW()-2</f>
        <v>277</v>
      </c>
      <c r="B279" s="335" t="s">
        <v>766</v>
      </c>
      <c r="C279" s="336" t="s">
        <v>784</v>
      </c>
      <c r="D279" s="156">
        <v>288</v>
      </c>
      <c r="E279" s="50"/>
      <c r="F279" s="73"/>
      <c r="G279" s="49"/>
      <c r="H279" s="49"/>
      <c r="I279" s="49"/>
      <c r="J279" s="72"/>
      <c r="K279" s="230">
        <v>17993</v>
      </c>
      <c r="L279" s="8">
        <f ca="1">IF(K279="","",DATEDIF(K279,TODAY(),"y"))</f>
        <v>65</v>
      </c>
      <c r="M279" s="8" t="s">
        <v>26</v>
      </c>
      <c r="N279" s="62"/>
    </row>
    <row r="280" spans="1:17" x14ac:dyDescent="0.25">
      <c r="A280" s="167">
        <f>ROW()-2</f>
        <v>278</v>
      </c>
      <c r="B280" s="334" t="s">
        <v>494</v>
      </c>
      <c r="C280" s="334" t="s">
        <v>408</v>
      </c>
      <c r="D280" s="156">
        <v>138</v>
      </c>
      <c r="E280" s="14"/>
      <c r="F280" s="73"/>
      <c r="G280" s="14"/>
      <c r="H280" s="14"/>
      <c r="I280" s="14"/>
      <c r="J280" s="72"/>
      <c r="K280" s="230" t="s">
        <v>788</v>
      </c>
      <c r="L280" s="8" t="str">
        <f ca="1">IF(K280="","",DATEDIF(K280,TODAY(),"y"))</f>
        <v/>
      </c>
      <c r="M280" s="8"/>
      <c r="N280" s="62"/>
    </row>
    <row r="281" spans="1:17" x14ac:dyDescent="0.25">
      <c r="A281" s="167">
        <f>ROW()-2</f>
        <v>279</v>
      </c>
      <c r="B281" s="334" t="s">
        <v>396</v>
      </c>
      <c r="C281" s="334" t="s">
        <v>397</v>
      </c>
      <c r="D281" s="156">
        <v>5</v>
      </c>
      <c r="E281" s="14"/>
      <c r="F281" s="13"/>
      <c r="G281" s="14"/>
      <c r="H281" s="14"/>
      <c r="I281" s="14"/>
      <c r="J281" s="14"/>
      <c r="K281" s="230" t="s">
        <v>788</v>
      </c>
      <c r="L281" s="8" t="str">
        <f ca="1">IF(K281="","",DATEDIF(K281,TODAY(),"y"))</f>
        <v/>
      </c>
      <c r="M281" s="8"/>
      <c r="N281" s="62"/>
    </row>
    <row r="282" spans="1:17" x14ac:dyDescent="0.25">
      <c r="A282" s="167">
        <f>ROW()-2</f>
        <v>280</v>
      </c>
      <c r="B282" s="334" t="s">
        <v>569</v>
      </c>
      <c r="C282" s="334" t="s">
        <v>570</v>
      </c>
      <c r="D282" s="157">
        <v>180</v>
      </c>
      <c r="E282" s="17"/>
      <c r="F282" s="3"/>
      <c r="G282" s="17"/>
      <c r="H282" s="17"/>
      <c r="I282" s="17"/>
      <c r="J282" s="5"/>
      <c r="K282" s="230">
        <v>22429</v>
      </c>
      <c r="L282" s="8">
        <f ca="1">IF(K282="","",DATEDIF(K282,TODAY(),"y"))</f>
        <v>53</v>
      </c>
      <c r="M282" s="8"/>
      <c r="N282" s="62"/>
    </row>
    <row r="283" spans="1:17" x14ac:dyDescent="0.25">
      <c r="A283" s="167">
        <f>ROW()-2</f>
        <v>281</v>
      </c>
      <c r="B283" s="334" t="s">
        <v>112</v>
      </c>
      <c r="C283" s="334" t="s">
        <v>55</v>
      </c>
      <c r="D283" s="156">
        <v>117</v>
      </c>
      <c r="E283" s="14"/>
      <c r="F283" s="13"/>
      <c r="G283" s="14"/>
      <c r="H283" s="14"/>
      <c r="I283" s="14"/>
      <c r="J283" s="99"/>
      <c r="K283" s="230">
        <v>12677</v>
      </c>
      <c r="L283" s="8">
        <f ca="1">IF(K283="","",DATEDIF(K283,TODAY(),"y"))</f>
        <v>79</v>
      </c>
      <c r="M283" s="8"/>
      <c r="N283" s="62"/>
    </row>
    <row r="284" spans="1:17" x14ac:dyDescent="0.25">
      <c r="A284" s="167">
        <f>ROW()-2</f>
        <v>282</v>
      </c>
      <c r="B284" s="334" t="s">
        <v>112</v>
      </c>
      <c r="C284" s="334" t="s">
        <v>98</v>
      </c>
      <c r="D284" s="156">
        <v>118</v>
      </c>
      <c r="E284" s="14"/>
      <c r="F284" s="13"/>
      <c r="G284" s="14"/>
      <c r="H284" s="14"/>
      <c r="I284" s="14"/>
      <c r="J284" s="14"/>
      <c r="K284" s="230" t="s">
        <v>788</v>
      </c>
      <c r="L284" s="8" t="str">
        <f ca="1">IF(K284="","",DATEDIF(K284,TODAY(),"y"))</f>
        <v/>
      </c>
      <c r="M284" s="8"/>
      <c r="N284" s="62"/>
    </row>
    <row r="285" spans="1:17" x14ac:dyDescent="0.25">
      <c r="A285" s="167">
        <f>ROW()-2</f>
        <v>283</v>
      </c>
      <c r="B285" s="334" t="s">
        <v>398</v>
      </c>
      <c r="C285" s="334" t="s">
        <v>399</v>
      </c>
      <c r="D285" s="156">
        <v>63</v>
      </c>
      <c r="E285" s="14"/>
      <c r="F285" s="13"/>
      <c r="G285" s="14"/>
      <c r="H285" s="14"/>
      <c r="I285" s="14"/>
      <c r="J285" s="14"/>
      <c r="K285" s="230" t="s">
        <v>788</v>
      </c>
      <c r="L285" s="8" t="str">
        <f ca="1">IF(K285="","",DATEDIF(K285,TODAY(),"y"))</f>
        <v/>
      </c>
      <c r="M285" s="8"/>
      <c r="N285" s="62"/>
    </row>
    <row r="286" spans="1:17" x14ac:dyDescent="0.25">
      <c r="A286" s="167">
        <f>ROW()-2</f>
        <v>284</v>
      </c>
      <c r="B286" s="373"/>
      <c r="C286" s="373"/>
      <c r="D286" s="156"/>
      <c r="E286" s="421" t="str">
        <f>"dernier n° carte utilisé : " &amp;MAX(D:D)</f>
        <v>dernier n° carte utilisé : 292</v>
      </c>
      <c r="F286" s="8"/>
      <c r="G286" s="18"/>
      <c r="H286" s="18"/>
      <c r="I286" s="18"/>
      <c r="J286" s="18"/>
      <c r="K286" s="230" t="s">
        <v>788</v>
      </c>
      <c r="L286" s="8" t="str">
        <f ca="1">IF(K286="","",DATEDIF(K286,TODAY(),"y"))</f>
        <v/>
      </c>
      <c r="M286" s="8"/>
      <c r="N286" s="62"/>
    </row>
    <row r="291" spans="7:9" x14ac:dyDescent="0.25">
      <c r="G291" s="202"/>
      <c r="H291" s="202"/>
      <c r="I291" s="202"/>
    </row>
  </sheetData>
  <sortState ref="A3:M286">
    <sortCondition ref="B3"/>
    <sortCondition ref="C3"/>
  </sortState>
  <customSheetViews>
    <customSheetView guid="{C8E12C0E-74D9-4313-A2C3-87F25970D486}" showRuler="0">
      <pane ySplit="1" topLeftCell="A2" activePane="bottomLeft" state="frozen"/>
      <selection pane="bottomLeft" activeCell="M68" sqref="M68"/>
      <pageMargins left="0.78740157499999996" right="0.78740157499999996" top="0.984251969" bottom="0.984251969" header="0.4921259845" footer="0.4921259845"/>
      <pageSetup paperSize="9" orientation="portrait" horizontalDpi="4294967294" verticalDpi="0" r:id="rId1"/>
      <headerFooter alignWithMargins="0"/>
    </customSheetView>
    <customSheetView guid="{383230AB-0D5E-4CBB-9782-F256E3AF83A1}" showRuler="0">
      <pane ySplit="1" topLeftCell="A2" activePane="bottomLeft" state="frozen"/>
      <selection pane="bottomLeft" activeCell="M68" sqref="M68"/>
      <pageMargins left="0.78740157499999996" right="0.78740157499999996" top="0.984251969" bottom="0.984251969" header="0.4921259845" footer="0.4921259845"/>
      <pageSetup paperSize="9" orientation="portrait" horizontalDpi="4294967294" verticalDpi="0" r:id="rId2"/>
      <headerFooter alignWithMargins="0"/>
    </customSheetView>
  </customSheetViews>
  <phoneticPr fontId="3" type="noConversion"/>
  <conditionalFormatting sqref="Q3 Q5:Q11 Q13:Q21 Q23:Q24 Q26:Q60 Q62:Q66 Q68:Q74 Q76:Q89">
    <cfRule type="cellIs" dxfId="7" priority="1" stopIfTrue="1" operator="greaterThan">
      <formula>0</formula>
    </cfRule>
    <cfRule type="cellIs" dxfId="6" priority="2" stopIfTrue="1" operator="equal">
      <formula>0</formula>
    </cfRule>
  </conditionalFormatting>
  <dataValidations count="1">
    <dataValidation type="list" allowBlank="1" showInputMessage="1" showErrorMessage="1" sqref="M3:N286">
      <formula1>"A,MH,R"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4" verticalDpi="3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Tri 2">
              <controlPr defaultSize="0" print="0" autoFill="0" autoPict="0" macro="[0]!TriAdh">
                <anchor moveWithCells="1">
                  <from>
                    <xdr:col>3</xdr:col>
                    <xdr:colOff>95250</xdr:colOff>
                    <xdr:row>0</xdr:row>
                    <xdr:rowOff>19050</xdr:rowOff>
                  </from>
                  <to>
                    <xdr:col>3</xdr:col>
                    <xdr:colOff>619125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Tri 1">
              <controlPr defaultSize="0" print="0" autoFill="0" autoPict="0" macro="[0]!TriAdh">
                <anchor moveWithCells="1">
                  <from>
                    <xdr:col>1</xdr:col>
                    <xdr:colOff>1228725</xdr:colOff>
                    <xdr:row>0</xdr:row>
                    <xdr:rowOff>19050</xdr:rowOff>
                  </from>
                  <to>
                    <xdr:col>2</xdr:col>
                    <xdr:colOff>314325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Button 3">
              <controlPr defaultSize="0" print="0" autoFill="0" autoPict="0" macro="[0]!AjoutAdh">
                <anchor moveWithCells="1">
                  <from>
                    <xdr:col>0</xdr:col>
                    <xdr:colOff>57150</xdr:colOff>
                    <xdr:row>0</xdr:row>
                    <xdr:rowOff>19050</xdr:rowOff>
                  </from>
                  <to>
                    <xdr:col>1</xdr:col>
                    <xdr:colOff>285750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Tri 3">
              <controlPr defaultSize="0" print="0" autoFill="0" autoPict="0" macro="[0]!TriAdh">
                <anchor moveWithCells="1">
                  <from>
                    <xdr:col>10</xdr:col>
                    <xdr:colOff>466725</xdr:colOff>
                    <xdr:row>0</xdr:row>
                    <xdr:rowOff>19050</xdr:rowOff>
                  </from>
                  <to>
                    <xdr:col>11</xdr:col>
                    <xdr:colOff>28575</xdr:colOff>
                    <xdr:row>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0" name="Valid">
              <controlPr defaultSize="0" print="0" autoFill="0" autoPict="0" macro="[0]!ValidAjouModif">
                <anchor moveWithCells="1" sizeWithCells="1">
                  <from>
                    <xdr:col>13</xdr:col>
                    <xdr:colOff>0</xdr:colOff>
                    <xdr:row>1</xdr:row>
                    <xdr:rowOff>0</xdr:rowOff>
                  </from>
                  <to>
                    <xdr:col>15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A313"/>
  <sheetViews>
    <sheetView workbookViewId="0">
      <pane ySplit="2" topLeftCell="A3" activePane="bottomLeft" state="frozen"/>
      <selection pane="bottomLeft" activeCell="E3" sqref="E3"/>
    </sheetView>
  </sheetViews>
  <sheetFormatPr baseColWidth="10" defaultColWidth="11" defaultRowHeight="15" x14ac:dyDescent="0.25"/>
  <cols>
    <col min="1" max="1" width="3.875" style="427" bestFit="1" customWidth="1"/>
    <col min="2" max="2" width="14.625" style="68" bestFit="1" customWidth="1"/>
    <col min="3" max="3" width="13.75" style="68" bestFit="1" customWidth="1"/>
    <col min="4" max="4" width="8.375" style="65" bestFit="1" customWidth="1"/>
    <col min="5" max="5" width="11" style="68"/>
    <col min="6" max="6" width="11" style="62"/>
    <col min="7" max="19" width="11" style="68"/>
    <col min="20" max="20" width="11.75" style="68" bestFit="1" customWidth="1"/>
    <col min="21" max="26" width="11" style="68"/>
    <col min="27" max="27" width="0" style="68" hidden="1" customWidth="1"/>
    <col min="28" max="16384" width="11" style="68"/>
  </cols>
  <sheetData>
    <row r="1" spans="1:27" ht="15.75" thickBot="1" x14ac:dyDescent="0.3">
      <c r="Q1" s="165"/>
      <c r="T1" s="313" t="s">
        <v>785</v>
      </c>
    </row>
    <row r="2" spans="1:27" ht="15.75" thickBot="1" x14ac:dyDescent="0.3">
      <c r="A2" s="428" t="s">
        <v>708</v>
      </c>
      <c r="B2" s="53" t="s">
        <v>0</v>
      </c>
      <c r="C2" s="53" t="s">
        <v>1</v>
      </c>
      <c r="D2" s="54" t="s">
        <v>2</v>
      </c>
      <c r="E2" s="154" t="str">
        <f ca="1">IF(OFFSET(Années,COLUMN()-5,,1)&lt;=Total!$M$2,OFFSET(Années,COLUMN()-5,,1),"")</f>
        <v>2004-2006</v>
      </c>
      <c r="F2" s="154" t="str">
        <f ca="1">IF(OFFSET(Années,COLUMN()-5,,1)&lt;=Total!$M$2,OFFSET(Années,COLUMN()-5,,1),"")</f>
        <v>2006-2007</v>
      </c>
      <c r="G2" s="154" t="str">
        <f ca="1">IF(OFFSET(Années,COLUMN()-5,,1)&lt;=Total!$M$2,OFFSET(Années,COLUMN()-5,,1),"")</f>
        <v>2007-2008</v>
      </c>
      <c r="H2" s="154" t="str">
        <f ca="1">IF(OFFSET(Années,COLUMN()-5,,1)&lt;=Total!$M$2,OFFSET(Années,COLUMN()-5,,1),"")</f>
        <v>2008-2009</v>
      </c>
      <c r="I2" s="154" t="str">
        <f ca="1">IF(OFFSET(Années,COLUMN()-5,,1)&lt;=Total!$M$2,OFFSET(Années,COLUMN()-5,,1),"")</f>
        <v>2009-2010</v>
      </c>
      <c r="J2" s="154" t="str">
        <f ca="1">IF(OFFSET(Années,COLUMN()-5,,1)&lt;=Total!$M$2,OFFSET(Années,COLUMN()-5,,1),"")</f>
        <v>2010-2011</v>
      </c>
      <c r="K2" s="154" t="str">
        <f ca="1">IF(OFFSET(Années,COLUMN()-5,,1)&lt;=Total!$M$2,OFFSET(Années,COLUMN()-5,,1),"")</f>
        <v>2011-2012</v>
      </c>
      <c r="L2" s="154" t="str">
        <f ca="1">IF(OFFSET(Années,COLUMN()-5,,1)&lt;=Total!$M$2,OFFSET(Années,COLUMN()-5,,1),"")</f>
        <v>2012-2013</v>
      </c>
      <c r="M2" s="154" t="str">
        <f ca="1">IF(OFFSET(Années,COLUMN()-5,,1)&lt;=Total!$M$2,OFFSET(Années,COLUMN()-5,,1),"")</f>
        <v>2013-2014</v>
      </c>
      <c r="N2" s="154" t="str">
        <f ca="1">IF(OFFSET(Années,COLUMN()-5,,1)&lt;=Total!$M$2,OFFSET(Années,COLUMN()-5,,1),"")</f>
        <v/>
      </c>
      <c r="O2" s="154" t="str">
        <f ca="1">IF(OFFSET(Années,COLUMN()-5,,1)&lt;=Total!$M$2,OFFSET(Années,COLUMN()-5,,1),"")</f>
        <v/>
      </c>
      <c r="P2" s="154" t="str">
        <f ca="1">IF(OFFSET(Années,COLUMN()-5,,1)&lt;=Total!$M$2,OFFSET(Années,COLUMN()-5,,1),"")</f>
        <v/>
      </c>
      <c r="Q2" s="154" t="str">
        <f ca="1">IF(OFFSET(Années,COLUMN()-5,,1)&lt;=Total!$M$2,OFFSET(Années,COLUMN()-5,,1),"")</f>
        <v/>
      </c>
      <c r="R2" s="154" t="str">
        <f ca="1">IF(OFFSET(Années,COLUMN()-5,,1)&lt;=Total!$M$2,OFFSET(Années,COLUMN()-5,,1),"")</f>
        <v/>
      </c>
      <c r="S2" s="154" t="str">
        <f ca="1">IF(OFFSET(Années,COLUMN()-5,,1)&lt;=Total!$M$2,OFFSET(Années,COLUMN()-5,,1),"")</f>
        <v/>
      </c>
      <c r="T2" s="314" t="s">
        <v>786</v>
      </c>
    </row>
    <row r="3" spans="1:27" ht="15.75" x14ac:dyDescent="0.25">
      <c r="A3" s="429">
        <f>Total!A3</f>
        <v>1</v>
      </c>
      <c r="B3" s="331" t="str">
        <f>IF($A4&gt;0,Total!B3,"")</f>
        <v>Agostini</v>
      </c>
      <c r="C3" s="331" t="str">
        <f>IF($A4&gt;0,Total!C3,"")</f>
        <v>Christiane</v>
      </c>
      <c r="D3" s="155">
        <f>IF($A4&gt;0,Total!D3,"")</f>
        <v>192</v>
      </c>
      <c r="E3" s="431" t="str">
        <f ca="1">IFERROR(MATCH($D3,INDIRECT("'"&amp;E$2&amp;"'!D:D"),0),"")</f>
        <v/>
      </c>
      <c r="F3" s="431" t="str">
        <f t="shared" ref="F3:S18" ca="1" si="0">IFERROR(MATCH($D3,INDIRECT("'"&amp;F$2&amp;"'!D:D"),0),"")</f>
        <v/>
      </c>
      <c r="G3" s="431" t="str">
        <f t="shared" ca="1" si="0"/>
        <v/>
      </c>
      <c r="H3" s="431" t="str">
        <f t="shared" ca="1" si="0"/>
        <v/>
      </c>
      <c r="I3" s="431" t="str">
        <f t="shared" ca="1" si="0"/>
        <v/>
      </c>
      <c r="J3" s="431">
        <f t="shared" ca="1" si="0"/>
        <v>4</v>
      </c>
      <c r="K3" s="431">
        <f t="shared" ca="1" si="0"/>
        <v>4</v>
      </c>
      <c r="L3" s="431">
        <f t="shared" ca="1" si="0"/>
        <v>4</v>
      </c>
      <c r="M3" s="431">
        <f t="shared" ca="1" si="0"/>
        <v>4</v>
      </c>
      <c r="N3" s="431" t="str">
        <f t="shared" ca="1" si="0"/>
        <v/>
      </c>
      <c r="O3" s="431" t="str">
        <f t="shared" ca="1" si="0"/>
        <v/>
      </c>
      <c r="P3" s="431" t="str">
        <f t="shared" ca="1" si="0"/>
        <v/>
      </c>
      <c r="Q3" s="431" t="str">
        <f t="shared" ca="1" si="0"/>
        <v/>
      </c>
      <c r="R3" s="431" t="str">
        <f t="shared" ca="1" si="0"/>
        <v/>
      </c>
      <c r="S3" s="431" t="str">
        <f t="shared" ca="1" si="0"/>
        <v/>
      </c>
      <c r="T3" s="315">
        <f ca="1">IF(D3&lt;&gt;"",COUNT(E3:S3),"")</f>
        <v>4</v>
      </c>
      <c r="AA3" s="68" t="s">
        <v>789</v>
      </c>
    </row>
    <row r="4" spans="1:27" ht="15.75" x14ac:dyDescent="0.25">
      <c r="A4" s="429">
        <f>Total!A4</f>
        <v>2</v>
      </c>
      <c r="B4" s="331" t="str">
        <f>IF($A5&gt;0,Total!B4,"")</f>
        <v>Agostini</v>
      </c>
      <c r="C4" s="331" t="str">
        <f>IF($A5&gt;0,Total!C4,"")</f>
        <v>Patrick</v>
      </c>
      <c r="D4" s="155">
        <f>IF($A5&gt;0,Total!D4,"")</f>
        <v>276</v>
      </c>
      <c r="E4" s="431" t="str">
        <f t="shared" ref="E4:S67" ca="1" si="1">IFERROR(MATCH($D4,INDIRECT("'"&amp;E$2&amp;"'!D:D"),0),"")</f>
        <v/>
      </c>
      <c r="F4" s="431" t="str">
        <f t="shared" ca="1" si="0"/>
        <v/>
      </c>
      <c r="G4" s="431" t="str">
        <f t="shared" ca="1" si="0"/>
        <v/>
      </c>
      <c r="H4" s="431" t="str">
        <f t="shared" ca="1" si="0"/>
        <v/>
      </c>
      <c r="I4" s="431" t="str">
        <f t="shared" ca="1" si="0"/>
        <v/>
      </c>
      <c r="J4" s="431" t="str">
        <f t="shared" ca="1" si="0"/>
        <v/>
      </c>
      <c r="K4" s="431" t="str">
        <f t="shared" ca="1" si="0"/>
        <v/>
      </c>
      <c r="L4" s="431" t="str">
        <f t="shared" ca="1" si="0"/>
        <v/>
      </c>
      <c r="M4" s="431">
        <f t="shared" ca="1" si="0"/>
        <v>3</v>
      </c>
      <c r="N4" s="431" t="str">
        <f t="shared" ca="1" si="0"/>
        <v/>
      </c>
      <c r="O4" s="431" t="str">
        <f t="shared" ca="1" si="0"/>
        <v/>
      </c>
      <c r="P4" s="431" t="str">
        <f t="shared" ca="1" si="0"/>
        <v/>
      </c>
      <c r="Q4" s="431" t="str">
        <f t="shared" ca="1" si="0"/>
        <v/>
      </c>
      <c r="R4" s="431" t="str">
        <f t="shared" ca="1" si="0"/>
        <v/>
      </c>
      <c r="S4" s="431" t="str">
        <f t="shared" ca="1" si="0"/>
        <v/>
      </c>
      <c r="T4" s="315">
        <f t="shared" ref="T4:T67" ca="1" si="2">IF(D4&lt;&gt;"",COUNT(E4:S4),"")</f>
        <v>1</v>
      </c>
      <c r="AA4" s="68" t="s">
        <v>790</v>
      </c>
    </row>
    <row r="5" spans="1:27" ht="15.75" x14ac:dyDescent="0.25">
      <c r="A5" s="429">
        <f>Total!A5</f>
        <v>3</v>
      </c>
      <c r="B5" s="331" t="str">
        <f>IF($A6&gt;0,Total!B5,"")</f>
        <v>Agostini</v>
      </c>
      <c r="C5" s="331" t="str">
        <f>IF($A6&gt;0,Total!C5,"")</f>
        <v>Séverine</v>
      </c>
      <c r="D5" s="155">
        <f>IF($A6&gt;0,Total!D5,"")</f>
        <v>210</v>
      </c>
      <c r="E5" s="431" t="str">
        <f t="shared" ca="1" si="1"/>
        <v/>
      </c>
      <c r="F5" s="431" t="str">
        <f t="shared" ca="1" si="0"/>
        <v/>
      </c>
      <c r="G5" s="431" t="str">
        <f t="shared" ca="1" si="0"/>
        <v/>
      </c>
      <c r="H5" s="431" t="str">
        <f t="shared" ca="1" si="0"/>
        <v/>
      </c>
      <c r="I5" s="431" t="str">
        <f t="shared" ca="1" si="0"/>
        <v/>
      </c>
      <c r="J5" s="431">
        <f t="shared" ca="1" si="0"/>
        <v>5</v>
      </c>
      <c r="K5" s="431" t="str">
        <f t="shared" ca="1" si="0"/>
        <v/>
      </c>
      <c r="L5" s="431" t="str">
        <f t="shared" ca="1" si="0"/>
        <v/>
      </c>
      <c r="M5" s="431" t="str">
        <f t="shared" ca="1" si="0"/>
        <v/>
      </c>
      <c r="N5" s="431" t="str">
        <f t="shared" ca="1" si="0"/>
        <v/>
      </c>
      <c r="O5" s="431" t="str">
        <f t="shared" ca="1" si="0"/>
        <v/>
      </c>
      <c r="P5" s="431" t="str">
        <f t="shared" ca="1" si="0"/>
        <v/>
      </c>
      <c r="Q5" s="431" t="str">
        <f t="shared" ca="1" si="0"/>
        <v/>
      </c>
      <c r="R5" s="431" t="str">
        <f t="shared" ca="1" si="0"/>
        <v/>
      </c>
      <c r="S5" s="431" t="str">
        <f t="shared" ca="1" si="0"/>
        <v/>
      </c>
      <c r="T5" s="315">
        <f t="shared" ca="1" si="2"/>
        <v>1</v>
      </c>
      <c r="AA5" s="68" t="s">
        <v>791</v>
      </c>
    </row>
    <row r="6" spans="1:27" ht="15.75" x14ac:dyDescent="0.25">
      <c r="A6" s="429">
        <f>Total!A6</f>
        <v>4</v>
      </c>
      <c r="B6" s="331" t="str">
        <f>IF($A7&gt;0,Total!B6,"")</f>
        <v>Alagama</v>
      </c>
      <c r="C6" s="331" t="str">
        <f>IF($A7&gt;0,Total!C6,"")</f>
        <v>Alex</v>
      </c>
      <c r="D6" s="155">
        <f>IF($A7&gt;0,Total!D6,"")</f>
        <v>183</v>
      </c>
      <c r="E6" s="431" t="str">
        <f t="shared" ca="1" si="1"/>
        <v/>
      </c>
      <c r="F6" s="431" t="str">
        <f t="shared" ca="1" si="0"/>
        <v/>
      </c>
      <c r="G6" s="431" t="str">
        <f t="shared" ca="1" si="0"/>
        <v/>
      </c>
      <c r="H6" s="431" t="str">
        <f t="shared" ca="1" si="0"/>
        <v/>
      </c>
      <c r="I6" s="431">
        <f t="shared" ca="1" si="0"/>
        <v>4</v>
      </c>
      <c r="J6" s="431" t="str">
        <f t="shared" ca="1" si="0"/>
        <v/>
      </c>
      <c r="K6" s="431" t="str">
        <f t="shared" ca="1" si="0"/>
        <v/>
      </c>
      <c r="L6" s="431" t="str">
        <f t="shared" ca="1" si="0"/>
        <v/>
      </c>
      <c r="M6" s="431" t="str">
        <f t="shared" ca="1" si="0"/>
        <v/>
      </c>
      <c r="N6" s="431" t="str">
        <f t="shared" ca="1" si="0"/>
        <v/>
      </c>
      <c r="O6" s="431" t="str">
        <f t="shared" ca="1" si="0"/>
        <v/>
      </c>
      <c r="P6" s="431" t="str">
        <f t="shared" ca="1" si="0"/>
        <v/>
      </c>
      <c r="Q6" s="431" t="str">
        <f t="shared" ca="1" si="0"/>
        <v/>
      </c>
      <c r="R6" s="431" t="str">
        <f t="shared" ca="1" si="0"/>
        <v/>
      </c>
      <c r="S6" s="431" t="str">
        <f t="shared" ca="1" si="0"/>
        <v/>
      </c>
      <c r="T6" s="315">
        <f t="shared" ca="1" si="2"/>
        <v>1</v>
      </c>
      <c r="AA6" s="68" t="s">
        <v>792</v>
      </c>
    </row>
    <row r="7" spans="1:27" ht="15.75" x14ac:dyDescent="0.25">
      <c r="A7" s="429">
        <f>Total!A7</f>
        <v>5</v>
      </c>
      <c r="B7" s="331" t="str">
        <f>IF($A8&gt;0,Total!B7,"")</f>
        <v>Amiot</v>
      </c>
      <c r="C7" s="331" t="str">
        <f>IF($A8&gt;0,Total!C7,"")</f>
        <v>André</v>
      </c>
      <c r="D7" s="155">
        <f>IF($A8&gt;0,Total!D7,"")</f>
        <v>126</v>
      </c>
      <c r="E7" s="431" t="str">
        <f t="shared" ca="1" si="1"/>
        <v/>
      </c>
      <c r="F7" s="431" t="str">
        <f t="shared" ca="1" si="0"/>
        <v/>
      </c>
      <c r="G7" s="431">
        <f t="shared" ca="1" si="0"/>
        <v>4</v>
      </c>
      <c r="H7" s="431" t="str">
        <f t="shared" ca="1" si="0"/>
        <v/>
      </c>
      <c r="I7" s="431" t="str">
        <f t="shared" ca="1" si="0"/>
        <v/>
      </c>
      <c r="J7" s="431" t="str">
        <f t="shared" ca="1" si="0"/>
        <v/>
      </c>
      <c r="K7" s="431" t="str">
        <f t="shared" ca="1" si="0"/>
        <v/>
      </c>
      <c r="L7" s="431" t="str">
        <f t="shared" ca="1" si="0"/>
        <v/>
      </c>
      <c r="M7" s="431" t="str">
        <f t="shared" ca="1" si="0"/>
        <v/>
      </c>
      <c r="N7" s="431" t="str">
        <f t="shared" ca="1" si="0"/>
        <v/>
      </c>
      <c r="O7" s="431" t="str">
        <f t="shared" ca="1" si="0"/>
        <v/>
      </c>
      <c r="P7" s="431" t="str">
        <f t="shared" ca="1" si="0"/>
        <v/>
      </c>
      <c r="Q7" s="431" t="str">
        <f t="shared" ca="1" si="0"/>
        <v/>
      </c>
      <c r="R7" s="431" t="str">
        <f t="shared" ca="1" si="0"/>
        <v/>
      </c>
      <c r="S7" s="431" t="str">
        <f t="shared" ca="1" si="0"/>
        <v/>
      </c>
      <c r="T7" s="315">
        <f t="shared" ca="1" si="2"/>
        <v>1</v>
      </c>
      <c r="AA7" s="68" t="s">
        <v>793</v>
      </c>
    </row>
    <row r="8" spans="1:27" ht="15.75" x14ac:dyDescent="0.25">
      <c r="A8" s="429">
        <f>Total!A8</f>
        <v>6</v>
      </c>
      <c r="B8" s="331" t="str">
        <f>IF($A9&gt;0,Total!B8,"")</f>
        <v>Arbassier</v>
      </c>
      <c r="C8" s="331" t="str">
        <f>IF($A9&gt;0,Total!C8,"")</f>
        <v>Jean-Claude</v>
      </c>
      <c r="D8" s="155">
        <f>IF($A9&gt;0,Total!D8,"")</f>
        <v>178</v>
      </c>
      <c r="E8" s="431" t="str">
        <f t="shared" ca="1" si="1"/>
        <v/>
      </c>
      <c r="F8" s="431" t="str">
        <f t="shared" ca="1" si="0"/>
        <v/>
      </c>
      <c r="G8" s="431" t="str">
        <f t="shared" ca="1" si="0"/>
        <v/>
      </c>
      <c r="H8" s="431" t="str">
        <f t="shared" ca="1" si="0"/>
        <v/>
      </c>
      <c r="I8" s="431">
        <f t="shared" ca="1" si="0"/>
        <v>5</v>
      </c>
      <c r="J8" s="431" t="str">
        <f t="shared" ca="1" si="0"/>
        <v/>
      </c>
      <c r="K8" s="431" t="str">
        <f t="shared" ca="1" si="0"/>
        <v/>
      </c>
      <c r="L8" s="431" t="str">
        <f t="shared" ca="1" si="0"/>
        <v/>
      </c>
      <c r="M8" s="431" t="str">
        <f t="shared" ca="1" si="0"/>
        <v/>
      </c>
      <c r="N8" s="431" t="str">
        <f t="shared" ca="1" si="0"/>
        <v/>
      </c>
      <c r="O8" s="431" t="str">
        <f t="shared" ca="1" si="0"/>
        <v/>
      </c>
      <c r="P8" s="431" t="str">
        <f t="shared" ca="1" si="0"/>
        <v/>
      </c>
      <c r="Q8" s="431" t="str">
        <f t="shared" ca="1" si="0"/>
        <v/>
      </c>
      <c r="R8" s="431" t="str">
        <f t="shared" ca="1" si="0"/>
        <v/>
      </c>
      <c r="S8" s="431" t="str">
        <f t="shared" ca="1" si="0"/>
        <v/>
      </c>
      <c r="T8" s="315">
        <f t="shared" ca="1" si="2"/>
        <v>1</v>
      </c>
      <c r="AA8" s="68" t="s">
        <v>794</v>
      </c>
    </row>
    <row r="9" spans="1:27" s="55" customFormat="1" ht="15.75" x14ac:dyDescent="0.25">
      <c r="A9" s="429">
        <f>Total!A9</f>
        <v>7</v>
      </c>
      <c r="B9" s="331" t="str">
        <f>IF($A10&gt;0,Total!B9,"")</f>
        <v>Assez</v>
      </c>
      <c r="C9" s="331" t="str">
        <f>IF($A10&gt;0,Total!C9,"")</f>
        <v>Sylvie</v>
      </c>
      <c r="D9" s="155">
        <f>IF($A10&gt;0,Total!D9,"")</f>
        <v>75</v>
      </c>
      <c r="E9" s="431">
        <f t="shared" ca="1" si="1"/>
        <v>4</v>
      </c>
      <c r="F9" s="431" t="str">
        <f t="shared" ca="1" si="0"/>
        <v/>
      </c>
      <c r="G9" s="431" t="str">
        <f t="shared" ca="1" si="0"/>
        <v/>
      </c>
      <c r="H9" s="431" t="str">
        <f t="shared" ca="1" si="0"/>
        <v/>
      </c>
      <c r="I9" s="431" t="str">
        <f t="shared" ca="1" si="0"/>
        <v/>
      </c>
      <c r="J9" s="431" t="str">
        <f t="shared" ca="1" si="0"/>
        <v/>
      </c>
      <c r="K9" s="431" t="str">
        <f t="shared" ca="1" si="0"/>
        <v/>
      </c>
      <c r="L9" s="431" t="str">
        <f t="shared" ca="1" si="0"/>
        <v/>
      </c>
      <c r="M9" s="431" t="str">
        <f t="shared" ca="1" si="0"/>
        <v/>
      </c>
      <c r="N9" s="431" t="str">
        <f t="shared" ca="1" si="0"/>
        <v/>
      </c>
      <c r="O9" s="431" t="str">
        <f t="shared" ca="1" si="0"/>
        <v/>
      </c>
      <c r="P9" s="431" t="str">
        <f t="shared" ca="1" si="0"/>
        <v/>
      </c>
      <c r="Q9" s="431" t="str">
        <f t="shared" ca="1" si="0"/>
        <v/>
      </c>
      <c r="R9" s="431" t="str">
        <f t="shared" ca="1" si="0"/>
        <v/>
      </c>
      <c r="S9" s="431" t="str">
        <f t="shared" ca="1" si="0"/>
        <v/>
      </c>
      <c r="T9" s="315">
        <f t="shared" ca="1" si="2"/>
        <v>1</v>
      </c>
      <c r="AA9" s="69" t="s">
        <v>795</v>
      </c>
    </row>
    <row r="10" spans="1:27" ht="15.75" x14ac:dyDescent="0.25">
      <c r="A10" s="429">
        <f>Total!A10</f>
        <v>8</v>
      </c>
      <c r="B10" s="331" t="str">
        <f>IF($A11&gt;0,Total!B10,"")</f>
        <v>Bajotet</v>
      </c>
      <c r="C10" s="331" t="str">
        <f>IF($A11&gt;0,Total!C10,"")</f>
        <v>Marie-Thérèse</v>
      </c>
      <c r="D10" s="155">
        <f>IF($A11&gt;0,Total!D10,"")</f>
        <v>76</v>
      </c>
      <c r="E10" s="431">
        <f t="shared" ca="1" si="1"/>
        <v>5</v>
      </c>
      <c r="F10" s="431" t="str">
        <f t="shared" ca="1" si="0"/>
        <v/>
      </c>
      <c r="G10" s="431" t="str">
        <f t="shared" ca="1" si="0"/>
        <v/>
      </c>
      <c r="H10" s="431" t="str">
        <f t="shared" ca="1" si="0"/>
        <v/>
      </c>
      <c r="I10" s="431" t="str">
        <f t="shared" ca="1" si="0"/>
        <v/>
      </c>
      <c r="J10" s="431" t="str">
        <f t="shared" ca="1" si="0"/>
        <v/>
      </c>
      <c r="K10" s="431" t="str">
        <f t="shared" ca="1" si="0"/>
        <v/>
      </c>
      <c r="L10" s="431" t="str">
        <f t="shared" ca="1" si="0"/>
        <v/>
      </c>
      <c r="M10" s="431" t="str">
        <f t="shared" ca="1" si="0"/>
        <v/>
      </c>
      <c r="N10" s="431" t="str">
        <f t="shared" ca="1" si="0"/>
        <v/>
      </c>
      <c r="O10" s="431" t="str">
        <f t="shared" ca="1" si="0"/>
        <v/>
      </c>
      <c r="P10" s="431" t="str">
        <f t="shared" ca="1" si="0"/>
        <v/>
      </c>
      <c r="Q10" s="431" t="str">
        <f t="shared" ca="1" si="0"/>
        <v/>
      </c>
      <c r="R10" s="431" t="str">
        <f t="shared" ca="1" si="0"/>
        <v/>
      </c>
      <c r="S10" s="431" t="str">
        <f t="shared" ca="1" si="0"/>
        <v/>
      </c>
      <c r="T10" s="315">
        <f t="shared" ca="1" si="2"/>
        <v>1</v>
      </c>
      <c r="AA10" s="68" t="s">
        <v>796</v>
      </c>
    </row>
    <row r="11" spans="1:27" ht="15.75" x14ac:dyDescent="0.25">
      <c r="A11" s="429">
        <f>Total!A11</f>
        <v>9</v>
      </c>
      <c r="B11" s="331" t="str">
        <f>IF($A12&gt;0,Total!B11,"")</f>
        <v>Baland</v>
      </c>
      <c r="C11" s="331" t="str">
        <f>IF($A12&gt;0,Total!C11,"")</f>
        <v>Monique</v>
      </c>
      <c r="D11" s="155">
        <f>IF($A12&gt;0,Total!D11,"")</f>
        <v>155</v>
      </c>
      <c r="E11" s="431" t="str">
        <f t="shared" ca="1" si="1"/>
        <v/>
      </c>
      <c r="F11" s="431" t="str">
        <f t="shared" ca="1" si="0"/>
        <v/>
      </c>
      <c r="G11" s="431" t="str">
        <f t="shared" ca="1" si="0"/>
        <v/>
      </c>
      <c r="H11" s="431">
        <f t="shared" ca="1" si="0"/>
        <v>4</v>
      </c>
      <c r="I11" s="431">
        <f t="shared" ca="1" si="0"/>
        <v>6</v>
      </c>
      <c r="J11" s="431" t="str">
        <f t="shared" ca="1" si="0"/>
        <v/>
      </c>
      <c r="K11" s="431" t="str">
        <f t="shared" ca="1" si="0"/>
        <v/>
      </c>
      <c r="L11" s="431" t="str">
        <f t="shared" ca="1" si="0"/>
        <v/>
      </c>
      <c r="M11" s="431" t="str">
        <f t="shared" ca="1" si="0"/>
        <v/>
      </c>
      <c r="N11" s="431" t="str">
        <f t="shared" ca="1" si="0"/>
        <v/>
      </c>
      <c r="O11" s="431" t="str">
        <f t="shared" ca="1" si="0"/>
        <v/>
      </c>
      <c r="P11" s="431" t="str">
        <f t="shared" ca="1" si="0"/>
        <v/>
      </c>
      <c r="Q11" s="431" t="str">
        <f t="shared" ca="1" si="0"/>
        <v/>
      </c>
      <c r="R11" s="431" t="str">
        <f t="shared" ca="1" si="0"/>
        <v/>
      </c>
      <c r="S11" s="431" t="str">
        <f t="shared" ca="1" si="0"/>
        <v/>
      </c>
      <c r="T11" s="315">
        <f t="shared" ca="1" si="2"/>
        <v>2</v>
      </c>
      <c r="AA11" s="68" t="s">
        <v>712</v>
      </c>
    </row>
    <row r="12" spans="1:27" ht="15.75" x14ac:dyDescent="0.25">
      <c r="A12" s="429">
        <f>Total!A12</f>
        <v>10</v>
      </c>
      <c r="B12" s="331" t="str">
        <f>IF($A13&gt;0,Total!B12,"")</f>
        <v>Bastien</v>
      </c>
      <c r="C12" s="331" t="str">
        <f>IF($A13&gt;0,Total!C12,"")</f>
        <v>Odette</v>
      </c>
      <c r="D12" s="155">
        <f>IF($A13&gt;0,Total!D12,"")</f>
        <v>272</v>
      </c>
      <c r="E12" s="431" t="str">
        <f t="shared" ca="1" si="1"/>
        <v/>
      </c>
      <c r="F12" s="431" t="str">
        <f t="shared" ca="1" si="0"/>
        <v/>
      </c>
      <c r="G12" s="431" t="str">
        <f t="shared" ca="1" si="0"/>
        <v/>
      </c>
      <c r="H12" s="431" t="str">
        <f t="shared" ca="1" si="0"/>
        <v/>
      </c>
      <c r="I12" s="431" t="str">
        <f t="shared" ca="1" si="0"/>
        <v/>
      </c>
      <c r="J12" s="431" t="str">
        <f t="shared" ca="1" si="0"/>
        <v/>
      </c>
      <c r="K12" s="431" t="str">
        <f t="shared" ca="1" si="0"/>
        <v/>
      </c>
      <c r="L12" s="431" t="str">
        <f t="shared" ca="1" si="0"/>
        <v/>
      </c>
      <c r="M12" s="431">
        <f t="shared" ca="1" si="0"/>
        <v>5</v>
      </c>
      <c r="N12" s="431" t="str">
        <f t="shared" ca="1" si="0"/>
        <v/>
      </c>
      <c r="O12" s="431" t="str">
        <f t="shared" ca="1" si="0"/>
        <v/>
      </c>
      <c r="P12" s="431" t="str">
        <f t="shared" ca="1" si="0"/>
        <v/>
      </c>
      <c r="Q12" s="431" t="str">
        <f t="shared" ca="1" si="0"/>
        <v/>
      </c>
      <c r="R12" s="431" t="str">
        <f t="shared" ca="1" si="0"/>
        <v/>
      </c>
      <c r="S12" s="431" t="str">
        <f t="shared" ca="1" si="0"/>
        <v/>
      </c>
      <c r="T12" s="315">
        <f t="shared" ca="1" si="2"/>
        <v>1</v>
      </c>
      <c r="AA12" s="68" t="s">
        <v>797</v>
      </c>
    </row>
    <row r="13" spans="1:27" ht="15.75" x14ac:dyDescent="0.25">
      <c r="A13" s="429">
        <f>Total!A13</f>
        <v>11</v>
      </c>
      <c r="B13" s="331" t="str">
        <f>IF($A14&gt;0,Total!B13,"")</f>
        <v>Beherec</v>
      </c>
      <c r="C13" s="331" t="str">
        <f>IF($A14&gt;0,Total!C13,"")</f>
        <v>Franck</v>
      </c>
      <c r="D13" s="155">
        <f>IF($A14&gt;0,Total!D13,"")</f>
        <v>4</v>
      </c>
      <c r="E13" s="431">
        <f t="shared" ca="1" si="1"/>
        <v>6</v>
      </c>
      <c r="F13" s="431">
        <f t="shared" ca="1" si="0"/>
        <v>4</v>
      </c>
      <c r="G13" s="431">
        <f t="shared" ca="1" si="0"/>
        <v>5</v>
      </c>
      <c r="H13" s="431">
        <f t="shared" ca="1" si="0"/>
        <v>5</v>
      </c>
      <c r="I13" s="431">
        <f t="shared" ca="1" si="0"/>
        <v>7</v>
      </c>
      <c r="J13" s="431">
        <f t="shared" ca="1" si="0"/>
        <v>6</v>
      </c>
      <c r="K13" s="431">
        <f t="shared" ca="1" si="0"/>
        <v>5</v>
      </c>
      <c r="L13" s="431">
        <f t="shared" ca="1" si="0"/>
        <v>5</v>
      </c>
      <c r="M13" s="431">
        <f t="shared" ca="1" si="0"/>
        <v>6</v>
      </c>
      <c r="N13" s="431" t="str">
        <f t="shared" ca="1" si="0"/>
        <v/>
      </c>
      <c r="O13" s="431" t="str">
        <f t="shared" ca="1" si="0"/>
        <v/>
      </c>
      <c r="P13" s="431" t="str">
        <f t="shared" ca="1" si="0"/>
        <v/>
      </c>
      <c r="Q13" s="431" t="str">
        <f t="shared" ca="1" si="0"/>
        <v/>
      </c>
      <c r="R13" s="431" t="str">
        <f t="shared" ca="1" si="0"/>
        <v/>
      </c>
      <c r="S13" s="431" t="str">
        <f t="shared" ca="1" si="0"/>
        <v/>
      </c>
      <c r="T13" s="315">
        <f t="shared" ca="1" si="2"/>
        <v>9</v>
      </c>
      <c r="AA13" s="68" t="s">
        <v>798</v>
      </c>
    </row>
    <row r="14" spans="1:27" ht="15.75" x14ac:dyDescent="0.25">
      <c r="A14" s="429">
        <f>Total!A14</f>
        <v>12</v>
      </c>
      <c r="B14" s="331" t="str">
        <f>IF($A15&gt;0,Total!B14,"")</f>
        <v>Beliard</v>
      </c>
      <c r="C14" s="331" t="str">
        <f>IF($A15&gt;0,Total!C14,"")</f>
        <v>Christophe</v>
      </c>
      <c r="D14" s="155">
        <f>IF($A15&gt;0,Total!D14,"")</f>
        <v>156</v>
      </c>
      <c r="E14" s="431" t="str">
        <f t="shared" ca="1" si="1"/>
        <v/>
      </c>
      <c r="F14" s="431" t="str">
        <f t="shared" ca="1" si="0"/>
        <v/>
      </c>
      <c r="G14" s="431" t="str">
        <f t="shared" ca="1" si="0"/>
        <v/>
      </c>
      <c r="H14" s="431">
        <f t="shared" ca="1" si="0"/>
        <v>6</v>
      </c>
      <c r="I14" s="431" t="str">
        <f t="shared" ca="1" si="0"/>
        <v/>
      </c>
      <c r="J14" s="431" t="str">
        <f t="shared" ca="1" si="0"/>
        <v/>
      </c>
      <c r="K14" s="431" t="str">
        <f t="shared" ca="1" si="0"/>
        <v/>
      </c>
      <c r="L14" s="431" t="str">
        <f t="shared" ca="1" si="0"/>
        <v/>
      </c>
      <c r="M14" s="431" t="str">
        <f t="shared" ca="1" si="0"/>
        <v/>
      </c>
      <c r="N14" s="431" t="str">
        <f t="shared" ca="1" si="0"/>
        <v/>
      </c>
      <c r="O14" s="431" t="str">
        <f t="shared" ca="1" si="0"/>
        <v/>
      </c>
      <c r="P14" s="431" t="str">
        <f t="shared" ca="1" si="0"/>
        <v/>
      </c>
      <c r="Q14" s="431" t="str">
        <f t="shared" ca="1" si="0"/>
        <v/>
      </c>
      <c r="R14" s="431" t="str">
        <f t="shared" ca="1" si="0"/>
        <v/>
      </c>
      <c r="S14" s="431" t="str">
        <f t="shared" ca="1" si="0"/>
        <v/>
      </c>
      <c r="T14" s="315">
        <f t="shared" ca="1" si="2"/>
        <v>1</v>
      </c>
      <c r="AA14" s="68" t="s">
        <v>799</v>
      </c>
    </row>
    <row r="15" spans="1:27" ht="15.75" x14ac:dyDescent="0.25">
      <c r="A15" s="429">
        <f>Total!A15</f>
        <v>13</v>
      </c>
      <c r="B15" s="331" t="str">
        <f>IF($A16&gt;0,Total!B15,"")</f>
        <v>Belleterre</v>
      </c>
      <c r="C15" s="331" t="str">
        <f>IF($A16&gt;0,Total!C15,"")</f>
        <v>Christiane</v>
      </c>
      <c r="D15" s="155">
        <f>IF($A16&gt;0,Total!D15,"")</f>
        <v>77</v>
      </c>
      <c r="E15" s="431">
        <f t="shared" ca="1" si="1"/>
        <v>7</v>
      </c>
      <c r="F15" s="431" t="str">
        <f t="shared" ca="1" si="0"/>
        <v/>
      </c>
      <c r="G15" s="431" t="str">
        <f t="shared" ca="1" si="0"/>
        <v/>
      </c>
      <c r="H15" s="431" t="str">
        <f t="shared" ca="1" si="0"/>
        <v/>
      </c>
      <c r="I15" s="431" t="str">
        <f t="shared" ca="1" si="0"/>
        <v/>
      </c>
      <c r="J15" s="431" t="str">
        <f t="shared" ca="1" si="0"/>
        <v/>
      </c>
      <c r="K15" s="431" t="str">
        <f t="shared" ca="1" si="0"/>
        <v/>
      </c>
      <c r="L15" s="431" t="str">
        <f t="shared" ca="1" si="0"/>
        <v/>
      </c>
      <c r="M15" s="431" t="str">
        <f t="shared" ca="1" si="0"/>
        <v/>
      </c>
      <c r="N15" s="431" t="str">
        <f t="shared" ca="1" si="0"/>
        <v/>
      </c>
      <c r="O15" s="431" t="str">
        <f t="shared" ca="1" si="0"/>
        <v/>
      </c>
      <c r="P15" s="431" t="str">
        <f t="shared" ca="1" si="0"/>
        <v/>
      </c>
      <c r="Q15" s="431" t="str">
        <f t="shared" ca="1" si="0"/>
        <v/>
      </c>
      <c r="R15" s="431" t="str">
        <f t="shared" ca="1" si="0"/>
        <v/>
      </c>
      <c r="S15" s="431" t="str">
        <f t="shared" ca="1" si="0"/>
        <v/>
      </c>
      <c r="T15" s="315">
        <f t="shared" ca="1" si="2"/>
        <v>1</v>
      </c>
      <c r="AA15" s="68" t="s">
        <v>800</v>
      </c>
    </row>
    <row r="16" spans="1:27" ht="15.75" x14ac:dyDescent="0.25">
      <c r="A16" s="429">
        <f>Total!A16</f>
        <v>14</v>
      </c>
      <c r="B16" s="331" t="str">
        <f>IF($A17&gt;0,Total!B16,"")</f>
        <v>Belot</v>
      </c>
      <c r="C16" s="331" t="str">
        <f>IF($A17&gt;0,Total!C16,"")</f>
        <v>Anne-Lise</v>
      </c>
      <c r="D16" s="155">
        <f>IF($A17&gt;0,Total!D16,"")</f>
        <v>254</v>
      </c>
      <c r="E16" s="431" t="str">
        <f t="shared" ca="1" si="1"/>
        <v/>
      </c>
      <c r="F16" s="431" t="str">
        <f t="shared" ca="1" si="0"/>
        <v/>
      </c>
      <c r="G16" s="431" t="str">
        <f t="shared" ca="1" si="0"/>
        <v/>
      </c>
      <c r="H16" s="431" t="str">
        <f t="shared" ca="1" si="0"/>
        <v/>
      </c>
      <c r="I16" s="431" t="str">
        <f t="shared" ca="1" si="0"/>
        <v/>
      </c>
      <c r="J16" s="431" t="str">
        <f t="shared" ca="1" si="0"/>
        <v/>
      </c>
      <c r="K16" s="431" t="str">
        <f t="shared" ca="1" si="0"/>
        <v/>
      </c>
      <c r="L16" s="431">
        <f t="shared" ca="1" si="0"/>
        <v>6</v>
      </c>
      <c r="M16" s="431" t="str">
        <f t="shared" ca="1" si="0"/>
        <v/>
      </c>
      <c r="N16" s="431" t="str">
        <f t="shared" ca="1" si="0"/>
        <v/>
      </c>
      <c r="O16" s="431" t="str">
        <f t="shared" ca="1" si="0"/>
        <v/>
      </c>
      <c r="P16" s="431" t="str">
        <f t="shared" ca="1" si="0"/>
        <v/>
      </c>
      <c r="Q16" s="431" t="str">
        <f t="shared" ca="1" si="0"/>
        <v/>
      </c>
      <c r="R16" s="431" t="str">
        <f t="shared" ca="1" si="0"/>
        <v/>
      </c>
      <c r="S16" s="431" t="str">
        <f t="shared" ca="1" si="0"/>
        <v/>
      </c>
      <c r="T16" s="315">
        <f t="shared" ca="1" si="2"/>
        <v>1</v>
      </c>
      <c r="AA16" s="68" t="s">
        <v>801</v>
      </c>
    </row>
    <row r="17" spans="1:27" ht="15.75" x14ac:dyDescent="0.25">
      <c r="A17" s="429">
        <f>Total!A17</f>
        <v>15</v>
      </c>
      <c r="B17" s="331" t="str">
        <f>IF($A18&gt;0,Total!B17,"")</f>
        <v>Benoit</v>
      </c>
      <c r="C17" s="331" t="str">
        <f>IF($A18&gt;0,Total!C17,"")</f>
        <v>Christiane</v>
      </c>
      <c r="D17" s="155">
        <f>IF($A18&gt;0,Total!D17,"")</f>
        <v>287</v>
      </c>
      <c r="E17" s="431" t="str">
        <f t="shared" ca="1" si="1"/>
        <v/>
      </c>
      <c r="F17" s="431" t="str">
        <f t="shared" ca="1" si="0"/>
        <v/>
      </c>
      <c r="G17" s="431" t="str">
        <f t="shared" ca="1" si="0"/>
        <v/>
      </c>
      <c r="H17" s="431" t="str">
        <f t="shared" ca="1" si="0"/>
        <v/>
      </c>
      <c r="I17" s="431" t="str">
        <f t="shared" ca="1" si="0"/>
        <v/>
      </c>
      <c r="J17" s="431" t="str">
        <f t="shared" ca="1" si="0"/>
        <v/>
      </c>
      <c r="K17" s="431" t="str">
        <f t="shared" ca="1" si="0"/>
        <v/>
      </c>
      <c r="L17" s="431" t="str">
        <f t="shared" ca="1" si="0"/>
        <v/>
      </c>
      <c r="M17" s="431">
        <f t="shared" ca="1" si="0"/>
        <v>7</v>
      </c>
      <c r="N17" s="431" t="str">
        <f t="shared" ca="1" si="0"/>
        <v/>
      </c>
      <c r="O17" s="431" t="str">
        <f t="shared" ca="1" si="0"/>
        <v/>
      </c>
      <c r="P17" s="431" t="str">
        <f t="shared" ca="1" si="0"/>
        <v/>
      </c>
      <c r="Q17" s="431" t="str">
        <f t="shared" ca="1" si="0"/>
        <v/>
      </c>
      <c r="R17" s="431" t="str">
        <f t="shared" ca="1" si="0"/>
        <v/>
      </c>
      <c r="S17" s="431" t="str">
        <f t="shared" ca="1" si="0"/>
        <v/>
      </c>
      <c r="T17" s="315">
        <f t="shared" ca="1" si="2"/>
        <v>1</v>
      </c>
      <c r="AA17" s="68" t="s">
        <v>802</v>
      </c>
    </row>
    <row r="18" spans="1:27" ht="15.75" x14ac:dyDescent="0.25">
      <c r="A18" s="429">
        <f>Total!A18</f>
        <v>16</v>
      </c>
      <c r="B18" s="331" t="str">
        <f>IF($A19&gt;0,Total!B18,"")</f>
        <v>Bernier</v>
      </c>
      <c r="C18" s="331" t="str">
        <f>IF($A19&gt;0,Total!C18,"")</f>
        <v>Martine</v>
      </c>
      <c r="D18" s="155">
        <f>IF($A19&gt;0,Total!D18,"")</f>
        <v>256</v>
      </c>
      <c r="E18" s="431" t="str">
        <f t="shared" ca="1" si="1"/>
        <v/>
      </c>
      <c r="F18" s="431" t="str">
        <f t="shared" ca="1" si="0"/>
        <v/>
      </c>
      <c r="G18" s="431" t="str">
        <f t="shared" ca="1" si="0"/>
        <v/>
      </c>
      <c r="H18" s="431" t="str">
        <f t="shared" ca="1" si="0"/>
        <v/>
      </c>
      <c r="I18" s="431" t="str">
        <f t="shared" ca="1" si="0"/>
        <v/>
      </c>
      <c r="J18" s="431" t="str">
        <f t="shared" ca="1" si="0"/>
        <v/>
      </c>
      <c r="K18" s="431" t="str">
        <f t="shared" ca="1" si="0"/>
        <v/>
      </c>
      <c r="L18" s="431">
        <f t="shared" ca="1" si="0"/>
        <v>7</v>
      </c>
      <c r="M18" s="431" t="str">
        <f t="shared" ca="1" si="0"/>
        <v/>
      </c>
      <c r="N18" s="431" t="str">
        <f t="shared" ca="1" si="0"/>
        <v/>
      </c>
      <c r="O18" s="431" t="str">
        <f t="shared" ca="1" si="0"/>
        <v/>
      </c>
      <c r="P18" s="431" t="str">
        <f t="shared" ca="1" si="0"/>
        <v/>
      </c>
      <c r="Q18" s="431" t="str">
        <f t="shared" ca="1" si="0"/>
        <v/>
      </c>
      <c r="R18" s="431" t="str">
        <f t="shared" ca="1" si="0"/>
        <v/>
      </c>
      <c r="S18" s="431" t="str">
        <f t="shared" ca="1" si="0"/>
        <v/>
      </c>
      <c r="T18" s="315">
        <f t="shared" ca="1" si="2"/>
        <v>1</v>
      </c>
    </row>
    <row r="19" spans="1:27" ht="15.75" x14ac:dyDescent="0.25">
      <c r="A19" s="429">
        <f>Total!A19</f>
        <v>17</v>
      </c>
      <c r="B19" s="331" t="str">
        <f>IF($A20&gt;0,Total!B19,"")</f>
        <v>Bernigaud</v>
      </c>
      <c r="C19" s="331" t="str">
        <f>IF($A20&gt;0,Total!C19,"")</f>
        <v>Yvonne</v>
      </c>
      <c r="D19" s="155">
        <f>IF($A20&gt;0,Total!D19,"")</f>
        <v>7</v>
      </c>
      <c r="E19" s="431">
        <f t="shared" ca="1" si="1"/>
        <v>8</v>
      </c>
      <c r="F19" s="431" t="str">
        <f t="shared" ca="1" si="1"/>
        <v/>
      </c>
      <c r="G19" s="431" t="str">
        <f t="shared" ca="1" si="1"/>
        <v/>
      </c>
      <c r="H19" s="431" t="str">
        <f t="shared" ca="1" si="1"/>
        <v/>
      </c>
      <c r="I19" s="431" t="str">
        <f t="shared" ca="1" si="1"/>
        <v/>
      </c>
      <c r="J19" s="431" t="str">
        <f t="shared" ca="1" si="1"/>
        <v/>
      </c>
      <c r="K19" s="431" t="str">
        <f t="shared" ca="1" si="1"/>
        <v/>
      </c>
      <c r="L19" s="431" t="str">
        <f t="shared" ca="1" si="1"/>
        <v/>
      </c>
      <c r="M19" s="431" t="str">
        <f t="shared" ca="1" si="1"/>
        <v/>
      </c>
      <c r="N19" s="431" t="str">
        <f t="shared" ca="1" si="1"/>
        <v/>
      </c>
      <c r="O19" s="431" t="str">
        <f t="shared" ca="1" si="1"/>
        <v/>
      </c>
      <c r="P19" s="431" t="str">
        <f t="shared" ca="1" si="1"/>
        <v/>
      </c>
      <c r="Q19" s="431" t="str">
        <f t="shared" ca="1" si="1"/>
        <v/>
      </c>
      <c r="R19" s="431" t="str">
        <f t="shared" ca="1" si="1"/>
        <v/>
      </c>
      <c r="S19" s="431" t="str">
        <f t="shared" ca="1" si="1"/>
        <v/>
      </c>
      <c r="T19" s="315">
        <f t="shared" ca="1" si="2"/>
        <v>1</v>
      </c>
    </row>
    <row r="20" spans="1:27" ht="15.75" x14ac:dyDescent="0.25">
      <c r="A20" s="429">
        <f>Total!A20</f>
        <v>18</v>
      </c>
      <c r="B20" s="331" t="str">
        <f>IF($A21&gt;0,Total!B20,"")</f>
        <v>Besson</v>
      </c>
      <c r="C20" s="331" t="str">
        <f>IF($A21&gt;0,Total!C20,"")</f>
        <v>Marie-France</v>
      </c>
      <c r="D20" s="155">
        <f>IF($A21&gt;0,Total!D20,"")</f>
        <v>171</v>
      </c>
      <c r="E20" s="431" t="str">
        <f t="shared" ca="1" si="1"/>
        <v/>
      </c>
      <c r="F20" s="431" t="str">
        <f t="shared" ca="1" si="1"/>
        <v/>
      </c>
      <c r="G20" s="431" t="str">
        <f t="shared" ca="1" si="1"/>
        <v/>
      </c>
      <c r="H20" s="431" t="str">
        <f t="shared" ca="1" si="1"/>
        <v/>
      </c>
      <c r="I20" s="431">
        <f t="shared" ca="1" si="1"/>
        <v>8</v>
      </c>
      <c r="J20" s="431" t="str">
        <f t="shared" ca="1" si="1"/>
        <v/>
      </c>
      <c r="K20" s="431" t="str">
        <f t="shared" ca="1" si="1"/>
        <v/>
      </c>
      <c r="L20" s="431" t="str">
        <f t="shared" ca="1" si="1"/>
        <v/>
      </c>
      <c r="M20" s="431" t="str">
        <f t="shared" ca="1" si="1"/>
        <v/>
      </c>
      <c r="N20" s="431" t="str">
        <f t="shared" ca="1" si="1"/>
        <v/>
      </c>
      <c r="O20" s="431" t="str">
        <f t="shared" ca="1" si="1"/>
        <v/>
      </c>
      <c r="P20" s="431" t="str">
        <f t="shared" ca="1" si="1"/>
        <v/>
      </c>
      <c r="Q20" s="431" t="str">
        <f t="shared" ca="1" si="1"/>
        <v/>
      </c>
      <c r="R20" s="431" t="str">
        <f t="shared" ca="1" si="1"/>
        <v/>
      </c>
      <c r="S20" s="431" t="str">
        <f t="shared" ca="1" si="1"/>
        <v/>
      </c>
      <c r="T20" s="315">
        <f t="shared" ca="1" si="2"/>
        <v>1</v>
      </c>
    </row>
    <row r="21" spans="1:27" ht="15.75" x14ac:dyDescent="0.25">
      <c r="A21" s="429">
        <f>Total!A21</f>
        <v>19</v>
      </c>
      <c r="B21" s="331" t="str">
        <f>IF($A22&gt;0,Total!B21,"")</f>
        <v>Bettler</v>
      </c>
      <c r="C21" s="331" t="str">
        <f>IF($A22&gt;0,Total!C21,"")</f>
        <v>Christian</v>
      </c>
      <c r="D21" s="155">
        <f>IF($A22&gt;0,Total!D21,"")</f>
        <v>144</v>
      </c>
      <c r="E21" s="431" t="str">
        <f t="shared" ca="1" si="1"/>
        <v/>
      </c>
      <c r="F21" s="431" t="str">
        <f t="shared" ca="1" si="1"/>
        <v/>
      </c>
      <c r="G21" s="431" t="str">
        <f t="shared" ca="1" si="1"/>
        <v/>
      </c>
      <c r="H21" s="431">
        <f t="shared" ca="1" si="1"/>
        <v>7</v>
      </c>
      <c r="I21" s="431" t="str">
        <f t="shared" ca="1" si="1"/>
        <v/>
      </c>
      <c r="J21" s="431" t="str">
        <f t="shared" ca="1" si="1"/>
        <v/>
      </c>
      <c r="K21" s="431" t="str">
        <f t="shared" ca="1" si="1"/>
        <v/>
      </c>
      <c r="L21" s="431" t="str">
        <f t="shared" ca="1" si="1"/>
        <v/>
      </c>
      <c r="M21" s="431" t="str">
        <f t="shared" ca="1" si="1"/>
        <v/>
      </c>
      <c r="N21" s="431" t="str">
        <f t="shared" ca="1" si="1"/>
        <v/>
      </c>
      <c r="O21" s="431" t="str">
        <f t="shared" ca="1" si="1"/>
        <v/>
      </c>
      <c r="P21" s="431" t="str">
        <f t="shared" ca="1" si="1"/>
        <v/>
      </c>
      <c r="Q21" s="431" t="str">
        <f t="shared" ca="1" si="1"/>
        <v/>
      </c>
      <c r="R21" s="431" t="str">
        <f t="shared" ca="1" si="1"/>
        <v/>
      </c>
      <c r="S21" s="431" t="str">
        <f t="shared" ca="1" si="1"/>
        <v/>
      </c>
      <c r="T21" s="315">
        <f t="shared" ca="1" si="2"/>
        <v>1</v>
      </c>
    </row>
    <row r="22" spans="1:27" ht="15.75" x14ac:dyDescent="0.25">
      <c r="A22" s="429">
        <f>Total!A22</f>
        <v>20</v>
      </c>
      <c r="B22" s="331" t="str">
        <f>IF($A23&gt;0,Total!B22,"")</f>
        <v>Beudet</v>
      </c>
      <c r="C22" s="331" t="str">
        <f>IF($A23&gt;0,Total!C22,"")</f>
        <v>Jean</v>
      </c>
      <c r="D22" s="155">
        <f>IF($A23&gt;0,Total!D22,"")</f>
        <v>135</v>
      </c>
      <c r="E22" s="431" t="str">
        <f t="shared" ca="1" si="1"/>
        <v/>
      </c>
      <c r="F22" s="431">
        <f t="shared" ca="1" si="1"/>
        <v>5</v>
      </c>
      <c r="G22" s="431">
        <f t="shared" ca="1" si="1"/>
        <v>6</v>
      </c>
      <c r="H22" s="431">
        <f t="shared" ca="1" si="1"/>
        <v>8</v>
      </c>
      <c r="I22" s="431">
        <f t="shared" ca="1" si="1"/>
        <v>9</v>
      </c>
      <c r="J22" s="431" t="str">
        <f t="shared" ca="1" si="1"/>
        <v/>
      </c>
      <c r="K22" s="431" t="str">
        <f t="shared" ca="1" si="1"/>
        <v/>
      </c>
      <c r="L22" s="431" t="str">
        <f t="shared" ca="1" si="1"/>
        <v/>
      </c>
      <c r="M22" s="431" t="str">
        <f t="shared" ca="1" si="1"/>
        <v/>
      </c>
      <c r="N22" s="431" t="str">
        <f t="shared" ca="1" si="1"/>
        <v/>
      </c>
      <c r="O22" s="431" t="str">
        <f t="shared" ca="1" si="1"/>
        <v/>
      </c>
      <c r="P22" s="431" t="str">
        <f t="shared" ca="1" si="1"/>
        <v/>
      </c>
      <c r="Q22" s="431" t="str">
        <f t="shared" ca="1" si="1"/>
        <v/>
      </c>
      <c r="R22" s="431" t="str">
        <f t="shared" ca="1" si="1"/>
        <v/>
      </c>
      <c r="S22" s="431" t="str">
        <f t="shared" ca="1" si="1"/>
        <v/>
      </c>
      <c r="T22" s="315">
        <f t="shared" ca="1" si="2"/>
        <v>4</v>
      </c>
    </row>
    <row r="23" spans="1:27" s="69" customFormat="1" ht="15.75" x14ac:dyDescent="0.25">
      <c r="A23" s="429">
        <f>Total!A23</f>
        <v>21</v>
      </c>
      <c r="B23" s="331" t="str">
        <f>IF($A24&gt;0,Total!B23,"")</f>
        <v>Bidau</v>
      </c>
      <c r="C23" s="331" t="str">
        <f>IF($A24&gt;0,Total!C23,"")</f>
        <v>Alain</v>
      </c>
      <c r="D23" s="155">
        <f>IF($A24&gt;0,Total!D23,"")</f>
        <v>265</v>
      </c>
      <c r="E23" s="431" t="str">
        <f t="shared" ca="1" si="1"/>
        <v/>
      </c>
      <c r="F23" s="431" t="str">
        <f t="shared" ca="1" si="1"/>
        <v/>
      </c>
      <c r="G23" s="431" t="str">
        <f t="shared" ca="1" si="1"/>
        <v/>
      </c>
      <c r="H23" s="431" t="str">
        <f t="shared" ca="1" si="1"/>
        <v/>
      </c>
      <c r="I23" s="431" t="str">
        <f t="shared" ca="1" si="1"/>
        <v/>
      </c>
      <c r="J23" s="431" t="str">
        <f t="shared" ca="1" si="1"/>
        <v/>
      </c>
      <c r="K23" s="431" t="str">
        <f t="shared" ca="1" si="1"/>
        <v/>
      </c>
      <c r="L23" s="431" t="str">
        <f t="shared" ca="1" si="1"/>
        <v/>
      </c>
      <c r="M23" s="431">
        <f t="shared" ca="1" si="1"/>
        <v>8</v>
      </c>
      <c r="N23" s="431" t="str">
        <f t="shared" ca="1" si="1"/>
        <v/>
      </c>
      <c r="O23" s="431" t="str">
        <f t="shared" ca="1" si="1"/>
        <v/>
      </c>
      <c r="P23" s="431" t="str">
        <f t="shared" ca="1" si="1"/>
        <v/>
      </c>
      <c r="Q23" s="431" t="str">
        <f t="shared" ca="1" si="1"/>
        <v/>
      </c>
      <c r="R23" s="431" t="str">
        <f t="shared" ca="1" si="1"/>
        <v/>
      </c>
      <c r="S23" s="431" t="str">
        <f t="shared" ca="1" si="1"/>
        <v/>
      </c>
      <c r="T23" s="315">
        <f t="shared" ca="1" si="2"/>
        <v>1</v>
      </c>
    </row>
    <row r="24" spans="1:27" ht="15.75" x14ac:dyDescent="0.25">
      <c r="A24" s="429">
        <f>Total!A24</f>
        <v>22</v>
      </c>
      <c r="B24" s="331" t="str">
        <f>IF($A25&gt;0,Total!B24,"")</f>
        <v>Blanc</v>
      </c>
      <c r="C24" s="331" t="str">
        <f>IF($A25&gt;0,Total!C24,"")</f>
        <v>Gérard</v>
      </c>
      <c r="D24" s="155">
        <f>IF($A25&gt;0,Total!D24,"")</f>
        <v>8</v>
      </c>
      <c r="E24" s="431">
        <f t="shared" ca="1" si="1"/>
        <v>9</v>
      </c>
      <c r="F24" s="431" t="str">
        <f t="shared" ca="1" si="1"/>
        <v/>
      </c>
      <c r="G24" s="431" t="str">
        <f t="shared" ca="1" si="1"/>
        <v/>
      </c>
      <c r="H24" s="431" t="str">
        <f t="shared" ca="1" si="1"/>
        <v/>
      </c>
      <c r="I24" s="431" t="str">
        <f t="shared" ca="1" si="1"/>
        <v/>
      </c>
      <c r="J24" s="431" t="str">
        <f t="shared" ca="1" si="1"/>
        <v/>
      </c>
      <c r="K24" s="431" t="str">
        <f t="shared" ca="1" si="1"/>
        <v/>
      </c>
      <c r="L24" s="431" t="str">
        <f t="shared" ca="1" si="1"/>
        <v/>
      </c>
      <c r="M24" s="431" t="str">
        <f t="shared" ca="1" si="1"/>
        <v/>
      </c>
      <c r="N24" s="431" t="str">
        <f t="shared" ca="1" si="1"/>
        <v/>
      </c>
      <c r="O24" s="431" t="str">
        <f t="shared" ca="1" si="1"/>
        <v/>
      </c>
      <c r="P24" s="431" t="str">
        <f t="shared" ca="1" si="1"/>
        <v/>
      </c>
      <c r="Q24" s="431" t="str">
        <f t="shared" ca="1" si="1"/>
        <v/>
      </c>
      <c r="R24" s="431" t="str">
        <f t="shared" ca="1" si="1"/>
        <v/>
      </c>
      <c r="S24" s="431" t="str">
        <f t="shared" ca="1" si="1"/>
        <v/>
      </c>
      <c r="T24" s="315">
        <f t="shared" ca="1" si="2"/>
        <v>1</v>
      </c>
    </row>
    <row r="25" spans="1:27" ht="15.75" x14ac:dyDescent="0.25">
      <c r="A25" s="429">
        <f>Total!A25</f>
        <v>23</v>
      </c>
      <c r="B25" s="331" t="str">
        <f>IF($A26&gt;0,Total!B25,"")</f>
        <v>Blondot</v>
      </c>
      <c r="C25" s="331" t="str">
        <f>IF($A26&gt;0,Total!C25,"")</f>
        <v>Marie-Thèrese</v>
      </c>
      <c r="D25" s="155">
        <f>IF($A26&gt;0,Total!D25,"")</f>
        <v>228</v>
      </c>
      <c r="E25" s="431" t="str">
        <f t="shared" ca="1" si="1"/>
        <v/>
      </c>
      <c r="F25" s="431" t="str">
        <f t="shared" ca="1" si="1"/>
        <v/>
      </c>
      <c r="G25" s="431" t="str">
        <f t="shared" ca="1" si="1"/>
        <v/>
      </c>
      <c r="H25" s="431" t="str">
        <f t="shared" ca="1" si="1"/>
        <v/>
      </c>
      <c r="I25" s="431" t="str">
        <f t="shared" ca="1" si="1"/>
        <v/>
      </c>
      <c r="J25" s="431" t="str">
        <f t="shared" ca="1" si="1"/>
        <v/>
      </c>
      <c r="K25" s="431">
        <f t="shared" ca="1" si="1"/>
        <v>6</v>
      </c>
      <c r="L25" s="431">
        <f t="shared" ca="1" si="1"/>
        <v>8</v>
      </c>
      <c r="M25" s="431">
        <f t="shared" ca="1" si="1"/>
        <v>9</v>
      </c>
      <c r="N25" s="431" t="str">
        <f t="shared" ca="1" si="1"/>
        <v/>
      </c>
      <c r="O25" s="431" t="str">
        <f t="shared" ca="1" si="1"/>
        <v/>
      </c>
      <c r="P25" s="431" t="str">
        <f t="shared" ca="1" si="1"/>
        <v/>
      </c>
      <c r="Q25" s="431" t="str">
        <f t="shared" ca="1" si="1"/>
        <v/>
      </c>
      <c r="R25" s="431" t="str">
        <f t="shared" ca="1" si="1"/>
        <v/>
      </c>
      <c r="S25" s="431" t="str">
        <f t="shared" ca="1" si="1"/>
        <v/>
      </c>
      <c r="T25" s="315">
        <f t="shared" ca="1" si="2"/>
        <v>3</v>
      </c>
    </row>
    <row r="26" spans="1:27" ht="15.75" x14ac:dyDescent="0.25">
      <c r="A26" s="429">
        <f>Total!A26</f>
        <v>24</v>
      </c>
      <c r="B26" s="331" t="str">
        <f>IF($A27&gt;0,Total!B26,"")</f>
        <v>Bocquenet</v>
      </c>
      <c r="C26" s="331" t="str">
        <f>IF($A27&gt;0,Total!C26,"")</f>
        <v>Chantal</v>
      </c>
      <c r="D26" s="155">
        <f>IF($A27&gt;0,Total!D26,"")</f>
        <v>270</v>
      </c>
      <c r="E26" s="431" t="str">
        <f t="shared" ca="1" si="1"/>
        <v/>
      </c>
      <c r="F26" s="431" t="str">
        <f t="shared" ca="1" si="1"/>
        <v/>
      </c>
      <c r="G26" s="431" t="str">
        <f t="shared" ca="1" si="1"/>
        <v/>
      </c>
      <c r="H26" s="431" t="str">
        <f t="shared" ca="1" si="1"/>
        <v/>
      </c>
      <c r="I26" s="431" t="str">
        <f t="shared" ca="1" si="1"/>
        <v/>
      </c>
      <c r="J26" s="431" t="str">
        <f t="shared" ca="1" si="1"/>
        <v/>
      </c>
      <c r="K26" s="431" t="str">
        <f t="shared" ca="1" si="1"/>
        <v/>
      </c>
      <c r="L26" s="431" t="str">
        <f t="shared" ca="1" si="1"/>
        <v/>
      </c>
      <c r="M26" s="431">
        <f t="shared" ca="1" si="1"/>
        <v>10</v>
      </c>
      <c r="N26" s="431" t="str">
        <f t="shared" ca="1" si="1"/>
        <v/>
      </c>
      <c r="O26" s="431" t="str">
        <f t="shared" ca="1" si="1"/>
        <v/>
      </c>
      <c r="P26" s="431" t="str">
        <f t="shared" ca="1" si="1"/>
        <v/>
      </c>
      <c r="Q26" s="431" t="str">
        <f t="shared" ca="1" si="1"/>
        <v/>
      </c>
      <c r="R26" s="431" t="str">
        <f t="shared" ca="1" si="1"/>
        <v/>
      </c>
      <c r="S26" s="431" t="str">
        <f t="shared" ca="1" si="1"/>
        <v/>
      </c>
      <c r="T26" s="315">
        <f t="shared" ca="1" si="2"/>
        <v>1</v>
      </c>
    </row>
    <row r="27" spans="1:27" ht="15.75" x14ac:dyDescent="0.25">
      <c r="A27" s="429">
        <f>Total!A27</f>
        <v>25</v>
      </c>
      <c r="B27" s="331" t="str">
        <f>IF($A28&gt;0,Total!B27,"")</f>
        <v>Boillaud</v>
      </c>
      <c r="C27" s="331" t="str">
        <f>IF($A28&gt;0,Total!C27,"")</f>
        <v>Jean-Louis</v>
      </c>
      <c r="D27" s="155">
        <f>IF($A28&gt;0,Total!D27,"")</f>
        <v>79</v>
      </c>
      <c r="E27" s="431" t="str">
        <f t="shared" ca="1" si="1"/>
        <v/>
      </c>
      <c r="F27" s="431">
        <f t="shared" ca="1" si="1"/>
        <v>6</v>
      </c>
      <c r="G27" s="431">
        <f t="shared" ca="1" si="1"/>
        <v>7</v>
      </c>
      <c r="H27" s="431" t="str">
        <f t="shared" ca="1" si="1"/>
        <v/>
      </c>
      <c r="I27" s="431" t="str">
        <f t="shared" ca="1" si="1"/>
        <v/>
      </c>
      <c r="J27" s="431" t="str">
        <f t="shared" ca="1" si="1"/>
        <v/>
      </c>
      <c r="K27" s="431" t="str">
        <f t="shared" ca="1" si="1"/>
        <v/>
      </c>
      <c r="L27" s="431" t="str">
        <f t="shared" ca="1" si="1"/>
        <v/>
      </c>
      <c r="M27" s="431" t="str">
        <f t="shared" ca="1" si="1"/>
        <v/>
      </c>
      <c r="N27" s="431" t="str">
        <f t="shared" ca="1" si="1"/>
        <v/>
      </c>
      <c r="O27" s="431" t="str">
        <f t="shared" ca="1" si="1"/>
        <v/>
      </c>
      <c r="P27" s="431" t="str">
        <f t="shared" ca="1" si="1"/>
        <v/>
      </c>
      <c r="Q27" s="431" t="str">
        <f t="shared" ca="1" si="1"/>
        <v/>
      </c>
      <c r="R27" s="431" t="str">
        <f t="shared" ca="1" si="1"/>
        <v/>
      </c>
      <c r="S27" s="431" t="str">
        <f t="shared" ca="1" si="1"/>
        <v/>
      </c>
      <c r="T27" s="315">
        <f t="shared" ca="1" si="2"/>
        <v>2</v>
      </c>
    </row>
    <row r="28" spans="1:27" ht="15.75" x14ac:dyDescent="0.25">
      <c r="A28" s="429">
        <f>Total!A28</f>
        <v>26</v>
      </c>
      <c r="B28" s="331" t="str">
        <f>IF($A29&gt;0,Total!B28,"")</f>
        <v>Boisseaux</v>
      </c>
      <c r="C28" s="331" t="str">
        <f>IF($A29&gt;0,Total!C28,"")</f>
        <v>Jocelyne</v>
      </c>
      <c r="D28" s="155">
        <f>IF($A29&gt;0,Total!D28,"")</f>
        <v>207</v>
      </c>
      <c r="E28" s="431" t="str">
        <f t="shared" ca="1" si="1"/>
        <v/>
      </c>
      <c r="F28" s="431" t="str">
        <f t="shared" ca="1" si="1"/>
        <v/>
      </c>
      <c r="G28" s="431" t="str">
        <f t="shared" ca="1" si="1"/>
        <v/>
      </c>
      <c r="H28" s="431" t="str">
        <f t="shared" ca="1" si="1"/>
        <v/>
      </c>
      <c r="I28" s="431" t="str">
        <f t="shared" ca="1" si="1"/>
        <v/>
      </c>
      <c r="J28" s="431">
        <f t="shared" ca="1" si="1"/>
        <v>7</v>
      </c>
      <c r="K28" s="431">
        <f t="shared" ca="1" si="1"/>
        <v>7</v>
      </c>
      <c r="L28" s="431">
        <f t="shared" ca="1" si="1"/>
        <v>9</v>
      </c>
      <c r="M28" s="431">
        <f t="shared" ca="1" si="1"/>
        <v>11</v>
      </c>
      <c r="N28" s="431" t="str">
        <f t="shared" ca="1" si="1"/>
        <v/>
      </c>
      <c r="O28" s="431" t="str">
        <f t="shared" ca="1" si="1"/>
        <v/>
      </c>
      <c r="P28" s="431" t="str">
        <f t="shared" ca="1" si="1"/>
        <v/>
      </c>
      <c r="Q28" s="431" t="str">
        <f t="shared" ca="1" si="1"/>
        <v/>
      </c>
      <c r="R28" s="431" t="str">
        <f t="shared" ca="1" si="1"/>
        <v/>
      </c>
      <c r="S28" s="431" t="str">
        <f t="shared" ca="1" si="1"/>
        <v/>
      </c>
      <c r="T28" s="315">
        <f t="shared" ca="1" si="2"/>
        <v>4</v>
      </c>
    </row>
    <row r="29" spans="1:27" ht="15.75" x14ac:dyDescent="0.25">
      <c r="A29" s="429">
        <f>Total!A29</f>
        <v>27</v>
      </c>
      <c r="B29" s="331" t="str">
        <f>IF($A30&gt;0,Total!B29,"")</f>
        <v>Boudrot</v>
      </c>
      <c r="C29" s="331" t="str">
        <f>IF($A30&gt;0,Total!C29,"")</f>
        <v>Alain</v>
      </c>
      <c r="D29" s="155">
        <f>IF($A30&gt;0,Total!D29,"")</f>
        <v>9</v>
      </c>
      <c r="E29" s="431">
        <f t="shared" ca="1" si="1"/>
        <v>10</v>
      </c>
      <c r="F29" s="431" t="str">
        <f t="shared" ca="1" si="1"/>
        <v/>
      </c>
      <c r="G29" s="431" t="str">
        <f t="shared" ca="1" si="1"/>
        <v/>
      </c>
      <c r="H29" s="431" t="str">
        <f t="shared" ca="1" si="1"/>
        <v/>
      </c>
      <c r="I29" s="431" t="str">
        <f t="shared" ca="1" si="1"/>
        <v/>
      </c>
      <c r="J29" s="431" t="str">
        <f t="shared" ca="1" si="1"/>
        <v/>
      </c>
      <c r="K29" s="431" t="str">
        <f t="shared" ca="1" si="1"/>
        <v/>
      </c>
      <c r="L29" s="431" t="str">
        <f t="shared" ca="1" si="1"/>
        <v/>
      </c>
      <c r="M29" s="431" t="str">
        <f t="shared" ca="1" si="1"/>
        <v/>
      </c>
      <c r="N29" s="431" t="str">
        <f t="shared" ca="1" si="1"/>
        <v/>
      </c>
      <c r="O29" s="431" t="str">
        <f t="shared" ca="1" si="1"/>
        <v/>
      </c>
      <c r="P29" s="431" t="str">
        <f t="shared" ca="1" si="1"/>
        <v/>
      </c>
      <c r="Q29" s="431" t="str">
        <f t="shared" ca="1" si="1"/>
        <v/>
      </c>
      <c r="R29" s="431" t="str">
        <f t="shared" ca="1" si="1"/>
        <v/>
      </c>
      <c r="S29" s="431" t="str">
        <f t="shared" ca="1" si="1"/>
        <v/>
      </c>
      <c r="T29" s="315">
        <f t="shared" ca="1" si="2"/>
        <v>1</v>
      </c>
    </row>
    <row r="30" spans="1:27" ht="15.75" x14ac:dyDescent="0.25">
      <c r="A30" s="429">
        <f>Total!A30</f>
        <v>28</v>
      </c>
      <c r="B30" s="331" t="str">
        <f>IF($A31&gt;0,Total!B30,"")</f>
        <v>Bougaud</v>
      </c>
      <c r="C30" s="331" t="str">
        <f>IF($A31&gt;0,Total!C30,"")</f>
        <v>Catherine</v>
      </c>
      <c r="D30" s="155">
        <f>IF($A31&gt;0,Total!D30,"")</f>
        <v>10</v>
      </c>
      <c r="E30" s="431">
        <f t="shared" ca="1" si="1"/>
        <v>11</v>
      </c>
      <c r="F30" s="431" t="str">
        <f t="shared" ca="1" si="1"/>
        <v/>
      </c>
      <c r="G30" s="431" t="str">
        <f t="shared" ca="1" si="1"/>
        <v/>
      </c>
      <c r="H30" s="431" t="str">
        <f t="shared" ca="1" si="1"/>
        <v/>
      </c>
      <c r="I30" s="431" t="str">
        <f t="shared" ca="1" si="1"/>
        <v/>
      </c>
      <c r="J30" s="431" t="str">
        <f t="shared" ca="1" si="1"/>
        <v/>
      </c>
      <c r="K30" s="431" t="str">
        <f t="shared" ca="1" si="1"/>
        <v/>
      </c>
      <c r="L30" s="431" t="str">
        <f t="shared" ca="1" si="1"/>
        <v/>
      </c>
      <c r="M30" s="431" t="str">
        <f t="shared" ca="1" si="1"/>
        <v/>
      </c>
      <c r="N30" s="431" t="str">
        <f t="shared" ca="1" si="1"/>
        <v/>
      </c>
      <c r="O30" s="431" t="str">
        <f t="shared" ca="1" si="1"/>
        <v/>
      </c>
      <c r="P30" s="431" t="str">
        <f t="shared" ca="1" si="1"/>
        <v/>
      </c>
      <c r="Q30" s="431" t="str">
        <f t="shared" ca="1" si="1"/>
        <v/>
      </c>
      <c r="R30" s="431" t="str">
        <f t="shared" ca="1" si="1"/>
        <v/>
      </c>
      <c r="S30" s="431" t="str">
        <f t="shared" ca="1" si="1"/>
        <v/>
      </c>
      <c r="T30" s="315">
        <f t="shared" ca="1" si="2"/>
        <v>1</v>
      </c>
    </row>
    <row r="31" spans="1:27" ht="15.75" x14ac:dyDescent="0.25">
      <c r="A31" s="429">
        <f>Total!A31</f>
        <v>29</v>
      </c>
      <c r="B31" s="331" t="str">
        <f>IF($A32&gt;0,Total!B31,"")</f>
        <v>Bougaud</v>
      </c>
      <c r="C31" s="331" t="str">
        <f>IF($A32&gt;0,Total!C31,"")</f>
        <v>Chantal</v>
      </c>
      <c r="D31" s="155">
        <f>IF($A32&gt;0,Total!D31,"")</f>
        <v>193</v>
      </c>
      <c r="E31" s="431" t="str">
        <f t="shared" ca="1" si="1"/>
        <v/>
      </c>
      <c r="F31" s="431" t="str">
        <f t="shared" ca="1" si="1"/>
        <v/>
      </c>
      <c r="G31" s="431" t="str">
        <f t="shared" ca="1" si="1"/>
        <v/>
      </c>
      <c r="H31" s="431" t="str">
        <f t="shared" ca="1" si="1"/>
        <v/>
      </c>
      <c r="I31" s="431" t="str">
        <f t="shared" ca="1" si="1"/>
        <v/>
      </c>
      <c r="J31" s="431">
        <f t="shared" ca="1" si="1"/>
        <v>8</v>
      </c>
      <c r="K31" s="431">
        <f t="shared" ca="1" si="1"/>
        <v>8</v>
      </c>
      <c r="L31" s="431" t="str">
        <f t="shared" ca="1" si="1"/>
        <v/>
      </c>
      <c r="M31" s="431" t="str">
        <f t="shared" ca="1" si="1"/>
        <v/>
      </c>
      <c r="N31" s="431" t="str">
        <f t="shared" ca="1" si="1"/>
        <v/>
      </c>
      <c r="O31" s="431" t="str">
        <f t="shared" ca="1" si="1"/>
        <v/>
      </c>
      <c r="P31" s="431" t="str">
        <f t="shared" ca="1" si="1"/>
        <v/>
      </c>
      <c r="Q31" s="431" t="str">
        <f t="shared" ca="1" si="1"/>
        <v/>
      </c>
      <c r="R31" s="431" t="str">
        <f t="shared" ca="1" si="1"/>
        <v/>
      </c>
      <c r="S31" s="431" t="str">
        <f t="shared" ca="1" si="1"/>
        <v/>
      </c>
      <c r="T31" s="315">
        <f t="shared" ca="1" si="2"/>
        <v>2</v>
      </c>
    </row>
    <row r="32" spans="1:27" ht="15.75" x14ac:dyDescent="0.25">
      <c r="A32" s="429">
        <f>Total!A32</f>
        <v>30</v>
      </c>
      <c r="B32" s="331" t="str">
        <f>IF($A33&gt;0,Total!B32,"")</f>
        <v>Bougaud</v>
      </c>
      <c r="C32" s="331" t="str">
        <f>IF($A33&gt;0,Total!C32,"")</f>
        <v>Denise</v>
      </c>
      <c r="D32" s="155">
        <f>IF($A33&gt;0,Total!D32,"")</f>
        <v>219</v>
      </c>
      <c r="E32" s="431" t="str">
        <f t="shared" ca="1" si="1"/>
        <v/>
      </c>
      <c r="F32" s="431" t="str">
        <f t="shared" ca="1" si="1"/>
        <v/>
      </c>
      <c r="G32" s="431" t="str">
        <f t="shared" ca="1" si="1"/>
        <v/>
      </c>
      <c r="H32" s="431" t="str">
        <f t="shared" ca="1" si="1"/>
        <v/>
      </c>
      <c r="I32" s="431" t="str">
        <f t="shared" ca="1" si="1"/>
        <v/>
      </c>
      <c r="J32" s="431">
        <f t="shared" ca="1" si="1"/>
        <v>9</v>
      </c>
      <c r="K32" s="431">
        <f t="shared" ca="1" si="1"/>
        <v>9</v>
      </c>
      <c r="L32" s="431" t="str">
        <f t="shared" ca="1" si="1"/>
        <v/>
      </c>
      <c r="M32" s="431" t="str">
        <f t="shared" ca="1" si="1"/>
        <v/>
      </c>
      <c r="N32" s="431" t="str">
        <f t="shared" ca="1" si="1"/>
        <v/>
      </c>
      <c r="O32" s="431" t="str">
        <f t="shared" ca="1" si="1"/>
        <v/>
      </c>
      <c r="P32" s="431" t="str">
        <f t="shared" ca="1" si="1"/>
        <v/>
      </c>
      <c r="Q32" s="431" t="str">
        <f t="shared" ca="1" si="1"/>
        <v/>
      </c>
      <c r="R32" s="431" t="str">
        <f t="shared" ca="1" si="1"/>
        <v/>
      </c>
      <c r="S32" s="431" t="str">
        <f t="shared" ca="1" si="1"/>
        <v/>
      </c>
      <c r="T32" s="315">
        <f t="shared" ca="1" si="2"/>
        <v>2</v>
      </c>
    </row>
    <row r="33" spans="1:20" ht="15.75" x14ac:dyDescent="0.25">
      <c r="A33" s="429">
        <f>Total!A33</f>
        <v>31</v>
      </c>
      <c r="B33" s="331" t="str">
        <f>IF($A34&gt;0,Total!B33,"")</f>
        <v xml:space="preserve">Bougaud </v>
      </c>
      <c r="C33" s="331" t="str">
        <f>IF($A34&gt;0,Total!C33,"")</f>
        <v>Martine</v>
      </c>
      <c r="D33" s="155">
        <f>IF($A34&gt;0,Total!D33,"")</f>
        <v>221</v>
      </c>
      <c r="E33" s="431" t="str">
        <f t="shared" ca="1" si="1"/>
        <v/>
      </c>
      <c r="F33" s="431" t="str">
        <f t="shared" ca="1" si="1"/>
        <v/>
      </c>
      <c r="G33" s="431" t="str">
        <f t="shared" ca="1" si="1"/>
        <v/>
      </c>
      <c r="H33" s="431" t="str">
        <f t="shared" ca="1" si="1"/>
        <v/>
      </c>
      <c r="I33" s="431" t="str">
        <f t="shared" ca="1" si="1"/>
        <v/>
      </c>
      <c r="J33" s="431" t="str">
        <f t="shared" ca="1" si="1"/>
        <v/>
      </c>
      <c r="K33" s="431">
        <f t="shared" ca="1" si="1"/>
        <v>10</v>
      </c>
      <c r="L33" s="431" t="str">
        <f t="shared" ca="1" si="1"/>
        <v/>
      </c>
      <c r="M33" s="431" t="str">
        <f t="shared" ca="1" si="1"/>
        <v/>
      </c>
      <c r="N33" s="431" t="str">
        <f t="shared" ca="1" si="1"/>
        <v/>
      </c>
      <c r="O33" s="431" t="str">
        <f t="shared" ca="1" si="1"/>
        <v/>
      </c>
      <c r="P33" s="431" t="str">
        <f t="shared" ca="1" si="1"/>
        <v/>
      </c>
      <c r="Q33" s="431" t="str">
        <f t="shared" ca="1" si="1"/>
        <v/>
      </c>
      <c r="R33" s="431" t="str">
        <f t="shared" ca="1" si="1"/>
        <v/>
      </c>
      <c r="S33" s="431" t="str">
        <f t="shared" ca="1" si="1"/>
        <v/>
      </c>
      <c r="T33" s="315">
        <f t="shared" ca="1" si="2"/>
        <v>1</v>
      </c>
    </row>
    <row r="34" spans="1:20" ht="15.75" x14ac:dyDescent="0.25">
      <c r="A34" s="429">
        <f>Total!A34</f>
        <v>32</v>
      </c>
      <c r="B34" s="331" t="str">
        <f>IF($A35&gt;0,Total!B34,"")</f>
        <v>Boulardot</v>
      </c>
      <c r="C34" s="331" t="str">
        <f>IF($A35&gt;0,Total!C34,"")</f>
        <v>Jean-Paul</v>
      </c>
      <c r="D34" s="155">
        <f>IF($A35&gt;0,Total!D34,"")</f>
        <v>11</v>
      </c>
      <c r="E34" s="431">
        <f t="shared" ca="1" si="1"/>
        <v>12</v>
      </c>
      <c r="F34" s="431" t="str">
        <f t="shared" ca="1" si="1"/>
        <v/>
      </c>
      <c r="G34" s="431" t="str">
        <f t="shared" ca="1" si="1"/>
        <v/>
      </c>
      <c r="H34" s="431" t="str">
        <f t="shared" ca="1" si="1"/>
        <v/>
      </c>
      <c r="I34" s="431" t="str">
        <f t="shared" ca="1" si="1"/>
        <v/>
      </c>
      <c r="J34" s="431" t="str">
        <f t="shared" ca="1" si="1"/>
        <v/>
      </c>
      <c r="K34" s="431" t="str">
        <f t="shared" ca="1" si="1"/>
        <v/>
      </c>
      <c r="L34" s="431" t="str">
        <f t="shared" ca="1" si="1"/>
        <v/>
      </c>
      <c r="M34" s="431" t="str">
        <f t="shared" ca="1" si="1"/>
        <v/>
      </c>
      <c r="N34" s="431" t="str">
        <f t="shared" ca="1" si="1"/>
        <v/>
      </c>
      <c r="O34" s="431" t="str">
        <f t="shared" ca="1" si="1"/>
        <v/>
      </c>
      <c r="P34" s="431" t="str">
        <f t="shared" ca="1" si="1"/>
        <v/>
      </c>
      <c r="Q34" s="431" t="str">
        <f t="shared" ca="1" si="1"/>
        <v/>
      </c>
      <c r="R34" s="431" t="str">
        <f t="shared" ca="1" si="1"/>
        <v/>
      </c>
      <c r="S34" s="431" t="str">
        <f t="shared" ca="1" si="1"/>
        <v/>
      </c>
      <c r="T34" s="315">
        <f t="shared" ca="1" si="2"/>
        <v>1</v>
      </c>
    </row>
    <row r="35" spans="1:20" ht="15.75" x14ac:dyDescent="0.25">
      <c r="A35" s="429">
        <f>Total!A35</f>
        <v>33</v>
      </c>
      <c r="B35" s="331" t="str">
        <f>IF($A36&gt;0,Total!B35,"")</f>
        <v>Boullée</v>
      </c>
      <c r="C35" s="331" t="str">
        <f>IF($A36&gt;0,Total!C35,"")</f>
        <v>François</v>
      </c>
      <c r="D35" s="155">
        <f>IF($A36&gt;0,Total!D35,"")</f>
        <v>286</v>
      </c>
      <c r="E35" s="431" t="str">
        <f t="shared" ref="E35:S98" ca="1" si="3">IFERROR(MATCH($D35,INDIRECT("'"&amp;E$2&amp;"'!D:D"),0),"")</f>
        <v/>
      </c>
      <c r="F35" s="431" t="str">
        <f t="shared" ca="1" si="3"/>
        <v/>
      </c>
      <c r="G35" s="431" t="str">
        <f t="shared" ca="1" si="3"/>
        <v/>
      </c>
      <c r="H35" s="431" t="str">
        <f t="shared" ca="1" si="3"/>
        <v/>
      </c>
      <c r="I35" s="431" t="str">
        <f t="shared" ca="1" si="3"/>
        <v/>
      </c>
      <c r="J35" s="431" t="str">
        <f t="shared" ca="1" si="3"/>
        <v/>
      </c>
      <c r="K35" s="431" t="str">
        <f t="shared" ca="1" si="3"/>
        <v/>
      </c>
      <c r="L35" s="431" t="str">
        <f t="shared" ca="1" si="3"/>
        <v/>
      </c>
      <c r="M35" s="431">
        <f t="shared" ca="1" si="3"/>
        <v>13</v>
      </c>
      <c r="N35" s="431" t="str">
        <f t="shared" ca="1" si="3"/>
        <v/>
      </c>
      <c r="O35" s="431" t="str">
        <f t="shared" ca="1" si="3"/>
        <v/>
      </c>
      <c r="P35" s="431" t="str">
        <f t="shared" ca="1" si="3"/>
        <v/>
      </c>
      <c r="Q35" s="431" t="str">
        <f t="shared" ca="1" si="3"/>
        <v/>
      </c>
      <c r="R35" s="431" t="str">
        <f t="shared" ca="1" si="3"/>
        <v/>
      </c>
      <c r="S35" s="431" t="str">
        <f t="shared" ca="1" si="3"/>
        <v/>
      </c>
      <c r="T35" s="315">
        <f t="shared" ca="1" si="2"/>
        <v>1</v>
      </c>
    </row>
    <row r="36" spans="1:20" ht="15.75" x14ac:dyDescent="0.25">
      <c r="A36" s="429">
        <f>Total!A36</f>
        <v>34</v>
      </c>
      <c r="B36" s="331" t="str">
        <f>IF($A37&gt;0,Total!B36,"")</f>
        <v>Boulogne</v>
      </c>
      <c r="C36" s="331" t="str">
        <f>IF($A37&gt;0,Total!C36,"")</f>
        <v>Jean-Marie</v>
      </c>
      <c r="D36" s="155">
        <f>IF($A37&gt;0,Total!D36,"")</f>
        <v>133</v>
      </c>
      <c r="E36" s="431" t="str">
        <f t="shared" ca="1" si="3"/>
        <v/>
      </c>
      <c r="F36" s="431" t="str">
        <f t="shared" ca="1" si="3"/>
        <v/>
      </c>
      <c r="G36" s="431">
        <f t="shared" ca="1" si="3"/>
        <v>8</v>
      </c>
      <c r="H36" s="431">
        <f t="shared" ca="1" si="3"/>
        <v>9</v>
      </c>
      <c r="I36" s="431" t="str">
        <f t="shared" ca="1" si="3"/>
        <v/>
      </c>
      <c r="J36" s="431" t="str">
        <f t="shared" ca="1" si="3"/>
        <v/>
      </c>
      <c r="K36" s="431" t="str">
        <f t="shared" ca="1" si="3"/>
        <v/>
      </c>
      <c r="L36" s="431" t="str">
        <f t="shared" ca="1" si="3"/>
        <v/>
      </c>
      <c r="M36" s="431" t="str">
        <f t="shared" ca="1" si="3"/>
        <v/>
      </c>
      <c r="N36" s="431" t="str">
        <f t="shared" ca="1" si="3"/>
        <v/>
      </c>
      <c r="O36" s="431" t="str">
        <f t="shared" ca="1" si="3"/>
        <v/>
      </c>
      <c r="P36" s="431" t="str">
        <f t="shared" ca="1" si="3"/>
        <v/>
      </c>
      <c r="Q36" s="431" t="str">
        <f t="shared" ca="1" si="3"/>
        <v/>
      </c>
      <c r="R36" s="431" t="str">
        <f t="shared" ca="1" si="3"/>
        <v/>
      </c>
      <c r="S36" s="431" t="str">
        <f t="shared" ca="1" si="3"/>
        <v/>
      </c>
      <c r="T36" s="315">
        <f t="shared" ca="1" si="2"/>
        <v>2</v>
      </c>
    </row>
    <row r="37" spans="1:20" ht="15.75" x14ac:dyDescent="0.25">
      <c r="A37" s="429">
        <f>Total!A37</f>
        <v>35</v>
      </c>
      <c r="B37" s="331" t="str">
        <f>IF($A38&gt;0,Total!B37,"")</f>
        <v>Bourdiau</v>
      </c>
      <c r="C37" s="331" t="str">
        <f>IF($A38&gt;0,Total!C37,"")</f>
        <v>Patrick</v>
      </c>
      <c r="D37" s="155">
        <f>IF($A38&gt;0,Total!D37,"")</f>
        <v>290</v>
      </c>
      <c r="E37" s="431" t="str">
        <f t="shared" ca="1" si="3"/>
        <v/>
      </c>
      <c r="F37" s="431" t="str">
        <f t="shared" ca="1" si="3"/>
        <v/>
      </c>
      <c r="G37" s="431" t="str">
        <f t="shared" ca="1" si="3"/>
        <v/>
      </c>
      <c r="H37" s="431" t="str">
        <f t="shared" ca="1" si="3"/>
        <v/>
      </c>
      <c r="I37" s="431" t="str">
        <f t="shared" ca="1" si="3"/>
        <v/>
      </c>
      <c r="J37" s="431" t="str">
        <f t="shared" ca="1" si="3"/>
        <v/>
      </c>
      <c r="K37" s="431" t="str">
        <f t="shared" ca="1" si="3"/>
        <v/>
      </c>
      <c r="L37" s="431" t="str">
        <f t="shared" ca="1" si="3"/>
        <v/>
      </c>
      <c r="M37" s="431">
        <f t="shared" ca="1" si="3"/>
        <v>12</v>
      </c>
      <c r="N37" s="431" t="str">
        <f t="shared" ca="1" si="3"/>
        <v/>
      </c>
      <c r="O37" s="431" t="str">
        <f t="shared" ca="1" si="3"/>
        <v/>
      </c>
      <c r="P37" s="431" t="str">
        <f t="shared" ca="1" si="3"/>
        <v/>
      </c>
      <c r="Q37" s="431" t="str">
        <f t="shared" ca="1" si="3"/>
        <v/>
      </c>
      <c r="R37" s="431" t="str">
        <f t="shared" ca="1" si="3"/>
        <v/>
      </c>
      <c r="S37" s="431" t="str">
        <f t="shared" ca="1" si="3"/>
        <v/>
      </c>
      <c r="T37" s="315">
        <f t="shared" ca="1" si="2"/>
        <v>1</v>
      </c>
    </row>
    <row r="38" spans="1:20" ht="15.75" x14ac:dyDescent="0.25">
      <c r="A38" s="429">
        <f>Total!A38</f>
        <v>36</v>
      </c>
      <c r="B38" s="331" t="str">
        <f>IF($A39&gt;0,Total!B38,"")</f>
        <v>Bourgeon</v>
      </c>
      <c r="C38" s="331" t="str">
        <f>IF($A39&gt;0,Total!C38,"")</f>
        <v>Isabelle</v>
      </c>
      <c r="D38" s="155">
        <f>IF($A39&gt;0,Total!D38,"")</f>
        <v>172</v>
      </c>
      <c r="E38" s="431" t="str">
        <f t="shared" ca="1" si="3"/>
        <v/>
      </c>
      <c r="F38" s="431" t="str">
        <f t="shared" ca="1" si="3"/>
        <v/>
      </c>
      <c r="G38" s="431" t="str">
        <f t="shared" ca="1" si="3"/>
        <v/>
      </c>
      <c r="H38" s="431" t="str">
        <f t="shared" ca="1" si="3"/>
        <v/>
      </c>
      <c r="I38" s="431">
        <f t="shared" ca="1" si="3"/>
        <v>10</v>
      </c>
      <c r="J38" s="431" t="str">
        <f t="shared" ca="1" si="3"/>
        <v/>
      </c>
      <c r="K38" s="431" t="str">
        <f t="shared" ca="1" si="3"/>
        <v/>
      </c>
      <c r="L38" s="431" t="str">
        <f t="shared" ca="1" si="3"/>
        <v/>
      </c>
      <c r="M38" s="431" t="str">
        <f t="shared" ca="1" si="3"/>
        <v/>
      </c>
      <c r="N38" s="431" t="str">
        <f t="shared" ca="1" si="3"/>
        <v/>
      </c>
      <c r="O38" s="431" t="str">
        <f t="shared" ca="1" si="3"/>
        <v/>
      </c>
      <c r="P38" s="431" t="str">
        <f t="shared" ca="1" si="3"/>
        <v/>
      </c>
      <c r="Q38" s="431" t="str">
        <f t="shared" ca="1" si="3"/>
        <v/>
      </c>
      <c r="R38" s="431" t="str">
        <f t="shared" ca="1" si="3"/>
        <v/>
      </c>
      <c r="S38" s="431" t="str">
        <f t="shared" ca="1" si="3"/>
        <v/>
      </c>
      <c r="T38" s="315">
        <f t="shared" ca="1" si="2"/>
        <v>1</v>
      </c>
    </row>
    <row r="39" spans="1:20" ht="15.75" x14ac:dyDescent="0.25">
      <c r="A39" s="429">
        <f>Total!A39</f>
        <v>37</v>
      </c>
      <c r="B39" s="331" t="str">
        <f>IF($A40&gt;0,Total!B39,"")</f>
        <v xml:space="preserve">Bruant </v>
      </c>
      <c r="C39" s="331" t="str">
        <f>IF($A40&gt;0,Total!C39,"")</f>
        <v>Gérard</v>
      </c>
      <c r="D39" s="155">
        <f>IF($A40&gt;0,Total!D39,"")</f>
        <v>12</v>
      </c>
      <c r="E39" s="431">
        <f t="shared" ca="1" si="3"/>
        <v>13</v>
      </c>
      <c r="F39" s="431" t="str">
        <f t="shared" ca="1" si="3"/>
        <v/>
      </c>
      <c r="G39" s="431" t="str">
        <f t="shared" ca="1" si="3"/>
        <v/>
      </c>
      <c r="H39" s="431" t="str">
        <f t="shared" ca="1" si="3"/>
        <v/>
      </c>
      <c r="I39" s="431" t="str">
        <f t="shared" ca="1" si="3"/>
        <v/>
      </c>
      <c r="J39" s="431" t="str">
        <f t="shared" ca="1" si="3"/>
        <v/>
      </c>
      <c r="K39" s="431" t="str">
        <f t="shared" ca="1" si="3"/>
        <v/>
      </c>
      <c r="L39" s="431" t="str">
        <f t="shared" ca="1" si="3"/>
        <v/>
      </c>
      <c r="M39" s="431" t="str">
        <f t="shared" ca="1" si="3"/>
        <v/>
      </c>
      <c r="N39" s="431" t="str">
        <f t="shared" ca="1" si="3"/>
        <v/>
      </c>
      <c r="O39" s="431" t="str">
        <f t="shared" ca="1" si="3"/>
        <v/>
      </c>
      <c r="P39" s="431" t="str">
        <f t="shared" ca="1" si="3"/>
        <v/>
      </c>
      <c r="Q39" s="431" t="str">
        <f t="shared" ca="1" si="3"/>
        <v/>
      </c>
      <c r="R39" s="431" t="str">
        <f t="shared" ca="1" si="3"/>
        <v/>
      </c>
      <c r="S39" s="431" t="str">
        <f t="shared" ca="1" si="3"/>
        <v/>
      </c>
      <c r="T39" s="315">
        <f t="shared" ca="1" si="2"/>
        <v>1</v>
      </c>
    </row>
    <row r="40" spans="1:20" ht="15.75" x14ac:dyDescent="0.25">
      <c r="A40" s="429">
        <f>Total!A40</f>
        <v>38</v>
      </c>
      <c r="B40" s="331" t="str">
        <f>IF($A41&gt;0,Total!B40,"")</f>
        <v>Brubach</v>
      </c>
      <c r="C40" s="331" t="str">
        <f>IF($A41&gt;0,Total!C40,"")</f>
        <v>Daniel</v>
      </c>
      <c r="D40" s="155">
        <f>IF($A41&gt;0,Total!D40,"")</f>
        <v>175</v>
      </c>
      <c r="E40" s="431" t="str">
        <f t="shared" ca="1" si="3"/>
        <v/>
      </c>
      <c r="F40" s="431" t="str">
        <f t="shared" ca="1" si="3"/>
        <v/>
      </c>
      <c r="G40" s="431" t="str">
        <f t="shared" ca="1" si="3"/>
        <v/>
      </c>
      <c r="H40" s="431" t="str">
        <f t="shared" ca="1" si="3"/>
        <v/>
      </c>
      <c r="I40" s="431">
        <f t="shared" ca="1" si="3"/>
        <v>11</v>
      </c>
      <c r="J40" s="431" t="str">
        <f t="shared" ca="1" si="3"/>
        <v/>
      </c>
      <c r="K40" s="431" t="str">
        <f t="shared" ca="1" si="3"/>
        <v/>
      </c>
      <c r="L40" s="431" t="str">
        <f t="shared" ca="1" si="3"/>
        <v/>
      </c>
      <c r="M40" s="431" t="str">
        <f t="shared" ca="1" si="3"/>
        <v/>
      </c>
      <c r="N40" s="431" t="str">
        <f t="shared" ca="1" si="3"/>
        <v/>
      </c>
      <c r="O40" s="431" t="str">
        <f t="shared" ca="1" si="3"/>
        <v/>
      </c>
      <c r="P40" s="431" t="str">
        <f t="shared" ca="1" si="3"/>
        <v/>
      </c>
      <c r="Q40" s="431" t="str">
        <f t="shared" ca="1" si="3"/>
        <v/>
      </c>
      <c r="R40" s="431" t="str">
        <f t="shared" ca="1" si="3"/>
        <v/>
      </c>
      <c r="S40" s="431" t="str">
        <f t="shared" ca="1" si="3"/>
        <v/>
      </c>
      <c r="T40" s="315">
        <f t="shared" ca="1" si="2"/>
        <v>1</v>
      </c>
    </row>
    <row r="41" spans="1:20" s="69" customFormat="1" ht="15.75" x14ac:dyDescent="0.25">
      <c r="A41" s="429">
        <f>Total!A41</f>
        <v>39</v>
      </c>
      <c r="B41" s="331" t="str">
        <f>IF($A42&gt;0,Total!B41,"")</f>
        <v>Brugnot</v>
      </c>
      <c r="C41" s="331" t="str">
        <f>IF($A42&gt;0,Total!C41,"")</f>
        <v>Claudette</v>
      </c>
      <c r="D41" s="155">
        <f>IF($A42&gt;0,Total!D41,"")</f>
        <v>160</v>
      </c>
      <c r="E41" s="431" t="str">
        <f t="shared" ca="1" si="3"/>
        <v/>
      </c>
      <c r="F41" s="431" t="str">
        <f t="shared" ca="1" si="3"/>
        <v/>
      </c>
      <c r="G41" s="431" t="str">
        <f t="shared" ca="1" si="3"/>
        <v/>
      </c>
      <c r="H41" s="431">
        <f t="shared" ca="1" si="3"/>
        <v>10</v>
      </c>
      <c r="I41" s="431" t="str">
        <f t="shared" ca="1" si="3"/>
        <v/>
      </c>
      <c r="J41" s="431" t="str">
        <f t="shared" ca="1" si="3"/>
        <v/>
      </c>
      <c r="K41" s="431" t="str">
        <f t="shared" ca="1" si="3"/>
        <v/>
      </c>
      <c r="L41" s="431" t="str">
        <f t="shared" ca="1" si="3"/>
        <v/>
      </c>
      <c r="M41" s="431" t="str">
        <f t="shared" ca="1" si="3"/>
        <v/>
      </c>
      <c r="N41" s="431" t="str">
        <f t="shared" ca="1" si="3"/>
        <v/>
      </c>
      <c r="O41" s="431" t="str">
        <f t="shared" ca="1" si="3"/>
        <v/>
      </c>
      <c r="P41" s="431" t="str">
        <f t="shared" ca="1" si="3"/>
        <v/>
      </c>
      <c r="Q41" s="431" t="str">
        <f t="shared" ca="1" si="3"/>
        <v/>
      </c>
      <c r="R41" s="431" t="str">
        <f t="shared" ca="1" si="3"/>
        <v/>
      </c>
      <c r="S41" s="431" t="str">
        <f t="shared" ca="1" si="3"/>
        <v/>
      </c>
      <c r="T41" s="315">
        <f t="shared" ca="1" si="2"/>
        <v>1</v>
      </c>
    </row>
    <row r="42" spans="1:20" ht="15.75" x14ac:dyDescent="0.25">
      <c r="A42" s="429">
        <f>Total!A42</f>
        <v>40</v>
      </c>
      <c r="B42" s="331" t="str">
        <f>IF($A43&gt;0,Total!B42,"")</f>
        <v>Brun</v>
      </c>
      <c r="C42" s="331" t="str">
        <f>IF($A43&gt;0,Total!C42,"")</f>
        <v>Ghislaine</v>
      </c>
      <c r="D42" s="155">
        <f>IF($A43&gt;0,Total!D42,"")</f>
        <v>154</v>
      </c>
      <c r="E42" s="431" t="str">
        <f t="shared" ca="1" si="3"/>
        <v/>
      </c>
      <c r="F42" s="431" t="str">
        <f t="shared" ca="1" si="3"/>
        <v/>
      </c>
      <c r="G42" s="431" t="str">
        <f t="shared" ca="1" si="3"/>
        <v/>
      </c>
      <c r="H42" s="431">
        <f t="shared" ca="1" si="3"/>
        <v>11</v>
      </c>
      <c r="I42" s="431">
        <f t="shared" ca="1" si="3"/>
        <v>12</v>
      </c>
      <c r="J42" s="431" t="str">
        <f t="shared" ca="1" si="3"/>
        <v/>
      </c>
      <c r="K42" s="431" t="str">
        <f t="shared" ca="1" si="3"/>
        <v/>
      </c>
      <c r="L42" s="431" t="str">
        <f t="shared" ca="1" si="3"/>
        <v/>
      </c>
      <c r="M42" s="431" t="str">
        <f t="shared" ca="1" si="3"/>
        <v/>
      </c>
      <c r="N42" s="431" t="str">
        <f t="shared" ca="1" si="3"/>
        <v/>
      </c>
      <c r="O42" s="431" t="str">
        <f t="shared" ca="1" si="3"/>
        <v/>
      </c>
      <c r="P42" s="431" t="str">
        <f t="shared" ca="1" si="3"/>
        <v/>
      </c>
      <c r="Q42" s="431" t="str">
        <f t="shared" ca="1" si="3"/>
        <v/>
      </c>
      <c r="R42" s="431" t="str">
        <f t="shared" ca="1" si="3"/>
        <v/>
      </c>
      <c r="S42" s="431" t="str">
        <f t="shared" ca="1" si="3"/>
        <v/>
      </c>
      <c r="T42" s="315">
        <f t="shared" ca="1" si="2"/>
        <v>2</v>
      </c>
    </row>
    <row r="43" spans="1:20" ht="15.75" x14ac:dyDescent="0.25">
      <c r="A43" s="429">
        <f>Total!A43</f>
        <v>41</v>
      </c>
      <c r="B43" s="331" t="str">
        <f>IF($A44&gt;0,Total!B43,"")</f>
        <v xml:space="preserve">Bullier </v>
      </c>
      <c r="C43" s="331" t="str">
        <f>IF($A44&gt;0,Total!C43,"")</f>
        <v>Patrick</v>
      </c>
      <c r="D43" s="155">
        <f>IF($A44&gt;0,Total!D43,"")</f>
        <v>64</v>
      </c>
      <c r="E43" s="431">
        <f t="shared" ca="1" si="3"/>
        <v>14</v>
      </c>
      <c r="F43" s="431" t="str">
        <f t="shared" ca="1" si="3"/>
        <v/>
      </c>
      <c r="G43" s="431" t="str">
        <f t="shared" ca="1" si="3"/>
        <v/>
      </c>
      <c r="H43" s="431" t="str">
        <f t="shared" ca="1" si="3"/>
        <v/>
      </c>
      <c r="I43" s="431" t="str">
        <f t="shared" ca="1" si="3"/>
        <v/>
      </c>
      <c r="J43" s="431" t="str">
        <f t="shared" ca="1" si="3"/>
        <v/>
      </c>
      <c r="K43" s="431" t="str">
        <f t="shared" ca="1" si="3"/>
        <v/>
      </c>
      <c r="L43" s="431" t="str">
        <f t="shared" ca="1" si="3"/>
        <v/>
      </c>
      <c r="M43" s="431" t="str">
        <f t="shared" ca="1" si="3"/>
        <v/>
      </c>
      <c r="N43" s="431" t="str">
        <f t="shared" ca="1" si="3"/>
        <v/>
      </c>
      <c r="O43" s="431" t="str">
        <f t="shared" ca="1" si="3"/>
        <v/>
      </c>
      <c r="P43" s="431" t="str">
        <f t="shared" ca="1" si="3"/>
        <v/>
      </c>
      <c r="Q43" s="431" t="str">
        <f t="shared" ca="1" si="3"/>
        <v/>
      </c>
      <c r="R43" s="431" t="str">
        <f t="shared" ca="1" si="3"/>
        <v/>
      </c>
      <c r="S43" s="431" t="str">
        <f t="shared" ca="1" si="3"/>
        <v/>
      </c>
      <c r="T43" s="315">
        <f t="shared" ca="1" si="2"/>
        <v>1</v>
      </c>
    </row>
    <row r="44" spans="1:20" ht="15.75" x14ac:dyDescent="0.25">
      <c r="A44" s="429">
        <f>Total!A44</f>
        <v>42</v>
      </c>
      <c r="B44" s="331" t="str">
        <f>IF($A45&gt;0,Total!B44,"")</f>
        <v>Bussiere</v>
      </c>
      <c r="C44" s="331" t="str">
        <f>IF($A45&gt;0,Total!C44,"")</f>
        <v>Monique</v>
      </c>
      <c r="D44" s="155">
        <f>IF($A45&gt;0,Total!D44,"")</f>
        <v>80</v>
      </c>
      <c r="E44" s="431" t="str">
        <f t="shared" ca="1" si="3"/>
        <v/>
      </c>
      <c r="F44" s="431">
        <f t="shared" ca="1" si="3"/>
        <v>7</v>
      </c>
      <c r="G44" s="431">
        <f t="shared" ca="1" si="3"/>
        <v>9</v>
      </c>
      <c r="H44" s="431">
        <f t="shared" ca="1" si="3"/>
        <v>12</v>
      </c>
      <c r="I44" s="431" t="str">
        <f t="shared" ca="1" si="3"/>
        <v/>
      </c>
      <c r="J44" s="431" t="str">
        <f t="shared" ca="1" si="3"/>
        <v/>
      </c>
      <c r="K44" s="431" t="str">
        <f t="shared" ca="1" si="3"/>
        <v/>
      </c>
      <c r="L44" s="431" t="str">
        <f t="shared" ca="1" si="3"/>
        <v/>
      </c>
      <c r="M44" s="431" t="str">
        <f t="shared" ca="1" si="3"/>
        <v/>
      </c>
      <c r="N44" s="431" t="str">
        <f t="shared" ca="1" si="3"/>
        <v/>
      </c>
      <c r="O44" s="431" t="str">
        <f t="shared" ca="1" si="3"/>
        <v/>
      </c>
      <c r="P44" s="431" t="str">
        <f t="shared" ca="1" si="3"/>
        <v/>
      </c>
      <c r="Q44" s="431" t="str">
        <f t="shared" ca="1" si="3"/>
        <v/>
      </c>
      <c r="R44" s="431" t="str">
        <f t="shared" ca="1" si="3"/>
        <v/>
      </c>
      <c r="S44" s="431" t="str">
        <f t="shared" ca="1" si="3"/>
        <v/>
      </c>
      <c r="T44" s="315">
        <f t="shared" ca="1" si="2"/>
        <v>3</v>
      </c>
    </row>
    <row r="45" spans="1:20" ht="15.75" x14ac:dyDescent="0.25">
      <c r="A45" s="429">
        <f>Total!A45</f>
        <v>43</v>
      </c>
      <c r="B45" s="331" t="str">
        <f>IF($A46&gt;0,Total!B45,"")</f>
        <v>Cabus</v>
      </c>
      <c r="C45" s="331" t="str">
        <f>IF($A46&gt;0,Total!C45,"")</f>
        <v>Bernadette</v>
      </c>
      <c r="D45" s="155">
        <f>IF($A46&gt;0,Total!D45,"")</f>
        <v>262</v>
      </c>
      <c r="E45" s="431" t="str">
        <f t="shared" ca="1" si="3"/>
        <v/>
      </c>
      <c r="F45" s="431" t="str">
        <f t="shared" ca="1" si="3"/>
        <v/>
      </c>
      <c r="G45" s="431" t="str">
        <f t="shared" ca="1" si="3"/>
        <v/>
      </c>
      <c r="H45" s="431" t="str">
        <f t="shared" ca="1" si="3"/>
        <v/>
      </c>
      <c r="I45" s="431" t="str">
        <f t="shared" ca="1" si="3"/>
        <v/>
      </c>
      <c r="J45" s="431" t="str">
        <f t="shared" ca="1" si="3"/>
        <v/>
      </c>
      <c r="K45" s="431" t="str">
        <f t="shared" ca="1" si="3"/>
        <v/>
      </c>
      <c r="L45" s="431">
        <f t="shared" ca="1" si="3"/>
        <v>10</v>
      </c>
      <c r="M45" s="431" t="str">
        <f t="shared" ca="1" si="3"/>
        <v/>
      </c>
      <c r="N45" s="431" t="str">
        <f t="shared" ca="1" si="3"/>
        <v/>
      </c>
      <c r="O45" s="431" t="str">
        <f t="shared" ca="1" si="3"/>
        <v/>
      </c>
      <c r="P45" s="431" t="str">
        <f t="shared" ca="1" si="3"/>
        <v/>
      </c>
      <c r="Q45" s="431" t="str">
        <f t="shared" ca="1" si="3"/>
        <v/>
      </c>
      <c r="R45" s="431" t="str">
        <f t="shared" ca="1" si="3"/>
        <v/>
      </c>
      <c r="S45" s="431" t="str">
        <f t="shared" ca="1" si="3"/>
        <v/>
      </c>
      <c r="T45" s="315">
        <f t="shared" ca="1" si="2"/>
        <v>1</v>
      </c>
    </row>
    <row r="46" spans="1:20" ht="15.75" x14ac:dyDescent="0.25">
      <c r="A46" s="429">
        <f>Total!A46</f>
        <v>44</v>
      </c>
      <c r="B46" s="331" t="str">
        <f>IF($A47&gt;0,Total!B46,"")</f>
        <v>Capelli</v>
      </c>
      <c r="C46" s="331" t="str">
        <f>IF($A47&gt;0,Total!C46,"")</f>
        <v>Chantal</v>
      </c>
      <c r="D46" s="155">
        <f>IF($A47&gt;0,Total!D46,"")</f>
        <v>81</v>
      </c>
      <c r="E46" s="431" t="str">
        <f t="shared" ca="1" si="3"/>
        <v/>
      </c>
      <c r="F46" s="431">
        <f t="shared" ca="1" si="3"/>
        <v>8</v>
      </c>
      <c r="G46" s="431">
        <f t="shared" ca="1" si="3"/>
        <v>10</v>
      </c>
      <c r="H46" s="431">
        <f t="shared" ca="1" si="3"/>
        <v>13</v>
      </c>
      <c r="I46" s="431" t="str">
        <f t="shared" ca="1" si="3"/>
        <v/>
      </c>
      <c r="J46" s="431" t="str">
        <f t="shared" ca="1" si="3"/>
        <v/>
      </c>
      <c r="K46" s="431" t="str">
        <f t="shared" ca="1" si="3"/>
        <v/>
      </c>
      <c r="L46" s="431" t="str">
        <f t="shared" ca="1" si="3"/>
        <v/>
      </c>
      <c r="M46" s="431" t="str">
        <f t="shared" ca="1" si="3"/>
        <v/>
      </c>
      <c r="N46" s="431" t="str">
        <f t="shared" ca="1" si="3"/>
        <v/>
      </c>
      <c r="O46" s="431" t="str">
        <f t="shared" ca="1" si="3"/>
        <v/>
      </c>
      <c r="P46" s="431" t="str">
        <f t="shared" ca="1" si="3"/>
        <v/>
      </c>
      <c r="Q46" s="431" t="str">
        <f t="shared" ca="1" si="3"/>
        <v/>
      </c>
      <c r="R46" s="431" t="str">
        <f t="shared" ca="1" si="3"/>
        <v/>
      </c>
      <c r="S46" s="431" t="str">
        <f t="shared" ca="1" si="3"/>
        <v/>
      </c>
      <c r="T46" s="315">
        <f t="shared" ca="1" si="2"/>
        <v>3</v>
      </c>
    </row>
    <row r="47" spans="1:20" ht="15.75" x14ac:dyDescent="0.25">
      <c r="A47" s="429">
        <f>Total!A47</f>
        <v>45</v>
      </c>
      <c r="B47" s="331" t="str">
        <f>IF($A48&gt;0,Total!B47,"")</f>
        <v>Carrez</v>
      </c>
      <c r="C47" s="331" t="str">
        <f>IF($A48&gt;0,Total!C47,"")</f>
        <v>Alain</v>
      </c>
      <c r="D47" s="155">
        <f>IF($A48&gt;0,Total!D47,"")</f>
        <v>82</v>
      </c>
      <c r="E47" s="431" t="str">
        <f t="shared" ca="1" si="3"/>
        <v/>
      </c>
      <c r="F47" s="431">
        <f t="shared" ca="1" si="3"/>
        <v>9</v>
      </c>
      <c r="G47" s="431">
        <f t="shared" ca="1" si="3"/>
        <v>11</v>
      </c>
      <c r="H47" s="431">
        <f t="shared" ca="1" si="3"/>
        <v>14</v>
      </c>
      <c r="I47" s="431">
        <f t="shared" ca="1" si="3"/>
        <v>13</v>
      </c>
      <c r="J47" s="431">
        <f t="shared" ca="1" si="3"/>
        <v>10</v>
      </c>
      <c r="K47" s="431">
        <f t="shared" ca="1" si="3"/>
        <v>11</v>
      </c>
      <c r="L47" s="431">
        <f t="shared" ca="1" si="3"/>
        <v>11</v>
      </c>
      <c r="M47" s="431">
        <f t="shared" ca="1" si="3"/>
        <v>14</v>
      </c>
      <c r="N47" s="431" t="str">
        <f t="shared" ca="1" si="3"/>
        <v/>
      </c>
      <c r="O47" s="431" t="str">
        <f t="shared" ca="1" si="3"/>
        <v/>
      </c>
      <c r="P47" s="431" t="str">
        <f t="shared" ca="1" si="3"/>
        <v/>
      </c>
      <c r="Q47" s="431" t="str">
        <f t="shared" ca="1" si="3"/>
        <v/>
      </c>
      <c r="R47" s="431" t="str">
        <f t="shared" ca="1" si="3"/>
        <v/>
      </c>
      <c r="S47" s="431" t="str">
        <f t="shared" ca="1" si="3"/>
        <v/>
      </c>
      <c r="T47" s="315">
        <f t="shared" ca="1" si="2"/>
        <v>8</v>
      </c>
    </row>
    <row r="48" spans="1:20" ht="15.75" x14ac:dyDescent="0.25">
      <c r="A48" s="429">
        <f>Total!A48</f>
        <v>46</v>
      </c>
      <c r="B48" s="331" t="str">
        <f>IF($A49&gt;0,Total!B48,"")</f>
        <v>Cattaneo</v>
      </c>
      <c r="C48" s="331" t="str">
        <f>IF($A49&gt;0,Total!C48,"")</f>
        <v>Nathalie</v>
      </c>
      <c r="D48" s="155">
        <f>IF($A49&gt;0,Total!D48,"")</f>
        <v>196</v>
      </c>
      <c r="E48" s="431" t="str">
        <f t="shared" ca="1" si="3"/>
        <v/>
      </c>
      <c r="F48" s="431" t="str">
        <f t="shared" ca="1" si="3"/>
        <v/>
      </c>
      <c r="G48" s="431" t="str">
        <f t="shared" ca="1" si="3"/>
        <v/>
      </c>
      <c r="H48" s="431" t="str">
        <f t="shared" ca="1" si="3"/>
        <v/>
      </c>
      <c r="I48" s="431" t="str">
        <f t="shared" ca="1" si="3"/>
        <v/>
      </c>
      <c r="J48" s="431">
        <f t="shared" ca="1" si="3"/>
        <v>11</v>
      </c>
      <c r="K48" s="431">
        <f t="shared" ca="1" si="3"/>
        <v>12</v>
      </c>
      <c r="L48" s="431">
        <f t="shared" ca="1" si="3"/>
        <v>12</v>
      </c>
      <c r="M48" s="431" t="str">
        <f t="shared" ca="1" si="3"/>
        <v/>
      </c>
      <c r="N48" s="431" t="str">
        <f t="shared" ca="1" si="3"/>
        <v/>
      </c>
      <c r="O48" s="431" t="str">
        <f t="shared" ca="1" si="3"/>
        <v/>
      </c>
      <c r="P48" s="431" t="str">
        <f t="shared" ca="1" si="3"/>
        <v/>
      </c>
      <c r="Q48" s="431" t="str">
        <f t="shared" ca="1" si="3"/>
        <v/>
      </c>
      <c r="R48" s="431" t="str">
        <f t="shared" ca="1" si="3"/>
        <v/>
      </c>
      <c r="S48" s="431" t="str">
        <f t="shared" ca="1" si="3"/>
        <v/>
      </c>
      <c r="T48" s="315">
        <f t="shared" ca="1" si="2"/>
        <v>3</v>
      </c>
    </row>
    <row r="49" spans="1:20" ht="15.75" x14ac:dyDescent="0.25">
      <c r="A49" s="429">
        <f>Total!A49</f>
        <v>47</v>
      </c>
      <c r="B49" s="331" t="str">
        <f>IF($A50&gt;0,Total!B49,"")</f>
        <v>Cattano</v>
      </c>
      <c r="C49" s="331" t="str">
        <f>IF($A50&gt;0,Total!C49,"")</f>
        <v>François</v>
      </c>
      <c r="D49" s="155">
        <f>IF($A50&gt;0,Total!D49,"")</f>
        <v>13</v>
      </c>
      <c r="E49" s="431">
        <f t="shared" ca="1" si="3"/>
        <v>16</v>
      </c>
      <c r="F49" s="431" t="str">
        <f t="shared" ca="1" si="3"/>
        <v/>
      </c>
      <c r="G49" s="431" t="str">
        <f t="shared" ca="1" si="3"/>
        <v/>
      </c>
      <c r="H49" s="431" t="str">
        <f t="shared" ca="1" si="3"/>
        <v/>
      </c>
      <c r="I49" s="431" t="str">
        <f t="shared" ca="1" si="3"/>
        <v/>
      </c>
      <c r="J49" s="431" t="str">
        <f t="shared" ca="1" si="3"/>
        <v/>
      </c>
      <c r="K49" s="431" t="str">
        <f t="shared" ca="1" si="3"/>
        <v/>
      </c>
      <c r="L49" s="431" t="str">
        <f t="shared" ca="1" si="3"/>
        <v/>
      </c>
      <c r="M49" s="431" t="str">
        <f t="shared" ca="1" si="3"/>
        <v/>
      </c>
      <c r="N49" s="431" t="str">
        <f t="shared" ca="1" si="3"/>
        <v/>
      </c>
      <c r="O49" s="431" t="str">
        <f t="shared" ca="1" si="3"/>
        <v/>
      </c>
      <c r="P49" s="431" t="str">
        <f t="shared" ca="1" si="3"/>
        <v/>
      </c>
      <c r="Q49" s="431" t="str">
        <f t="shared" ca="1" si="3"/>
        <v/>
      </c>
      <c r="R49" s="431" t="str">
        <f t="shared" ca="1" si="3"/>
        <v/>
      </c>
      <c r="S49" s="431" t="str">
        <f t="shared" ca="1" si="3"/>
        <v/>
      </c>
      <c r="T49" s="315">
        <f t="shared" ca="1" si="2"/>
        <v>1</v>
      </c>
    </row>
    <row r="50" spans="1:20" ht="15.75" x14ac:dyDescent="0.25">
      <c r="A50" s="429">
        <f>Total!A50</f>
        <v>48</v>
      </c>
      <c r="B50" s="331" t="str">
        <f>IF($A51&gt;0,Total!B50,"")</f>
        <v>Cattano</v>
      </c>
      <c r="C50" s="331" t="str">
        <f>IF($A51&gt;0,Total!C50,"")</f>
        <v>Michel</v>
      </c>
      <c r="D50" s="155">
        <f>IF($A51&gt;0,Total!D50,"")</f>
        <v>14</v>
      </c>
      <c r="E50" s="431">
        <f t="shared" ca="1" si="3"/>
        <v>17</v>
      </c>
      <c r="F50" s="431" t="str">
        <f t="shared" ca="1" si="3"/>
        <v/>
      </c>
      <c r="G50" s="431" t="str">
        <f t="shared" ca="1" si="3"/>
        <v/>
      </c>
      <c r="H50" s="431" t="str">
        <f t="shared" ca="1" si="3"/>
        <v/>
      </c>
      <c r="I50" s="431" t="str">
        <f t="shared" ca="1" si="3"/>
        <v/>
      </c>
      <c r="J50" s="431" t="str">
        <f t="shared" ca="1" si="3"/>
        <v/>
      </c>
      <c r="K50" s="431" t="str">
        <f t="shared" ca="1" si="3"/>
        <v/>
      </c>
      <c r="L50" s="431" t="str">
        <f t="shared" ca="1" si="3"/>
        <v/>
      </c>
      <c r="M50" s="431" t="str">
        <f t="shared" ca="1" si="3"/>
        <v/>
      </c>
      <c r="N50" s="431" t="str">
        <f t="shared" ca="1" si="3"/>
        <v/>
      </c>
      <c r="O50" s="431" t="str">
        <f t="shared" ca="1" si="3"/>
        <v/>
      </c>
      <c r="P50" s="431" t="str">
        <f t="shared" ca="1" si="3"/>
        <v/>
      </c>
      <c r="Q50" s="431" t="str">
        <f t="shared" ca="1" si="3"/>
        <v/>
      </c>
      <c r="R50" s="431" t="str">
        <f t="shared" ca="1" si="3"/>
        <v/>
      </c>
      <c r="S50" s="431" t="str">
        <f t="shared" ca="1" si="3"/>
        <v/>
      </c>
      <c r="T50" s="315">
        <f t="shared" ca="1" si="2"/>
        <v>1</v>
      </c>
    </row>
    <row r="51" spans="1:20" ht="15.75" x14ac:dyDescent="0.25">
      <c r="A51" s="429">
        <f>Total!A51</f>
        <v>49</v>
      </c>
      <c r="B51" s="331" t="str">
        <f>IF($A52&gt;0,Total!B51,"")</f>
        <v>Caty</v>
      </c>
      <c r="C51" s="331" t="str">
        <f>IF($A52&gt;0,Total!C51,"")</f>
        <v>Alain</v>
      </c>
      <c r="D51" s="155">
        <f>IF($A52&gt;0,Total!D51,"")</f>
        <v>15</v>
      </c>
      <c r="E51" s="431">
        <f t="shared" ca="1" si="3"/>
        <v>18</v>
      </c>
      <c r="F51" s="431" t="str">
        <f t="shared" ca="1" si="3"/>
        <v/>
      </c>
      <c r="G51" s="431" t="str">
        <f t="shared" ca="1" si="3"/>
        <v/>
      </c>
      <c r="H51" s="431" t="str">
        <f t="shared" ca="1" si="3"/>
        <v/>
      </c>
      <c r="I51" s="431" t="str">
        <f t="shared" ca="1" si="3"/>
        <v/>
      </c>
      <c r="J51" s="431" t="str">
        <f t="shared" ca="1" si="3"/>
        <v/>
      </c>
      <c r="K51" s="431" t="str">
        <f t="shared" ca="1" si="3"/>
        <v/>
      </c>
      <c r="L51" s="431" t="str">
        <f t="shared" ca="1" si="3"/>
        <v/>
      </c>
      <c r="M51" s="431" t="str">
        <f t="shared" ca="1" si="3"/>
        <v/>
      </c>
      <c r="N51" s="431" t="str">
        <f t="shared" ca="1" si="3"/>
        <v/>
      </c>
      <c r="O51" s="431" t="str">
        <f t="shared" ca="1" si="3"/>
        <v/>
      </c>
      <c r="P51" s="431" t="str">
        <f t="shared" ca="1" si="3"/>
        <v/>
      </c>
      <c r="Q51" s="431" t="str">
        <f t="shared" ca="1" si="3"/>
        <v/>
      </c>
      <c r="R51" s="431" t="str">
        <f t="shared" ca="1" si="3"/>
        <v/>
      </c>
      <c r="S51" s="431" t="str">
        <f t="shared" ca="1" si="3"/>
        <v/>
      </c>
      <c r="T51" s="315">
        <f t="shared" ca="1" si="2"/>
        <v>1</v>
      </c>
    </row>
    <row r="52" spans="1:20" ht="15.75" x14ac:dyDescent="0.25">
      <c r="A52" s="429">
        <f>Total!A52</f>
        <v>50</v>
      </c>
      <c r="B52" s="331" t="str">
        <f>IF($A53&gt;0,Total!B52,"")</f>
        <v>Caty</v>
      </c>
      <c r="C52" s="331" t="str">
        <f>IF($A53&gt;0,Total!C52,"")</f>
        <v>Anne-Marie</v>
      </c>
      <c r="D52" s="155">
        <f>IF($A53&gt;0,Total!D52,"")</f>
        <v>16</v>
      </c>
      <c r="E52" s="431">
        <f t="shared" ref="E52:S115" ca="1" si="4">IFERROR(MATCH($D52,INDIRECT("'"&amp;E$2&amp;"'!D:D"),0),"")</f>
        <v>19</v>
      </c>
      <c r="F52" s="431">
        <f t="shared" ca="1" si="4"/>
        <v>10</v>
      </c>
      <c r="G52" s="431" t="str">
        <f t="shared" ca="1" si="4"/>
        <v/>
      </c>
      <c r="H52" s="431" t="str">
        <f t="shared" ca="1" si="4"/>
        <v/>
      </c>
      <c r="I52" s="431" t="str">
        <f t="shared" ca="1" si="4"/>
        <v/>
      </c>
      <c r="J52" s="431" t="str">
        <f t="shared" ca="1" si="4"/>
        <v/>
      </c>
      <c r="K52" s="431" t="str">
        <f t="shared" ca="1" si="4"/>
        <v/>
      </c>
      <c r="L52" s="431" t="str">
        <f t="shared" ca="1" si="4"/>
        <v/>
      </c>
      <c r="M52" s="431" t="str">
        <f t="shared" ca="1" si="4"/>
        <v/>
      </c>
      <c r="N52" s="431" t="str">
        <f t="shared" ca="1" si="4"/>
        <v/>
      </c>
      <c r="O52" s="431" t="str">
        <f t="shared" ca="1" si="4"/>
        <v/>
      </c>
      <c r="P52" s="431" t="str">
        <f t="shared" ca="1" si="4"/>
        <v/>
      </c>
      <c r="Q52" s="431" t="str">
        <f t="shared" ca="1" si="4"/>
        <v/>
      </c>
      <c r="R52" s="431" t="str">
        <f t="shared" ca="1" si="4"/>
        <v/>
      </c>
      <c r="S52" s="431" t="str">
        <f t="shared" ca="1" si="4"/>
        <v/>
      </c>
      <c r="T52" s="315">
        <f t="shared" ca="1" si="2"/>
        <v>2</v>
      </c>
    </row>
    <row r="53" spans="1:20" ht="15.75" x14ac:dyDescent="0.25">
      <c r="A53" s="429">
        <f>Total!A53</f>
        <v>51</v>
      </c>
      <c r="B53" s="331" t="str">
        <f>IF($A54&gt;0,Total!B53,"")</f>
        <v>Chaillon</v>
      </c>
      <c r="C53" s="331" t="str">
        <f>IF($A54&gt;0,Total!C53,"")</f>
        <v>Marie-Christine</v>
      </c>
      <c r="D53" s="155">
        <f>IF($A54&gt;0,Total!D53,"")</f>
        <v>195</v>
      </c>
      <c r="E53" s="431" t="str">
        <f t="shared" ca="1" si="4"/>
        <v/>
      </c>
      <c r="F53" s="431" t="str">
        <f t="shared" ca="1" si="4"/>
        <v/>
      </c>
      <c r="G53" s="431" t="str">
        <f t="shared" ca="1" si="4"/>
        <v/>
      </c>
      <c r="H53" s="431" t="str">
        <f t="shared" ca="1" si="4"/>
        <v/>
      </c>
      <c r="I53" s="431" t="str">
        <f t="shared" ca="1" si="4"/>
        <v/>
      </c>
      <c r="J53" s="431">
        <f t="shared" ca="1" si="4"/>
        <v>12</v>
      </c>
      <c r="K53" s="431" t="str">
        <f t="shared" ca="1" si="4"/>
        <v/>
      </c>
      <c r="L53" s="431" t="str">
        <f t="shared" ca="1" si="4"/>
        <v/>
      </c>
      <c r="M53" s="431" t="str">
        <f t="shared" ca="1" si="4"/>
        <v/>
      </c>
      <c r="N53" s="431" t="str">
        <f t="shared" ca="1" si="4"/>
        <v/>
      </c>
      <c r="O53" s="431" t="str">
        <f t="shared" ca="1" si="4"/>
        <v/>
      </c>
      <c r="P53" s="431" t="str">
        <f t="shared" ca="1" si="4"/>
        <v/>
      </c>
      <c r="Q53" s="431" t="str">
        <f t="shared" ca="1" si="4"/>
        <v/>
      </c>
      <c r="R53" s="431" t="str">
        <f t="shared" ca="1" si="4"/>
        <v/>
      </c>
      <c r="S53" s="431" t="str">
        <f t="shared" ca="1" si="4"/>
        <v/>
      </c>
      <c r="T53" s="315">
        <f t="shared" ca="1" si="2"/>
        <v>1</v>
      </c>
    </row>
    <row r="54" spans="1:20" ht="15.75" x14ac:dyDescent="0.25">
      <c r="A54" s="429">
        <f>Total!A54</f>
        <v>52</v>
      </c>
      <c r="B54" s="331" t="str">
        <f>IF($A55&gt;0,Total!B54,"")</f>
        <v>Chapelotte</v>
      </c>
      <c r="C54" s="331" t="str">
        <f>IF($A55&gt;0,Total!C54,"")</f>
        <v>Nicole</v>
      </c>
      <c r="D54" s="155">
        <f>IF($A55&gt;0,Total!D54,"")</f>
        <v>249</v>
      </c>
      <c r="E54" s="431" t="str">
        <f t="shared" ca="1" si="4"/>
        <v/>
      </c>
      <c r="F54" s="431" t="str">
        <f t="shared" ca="1" si="4"/>
        <v/>
      </c>
      <c r="G54" s="431" t="str">
        <f t="shared" ca="1" si="4"/>
        <v/>
      </c>
      <c r="H54" s="431" t="str">
        <f t="shared" ca="1" si="4"/>
        <v/>
      </c>
      <c r="I54" s="431" t="str">
        <f t="shared" ca="1" si="4"/>
        <v/>
      </c>
      <c r="J54" s="431" t="str">
        <f t="shared" ca="1" si="4"/>
        <v/>
      </c>
      <c r="K54" s="431">
        <f t="shared" ca="1" si="4"/>
        <v>13</v>
      </c>
      <c r="L54" s="431" t="str">
        <f t="shared" ca="1" si="4"/>
        <v/>
      </c>
      <c r="M54" s="431" t="str">
        <f t="shared" ca="1" si="4"/>
        <v/>
      </c>
      <c r="N54" s="431" t="str">
        <f t="shared" ca="1" si="4"/>
        <v/>
      </c>
      <c r="O54" s="431" t="str">
        <f t="shared" ca="1" si="4"/>
        <v/>
      </c>
      <c r="P54" s="431" t="str">
        <f t="shared" ca="1" si="4"/>
        <v/>
      </c>
      <c r="Q54" s="431" t="str">
        <f t="shared" ca="1" si="4"/>
        <v/>
      </c>
      <c r="R54" s="431" t="str">
        <f t="shared" ca="1" si="4"/>
        <v/>
      </c>
      <c r="S54" s="431" t="str">
        <f t="shared" ca="1" si="4"/>
        <v/>
      </c>
      <c r="T54" s="315">
        <f t="shared" ca="1" si="2"/>
        <v>1</v>
      </c>
    </row>
    <row r="55" spans="1:20" ht="15.75" x14ac:dyDescent="0.25">
      <c r="A55" s="429">
        <f>Total!A55</f>
        <v>53</v>
      </c>
      <c r="B55" s="331" t="str">
        <f>IF($A56&gt;0,Total!B55,"")</f>
        <v>Charmont</v>
      </c>
      <c r="C55" s="331" t="str">
        <f>IF($A56&gt;0,Total!C55,"")</f>
        <v>Nelly</v>
      </c>
      <c r="D55" s="155">
        <f>IF($A56&gt;0,Total!D55,"")</f>
        <v>188</v>
      </c>
      <c r="E55" s="431" t="str">
        <f t="shared" ca="1" si="4"/>
        <v/>
      </c>
      <c r="F55" s="431" t="str">
        <f t="shared" ca="1" si="4"/>
        <v/>
      </c>
      <c r="G55" s="431" t="str">
        <f t="shared" ca="1" si="4"/>
        <v/>
      </c>
      <c r="H55" s="431" t="str">
        <f t="shared" ca="1" si="4"/>
        <v/>
      </c>
      <c r="I55" s="431">
        <f t="shared" ca="1" si="4"/>
        <v>14</v>
      </c>
      <c r="J55" s="431" t="str">
        <f t="shared" ca="1" si="4"/>
        <v/>
      </c>
      <c r="K55" s="431" t="str">
        <f t="shared" ca="1" si="4"/>
        <v/>
      </c>
      <c r="L55" s="431" t="str">
        <f t="shared" ca="1" si="4"/>
        <v/>
      </c>
      <c r="M55" s="431" t="str">
        <f t="shared" ca="1" si="4"/>
        <v/>
      </c>
      <c r="N55" s="431" t="str">
        <f t="shared" ca="1" si="4"/>
        <v/>
      </c>
      <c r="O55" s="431" t="str">
        <f t="shared" ca="1" si="4"/>
        <v/>
      </c>
      <c r="P55" s="431" t="str">
        <f t="shared" ca="1" si="4"/>
        <v/>
      </c>
      <c r="Q55" s="431" t="str">
        <f t="shared" ca="1" si="4"/>
        <v/>
      </c>
      <c r="R55" s="431" t="str">
        <f t="shared" ca="1" si="4"/>
        <v/>
      </c>
      <c r="S55" s="431" t="str">
        <f t="shared" ca="1" si="4"/>
        <v/>
      </c>
      <c r="T55" s="315">
        <f t="shared" ca="1" si="2"/>
        <v>1</v>
      </c>
    </row>
    <row r="56" spans="1:20" ht="15.75" x14ac:dyDescent="0.25">
      <c r="A56" s="429">
        <f>Total!A56</f>
        <v>54</v>
      </c>
      <c r="B56" s="331" t="str">
        <f>IF($A57&gt;0,Total!B56,"")</f>
        <v>Chauvot</v>
      </c>
      <c r="C56" s="331" t="str">
        <f>IF($A57&gt;0,Total!C56,"")</f>
        <v>Madeleine</v>
      </c>
      <c r="D56" s="155">
        <f>IF($A57&gt;0,Total!D56,"")</f>
        <v>128</v>
      </c>
      <c r="E56" s="431" t="str">
        <f t="shared" ca="1" si="4"/>
        <v/>
      </c>
      <c r="F56" s="431" t="str">
        <f t="shared" ca="1" si="4"/>
        <v/>
      </c>
      <c r="G56" s="431">
        <f t="shared" ca="1" si="4"/>
        <v>12</v>
      </c>
      <c r="H56" s="431" t="str">
        <f t="shared" ca="1" si="4"/>
        <v/>
      </c>
      <c r="I56" s="431" t="str">
        <f t="shared" ca="1" si="4"/>
        <v/>
      </c>
      <c r="J56" s="431" t="str">
        <f t="shared" ca="1" si="4"/>
        <v/>
      </c>
      <c r="K56" s="431" t="str">
        <f t="shared" ca="1" si="4"/>
        <v/>
      </c>
      <c r="L56" s="431" t="str">
        <f t="shared" ca="1" si="4"/>
        <v/>
      </c>
      <c r="M56" s="431" t="str">
        <f t="shared" ca="1" si="4"/>
        <v/>
      </c>
      <c r="N56" s="431" t="str">
        <f t="shared" ca="1" si="4"/>
        <v/>
      </c>
      <c r="O56" s="431" t="str">
        <f t="shared" ca="1" si="4"/>
        <v/>
      </c>
      <c r="P56" s="431" t="str">
        <f t="shared" ca="1" si="4"/>
        <v/>
      </c>
      <c r="Q56" s="431" t="str">
        <f t="shared" ca="1" si="4"/>
        <v/>
      </c>
      <c r="R56" s="431" t="str">
        <f t="shared" ca="1" si="4"/>
        <v/>
      </c>
      <c r="S56" s="431" t="str">
        <f t="shared" ca="1" si="4"/>
        <v/>
      </c>
      <c r="T56" s="315">
        <f t="shared" ca="1" si="2"/>
        <v>1</v>
      </c>
    </row>
    <row r="57" spans="1:20" ht="15.75" x14ac:dyDescent="0.25">
      <c r="A57" s="429">
        <f>Total!A57</f>
        <v>55</v>
      </c>
      <c r="B57" s="331" t="str">
        <f>IF($A58&gt;0,Total!B57,"")</f>
        <v>Chaventon</v>
      </c>
      <c r="C57" s="331" t="str">
        <f>IF($A58&gt;0,Total!C57,"")</f>
        <v>Emmanuel</v>
      </c>
      <c r="D57" s="155">
        <f>IF($A58&gt;0,Total!D57,"")</f>
        <v>3</v>
      </c>
      <c r="E57" s="431">
        <f t="shared" ca="1" si="4"/>
        <v>20</v>
      </c>
      <c r="F57" s="431" t="str">
        <f t="shared" ca="1" si="4"/>
        <v/>
      </c>
      <c r="G57" s="431" t="str">
        <f t="shared" ca="1" si="4"/>
        <v/>
      </c>
      <c r="H57" s="431" t="str">
        <f t="shared" ca="1" si="4"/>
        <v/>
      </c>
      <c r="I57" s="431" t="str">
        <f t="shared" ca="1" si="4"/>
        <v/>
      </c>
      <c r="J57" s="431" t="str">
        <f t="shared" ca="1" si="4"/>
        <v/>
      </c>
      <c r="K57" s="431" t="str">
        <f t="shared" ca="1" si="4"/>
        <v/>
      </c>
      <c r="L57" s="431" t="str">
        <f t="shared" ca="1" si="4"/>
        <v/>
      </c>
      <c r="M57" s="431" t="str">
        <f t="shared" ca="1" si="4"/>
        <v/>
      </c>
      <c r="N57" s="431" t="str">
        <f t="shared" ca="1" si="4"/>
        <v/>
      </c>
      <c r="O57" s="431" t="str">
        <f t="shared" ca="1" si="4"/>
        <v/>
      </c>
      <c r="P57" s="431" t="str">
        <f t="shared" ca="1" si="4"/>
        <v/>
      </c>
      <c r="Q57" s="431" t="str">
        <f t="shared" ca="1" si="4"/>
        <v/>
      </c>
      <c r="R57" s="431" t="str">
        <f t="shared" ca="1" si="4"/>
        <v/>
      </c>
      <c r="S57" s="431" t="str">
        <f t="shared" ca="1" si="4"/>
        <v/>
      </c>
      <c r="T57" s="315">
        <f t="shared" ca="1" si="2"/>
        <v>1</v>
      </c>
    </row>
    <row r="58" spans="1:20" ht="15.75" x14ac:dyDescent="0.25">
      <c r="A58" s="429">
        <f>Total!A58</f>
        <v>56</v>
      </c>
      <c r="B58" s="331" t="str">
        <f>IF($A59&gt;0,Total!B58,"")</f>
        <v>Chaventon</v>
      </c>
      <c r="C58" s="331" t="str">
        <f>IF($A59&gt;0,Total!C58,"")</f>
        <v>Françoise</v>
      </c>
      <c r="D58" s="155">
        <f>IF($A59&gt;0,Total!D58,"")</f>
        <v>18</v>
      </c>
      <c r="E58" s="431">
        <f t="shared" ca="1" si="4"/>
        <v>21</v>
      </c>
      <c r="F58" s="431" t="str">
        <f t="shared" ca="1" si="4"/>
        <v/>
      </c>
      <c r="G58" s="431" t="str">
        <f t="shared" ca="1" si="4"/>
        <v/>
      </c>
      <c r="H58" s="431" t="str">
        <f t="shared" ca="1" si="4"/>
        <v/>
      </c>
      <c r="I58" s="431" t="str">
        <f t="shared" ca="1" si="4"/>
        <v/>
      </c>
      <c r="J58" s="431" t="str">
        <f t="shared" ca="1" si="4"/>
        <v/>
      </c>
      <c r="K58" s="431" t="str">
        <f t="shared" ca="1" si="4"/>
        <v/>
      </c>
      <c r="L58" s="431" t="str">
        <f t="shared" ca="1" si="4"/>
        <v/>
      </c>
      <c r="M58" s="431" t="str">
        <f t="shared" ca="1" si="4"/>
        <v/>
      </c>
      <c r="N58" s="431" t="str">
        <f t="shared" ca="1" si="4"/>
        <v/>
      </c>
      <c r="O58" s="431" t="str">
        <f t="shared" ca="1" si="4"/>
        <v/>
      </c>
      <c r="P58" s="431" t="str">
        <f t="shared" ca="1" si="4"/>
        <v/>
      </c>
      <c r="Q58" s="431" t="str">
        <f t="shared" ca="1" si="4"/>
        <v/>
      </c>
      <c r="R58" s="431" t="str">
        <f t="shared" ca="1" si="4"/>
        <v/>
      </c>
      <c r="S58" s="431" t="str">
        <f t="shared" ca="1" si="4"/>
        <v/>
      </c>
      <c r="T58" s="315">
        <f t="shared" ca="1" si="2"/>
        <v>1</v>
      </c>
    </row>
    <row r="59" spans="1:20" ht="13.9" customHeight="1" x14ac:dyDescent="0.25">
      <c r="A59" s="429">
        <f>Total!A59</f>
        <v>57</v>
      </c>
      <c r="B59" s="331" t="str">
        <f>IF($A60&gt;0,Total!B59,"")</f>
        <v>Chaventon</v>
      </c>
      <c r="C59" s="331" t="str">
        <f>IF($A60&gt;0,Total!C59,"")</f>
        <v>Gérard</v>
      </c>
      <c r="D59" s="155">
        <f>IF($A60&gt;0,Total!D59,"")</f>
        <v>17</v>
      </c>
      <c r="E59" s="431">
        <f t="shared" ca="1" si="4"/>
        <v>22</v>
      </c>
      <c r="F59" s="431" t="str">
        <f t="shared" ca="1" si="4"/>
        <v/>
      </c>
      <c r="G59" s="431" t="str">
        <f t="shared" ca="1" si="4"/>
        <v/>
      </c>
      <c r="H59" s="431" t="str">
        <f t="shared" ca="1" si="4"/>
        <v/>
      </c>
      <c r="I59" s="431" t="str">
        <f t="shared" ca="1" si="4"/>
        <v/>
      </c>
      <c r="J59" s="431" t="str">
        <f t="shared" ca="1" si="4"/>
        <v/>
      </c>
      <c r="K59" s="431" t="str">
        <f t="shared" ca="1" si="4"/>
        <v/>
      </c>
      <c r="L59" s="431" t="str">
        <f t="shared" ca="1" si="4"/>
        <v/>
      </c>
      <c r="M59" s="431" t="str">
        <f t="shared" ca="1" si="4"/>
        <v/>
      </c>
      <c r="N59" s="431" t="str">
        <f t="shared" ca="1" si="4"/>
        <v/>
      </c>
      <c r="O59" s="431" t="str">
        <f t="shared" ca="1" si="4"/>
        <v/>
      </c>
      <c r="P59" s="431" t="str">
        <f t="shared" ca="1" si="4"/>
        <v/>
      </c>
      <c r="Q59" s="431" t="str">
        <f t="shared" ca="1" si="4"/>
        <v/>
      </c>
      <c r="R59" s="431" t="str">
        <f t="shared" ca="1" si="4"/>
        <v/>
      </c>
      <c r="S59" s="431" t="str">
        <f t="shared" ca="1" si="4"/>
        <v/>
      </c>
      <c r="T59" s="315">
        <f t="shared" ca="1" si="2"/>
        <v>1</v>
      </c>
    </row>
    <row r="60" spans="1:20" ht="15.75" x14ac:dyDescent="0.25">
      <c r="A60" s="429">
        <f>Total!A60</f>
        <v>58</v>
      </c>
      <c r="B60" s="331" t="str">
        <f>IF($A61&gt;0,Total!B60,"")</f>
        <v>Chaventon</v>
      </c>
      <c r="C60" s="331" t="str">
        <f>IF($A61&gt;0,Total!C60,"")</f>
        <v>Maurice</v>
      </c>
      <c r="D60" s="155">
        <f>IF($A61&gt;0,Total!D60,"")</f>
        <v>185</v>
      </c>
      <c r="E60" s="431" t="str">
        <f t="shared" ca="1" si="4"/>
        <v/>
      </c>
      <c r="F60" s="431" t="str">
        <f t="shared" ca="1" si="4"/>
        <v/>
      </c>
      <c r="G60" s="431" t="str">
        <f t="shared" ca="1" si="4"/>
        <v/>
      </c>
      <c r="H60" s="431" t="str">
        <f t="shared" ca="1" si="4"/>
        <v/>
      </c>
      <c r="I60" s="431">
        <f t="shared" ca="1" si="4"/>
        <v>15</v>
      </c>
      <c r="J60" s="431" t="str">
        <f t="shared" ca="1" si="4"/>
        <v/>
      </c>
      <c r="K60" s="431">
        <f t="shared" ca="1" si="4"/>
        <v>14</v>
      </c>
      <c r="L60" s="431" t="str">
        <f t="shared" ca="1" si="4"/>
        <v/>
      </c>
      <c r="M60" s="431" t="str">
        <f t="shared" ca="1" si="4"/>
        <v/>
      </c>
      <c r="N60" s="431" t="str">
        <f t="shared" ca="1" si="4"/>
        <v/>
      </c>
      <c r="O60" s="431" t="str">
        <f t="shared" ca="1" si="4"/>
        <v/>
      </c>
      <c r="P60" s="431" t="str">
        <f t="shared" ca="1" si="4"/>
        <v/>
      </c>
      <c r="Q60" s="431" t="str">
        <f t="shared" ca="1" si="4"/>
        <v/>
      </c>
      <c r="R60" s="431" t="str">
        <f t="shared" ca="1" si="4"/>
        <v/>
      </c>
      <c r="S60" s="431" t="str">
        <f t="shared" ca="1" si="4"/>
        <v/>
      </c>
      <c r="T60" s="315">
        <f t="shared" ca="1" si="2"/>
        <v>2</v>
      </c>
    </row>
    <row r="61" spans="1:20" ht="15.75" x14ac:dyDescent="0.25">
      <c r="A61" s="429">
        <f>Total!A61</f>
        <v>59</v>
      </c>
      <c r="B61" s="331" t="str">
        <f>IF($A62&gt;0,Total!B61,"")</f>
        <v>Chaventon</v>
      </c>
      <c r="C61" s="331" t="str">
        <f>IF($A62&gt;0,Total!C61,"")</f>
        <v>Yvonne</v>
      </c>
      <c r="D61" s="155">
        <f>IF($A62&gt;0,Total!D61,"")</f>
        <v>186</v>
      </c>
      <c r="E61" s="431" t="str">
        <f t="shared" ca="1" si="4"/>
        <v/>
      </c>
      <c r="F61" s="431" t="str">
        <f t="shared" ca="1" si="4"/>
        <v/>
      </c>
      <c r="G61" s="431" t="str">
        <f t="shared" ca="1" si="4"/>
        <v/>
      </c>
      <c r="H61" s="431" t="str">
        <f t="shared" ca="1" si="4"/>
        <v/>
      </c>
      <c r="I61" s="431">
        <f t="shared" ca="1" si="4"/>
        <v>16</v>
      </c>
      <c r="J61" s="431">
        <f t="shared" ca="1" si="4"/>
        <v>13</v>
      </c>
      <c r="K61" s="431">
        <f t="shared" ca="1" si="4"/>
        <v>15</v>
      </c>
      <c r="L61" s="431">
        <f t="shared" ca="1" si="4"/>
        <v>13</v>
      </c>
      <c r="M61" s="431">
        <f t="shared" ca="1" si="4"/>
        <v>15</v>
      </c>
      <c r="N61" s="431" t="str">
        <f t="shared" ca="1" si="4"/>
        <v/>
      </c>
      <c r="O61" s="431" t="str">
        <f t="shared" ca="1" si="4"/>
        <v/>
      </c>
      <c r="P61" s="431" t="str">
        <f t="shared" ca="1" si="4"/>
        <v/>
      </c>
      <c r="Q61" s="431" t="str">
        <f t="shared" ca="1" si="4"/>
        <v/>
      </c>
      <c r="R61" s="431" t="str">
        <f t="shared" ca="1" si="4"/>
        <v/>
      </c>
      <c r="S61" s="431" t="str">
        <f t="shared" ca="1" si="4"/>
        <v/>
      </c>
      <c r="T61" s="315">
        <f t="shared" ca="1" si="2"/>
        <v>5</v>
      </c>
    </row>
    <row r="62" spans="1:20" ht="15.75" x14ac:dyDescent="0.25">
      <c r="A62" s="429">
        <f>Total!A62</f>
        <v>60</v>
      </c>
      <c r="B62" s="331" t="str">
        <f>IF($A63&gt;0,Total!B62,"")</f>
        <v>Chenevoy</v>
      </c>
      <c r="C62" s="331" t="str">
        <f>IF($A63&gt;0,Total!C62,"")</f>
        <v>Paulette</v>
      </c>
      <c r="D62" s="155">
        <f>IF($A63&gt;0,Total!D62,"")</f>
        <v>127</v>
      </c>
      <c r="E62" s="431" t="str">
        <f t="shared" ca="1" si="4"/>
        <v/>
      </c>
      <c r="F62" s="431" t="str">
        <f t="shared" ca="1" si="4"/>
        <v/>
      </c>
      <c r="G62" s="431">
        <f t="shared" ca="1" si="4"/>
        <v>13</v>
      </c>
      <c r="H62" s="431">
        <f t="shared" ca="1" si="4"/>
        <v>15</v>
      </c>
      <c r="I62" s="431">
        <f t="shared" ca="1" si="4"/>
        <v>17</v>
      </c>
      <c r="J62" s="431">
        <f t="shared" ca="1" si="4"/>
        <v>14</v>
      </c>
      <c r="K62" s="431">
        <f t="shared" ca="1" si="4"/>
        <v>16</v>
      </c>
      <c r="L62" s="431">
        <f t="shared" ca="1" si="4"/>
        <v>14</v>
      </c>
      <c r="M62" s="431">
        <f t="shared" ca="1" si="4"/>
        <v>16</v>
      </c>
      <c r="N62" s="431" t="str">
        <f t="shared" ca="1" si="4"/>
        <v/>
      </c>
      <c r="O62" s="431" t="str">
        <f t="shared" ca="1" si="4"/>
        <v/>
      </c>
      <c r="P62" s="431" t="str">
        <f t="shared" ca="1" si="4"/>
        <v/>
      </c>
      <c r="Q62" s="431" t="str">
        <f t="shared" ca="1" si="4"/>
        <v/>
      </c>
      <c r="R62" s="431" t="str">
        <f t="shared" ca="1" si="4"/>
        <v/>
      </c>
      <c r="S62" s="431" t="str">
        <f t="shared" ca="1" si="4"/>
        <v/>
      </c>
      <c r="T62" s="315">
        <f t="shared" ca="1" si="2"/>
        <v>7</v>
      </c>
    </row>
    <row r="63" spans="1:20" ht="15.75" x14ac:dyDescent="0.25">
      <c r="A63" s="429">
        <f>Total!A63</f>
        <v>61</v>
      </c>
      <c r="B63" s="331" t="str">
        <f>IF($A64&gt;0,Total!B63,"")</f>
        <v>Chevalier</v>
      </c>
      <c r="C63" s="331" t="str">
        <f>IF($A64&gt;0,Total!C63,"")</f>
        <v>Rachel</v>
      </c>
      <c r="D63" s="155">
        <f>IF($A64&gt;0,Total!D63,"")</f>
        <v>83</v>
      </c>
      <c r="E63" s="431" t="str">
        <f t="shared" ca="1" si="4"/>
        <v/>
      </c>
      <c r="F63" s="431">
        <f t="shared" ca="1" si="4"/>
        <v>11</v>
      </c>
      <c r="G63" s="431" t="str">
        <f t="shared" ca="1" si="4"/>
        <v/>
      </c>
      <c r="H63" s="431" t="str">
        <f t="shared" ca="1" si="4"/>
        <v/>
      </c>
      <c r="I63" s="431" t="str">
        <f t="shared" ca="1" si="4"/>
        <v/>
      </c>
      <c r="J63" s="431" t="str">
        <f t="shared" ca="1" si="4"/>
        <v/>
      </c>
      <c r="K63" s="431" t="str">
        <f t="shared" ca="1" si="4"/>
        <v/>
      </c>
      <c r="L63" s="431" t="str">
        <f t="shared" ca="1" si="4"/>
        <v/>
      </c>
      <c r="M63" s="431" t="str">
        <f t="shared" ca="1" si="4"/>
        <v/>
      </c>
      <c r="N63" s="431" t="str">
        <f t="shared" ca="1" si="4"/>
        <v/>
      </c>
      <c r="O63" s="431" t="str">
        <f t="shared" ca="1" si="4"/>
        <v/>
      </c>
      <c r="P63" s="431" t="str">
        <f t="shared" ca="1" si="4"/>
        <v/>
      </c>
      <c r="Q63" s="431" t="str">
        <f t="shared" ca="1" si="4"/>
        <v/>
      </c>
      <c r="R63" s="431" t="str">
        <f t="shared" ca="1" si="4"/>
        <v/>
      </c>
      <c r="S63" s="431" t="str">
        <f t="shared" ca="1" si="4"/>
        <v/>
      </c>
      <c r="T63" s="315">
        <f t="shared" ca="1" si="2"/>
        <v>1</v>
      </c>
    </row>
    <row r="64" spans="1:20" ht="15.75" x14ac:dyDescent="0.25">
      <c r="A64" s="429">
        <f>Total!A64</f>
        <v>62</v>
      </c>
      <c r="B64" s="331" t="str">
        <f>IF($A65&gt;0,Total!B64,"")</f>
        <v>Ciron</v>
      </c>
      <c r="C64" s="331" t="str">
        <f>IF($A65&gt;0,Total!C64,"")</f>
        <v>Yves</v>
      </c>
      <c r="D64" s="155">
        <f>IF($A65&gt;0,Total!D64,"")</f>
        <v>268</v>
      </c>
      <c r="E64" s="431" t="str">
        <f t="shared" ca="1" si="4"/>
        <v/>
      </c>
      <c r="F64" s="431" t="str">
        <f t="shared" ca="1" si="4"/>
        <v/>
      </c>
      <c r="G64" s="431" t="str">
        <f t="shared" ca="1" si="4"/>
        <v/>
      </c>
      <c r="H64" s="431" t="str">
        <f t="shared" ca="1" si="4"/>
        <v/>
      </c>
      <c r="I64" s="431" t="str">
        <f t="shared" ca="1" si="4"/>
        <v/>
      </c>
      <c r="J64" s="431" t="str">
        <f t="shared" ca="1" si="4"/>
        <v/>
      </c>
      <c r="K64" s="431" t="str">
        <f t="shared" ca="1" si="4"/>
        <v/>
      </c>
      <c r="L64" s="431" t="str">
        <f t="shared" ca="1" si="4"/>
        <v/>
      </c>
      <c r="M64" s="431">
        <f t="shared" ca="1" si="4"/>
        <v>18</v>
      </c>
      <c r="N64" s="431" t="str">
        <f t="shared" ca="1" si="4"/>
        <v/>
      </c>
      <c r="O64" s="431" t="str">
        <f t="shared" ca="1" si="4"/>
        <v/>
      </c>
      <c r="P64" s="431" t="str">
        <f t="shared" ca="1" si="4"/>
        <v/>
      </c>
      <c r="Q64" s="431" t="str">
        <f t="shared" ca="1" si="4"/>
        <v/>
      </c>
      <c r="R64" s="431" t="str">
        <f t="shared" ca="1" si="4"/>
        <v/>
      </c>
      <c r="S64" s="431" t="str">
        <f t="shared" ca="1" si="4"/>
        <v/>
      </c>
      <c r="T64" s="315">
        <f t="shared" ca="1" si="2"/>
        <v>1</v>
      </c>
    </row>
    <row r="65" spans="1:20" ht="15.75" x14ac:dyDescent="0.25">
      <c r="A65" s="429">
        <f>Total!A65</f>
        <v>63</v>
      </c>
      <c r="B65" s="331" t="str">
        <f>IF($A66&gt;0,Total!B65,"")</f>
        <v>Clemence</v>
      </c>
      <c r="C65" s="331" t="str">
        <f>IF($A66&gt;0,Total!C65,"")</f>
        <v>Bernard</v>
      </c>
      <c r="D65" s="155">
        <f>IF($A66&gt;0,Total!D65,"")</f>
        <v>19</v>
      </c>
      <c r="E65" s="431">
        <f t="shared" ca="1" si="4"/>
        <v>15</v>
      </c>
      <c r="F65" s="431" t="str">
        <f t="shared" ca="1" si="4"/>
        <v/>
      </c>
      <c r="G65" s="431">
        <f t="shared" ca="1" si="4"/>
        <v>15</v>
      </c>
      <c r="H65" s="431">
        <f t="shared" ca="1" si="4"/>
        <v>16</v>
      </c>
      <c r="I65" s="431" t="str">
        <f t="shared" ca="1" si="4"/>
        <v/>
      </c>
      <c r="J65" s="431" t="str">
        <f t="shared" ca="1" si="4"/>
        <v/>
      </c>
      <c r="K65" s="431" t="str">
        <f t="shared" ca="1" si="4"/>
        <v/>
      </c>
      <c r="L65" s="431" t="str">
        <f t="shared" ca="1" si="4"/>
        <v/>
      </c>
      <c r="M65" s="431" t="str">
        <f t="shared" ca="1" si="4"/>
        <v/>
      </c>
      <c r="N65" s="431" t="str">
        <f t="shared" ca="1" si="4"/>
        <v/>
      </c>
      <c r="O65" s="431" t="str">
        <f t="shared" ca="1" si="4"/>
        <v/>
      </c>
      <c r="P65" s="431" t="str">
        <f t="shared" ca="1" si="4"/>
        <v/>
      </c>
      <c r="Q65" s="431" t="str">
        <f t="shared" ca="1" si="4"/>
        <v/>
      </c>
      <c r="R65" s="431" t="str">
        <f t="shared" ca="1" si="4"/>
        <v/>
      </c>
      <c r="S65" s="431" t="str">
        <f t="shared" ca="1" si="4"/>
        <v/>
      </c>
      <c r="T65" s="315">
        <f t="shared" ca="1" si="2"/>
        <v>3</v>
      </c>
    </row>
    <row r="66" spans="1:20" ht="15.75" x14ac:dyDescent="0.25">
      <c r="A66" s="429">
        <f>Total!A66</f>
        <v>64</v>
      </c>
      <c r="B66" s="331" t="str">
        <f>IF($A67&gt;0,Total!B66,"")</f>
        <v>Clemence</v>
      </c>
      <c r="C66" s="331" t="str">
        <f>IF($A67&gt;0,Total!C66,"")</f>
        <v>René</v>
      </c>
      <c r="D66" s="155">
        <f>IF($A67&gt;0,Total!D66,"")</f>
        <v>136</v>
      </c>
      <c r="E66" s="431" t="str">
        <f t="shared" ca="1" si="4"/>
        <v/>
      </c>
      <c r="F66" s="431" t="str">
        <f t="shared" ca="1" si="4"/>
        <v/>
      </c>
      <c r="G66" s="431">
        <f t="shared" ca="1" si="4"/>
        <v>16</v>
      </c>
      <c r="H66" s="431">
        <f t="shared" ca="1" si="4"/>
        <v>17</v>
      </c>
      <c r="I66" s="431">
        <f t="shared" ca="1" si="4"/>
        <v>18</v>
      </c>
      <c r="J66" s="431">
        <f t="shared" ca="1" si="4"/>
        <v>15</v>
      </c>
      <c r="K66" s="431">
        <f t="shared" ca="1" si="4"/>
        <v>17</v>
      </c>
      <c r="L66" s="431">
        <f t="shared" ca="1" si="4"/>
        <v>15</v>
      </c>
      <c r="M66" s="431">
        <f t="shared" ca="1" si="4"/>
        <v>17</v>
      </c>
      <c r="N66" s="431" t="str">
        <f t="shared" ca="1" si="4"/>
        <v/>
      </c>
      <c r="O66" s="431" t="str">
        <f t="shared" ca="1" si="4"/>
        <v/>
      </c>
      <c r="P66" s="431" t="str">
        <f t="shared" ca="1" si="4"/>
        <v/>
      </c>
      <c r="Q66" s="431" t="str">
        <f t="shared" ca="1" si="4"/>
        <v/>
      </c>
      <c r="R66" s="431" t="str">
        <f t="shared" ca="1" si="4"/>
        <v/>
      </c>
      <c r="S66" s="431" t="str">
        <f t="shared" ca="1" si="4"/>
        <v/>
      </c>
      <c r="T66" s="315">
        <f t="shared" ca="1" si="2"/>
        <v>7</v>
      </c>
    </row>
    <row r="67" spans="1:20" s="70" customFormat="1" ht="15.75" x14ac:dyDescent="0.25">
      <c r="A67" s="429">
        <f>Total!A67</f>
        <v>65</v>
      </c>
      <c r="B67" s="331" t="str">
        <f>IF($A68&gt;0,Total!B67,"")</f>
        <v>Clémence</v>
      </c>
      <c r="C67" s="331" t="str">
        <f>IF($A68&gt;0,Total!C67,"")</f>
        <v>Bernadette</v>
      </c>
      <c r="D67" s="155">
        <f>IF($A68&gt;0,Total!D67,"")</f>
        <v>244</v>
      </c>
      <c r="E67" s="431" t="str">
        <f t="shared" ca="1" si="4"/>
        <v/>
      </c>
      <c r="F67" s="431" t="str">
        <f t="shared" ca="1" si="4"/>
        <v/>
      </c>
      <c r="G67" s="431" t="str">
        <f t="shared" ca="1" si="4"/>
        <v/>
      </c>
      <c r="H67" s="431" t="str">
        <f t="shared" ca="1" si="4"/>
        <v/>
      </c>
      <c r="I67" s="431" t="str">
        <f t="shared" ca="1" si="4"/>
        <v/>
      </c>
      <c r="J67" s="431" t="str">
        <f t="shared" ca="1" si="4"/>
        <v/>
      </c>
      <c r="K67" s="431">
        <f t="shared" ca="1" si="4"/>
        <v>18</v>
      </c>
      <c r="L67" s="431" t="str">
        <f t="shared" ca="1" si="4"/>
        <v/>
      </c>
      <c r="M67" s="431" t="str">
        <f t="shared" ca="1" si="4"/>
        <v/>
      </c>
      <c r="N67" s="431" t="str">
        <f t="shared" ca="1" si="4"/>
        <v/>
      </c>
      <c r="O67" s="431" t="str">
        <f t="shared" ca="1" si="4"/>
        <v/>
      </c>
      <c r="P67" s="431" t="str">
        <f t="shared" ca="1" si="4"/>
        <v/>
      </c>
      <c r="Q67" s="431" t="str">
        <f t="shared" ca="1" si="4"/>
        <v/>
      </c>
      <c r="R67" s="431" t="str">
        <f t="shared" ca="1" si="4"/>
        <v/>
      </c>
      <c r="S67" s="431" t="str">
        <f t="shared" ca="1" si="4"/>
        <v/>
      </c>
      <c r="T67" s="315">
        <f t="shared" ca="1" si="2"/>
        <v>1</v>
      </c>
    </row>
    <row r="68" spans="1:20" ht="15.75" x14ac:dyDescent="0.25">
      <c r="A68" s="429">
        <f>Total!A68</f>
        <v>66</v>
      </c>
      <c r="B68" s="331" t="str">
        <f>IF($A69&gt;0,Total!B68,"")</f>
        <v>Combet</v>
      </c>
      <c r="C68" s="331" t="str">
        <f>IF($A69&gt;0,Total!C68,"")</f>
        <v>Monique</v>
      </c>
      <c r="D68" s="155">
        <f>IF($A69&gt;0,Total!D68,"")</f>
        <v>84</v>
      </c>
      <c r="E68" s="431" t="str">
        <f t="shared" ca="1" si="4"/>
        <v/>
      </c>
      <c r="F68" s="431">
        <f t="shared" ca="1" si="4"/>
        <v>12</v>
      </c>
      <c r="G68" s="431" t="str">
        <f t="shared" ca="1" si="4"/>
        <v/>
      </c>
      <c r="H68" s="431" t="str">
        <f t="shared" ca="1" si="4"/>
        <v/>
      </c>
      <c r="I68" s="431" t="str">
        <f t="shared" ca="1" si="4"/>
        <v/>
      </c>
      <c r="J68" s="431" t="str">
        <f t="shared" ca="1" si="4"/>
        <v/>
      </c>
      <c r="K68" s="431" t="str">
        <f t="shared" ca="1" si="4"/>
        <v/>
      </c>
      <c r="L68" s="431" t="str">
        <f t="shared" ca="1" si="4"/>
        <v/>
      </c>
      <c r="M68" s="431" t="str">
        <f t="shared" ca="1" si="4"/>
        <v/>
      </c>
      <c r="N68" s="431" t="str">
        <f t="shared" ca="1" si="4"/>
        <v/>
      </c>
      <c r="O68" s="431" t="str">
        <f t="shared" ca="1" si="4"/>
        <v/>
      </c>
      <c r="P68" s="431" t="str">
        <f t="shared" ca="1" si="4"/>
        <v/>
      </c>
      <c r="Q68" s="431" t="str">
        <f t="shared" ca="1" si="4"/>
        <v/>
      </c>
      <c r="R68" s="431" t="str">
        <f t="shared" ca="1" si="4"/>
        <v/>
      </c>
      <c r="S68" s="431" t="str">
        <f t="shared" ca="1" si="4"/>
        <v/>
      </c>
      <c r="T68" s="315">
        <f t="shared" ref="T68:T131" ca="1" si="5">IF(D68&lt;&gt;"",COUNT(E68:S68),"")</f>
        <v>1</v>
      </c>
    </row>
    <row r="69" spans="1:20" ht="15.75" x14ac:dyDescent="0.25">
      <c r="A69" s="429">
        <f>Total!A69</f>
        <v>67</v>
      </c>
      <c r="B69" s="331" t="str">
        <f>IF($A70&gt;0,Total!B69,"")</f>
        <v>Constancias</v>
      </c>
      <c r="C69" s="331" t="str">
        <f>IF($A70&gt;0,Total!C69,"")</f>
        <v>Anne-Marie</v>
      </c>
      <c r="D69" s="155">
        <f>IF($A70&gt;0,Total!D69,"")</f>
        <v>65</v>
      </c>
      <c r="E69" s="431">
        <f t="shared" ref="E69:S132" ca="1" si="6">IFERROR(MATCH($D69,INDIRECT("'"&amp;E$2&amp;"'!D:D"),0),"")</f>
        <v>23</v>
      </c>
      <c r="F69" s="431" t="str">
        <f t="shared" ca="1" si="6"/>
        <v/>
      </c>
      <c r="G69" s="431" t="str">
        <f t="shared" ca="1" si="6"/>
        <v/>
      </c>
      <c r="H69" s="431" t="str">
        <f t="shared" ca="1" si="6"/>
        <v/>
      </c>
      <c r="I69" s="431" t="str">
        <f t="shared" ca="1" si="6"/>
        <v/>
      </c>
      <c r="J69" s="431" t="str">
        <f t="shared" ca="1" si="6"/>
        <v/>
      </c>
      <c r="K69" s="431" t="str">
        <f t="shared" ca="1" si="6"/>
        <v/>
      </c>
      <c r="L69" s="431" t="str">
        <f t="shared" ca="1" si="6"/>
        <v/>
      </c>
      <c r="M69" s="431" t="str">
        <f t="shared" ca="1" si="6"/>
        <v/>
      </c>
      <c r="N69" s="431" t="str">
        <f t="shared" ca="1" si="6"/>
        <v/>
      </c>
      <c r="O69" s="431" t="str">
        <f t="shared" ca="1" si="6"/>
        <v/>
      </c>
      <c r="P69" s="431" t="str">
        <f t="shared" ca="1" si="6"/>
        <v/>
      </c>
      <c r="Q69" s="431" t="str">
        <f t="shared" ca="1" si="6"/>
        <v/>
      </c>
      <c r="R69" s="431" t="str">
        <f t="shared" ca="1" si="6"/>
        <v/>
      </c>
      <c r="S69" s="431" t="str">
        <f t="shared" ca="1" si="6"/>
        <v/>
      </c>
      <c r="T69" s="315">
        <f t="shared" ca="1" si="5"/>
        <v>1</v>
      </c>
    </row>
    <row r="70" spans="1:20" ht="15.75" x14ac:dyDescent="0.25">
      <c r="A70" s="429">
        <f>Total!A70</f>
        <v>68</v>
      </c>
      <c r="B70" s="331" t="str">
        <f>IF($A71&gt;0,Total!B70,"")</f>
        <v>Copie</v>
      </c>
      <c r="C70" s="331" t="str">
        <f>IF($A71&gt;0,Total!C70,"")</f>
        <v>Bernard</v>
      </c>
      <c r="D70" s="155">
        <f>IF($A71&gt;0,Total!D70,"")</f>
        <v>264</v>
      </c>
      <c r="E70" s="431" t="str">
        <f t="shared" ca="1" si="6"/>
        <v/>
      </c>
      <c r="F70" s="431" t="str">
        <f t="shared" ca="1" si="6"/>
        <v/>
      </c>
      <c r="G70" s="431" t="str">
        <f t="shared" ca="1" si="6"/>
        <v/>
      </c>
      <c r="H70" s="431" t="str">
        <f t="shared" ca="1" si="6"/>
        <v/>
      </c>
      <c r="I70" s="431" t="str">
        <f t="shared" ca="1" si="6"/>
        <v/>
      </c>
      <c r="J70" s="431" t="str">
        <f t="shared" ca="1" si="6"/>
        <v/>
      </c>
      <c r="K70" s="431" t="str">
        <f t="shared" ca="1" si="6"/>
        <v/>
      </c>
      <c r="L70" s="431" t="str">
        <f t="shared" ca="1" si="6"/>
        <v/>
      </c>
      <c r="M70" s="431">
        <f t="shared" ca="1" si="6"/>
        <v>19</v>
      </c>
      <c r="N70" s="431" t="str">
        <f t="shared" ca="1" si="6"/>
        <v/>
      </c>
      <c r="O70" s="431" t="str">
        <f t="shared" ca="1" si="6"/>
        <v/>
      </c>
      <c r="P70" s="431" t="str">
        <f t="shared" ca="1" si="6"/>
        <v/>
      </c>
      <c r="Q70" s="431" t="str">
        <f t="shared" ca="1" si="6"/>
        <v/>
      </c>
      <c r="R70" s="431" t="str">
        <f t="shared" ca="1" si="6"/>
        <v/>
      </c>
      <c r="S70" s="431" t="str">
        <f t="shared" ca="1" si="6"/>
        <v/>
      </c>
      <c r="T70" s="315">
        <f t="shared" ca="1" si="5"/>
        <v>1</v>
      </c>
    </row>
    <row r="71" spans="1:20" ht="15.75" x14ac:dyDescent="0.25">
      <c r="A71" s="429">
        <f>Total!A71</f>
        <v>69</v>
      </c>
      <c r="B71" s="331" t="str">
        <f>IF($A72&gt;0,Total!B71,"")</f>
        <v>Cornot</v>
      </c>
      <c r="C71" s="331" t="str">
        <f>IF($A72&gt;0,Total!C71,"")</f>
        <v>Daniel</v>
      </c>
      <c r="D71" s="155">
        <f>IF($A72&gt;0,Total!D71,"")</f>
        <v>20</v>
      </c>
      <c r="E71" s="431">
        <f t="shared" ca="1" si="6"/>
        <v>24</v>
      </c>
      <c r="F71" s="431" t="str">
        <f t="shared" ca="1" si="6"/>
        <v/>
      </c>
      <c r="G71" s="431" t="str">
        <f t="shared" ca="1" si="6"/>
        <v/>
      </c>
      <c r="H71" s="431" t="str">
        <f t="shared" ca="1" si="6"/>
        <v/>
      </c>
      <c r="I71" s="431" t="str">
        <f t="shared" ca="1" si="6"/>
        <v/>
      </c>
      <c r="J71" s="431" t="str">
        <f t="shared" ca="1" si="6"/>
        <v/>
      </c>
      <c r="K71" s="431" t="str">
        <f t="shared" ca="1" si="6"/>
        <v/>
      </c>
      <c r="L71" s="431" t="str">
        <f t="shared" ca="1" si="6"/>
        <v/>
      </c>
      <c r="M71" s="431" t="str">
        <f t="shared" ca="1" si="6"/>
        <v/>
      </c>
      <c r="N71" s="431" t="str">
        <f t="shared" ca="1" si="6"/>
        <v/>
      </c>
      <c r="O71" s="431" t="str">
        <f t="shared" ca="1" si="6"/>
        <v/>
      </c>
      <c r="P71" s="431" t="str">
        <f t="shared" ca="1" si="6"/>
        <v/>
      </c>
      <c r="Q71" s="431" t="str">
        <f t="shared" ca="1" si="6"/>
        <v/>
      </c>
      <c r="R71" s="431" t="str">
        <f t="shared" ca="1" si="6"/>
        <v/>
      </c>
      <c r="S71" s="431" t="str">
        <f t="shared" ca="1" si="6"/>
        <v/>
      </c>
      <c r="T71" s="315">
        <f t="shared" ca="1" si="5"/>
        <v>1</v>
      </c>
    </row>
    <row r="72" spans="1:20" ht="15.75" x14ac:dyDescent="0.25">
      <c r="A72" s="429">
        <f>Total!A72</f>
        <v>70</v>
      </c>
      <c r="B72" s="331" t="str">
        <f>IF($A73&gt;0,Total!B72,"")</f>
        <v>Cornuel</v>
      </c>
      <c r="C72" s="331" t="str">
        <f>IF($A73&gt;0,Total!C72,"")</f>
        <v>Michel</v>
      </c>
      <c r="D72" s="155">
        <f>IF($A73&gt;0,Total!D72,"")</f>
        <v>21</v>
      </c>
      <c r="E72" s="431">
        <f t="shared" ca="1" si="6"/>
        <v>25</v>
      </c>
      <c r="F72" s="431" t="str">
        <f t="shared" ca="1" si="6"/>
        <v/>
      </c>
      <c r="G72" s="431">
        <f t="shared" ca="1" si="6"/>
        <v>18</v>
      </c>
      <c r="H72" s="431">
        <f t="shared" ca="1" si="6"/>
        <v>18</v>
      </c>
      <c r="I72" s="431">
        <f t="shared" ca="1" si="6"/>
        <v>19</v>
      </c>
      <c r="J72" s="431">
        <f t="shared" ca="1" si="6"/>
        <v>16</v>
      </c>
      <c r="K72" s="431">
        <f t="shared" ca="1" si="6"/>
        <v>19</v>
      </c>
      <c r="L72" s="431">
        <f t="shared" ca="1" si="6"/>
        <v>17</v>
      </c>
      <c r="M72" s="431">
        <f t="shared" ca="1" si="6"/>
        <v>20</v>
      </c>
      <c r="N72" s="431" t="str">
        <f t="shared" ca="1" si="6"/>
        <v/>
      </c>
      <c r="O72" s="431" t="str">
        <f t="shared" ca="1" si="6"/>
        <v/>
      </c>
      <c r="P72" s="431" t="str">
        <f t="shared" ca="1" si="6"/>
        <v/>
      </c>
      <c r="Q72" s="431" t="str">
        <f t="shared" ca="1" si="6"/>
        <v/>
      </c>
      <c r="R72" s="431" t="str">
        <f t="shared" ca="1" si="6"/>
        <v/>
      </c>
      <c r="S72" s="431" t="str">
        <f t="shared" ca="1" si="6"/>
        <v/>
      </c>
      <c r="T72" s="315">
        <f t="shared" ca="1" si="5"/>
        <v>8</v>
      </c>
    </row>
    <row r="73" spans="1:20" ht="15.75" x14ac:dyDescent="0.25">
      <c r="A73" s="429">
        <f>Total!A73</f>
        <v>71</v>
      </c>
      <c r="B73" s="331" t="str">
        <f>IF($A74&gt;0,Total!B73,"")</f>
        <v>Costanza</v>
      </c>
      <c r="C73" s="331" t="str">
        <f>IF($A74&gt;0,Total!C73,"")</f>
        <v>Giovanni</v>
      </c>
      <c r="D73" s="155">
        <f>IF($A74&gt;0,Total!D73,"")</f>
        <v>250</v>
      </c>
      <c r="E73" s="431" t="str">
        <f t="shared" ca="1" si="6"/>
        <v/>
      </c>
      <c r="F73" s="431" t="str">
        <f t="shared" ca="1" si="6"/>
        <v/>
      </c>
      <c r="G73" s="431" t="str">
        <f t="shared" ca="1" si="6"/>
        <v/>
      </c>
      <c r="H73" s="431" t="str">
        <f t="shared" ca="1" si="6"/>
        <v/>
      </c>
      <c r="I73" s="431" t="str">
        <f t="shared" ca="1" si="6"/>
        <v/>
      </c>
      <c r="J73" s="431" t="str">
        <f t="shared" ca="1" si="6"/>
        <v/>
      </c>
      <c r="K73" s="431">
        <f t="shared" ca="1" si="6"/>
        <v>20</v>
      </c>
      <c r="L73" s="431" t="str">
        <f t="shared" ca="1" si="6"/>
        <v/>
      </c>
      <c r="M73" s="431" t="str">
        <f t="shared" ca="1" si="6"/>
        <v/>
      </c>
      <c r="N73" s="431" t="str">
        <f t="shared" ca="1" si="6"/>
        <v/>
      </c>
      <c r="O73" s="431" t="str">
        <f t="shared" ca="1" si="6"/>
        <v/>
      </c>
      <c r="P73" s="431" t="str">
        <f t="shared" ca="1" si="6"/>
        <v/>
      </c>
      <c r="Q73" s="431" t="str">
        <f t="shared" ca="1" si="6"/>
        <v/>
      </c>
      <c r="R73" s="431" t="str">
        <f t="shared" ca="1" si="6"/>
        <v/>
      </c>
      <c r="S73" s="431" t="str">
        <f t="shared" ca="1" si="6"/>
        <v/>
      </c>
      <c r="T73" s="315">
        <f t="shared" ca="1" si="5"/>
        <v>1</v>
      </c>
    </row>
    <row r="74" spans="1:20" ht="15.75" x14ac:dyDescent="0.25">
      <c r="A74" s="429">
        <f>Total!A74</f>
        <v>72</v>
      </c>
      <c r="B74" s="331" t="str">
        <f>IF($A75&gt;0,Total!B74,"")</f>
        <v>Courtot</v>
      </c>
      <c r="C74" s="331" t="str">
        <f>IF($A75&gt;0,Total!C74,"")</f>
        <v>Paulette</v>
      </c>
      <c r="D74" s="155">
        <f>IF($A75&gt;0,Total!D74,"")</f>
        <v>252</v>
      </c>
      <c r="E74" s="431" t="str">
        <f t="shared" ca="1" si="6"/>
        <v/>
      </c>
      <c r="F74" s="431" t="str">
        <f t="shared" ca="1" si="6"/>
        <v/>
      </c>
      <c r="G74" s="431" t="str">
        <f t="shared" ca="1" si="6"/>
        <v/>
      </c>
      <c r="H74" s="431" t="str">
        <f t="shared" ca="1" si="6"/>
        <v/>
      </c>
      <c r="I74" s="431" t="str">
        <f t="shared" ca="1" si="6"/>
        <v/>
      </c>
      <c r="J74" s="431" t="str">
        <f t="shared" ca="1" si="6"/>
        <v/>
      </c>
      <c r="K74" s="431">
        <f t="shared" ca="1" si="6"/>
        <v>21</v>
      </c>
      <c r="L74" s="431" t="str">
        <f t="shared" ca="1" si="6"/>
        <v/>
      </c>
      <c r="M74" s="431" t="str">
        <f t="shared" ca="1" si="6"/>
        <v/>
      </c>
      <c r="N74" s="431" t="str">
        <f t="shared" ca="1" si="6"/>
        <v/>
      </c>
      <c r="O74" s="431" t="str">
        <f t="shared" ca="1" si="6"/>
        <v/>
      </c>
      <c r="P74" s="431" t="str">
        <f t="shared" ca="1" si="6"/>
        <v/>
      </c>
      <c r="Q74" s="431" t="str">
        <f t="shared" ca="1" si="6"/>
        <v/>
      </c>
      <c r="R74" s="431" t="str">
        <f t="shared" ca="1" si="6"/>
        <v/>
      </c>
      <c r="S74" s="431" t="str">
        <f t="shared" ca="1" si="6"/>
        <v/>
      </c>
      <c r="T74" s="315">
        <f t="shared" ca="1" si="5"/>
        <v>1</v>
      </c>
    </row>
    <row r="75" spans="1:20" ht="15.75" x14ac:dyDescent="0.25">
      <c r="A75" s="429">
        <f>Total!A75</f>
        <v>73</v>
      </c>
      <c r="B75" s="331" t="str">
        <f>IF($A76&gt;0,Total!B75,"")</f>
        <v xml:space="preserve">Crotet </v>
      </c>
      <c r="C75" s="331" t="str">
        <f>IF($A76&gt;0,Total!C75,"")</f>
        <v>Roger</v>
      </c>
      <c r="D75" s="155">
        <f>IF($A76&gt;0,Total!D75,"")</f>
        <v>66</v>
      </c>
      <c r="E75" s="431">
        <f t="shared" ca="1" si="6"/>
        <v>26</v>
      </c>
      <c r="F75" s="431" t="str">
        <f t="shared" ca="1" si="6"/>
        <v/>
      </c>
      <c r="G75" s="431" t="str">
        <f t="shared" ca="1" si="6"/>
        <v/>
      </c>
      <c r="H75" s="431" t="str">
        <f t="shared" ca="1" si="6"/>
        <v/>
      </c>
      <c r="I75" s="431" t="str">
        <f t="shared" ca="1" si="6"/>
        <v/>
      </c>
      <c r="J75" s="431" t="str">
        <f t="shared" ca="1" si="6"/>
        <v/>
      </c>
      <c r="K75" s="431" t="str">
        <f t="shared" ca="1" si="6"/>
        <v/>
      </c>
      <c r="L75" s="431" t="str">
        <f t="shared" ca="1" si="6"/>
        <v/>
      </c>
      <c r="M75" s="431" t="str">
        <f t="shared" ca="1" si="6"/>
        <v/>
      </c>
      <c r="N75" s="431" t="str">
        <f t="shared" ca="1" si="6"/>
        <v/>
      </c>
      <c r="O75" s="431" t="str">
        <f t="shared" ca="1" si="6"/>
        <v/>
      </c>
      <c r="P75" s="431" t="str">
        <f t="shared" ca="1" si="6"/>
        <v/>
      </c>
      <c r="Q75" s="431" t="str">
        <f t="shared" ca="1" si="6"/>
        <v/>
      </c>
      <c r="R75" s="431" t="str">
        <f t="shared" ca="1" si="6"/>
        <v/>
      </c>
      <c r="S75" s="431" t="str">
        <f t="shared" ca="1" si="6"/>
        <v/>
      </c>
      <c r="T75" s="315">
        <f t="shared" ca="1" si="5"/>
        <v>1</v>
      </c>
    </row>
    <row r="76" spans="1:20" ht="15.75" x14ac:dyDescent="0.25">
      <c r="A76" s="429">
        <f>Total!A76</f>
        <v>74</v>
      </c>
      <c r="B76" s="331" t="str">
        <f>IF($A77&gt;0,Total!B76,"")</f>
        <v>Curé</v>
      </c>
      <c r="C76" s="331" t="str">
        <f>IF($A77&gt;0,Total!C76,"")</f>
        <v>Rémy</v>
      </c>
      <c r="D76" s="155">
        <f>IF($A77&gt;0,Total!D76,"")</f>
        <v>194</v>
      </c>
      <c r="E76" s="431" t="str">
        <f t="shared" ca="1" si="6"/>
        <v/>
      </c>
      <c r="F76" s="431" t="str">
        <f t="shared" ca="1" si="6"/>
        <v/>
      </c>
      <c r="G76" s="431" t="str">
        <f t="shared" ca="1" si="6"/>
        <v/>
      </c>
      <c r="H76" s="431" t="str">
        <f t="shared" ca="1" si="6"/>
        <v/>
      </c>
      <c r="I76" s="431" t="str">
        <f t="shared" ca="1" si="6"/>
        <v/>
      </c>
      <c r="J76" s="431">
        <f t="shared" ca="1" si="6"/>
        <v>17</v>
      </c>
      <c r="K76" s="431" t="str">
        <f t="shared" ca="1" si="6"/>
        <v/>
      </c>
      <c r="L76" s="431" t="str">
        <f t="shared" ca="1" si="6"/>
        <v/>
      </c>
      <c r="M76" s="431" t="str">
        <f t="shared" ca="1" si="6"/>
        <v/>
      </c>
      <c r="N76" s="431" t="str">
        <f t="shared" ca="1" si="6"/>
        <v/>
      </c>
      <c r="O76" s="431" t="str">
        <f t="shared" ca="1" si="6"/>
        <v/>
      </c>
      <c r="P76" s="431" t="str">
        <f t="shared" ca="1" si="6"/>
        <v/>
      </c>
      <c r="Q76" s="431" t="str">
        <f t="shared" ca="1" si="6"/>
        <v/>
      </c>
      <c r="R76" s="431" t="str">
        <f t="shared" ca="1" si="6"/>
        <v/>
      </c>
      <c r="S76" s="431" t="str">
        <f t="shared" ca="1" si="6"/>
        <v/>
      </c>
      <c r="T76" s="315">
        <f t="shared" ca="1" si="5"/>
        <v>1</v>
      </c>
    </row>
    <row r="77" spans="1:20" ht="15.75" x14ac:dyDescent="0.25">
      <c r="A77" s="429">
        <f>Total!A77</f>
        <v>75</v>
      </c>
      <c r="B77" s="331" t="str">
        <f>IF($A78&gt;0,Total!B77,"")</f>
        <v>Cureau</v>
      </c>
      <c r="C77" s="331" t="str">
        <f>IF($A78&gt;0,Total!C77,"")</f>
        <v>Bernard</v>
      </c>
      <c r="D77" s="155">
        <f>IF($A78&gt;0,Total!D77,"")</f>
        <v>22</v>
      </c>
      <c r="E77" s="431">
        <f t="shared" ca="1" si="6"/>
        <v>27</v>
      </c>
      <c r="F77" s="431" t="str">
        <f t="shared" ca="1" si="6"/>
        <v/>
      </c>
      <c r="G77" s="431" t="str">
        <f t="shared" ca="1" si="6"/>
        <v/>
      </c>
      <c r="H77" s="431" t="str">
        <f t="shared" ca="1" si="6"/>
        <v/>
      </c>
      <c r="I77" s="431" t="str">
        <f t="shared" ca="1" si="6"/>
        <v/>
      </c>
      <c r="J77" s="431" t="str">
        <f t="shared" ca="1" si="6"/>
        <v/>
      </c>
      <c r="K77" s="431" t="str">
        <f t="shared" ca="1" si="6"/>
        <v/>
      </c>
      <c r="L77" s="431" t="str">
        <f t="shared" ca="1" si="6"/>
        <v/>
      </c>
      <c r="M77" s="431" t="str">
        <f t="shared" ca="1" si="6"/>
        <v/>
      </c>
      <c r="N77" s="431" t="str">
        <f t="shared" ca="1" si="6"/>
        <v/>
      </c>
      <c r="O77" s="431" t="str">
        <f t="shared" ca="1" si="6"/>
        <v/>
      </c>
      <c r="P77" s="431" t="str">
        <f t="shared" ca="1" si="6"/>
        <v/>
      </c>
      <c r="Q77" s="431" t="str">
        <f t="shared" ca="1" si="6"/>
        <v/>
      </c>
      <c r="R77" s="431" t="str">
        <f t="shared" ca="1" si="6"/>
        <v/>
      </c>
      <c r="S77" s="431" t="str">
        <f t="shared" ca="1" si="6"/>
        <v/>
      </c>
      <c r="T77" s="315">
        <f t="shared" ca="1" si="5"/>
        <v>1</v>
      </c>
    </row>
    <row r="78" spans="1:20" ht="15.75" x14ac:dyDescent="0.25">
      <c r="A78" s="429">
        <f>Total!A78</f>
        <v>76</v>
      </c>
      <c r="B78" s="331" t="str">
        <f>IF($A79&gt;0,Total!B78,"")</f>
        <v>Damis</v>
      </c>
      <c r="C78" s="331" t="str">
        <f>IF($A79&gt;0,Total!C78,"")</f>
        <v>Alain</v>
      </c>
      <c r="D78" s="155">
        <f>IF($A79&gt;0,Total!D78,"")</f>
        <v>282</v>
      </c>
      <c r="E78" s="431" t="str">
        <f t="shared" ca="1" si="6"/>
        <v/>
      </c>
      <c r="F78" s="431" t="str">
        <f t="shared" ca="1" si="6"/>
        <v/>
      </c>
      <c r="G78" s="431" t="str">
        <f t="shared" ca="1" si="6"/>
        <v/>
      </c>
      <c r="H78" s="431" t="str">
        <f t="shared" ca="1" si="6"/>
        <v/>
      </c>
      <c r="I78" s="431" t="str">
        <f t="shared" ca="1" si="6"/>
        <v/>
      </c>
      <c r="J78" s="431" t="str">
        <f t="shared" ca="1" si="6"/>
        <v/>
      </c>
      <c r="K78" s="431" t="str">
        <f t="shared" ca="1" si="6"/>
        <v/>
      </c>
      <c r="L78" s="431" t="str">
        <f t="shared" ca="1" si="6"/>
        <v/>
      </c>
      <c r="M78" s="431">
        <f t="shared" ca="1" si="6"/>
        <v>21</v>
      </c>
      <c r="N78" s="431" t="str">
        <f t="shared" ca="1" si="6"/>
        <v/>
      </c>
      <c r="O78" s="431" t="str">
        <f t="shared" ca="1" si="6"/>
        <v/>
      </c>
      <c r="P78" s="431" t="str">
        <f t="shared" ca="1" si="6"/>
        <v/>
      </c>
      <c r="Q78" s="431" t="str">
        <f t="shared" ca="1" si="6"/>
        <v/>
      </c>
      <c r="R78" s="431" t="str">
        <f t="shared" ca="1" si="6"/>
        <v/>
      </c>
      <c r="S78" s="431" t="str">
        <f t="shared" ca="1" si="6"/>
        <v/>
      </c>
      <c r="T78" s="315">
        <f t="shared" ca="1" si="5"/>
        <v>1</v>
      </c>
    </row>
    <row r="79" spans="1:20" ht="15.75" x14ac:dyDescent="0.25">
      <c r="A79" s="429">
        <f>Total!A79</f>
        <v>77</v>
      </c>
      <c r="B79" s="331" t="str">
        <f>IF($A80&gt;0,Total!B79,"")</f>
        <v>Danjean</v>
      </c>
      <c r="C79" s="331" t="str">
        <f>IF($A80&gt;0,Total!C79,"")</f>
        <v>Jean-Claude</v>
      </c>
      <c r="D79" s="155">
        <f>IF($A80&gt;0,Total!D79,"")</f>
        <v>245</v>
      </c>
      <c r="E79" s="431" t="str">
        <f t="shared" ca="1" si="6"/>
        <v/>
      </c>
      <c r="F79" s="431" t="str">
        <f t="shared" ca="1" si="6"/>
        <v/>
      </c>
      <c r="G79" s="431" t="str">
        <f t="shared" ca="1" si="6"/>
        <v/>
      </c>
      <c r="H79" s="431" t="str">
        <f t="shared" ca="1" si="6"/>
        <v/>
      </c>
      <c r="I79" s="431" t="str">
        <f t="shared" ca="1" si="6"/>
        <v/>
      </c>
      <c r="J79" s="431" t="str">
        <f t="shared" ca="1" si="6"/>
        <v/>
      </c>
      <c r="K79" s="431">
        <f t="shared" ca="1" si="6"/>
        <v>22</v>
      </c>
      <c r="L79" s="431">
        <f t="shared" ca="1" si="6"/>
        <v>18</v>
      </c>
      <c r="M79" s="431">
        <f t="shared" ca="1" si="6"/>
        <v>22</v>
      </c>
      <c r="N79" s="431" t="str">
        <f t="shared" ca="1" si="6"/>
        <v/>
      </c>
      <c r="O79" s="431" t="str">
        <f t="shared" ca="1" si="6"/>
        <v/>
      </c>
      <c r="P79" s="431" t="str">
        <f t="shared" ca="1" si="6"/>
        <v/>
      </c>
      <c r="Q79" s="431" t="str">
        <f t="shared" ca="1" si="6"/>
        <v/>
      </c>
      <c r="R79" s="431" t="str">
        <f t="shared" ca="1" si="6"/>
        <v/>
      </c>
      <c r="S79" s="431" t="str">
        <f t="shared" ca="1" si="6"/>
        <v/>
      </c>
      <c r="T79" s="315">
        <f t="shared" ca="1" si="5"/>
        <v>3</v>
      </c>
    </row>
    <row r="80" spans="1:20" ht="15.75" x14ac:dyDescent="0.25">
      <c r="A80" s="429">
        <f>Total!A80</f>
        <v>78</v>
      </c>
      <c r="B80" s="331" t="str">
        <f>IF($A81&gt;0,Total!B80,"")</f>
        <v>De Duytsche</v>
      </c>
      <c r="C80" s="331" t="str">
        <f>IF($A81&gt;0,Total!C80,"")</f>
        <v>Michel</v>
      </c>
      <c r="D80" s="155">
        <f>IF($A81&gt;0,Total!D80,"")</f>
        <v>153</v>
      </c>
      <c r="E80" s="431" t="str">
        <f t="shared" ca="1" si="6"/>
        <v/>
      </c>
      <c r="F80" s="431" t="str">
        <f t="shared" ca="1" si="6"/>
        <v/>
      </c>
      <c r="G80" s="431" t="str">
        <f t="shared" ca="1" si="6"/>
        <v/>
      </c>
      <c r="H80" s="431">
        <f t="shared" ca="1" si="6"/>
        <v>19</v>
      </c>
      <c r="I80" s="431" t="str">
        <f t="shared" ca="1" si="6"/>
        <v/>
      </c>
      <c r="J80" s="431" t="str">
        <f t="shared" ca="1" si="6"/>
        <v/>
      </c>
      <c r="K80" s="431" t="str">
        <f t="shared" ca="1" si="6"/>
        <v/>
      </c>
      <c r="L80" s="431" t="str">
        <f t="shared" ca="1" si="6"/>
        <v/>
      </c>
      <c r="M80" s="431" t="str">
        <f t="shared" ca="1" si="6"/>
        <v/>
      </c>
      <c r="N80" s="431" t="str">
        <f t="shared" ca="1" si="6"/>
        <v/>
      </c>
      <c r="O80" s="431" t="str">
        <f t="shared" ca="1" si="6"/>
        <v/>
      </c>
      <c r="P80" s="431" t="str">
        <f t="shared" ca="1" si="6"/>
        <v/>
      </c>
      <c r="Q80" s="431" t="str">
        <f t="shared" ca="1" si="6"/>
        <v/>
      </c>
      <c r="R80" s="431" t="str">
        <f t="shared" ca="1" si="6"/>
        <v/>
      </c>
      <c r="S80" s="431" t="str">
        <f t="shared" ca="1" si="6"/>
        <v/>
      </c>
      <c r="T80" s="315">
        <f t="shared" ca="1" si="5"/>
        <v>1</v>
      </c>
    </row>
    <row r="81" spans="1:20" ht="15.75" x14ac:dyDescent="0.25">
      <c r="A81" s="429">
        <f>Total!A81</f>
        <v>79</v>
      </c>
      <c r="B81" s="331" t="str">
        <f>IF($A82&gt;0,Total!B81,"")</f>
        <v>Decosne</v>
      </c>
      <c r="C81" s="331" t="str">
        <f>IF($A82&gt;0,Total!C81,"")</f>
        <v>Denise</v>
      </c>
      <c r="D81" s="155">
        <f>IF($A82&gt;0,Total!D81,"")</f>
        <v>85</v>
      </c>
      <c r="E81" s="431" t="str">
        <f t="shared" ca="1" si="6"/>
        <v/>
      </c>
      <c r="F81" s="431">
        <f t="shared" ca="1" si="6"/>
        <v>13</v>
      </c>
      <c r="G81" s="431" t="str">
        <f t="shared" ca="1" si="6"/>
        <v/>
      </c>
      <c r="H81" s="431" t="str">
        <f t="shared" ca="1" si="6"/>
        <v/>
      </c>
      <c r="I81" s="431" t="str">
        <f t="shared" ca="1" si="6"/>
        <v/>
      </c>
      <c r="J81" s="431" t="str">
        <f t="shared" ca="1" si="6"/>
        <v/>
      </c>
      <c r="K81" s="431" t="str">
        <f t="shared" ca="1" si="6"/>
        <v/>
      </c>
      <c r="L81" s="431" t="str">
        <f t="shared" ca="1" si="6"/>
        <v/>
      </c>
      <c r="M81" s="431" t="str">
        <f t="shared" ca="1" si="6"/>
        <v/>
      </c>
      <c r="N81" s="431" t="str">
        <f t="shared" ca="1" si="6"/>
        <v/>
      </c>
      <c r="O81" s="431" t="str">
        <f t="shared" ca="1" si="6"/>
        <v/>
      </c>
      <c r="P81" s="431" t="str">
        <f t="shared" ca="1" si="6"/>
        <v/>
      </c>
      <c r="Q81" s="431" t="str">
        <f t="shared" ca="1" si="6"/>
        <v/>
      </c>
      <c r="R81" s="431" t="str">
        <f t="shared" ca="1" si="6"/>
        <v/>
      </c>
      <c r="S81" s="431" t="str">
        <f t="shared" ca="1" si="6"/>
        <v/>
      </c>
      <c r="T81" s="315">
        <f t="shared" ca="1" si="5"/>
        <v>1</v>
      </c>
    </row>
    <row r="82" spans="1:20" ht="15.75" x14ac:dyDescent="0.25">
      <c r="A82" s="429">
        <f>Total!A82</f>
        <v>80</v>
      </c>
      <c r="B82" s="331" t="str">
        <f>IF($A83&gt;0,Total!B82,"")</f>
        <v>Degrace</v>
      </c>
      <c r="C82" s="331" t="str">
        <f>IF($A83&gt;0,Total!C82,"")</f>
        <v>Michele</v>
      </c>
      <c r="D82" s="155">
        <f>IF($A83&gt;0,Total!D82,"")</f>
        <v>23</v>
      </c>
      <c r="E82" s="431">
        <f t="shared" ca="1" si="6"/>
        <v>28</v>
      </c>
      <c r="F82" s="431" t="str">
        <f t="shared" ca="1" si="6"/>
        <v/>
      </c>
      <c r="G82" s="431" t="str">
        <f t="shared" ca="1" si="6"/>
        <v/>
      </c>
      <c r="H82" s="431" t="str">
        <f t="shared" ca="1" si="6"/>
        <v/>
      </c>
      <c r="I82" s="431" t="str">
        <f t="shared" ca="1" si="6"/>
        <v/>
      </c>
      <c r="J82" s="431" t="str">
        <f t="shared" ca="1" si="6"/>
        <v/>
      </c>
      <c r="K82" s="431" t="str">
        <f t="shared" ca="1" si="6"/>
        <v/>
      </c>
      <c r="L82" s="431" t="str">
        <f t="shared" ca="1" si="6"/>
        <v/>
      </c>
      <c r="M82" s="431" t="str">
        <f t="shared" ca="1" si="6"/>
        <v/>
      </c>
      <c r="N82" s="431" t="str">
        <f t="shared" ca="1" si="6"/>
        <v/>
      </c>
      <c r="O82" s="431" t="str">
        <f t="shared" ca="1" si="6"/>
        <v/>
      </c>
      <c r="P82" s="431" t="str">
        <f t="shared" ca="1" si="6"/>
        <v/>
      </c>
      <c r="Q82" s="431" t="str">
        <f t="shared" ca="1" si="6"/>
        <v/>
      </c>
      <c r="R82" s="431" t="str">
        <f t="shared" ca="1" si="6"/>
        <v/>
      </c>
      <c r="S82" s="431" t="str">
        <f t="shared" ca="1" si="6"/>
        <v/>
      </c>
      <c r="T82" s="315">
        <f t="shared" ca="1" si="5"/>
        <v>1</v>
      </c>
    </row>
    <row r="83" spans="1:20" ht="15.75" x14ac:dyDescent="0.25">
      <c r="A83" s="429">
        <f>Total!A83</f>
        <v>81</v>
      </c>
      <c r="B83" s="331" t="str">
        <f>IF($A84&gt;0,Total!B83,"")</f>
        <v>Dehorter</v>
      </c>
      <c r="C83" s="331" t="str">
        <f>IF($A84&gt;0,Total!C83,"")</f>
        <v>Anne-Marie</v>
      </c>
      <c r="D83" s="155">
        <f>IF($A84&gt;0,Total!D83,"")</f>
        <v>170</v>
      </c>
      <c r="E83" s="431" t="str">
        <f t="shared" ca="1" si="6"/>
        <v/>
      </c>
      <c r="F83" s="431" t="str">
        <f t="shared" ca="1" si="6"/>
        <v/>
      </c>
      <c r="G83" s="431" t="str">
        <f t="shared" ca="1" si="6"/>
        <v/>
      </c>
      <c r="H83" s="431" t="str">
        <f t="shared" ca="1" si="6"/>
        <v/>
      </c>
      <c r="I83" s="431">
        <f t="shared" ca="1" si="6"/>
        <v>20</v>
      </c>
      <c r="J83" s="431" t="str">
        <f t="shared" ca="1" si="6"/>
        <v/>
      </c>
      <c r="K83" s="431" t="str">
        <f t="shared" ca="1" si="6"/>
        <v/>
      </c>
      <c r="L83" s="431" t="str">
        <f t="shared" ca="1" si="6"/>
        <v/>
      </c>
      <c r="M83" s="431" t="str">
        <f t="shared" ca="1" si="6"/>
        <v/>
      </c>
      <c r="N83" s="431" t="str">
        <f t="shared" ca="1" si="6"/>
        <v/>
      </c>
      <c r="O83" s="431" t="str">
        <f t="shared" ca="1" si="6"/>
        <v/>
      </c>
      <c r="P83" s="431" t="str">
        <f t="shared" ca="1" si="6"/>
        <v/>
      </c>
      <c r="Q83" s="431" t="str">
        <f t="shared" ca="1" si="6"/>
        <v/>
      </c>
      <c r="R83" s="431" t="str">
        <f t="shared" ca="1" si="6"/>
        <v/>
      </c>
      <c r="S83" s="431" t="str">
        <f t="shared" ca="1" si="6"/>
        <v/>
      </c>
      <c r="T83" s="315">
        <f t="shared" ca="1" si="5"/>
        <v>1</v>
      </c>
    </row>
    <row r="84" spans="1:20" ht="15.75" x14ac:dyDescent="0.25">
      <c r="A84" s="429">
        <f>Total!A84</f>
        <v>82</v>
      </c>
      <c r="B84" s="331" t="str">
        <f>IF($A85&gt;0,Total!B84,"")</f>
        <v>Del Gaudio</v>
      </c>
      <c r="C84" s="331" t="str">
        <f>IF($A85&gt;0,Total!C84,"")</f>
        <v>Anne</v>
      </c>
      <c r="D84" s="155">
        <f>IF($A85&gt;0,Total!D84,"")</f>
        <v>24</v>
      </c>
      <c r="E84" s="431">
        <f t="shared" ca="1" si="6"/>
        <v>29</v>
      </c>
      <c r="F84" s="431" t="str">
        <f t="shared" ca="1" si="6"/>
        <v/>
      </c>
      <c r="G84" s="431" t="str">
        <f t="shared" ca="1" si="6"/>
        <v/>
      </c>
      <c r="H84" s="431" t="str">
        <f t="shared" ca="1" si="6"/>
        <v/>
      </c>
      <c r="I84" s="431" t="str">
        <f t="shared" ca="1" si="6"/>
        <v/>
      </c>
      <c r="J84" s="431" t="str">
        <f t="shared" ca="1" si="6"/>
        <v/>
      </c>
      <c r="K84" s="431" t="str">
        <f t="shared" ca="1" si="6"/>
        <v/>
      </c>
      <c r="L84" s="431" t="str">
        <f t="shared" ca="1" si="6"/>
        <v/>
      </c>
      <c r="M84" s="431" t="str">
        <f t="shared" ca="1" si="6"/>
        <v/>
      </c>
      <c r="N84" s="431" t="str">
        <f t="shared" ca="1" si="6"/>
        <v/>
      </c>
      <c r="O84" s="431" t="str">
        <f t="shared" ca="1" si="6"/>
        <v/>
      </c>
      <c r="P84" s="431" t="str">
        <f t="shared" ca="1" si="6"/>
        <v/>
      </c>
      <c r="Q84" s="431" t="str">
        <f t="shared" ca="1" si="6"/>
        <v/>
      </c>
      <c r="R84" s="431" t="str">
        <f t="shared" ca="1" si="6"/>
        <v/>
      </c>
      <c r="S84" s="431" t="str">
        <f t="shared" ca="1" si="6"/>
        <v/>
      </c>
      <c r="T84" s="315">
        <f t="shared" ca="1" si="5"/>
        <v>1</v>
      </c>
    </row>
    <row r="85" spans="1:20" ht="15.75" x14ac:dyDescent="0.25">
      <c r="A85" s="429">
        <f>Total!A85</f>
        <v>83</v>
      </c>
      <c r="B85" s="331" t="str">
        <f>IF($A86&gt;0,Total!B85,"")</f>
        <v>Del Gaudio</v>
      </c>
      <c r="C85" s="331" t="str">
        <f>IF($A86&gt;0,Total!C85,"")</f>
        <v>Isa</v>
      </c>
      <c r="D85" s="155">
        <f>IF($A86&gt;0,Total!D85,"")</f>
        <v>25</v>
      </c>
      <c r="E85" s="431">
        <f t="shared" ca="1" si="6"/>
        <v>30</v>
      </c>
      <c r="F85" s="431" t="str">
        <f t="shared" ca="1" si="6"/>
        <v/>
      </c>
      <c r="G85" s="431" t="str">
        <f t="shared" ca="1" si="6"/>
        <v/>
      </c>
      <c r="H85" s="431" t="str">
        <f t="shared" ca="1" si="6"/>
        <v/>
      </c>
      <c r="I85" s="431" t="str">
        <f t="shared" ca="1" si="6"/>
        <v/>
      </c>
      <c r="J85" s="431" t="str">
        <f t="shared" ca="1" si="6"/>
        <v/>
      </c>
      <c r="K85" s="431" t="str">
        <f t="shared" ca="1" si="6"/>
        <v/>
      </c>
      <c r="L85" s="431" t="str">
        <f t="shared" ca="1" si="6"/>
        <v/>
      </c>
      <c r="M85" s="431" t="str">
        <f t="shared" ca="1" si="6"/>
        <v/>
      </c>
      <c r="N85" s="431" t="str">
        <f t="shared" ca="1" si="6"/>
        <v/>
      </c>
      <c r="O85" s="431" t="str">
        <f t="shared" ca="1" si="6"/>
        <v/>
      </c>
      <c r="P85" s="431" t="str">
        <f t="shared" ca="1" si="6"/>
        <v/>
      </c>
      <c r="Q85" s="431" t="str">
        <f t="shared" ca="1" si="6"/>
        <v/>
      </c>
      <c r="R85" s="431" t="str">
        <f t="shared" ca="1" si="6"/>
        <v/>
      </c>
      <c r="S85" s="431" t="str">
        <f t="shared" ca="1" si="6"/>
        <v/>
      </c>
      <c r="T85" s="315">
        <f t="shared" ca="1" si="5"/>
        <v>1</v>
      </c>
    </row>
    <row r="86" spans="1:20" ht="15.75" x14ac:dyDescent="0.25">
      <c r="A86" s="429">
        <f>Total!A86</f>
        <v>84</v>
      </c>
      <c r="B86" s="331" t="str">
        <f>IF($A87&gt;0,Total!B86,"")</f>
        <v>Delagrange</v>
      </c>
      <c r="C86" s="331" t="str">
        <f>IF($A87&gt;0,Total!C86,"")</f>
        <v>Michel</v>
      </c>
      <c r="D86" s="155">
        <f>IF($A87&gt;0,Total!D86,"")</f>
        <v>26</v>
      </c>
      <c r="E86" s="431">
        <f t="shared" ref="E86:S149" ca="1" si="7">IFERROR(MATCH($D86,INDIRECT("'"&amp;E$2&amp;"'!D:D"),0),"")</f>
        <v>31</v>
      </c>
      <c r="F86" s="431">
        <f t="shared" ca="1" si="7"/>
        <v>14</v>
      </c>
      <c r="G86" s="431">
        <f t="shared" ca="1" si="7"/>
        <v>20</v>
      </c>
      <c r="H86" s="431" t="str">
        <f t="shared" ca="1" si="7"/>
        <v/>
      </c>
      <c r="I86" s="431" t="str">
        <f t="shared" ca="1" si="7"/>
        <v/>
      </c>
      <c r="J86" s="431" t="str">
        <f t="shared" ca="1" si="7"/>
        <v/>
      </c>
      <c r="K86" s="431" t="str">
        <f t="shared" ca="1" si="7"/>
        <v/>
      </c>
      <c r="L86" s="431" t="str">
        <f t="shared" ca="1" si="7"/>
        <v/>
      </c>
      <c r="M86" s="431" t="str">
        <f t="shared" ca="1" si="7"/>
        <v/>
      </c>
      <c r="N86" s="431" t="str">
        <f t="shared" ca="1" si="7"/>
        <v/>
      </c>
      <c r="O86" s="431" t="str">
        <f t="shared" ca="1" si="7"/>
        <v/>
      </c>
      <c r="P86" s="431" t="str">
        <f t="shared" ca="1" si="7"/>
        <v/>
      </c>
      <c r="Q86" s="431" t="str">
        <f t="shared" ca="1" si="7"/>
        <v/>
      </c>
      <c r="R86" s="431" t="str">
        <f t="shared" ca="1" si="7"/>
        <v/>
      </c>
      <c r="S86" s="431" t="str">
        <f t="shared" ca="1" si="7"/>
        <v/>
      </c>
      <c r="T86" s="315">
        <f t="shared" ca="1" si="5"/>
        <v>3</v>
      </c>
    </row>
    <row r="87" spans="1:20" ht="15.75" x14ac:dyDescent="0.25">
      <c r="A87" s="429">
        <f>Total!A87</f>
        <v>85</v>
      </c>
      <c r="B87" s="331" t="str">
        <f>IF($A88&gt;0,Total!B87,"")</f>
        <v>Delgobe</v>
      </c>
      <c r="C87" s="331" t="str">
        <f>IF($A88&gt;0,Total!C87,"")</f>
        <v>Annie</v>
      </c>
      <c r="D87" s="155">
        <f>IF($A88&gt;0,Total!D87,"")</f>
        <v>129</v>
      </c>
      <c r="E87" s="431" t="str">
        <f t="shared" ca="1" si="7"/>
        <v/>
      </c>
      <c r="F87" s="431" t="str">
        <f t="shared" ca="1" si="7"/>
        <v/>
      </c>
      <c r="G87" s="431">
        <f t="shared" ca="1" si="7"/>
        <v>19</v>
      </c>
      <c r="H87" s="431" t="str">
        <f t="shared" ca="1" si="7"/>
        <v/>
      </c>
      <c r="I87" s="431" t="str">
        <f t="shared" ca="1" si="7"/>
        <v/>
      </c>
      <c r="J87" s="431">
        <f t="shared" ca="1" si="7"/>
        <v>18</v>
      </c>
      <c r="K87" s="431">
        <f t="shared" ca="1" si="7"/>
        <v>23</v>
      </c>
      <c r="L87" s="431" t="str">
        <f t="shared" ca="1" si="7"/>
        <v/>
      </c>
      <c r="M87" s="431" t="str">
        <f t="shared" ca="1" si="7"/>
        <v/>
      </c>
      <c r="N87" s="431" t="str">
        <f t="shared" ca="1" si="7"/>
        <v/>
      </c>
      <c r="O87" s="431" t="str">
        <f t="shared" ca="1" si="7"/>
        <v/>
      </c>
      <c r="P87" s="431" t="str">
        <f t="shared" ca="1" si="7"/>
        <v/>
      </c>
      <c r="Q87" s="431" t="str">
        <f t="shared" ca="1" si="7"/>
        <v/>
      </c>
      <c r="R87" s="431" t="str">
        <f t="shared" ca="1" si="7"/>
        <v/>
      </c>
      <c r="S87" s="431" t="str">
        <f t="shared" ca="1" si="7"/>
        <v/>
      </c>
      <c r="T87" s="315">
        <f t="shared" ca="1" si="5"/>
        <v>3</v>
      </c>
    </row>
    <row r="88" spans="1:20" ht="15.75" x14ac:dyDescent="0.25">
      <c r="A88" s="429">
        <f>Total!A88</f>
        <v>86</v>
      </c>
      <c r="B88" s="331" t="str">
        <f>IF($A89&gt;0,Total!B88,"")</f>
        <v>Demongeot</v>
      </c>
      <c r="C88" s="331" t="str">
        <f>IF($A89&gt;0,Total!C88,"")</f>
        <v>Isabelle</v>
      </c>
      <c r="D88" s="155">
        <f>IF($A89&gt;0,Total!D88,"")</f>
        <v>177</v>
      </c>
      <c r="E88" s="431" t="str">
        <f t="shared" ca="1" si="7"/>
        <v/>
      </c>
      <c r="F88" s="431" t="str">
        <f t="shared" ca="1" si="7"/>
        <v/>
      </c>
      <c r="G88" s="431" t="str">
        <f t="shared" ca="1" si="7"/>
        <v/>
      </c>
      <c r="H88" s="431" t="str">
        <f t="shared" ca="1" si="7"/>
        <v/>
      </c>
      <c r="I88" s="431">
        <f t="shared" ca="1" si="7"/>
        <v>21</v>
      </c>
      <c r="J88" s="431" t="str">
        <f t="shared" ca="1" si="7"/>
        <v/>
      </c>
      <c r="K88" s="431" t="str">
        <f t="shared" ca="1" si="7"/>
        <v/>
      </c>
      <c r="L88" s="431" t="str">
        <f t="shared" ca="1" si="7"/>
        <v/>
      </c>
      <c r="M88" s="431" t="str">
        <f t="shared" ca="1" si="7"/>
        <v/>
      </c>
      <c r="N88" s="431" t="str">
        <f t="shared" ca="1" si="7"/>
        <v/>
      </c>
      <c r="O88" s="431" t="str">
        <f t="shared" ca="1" si="7"/>
        <v/>
      </c>
      <c r="P88" s="431" t="str">
        <f t="shared" ca="1" si="7"/>
        <v/>
      </c>
      <c r="Q88" s="431" t="str">
        <f t="shared" ca="1" si="7"/>
        <v/>
      </c>
      <c r="R88" s="431" t="str">
        <f t="shared" ca="1" si="7"/>
        <v/>
      </c>
      <c r="S88" s="431" t="str">
        <f t="shared" ca="1" si="7"/>
        <v/>
      </c>
      <c r="T88" s="315">
        <f t="shared" ca="1" si="5"/>
        <v>1</v>
      </c>
    </row>
    <row r="89" spans="1:20" ht="15.75" x14ac:dyDescent="0.25">
      <c r="A89" s="429">
        <f>Total!A89</f>
        <v>87</v>
      </c>
      <c r="B89" s="331" t="str">
        <f>IF($A90&gt;0,Total!B89,"")</f>
        <v>Dessint</v>
      </c>
      <c r="C89" s="331" t="str">
        <f>IF($A90&gt;0,Total!C89,"")</f>
        <v>Michel</v>
      </c>
      <c r="D89" s="155">
        <f>IF($A90&gt;0,Total!D89,"")</f>
        <v>131</v>
      </c>
      <c r="E89" s="431" t="str">
        <f t="shared" ca="1" si="7"/>
        <v/>
      </c>
      <c r="F89" s="431" t="str">
        <f t="shared" ca="1" si="7"/>
        <v/>
      </c>
      <c r="G89" s="431">
        <f t="shared" ca="1" si="7"/>
        <v>21</v>
      </c>
      <c r="H89" s="431">
        <f t="shared" ca="1" si="7"/>
        <v>20</v>
      </c>
      <c r="I89" s="431">
        <f t="shared" ca="1" si="7"/>
        <v>22</v>
      </c>
      <c r="J89" s="431">
        <f t="shared" ca="1" si="7"/>
        <v>19</v>
      </c>
      <c r="K89" s="431" t="str">
        <f t="shared" ca="1" si="7"/>
        <v/>
      </c>
      <c r="L89" s="431" t="str">
        <f t="shared" ca="1" si="7"/>
        <v/>
      </c>
      <c r="M89" s="431" t="str">
        <f t="shared" ca="1" si="7"/>
        <v/>
      </c>
      <c r="N89" s="431" t="str">
        <f t="shared" ca="1" si="7"/>
        <v/>
      </c>
      <c r="O89" s="431" t="str">
        <f t="shared" ca="1" si="7"/>
        <v/>
      </c>
      <c r="P89" s="431" t="str">
        <f t="shared" ca="1" si="7"/>
        <v/>
      </c>
      <c r="Q89" s="431" t="str">
        <f t="shared" ca="1" si="7"/>
        <v/>
      </c>
      <c r="R89" s="431" t="str">
        <f t="shared" ca="1" si="7"/>
        <v/>
      </c>
      <c r="S89" s="431" t="str">
        <f t="shared" ca="1" si="7"/>
        <v/>
      </c>
      <c r="T89" s="315">
        <f t="shared" ca="1" si="5"/>
        <v>4</v>
      </c>
    </row>
    <row r="90" spans="1:20" ht="15.75" x14ac:dyDescent="0.25">
      <c r="A90" s="429">
        <f>Total!A90</f>
        <v>88</v>
      </c>
      <c r="B90" s="331" t="str">
        <f>IF($A91&gt;0,Total!B90,"")</f>
        <v>Develle</v>
      </c>
      <c r="C90" s="331" t="str">
        <f>IF($A91&gt;0,Total!C90,"")</f>
        <v>Jacqueline</v>
      </c>
      <c r="D90" s="155">
        <f>IF($A91&gt;0,Total!D90,"")</f>
        <v>225</v>
      </c>
      <c r="E90" s="431" t="str">
        <f t="shared" ca="1" si="7"/>
        <v/>
      </c>
      <c r="F90" s="431" t="str">
        <f t="shared" ca="1" si="7"/>
        <v/>
      </c>
      <c r="G90" s="431" t="str">
        <f t="shared" ca="1" si="7"/>
        <v/>
      </c>
      <c r="H90" s="431" t="str">
        <f t="shared" ca="1" si="7"/>
        <v/>
      </c>
      <c r="I90" s="431" t="str">
        <f t="shared" ca="1" si="7"/>
        <v/>
      </c>
      <c r="J90" s="431" t="str">
        <f t="shared" ca="1" si="7"/>
        <v/>
      </c>
      <c r="K90" s="431">
        <f t="shared" ca="1" si="7"/>
        <v>24</v>
      </c>
      <c r="L90" s="431">
        <f t="shared" ca="1" si="7"/>
        <v>19</v>
      </c>
      <c r="M90" s="431" t="str">
        <f t="shared" ca="1" si="7"/>
        <v/>
      </c>
      <c r="N90" s="431" t="str">
        <f t="shared" ca="1" si="7"/>
        <v/>
      </c>
      <c r="O90" s="431" t="str">
        <f t="shared" ca="1" si="7"/>
        <v/>
      </c>
      <c r="P90" s="431" t="str">
        <f t="shared" ca="1" si="7"/>
        <v/>
      </c>
      <c r="Q90" s="431" t="str">
        <f t="shared" ca="1" si="7"/>
        <v/>
      </c>
      <c r="R90" s="431" t="str">
        <f t="shared" ca="1" si="7"/>
        <v/>
      </c>
      <c r="S90" s="431" t="str">
        <f t="shared" ca="1" si="7"/>
        <v/>
      </c>
      <c r="T90" s="315">
        <f t="shared" ca="1" si="5"/>
        <v>2</v>
      </c>
    </row>
    <row r="91" spans="1:20" ht="15.75" x14ac:dyDescent="0.25">
      <c r="A91" s="429">
        <f>Total!A91</f>
        <v>89</v>
      </c>
      <c r="B91" s="331" t="str">
        <f>IF($A92&gt;0,Total!B91,"")</f>
        <v>Develle</v>
      </c>
      <c r="C91" s="331" t="str">
        <f>IF($A92&gt;0,Total!C91,"")</f>
        <v>Jean-Luc</v>
      </c>
      <c r="D91" s="155">
        <f>IF($A92&gt;0,Total!D91,"")</f>
        <v>226</v>
      </c>
      <c r="E91" s="431" t="str">
        <f t="shared" ca="1" si="7"/>
        <v/>
      </c>
      <c r="F91" s="431" t="str">
        <f t="shared" ca="1" si="7"/>
        <v/>
      </c>
      <c r="G91" s="431" t="str">
        <f t="shared" ca="1" si="7"/>
        <v/>
      </c>
      <c r="H91" s="431" t="str">
        <f t="shared" ca="1" si="7"/>
        <v/>
      </c>
      <c r="I91" s="431" t="str">
        <f t="shared" ca="1" si="7"/>
        <v/>
      </c>
      <c r="J91" s="431" t="str">
        <f t="shared" ca="1" si="7"/>
        <v/>
      </c>
      <c r="K91" s="431">
        <f t="shared" ca="1" si="7"/>
        <v>25</v>
      </c>
      <c r="L91" s="431" t="str">
        <f t="shared" ca="1" si="7"/>
        <v/>
      </c>
      <c r="M91" s="431" t="str">
        <f t="shared" ca="1" si="7"/>
        <v/>
      </c>
      <c r="N91" s="431" t="str">
        <f t="shared" ca="1" si="7"/>
        <v/>
      </c>
      <c r="O91" s="431" t="str">
        <f t="shared" ca="1" si="7"/>
        <v/>
      </c>
      <c r="P91" s="431" t="str">
        <f t="shared" ca="1" si="7"/>
        <v/>
      </c>
      <c r="Q91" s="431" t="str">
        <f t="shared" ca="1" si="7"/>
        <v/>
      </c>
      <c r="R91" s="431" t="str">
        <f t="shared" ca="1" si="7"/>
        <v/>
      </c>
      <c r="S91" s="431" t="str">
        <f t="shared" ca="1" si="7"/>
        <v/>
      </c>
      <c r="T91" s="315">
        <f t="shared" ca="1" si="5"/>
        <v>1</v>
      </c>
    </row>
    <row r="92" spans="1:20" ht="15.75" x14ac:dyDescent="0.25">
      <c r="A92" s="429">
        <f>Total!A92</f>
        <v>90</v>
      </c>
      <c r="B92" s="331" t="str">
        <f>IF($A93&gt;0,Total!B92,"")</f>
        <v xml:space="preserve">Deville </v>
      </c>
      <c r="C92" s="331" t="str">
        <f>IF($A93&gt;0,Total!C92,"")</f>
        <v>Jean Louis</v>
      </c>
      <c r="D92" s="155">
        <f>IF($A93&gt;0,Total!D92,"")</f>
        <v>137</v>
      </c>
      <c r="E92" s="431" t="str">
        <f t="shared" ca="1" si="7"/>
        <v/>
      </c>
      <c r="F92" s="431" t="str">
        <f t="shared" ca="1" si="7"/>
        <v/>
      </c>
      <c r="G92" s="431" t="str">
        <f t="shared" ca="1" si="7"/>
        <v/>
      </c>
      <c r="H92" s="431">
        <f t="shared" ca="1" si="7"/>
        <v>21</v>
      </c>
      <c r="I92" s="431" t="str">
        <f t="shared" ca="1" si="7"/>
        <v/>
      </c>
      <c r="J92" s="431" t="str">
        <f t="shared" ca="1" si="7"/>
        <v/>
      </c>
      <c r="K92" s="431" t="str">
        <f t="shared" ca="1" si="7"/>
        <v/>
      </c>
      <c r="L92" s="431" t="str">
        <f t="shared" ca="1" si="7"/>
        <v/>
      </c>
      <c r="M92" s="431" t="str">
        <f t="shared" ca="1" si="7"/>
        <v/>
      </c>
      <c r="N92" s="431" t="str">
        <f t="shared" ca="1" si="7"/>
        <v/>
      </c>
      <c r="O92" s="431" t="str">
        <f t="shared" ca="1" si="7"/>
        <v/>
      </c>
      <c r="P92" s="431" t="str">
        <f t="shared" ca="1" si="7"/>
        <v/>
      </c>
      <c r="Q92" s="431" t="str">
        <f t="shared" ca="1" si="7"/>
        <v/>
      </c>
      <c r="R92" s="431" t="str">
        <f t="shared" ca="1" si="7"/>
        <v/>
      </c>
      <c r="S92" s="431" t="str">
        <f t="shared" ca="1" si="7"/>
        <v/>
      </c>
      <c r="T92" s="315">
        <f t="shared" ca="1" si="5"/>
        <v>1</v>
      </c>
    </row>
    <row r="93" spans="1:20" ht="15.75" x14ac:dyDescent="0.25">
      <c r="A93" s="429">
        <f>Total!A93</f>
        <v>91</v>
      </c>
      <c r="B93" s="331" t="str">
        <f>IF($A94&gt;0,Total!B93,"")</f>
        <v>Donnet</v>
      </c>
      <c r="C93" s="331" t="str">
        <f>IF($A94&gt;0,Total!C93,"")</f>
        <v>Sandrine</v>
      </c>
      <c r="D93" s="155">
        <f>IF($A94&gt;0,Total!D93,"")</f>
        <v>66</v>
      </c>
      <c r="E93" s="431">
        <f t="shared" ca="1" si="7"/>
        <v>26</v>
      </c>
      <c r="F93" s="431" t="str">
        <f t="shared" ca="1" si="7"/>
        <v/>
      </c>
      <c r="G93" s="431" t="str">
        <f t="shared" ca="1" si="7"/>
        <v/>
      </c>
      <c r="H93" s="431" t="str">
        <f t="shared" ca="1" si="7"/>
        <v/>
      </c>
      <c r="I93" s="431" t="str">
        <f t="shared" ca="1" si="7"/>
        <v/>
      </c>
      <c r="J93" s="431" t="str">
        <f t="shared" ca="1" si="7"/>
        <v/>
      </c>
      <c r="K93" s="431" t="str">
        <f t="shared" ca="1" si="7"/>
        <v/>
      </c>
      <c r="L93" s="431" t="str">
        <f t="shared" ca="1" si="7"/>
        <v/>
      </c>
      <c r="M93" s="431" t="str">
        <f t="shared" ca="1" si="7"/>
        <v/>
      </c>
      <c r="N93" s="431" t="str">
        <f t="shared" ca="1" si="7"/>
        <v/>
      </c>
      <c r="O93" s="431" t="str">
        <f t="shared" ca="1" si="7"/>
        <v/>
      </c>
      <c r="P93" s="431" t="str">
        <f t="shared" ca="1" si="7"/>
        <v/>
      </c>
      <c r="Q93" s="431" t="str">
        <f t="shared" ca="1" si="7"/>
        <v/>
      </c>
      <c r="R93" s="431" t="str">
        <f t="shared" ca="1" si="7"/>
        <v/>
      </c>
      <c r="S93" s="431" t="str">
        <f t="shared" ca="1" si="7"/>
        <v/>
      </c>
      <c r="T93" s="315">
        <f t="shared" ca="1" si="5"/>
        <v>1</v>
      </c>
    </row>
    <row r="94" spans="1:20" ht="15.75" x14ac:dyDescent="0.25">
      <c r="A94" s="429">
        <f>Total!A94</f>
        <v>92</v>
      </c>
      <c r="B94" s="331" t="str">
        <f>IF($A95&gt;0,Total!B94,"")</f>
        <v>Donzel</v>
      </c>
      <c r="C94" s="331" t="str">
        <f>IF($A95&gt;0,Total!C94,"")</f>
        <v>Nicole</v>
      </c>
      <c r="D94" s="155">
        <f>IF($A95&gt;0,Total!D94,"")</f>
        <v>274</v>
      </c>
      <c r="E94" s="431" t="str">
        <f t="shared" ca="1" si="7"/>
        <v/>
      </c>
      <c r="F94" s="431" t="str">
        <f t="shared" ca="1" si="7"/>
        <v/>
      </c>
      <c r="G94" s="431" t="str">
        <f t="shared" ca="1" si="7"/>
        <v/>
      </c>
      <c r="H94" s="431" t="str">
        <f t="shared" ca="1" si="7"/>
        <v/>
      </c>
      <c r="I94" s="431" t="str">
        <f t="shared" ca="1" si="7"/>
        <v/>
      </c>
      <c r="J94" s="431" t="str">
        <f t="shared" ca="1" si="7"/>
        <v/>
      </c>
      <c r="K94" s="431" t="str">
        <f t="shared" ca="1" si="7"/>
        <v/>
      </c>
      <c r="L94" s="431" t="str">
        <f t="shared" ca="1" si="7"/>
        <v/>
      </c>
      <c r="M94" s="431">
        <f t="shared" ca="1" si="7"/>
        <v>23</v>
      </c>
      <c r="N94" s="431" t="str">
        <f t="shared" ca="1" si="7"/>
        <v/>
      </c>
      <c r="O94" s="431" t="str">
        <f t="shared" ca="1" si="7"/>
        <v/>
      </c>
      <c r="P94" s="431" t="str">
        <f t="shared" ca="1" si="7"/>
        <v/>
      </c>
      <c r="Q94" s="431" t="str">
        <f t="shared" ca="1" si="7"/>
        <v/>
      </c>
      <c r="R94" s="431" t="str">
        <f t="shared" ca="1" si="7"/>
        <v/>
      </c>
      <c r="S94" s="431" t="str">
        <f t="shared" ca="1" si="7"/>
        <v/>
      </c>
      <c r="T94" s="315">
        <f t="shared" ca="1" si="5"/>
        <v>1</v>
      </c>
    </row>
    <row r="95" spans="1:20" ht="15.75" x14ac:dyDescent="0.25">
      <c r="A95" s="429">
        <f>Total!A95</f>
        <v>93</v>
      </c>
      <c r="B95" s="331" t="str">
        <f>IF($A96&gt;0,Total!B95,"")</f>
        <v>Dromard</v>
      </c>
      <c r="C95" s="331" t="str">
        <f>IF($A96&gt;0,Total!C95,"")</f>
        <v>Michelle</v>
      </c>
      <c r="D95" s="155">
        <f>IF($A96&gt;0,Total!D95,"")</f>
        <v>27</v>
      </c>
      <c r="E95" s="431">
        <f t="shared" ca="1" si="7"/>
        <v>33</v>
      </c>
      <c r="F95" s="431" t="str">
        <f t="shared" ca="1" si="7"/>
        <v/>
      </c>
      <c r="G95" s="431" t="str">
        <f t="shared" ca="1" si="7"/>
        <v/>
      </c>
      <c r="H95" s="431" t="str">
        <f t="shared" ca="1" si="7"/>
        <v/>
      </c>
      <c r="I95" s="431" t="str">
        <f t="shared" ca="1" si="7"/>
        <v/>
      </c>
      <c r="J95" s="431" t="str">
        <f t="shared" ca="1" si="7"/>
        <v/>
      </c>
      <c r="K95" s="431" t="str">
        <f t="shared" ca="1" si="7"/>
        <v/>
      </c>
      <c r="L95" s="431" t="str">
        <f t="shared" ca="1" si="7"/>
        <v/>
      </c>
      <c r="M95" s="431" t="str">
        <f t="shared" ca="1" si="7"/>
        <v/>
      </c>
      <c r="N95" s="431" t="str">
        <f t="shared" ca="1" si="7"/>
        <v/>
      </c>
      <c r="O95" s="431" t="str">
        <f t="shared" ca="1" si="7"/>
        <v/>
      </c>
      <c r="P95" s="431" t="str">
        <f t="shared" ca="1" si="7"/>
        <v/>
      </c>
      <c r="Q95" s="431" t="str">
        <f t="shared" ca="1" si="7"/>
        <v/>
      </c>
      <c r="R95" s="431" t="str">
        <f t="shared" ca="1" si="7"/>
        <v/>
      </c>
      <c r="S95" s="431" t="str">
        <f t="shared" ca="1" si="7"/>
        <v/>
      </c>
      <c r="T95" s="315">
        <f t="shared" ca="1" si="5"/>
        <v>1</v>
      </c>
    </row>
    <row r="96" spans="1:20" ht="15.75" x14ac:dyDescent="0.25">
      <c r="A96" s="429">
        <f>Total!A96</f>
        <v>94</v>
      </c>
      <c r="B96" s="331" t="str">
        <f>IF($A97&gt;0,Total!B96,"")</f>
        <v>Dromard</v>
      </c>
      <c r="C96" s="331" t="str">
        <f>IF($A97&gt;0,Total!C96,"")</f>
        <v>Robert</v>
      </c>
      <c r="D96" s="155">
        <f>IF($A97&gt;0,Total!D96,"")</f>
        <v>28</v>
      </c>
      <c r="E96" s="431">
        <f t="shared" ca="1" si="7"/>
        <v>34</v>
      </c>
      <c r="F96" s="431" t="str">
        <f t="shared" ca="1" si="7"/>
        <v/>
      </c>
      <c r="G96" s="431" t="str">
        <f t="shared" ca="1" si="7"/>
        <v/>
      </c>
      <c r="H96" s="431" t="str">
        <f t="shared" ca="1" si="7"/>
        <v/>
      </c>
      <c r="I96" s="431" t="str">
        <f t="shared" ca="1" si="7"/>
        <v/>
      </c>
      <c r="J96" s="431" t="str">
        <f t="shared" ca="1" si="7"/>
        <v/>
      </c>
      <c r="K96" s="431" t="str">
        <f t="shared" ca="1" si="7"/>
        <v/>
      </c>
      <c r="L96" s="431" t="str">
        <f t="shared" ca="1" si="7"/>
        <v/>
      </c>
      <c r="M96" s="431" t="str">
        <f t="shared" ca="1" si="7"/>
        <v/>
      </c>
      <c r="N96" s="431" t="str">
        <f t="shared" ca="1" si="7"/>
        <v/>
      </c>
      <c r="O96" s="431" t="str">
        <f t="shared" ca="1" si="7"/>
        <v/>
      </c>
      <c r="P96" s="431" t="str">
        <f t="shared" ca="1" si="7"/>
        <v/>
      </c>
      <c r="Q96" s="431" t="str">
        <f t="shared" ca="1" si="7"/>
        <v/>
      </c>
      <c r="R96" s="431" t="str">
        <f t="shared" ca="1" si="7"/>
        <v/>
      </c>
      <c r="S96" s="431" t="str">
        <f t="shared" ca="1" si="7"/>
        <v/>
      </c>
      <c r="T96" s="315">
        <f t="shared" ca="1" si="5"/>
        <v>1</v>
      </c>
    </row>
    <row r="97" spans="1:20" ht="15.75" x14ac:dyDescent="0.25">
      <c r="A97" s="429">
        <f>Total!A97</f>
        <v>95</v>
      </c>
      <c r="B97" s="331" t="str">
        <f>IF($A98&gt;0,Total!B97,"")</f>
        <v>Drouelle</v>
      </c>
      <c r="C97" s="331" t="str">
        <f>IF($A98&gt;0,Total!C97,"")</f>
        <v>Denise</v>
      </c>
      <c r="D97" s="155">
        <f>IF($A98&gt;0,Total!D97,"")</f>
        <v>67</v>
      </c>
      <c r="E97" s="431">
        <f t="shared" ca="1" si="7"/>
        <v>35</v>
      </c>
      <c r="F97" s="431" t="str">
        <f t="shared" ca="1" si="7"/>
        <v/>
      </c>
      <c r="G97" s="431" t="str">
        <f t="shared" ca="1" si="7"/>
        <v/>
      </c>
      <c r="H97" s="431" t="str">
        <f t="shared" ca="1" si="7"/>
        <v/>
      </c>
      <c r="I97" s="431" t="str">
        <f t="shared" ca="1" si="7"/>
        <v/>
      </c>
      <c r="J97" s="431" t="str">
        <f t="shared" ca="1" si="7"/>
        <v/>
      </c>
      <c r="K97" s="431" t="str">
        <f t="shared" ca="1" si="7"/>
        <v/>
      </c>
      <c r="L97" s="431" t="str">
        <f t="shared" ca="1" si="7"/>
        <v/>
      </c>
      <c r="M97" s="431" t="str">
        <f t="shared" ca="1" si="7"/>
        <v/>
      </c>
      <c r="N97" s="431" t="str">
        <f t="shared" ca="1" si="7"/>
        <v/>
      </c>
      <c r="O97" s="431" t="str">
        <f t="shared" ca="1" si="7"/>
        <v/>
      </c>
      <c r="P97" s="431" t="str">
        <f t="shared" ca="1" si="7"/>
        <v/>
      </c>
      <c r="Q97" s="431" t="str">
        <f t="shared" ca="1" si="7"/>
        <v/>
      </c>
      <c r="R97" s="431" t="str">
        <f t="shared" ca="1" si="7"/>
        <v/>
      </c>
      <c r="S97" s="431" t="str">
        <f t="shared" ca="1" si="7"/>
        <v/>
      </c>
      <c r="T97" s="315">
        <f t="shared" ca="1" si="5"/>
        <v>1</v>
      </c>
    </row>
    <row r="98" spans="1:20" ht="15.75" x14ac:dyDescent="0.25">
      <c r="A98" s="429">
        <f>Total!A98</f>
        <v>96</v>
      </c>
      <c r="B98" s="331" t="str">
        <f>IF($A99&gt;0,Total!B98,"")</f>
        <v>Dubroca</v>
      </c>
      <c r="C98" s="331" t="str">
        <f>IF($A99&gt;0,Total!C98,"")</f>
        <v>Thierry</v>
      </c>
      <c r="D98" s="155">
        <f>IF($A99&gt;0,Total!D98,"")</f>
        <v>29</v>
      </c>
      <c r="E98" s="431">
        <f t="shared" ca="1" si="7"/>
        <v>36</v>
      </c>
      <c r="F98" s="431" t="str">
        <f t="shared" ca="1" si="7"/>
        <v/>
      </c>
      <c r="G98" s="431" t="str">
        <f t="shared" ca="1" si="7"/>
        <v/>
      </c>
      <c r="H98" s="431" t="str">
        <f t="shared" ca="1" si="7"/>
        <v/>
      </c>
      <c r="I98" s="431" t="str">
        <f t="shared" ca="1" si="7"/>
        <v/>
      </c>
      <c r="J98" s="431" t="str">
        <f t="shared" ca="1" si="7"/>
        <v/>
      </c>
      <c r="K98" s="431" t="str">
        <f t="shared" ca="1" si="7"/>
        <v/>
      </c>
      <c r="L98" s="431" t="str">
        <f t="shared" ca="1" si="7"/>
        <v/>
      </c>
      <c r="M98" s="431" t="str">
        <f t="shared" ca="1" si="7"/>
        <v/>
      </c>
      <c r="N98" s="431" t="str">
        <f t="shared" ca="1" si="7"/>
        <v/>
      </c>
      <c r="O98" s="431" t="str">
        <f t="shared" ca="1" si="7"/>
        <v/>
      </c>
      <c r="P98" s="431" t="str">
        <f t="shared" ca="1" si="7"/>
        <v/>
      </c>
      <c r="Q98" s="431" t="str">
        <f t="shared" ca="1" si="7"/>
        <v/>
      </c>
      <c r="R98" s="431" t="str">
        <f t="shared" ca="1" si="7"/>
        <v/>
      </c>
      <c r="S98" s="431" t="str">
        <f t="shared" ca="1" si="7"/>
        <v/>
      </c>
      <c r="T98" s="315">
        <f t="shared" ca="1" si="5"/>
        <v>1</v>
      </c>
    </row>
    <row r="99" spans="1:20" ht="15.75" x14ac:dyDescent="0.25">
      <c r="A99" s="429">
        <f>Total!A99</f>
        <v>97</v>
      </c>
      <c r="B99" s="331" t="str">
        <f>IF($A100&gt;0,Total!B99,"")</f>
        <v>Dupart</v>
      </c>
      <c r="C99" s="331" t="str">
        <f>IF($A100&gt;0,Total!C99,"")</f>
        <v>Béatrice</v>
      </c>
      <c r="D99" s="155">
        <f>IF($A100&gt;0,Total!D99,"")</f>
        <v>157</v>
      </c>
      <c r="E99" s="431" t="str">
        <f t="shared" ca="1" si="7"/>
        <v/>
      </c>
      <c r="F99" s="431" t="str">
        <f t="shared" ca="1" si="7"/>
        <v/>
      </c>
      <c r="G99" s="431" t="str">
        <f t="shared" ca="1" si="7"/>
        <v/>
      </c>
      <c r="H99" s="431">
        <f t="shared" ca="1" si="7"/>
        <v>22</v>
      </c>
      <c r="I99" s="431">
        <f t="shared" ca="1" si="7"/>
        <v>23</v>
      </c>
      <c r="J99" s="431">
        <f t="shared" ca="1" si="7"/>
        <v>20</v>
      </c>
      <c r="K99" s="431">
        <f t="shared" ca="1" si="7"/>
        <v>26</v>
      </c>
      <c r="L99" s="431" t="str">
        <f t="shared" ca="1" si="7"/>
        <v/>
      </c>
      <c r="M99" s="431" t="str">
        <f t="shared" ca="1" si="7"/>
        <v/>
      </c>
      <c r="N99" s="431" t="str">
        <f t="shared" ca="1" si="7"/>
        <v/>
      </c>
      <c r="O99" s="431" t="str">
        <f t="shared" ca="1" si="7"/>
        <v/>
      </c>
      <c r="P99" s="431" t="str">
        <f t="shared" ca="1" si="7"/>
        <v/>
      </c>
      <c r="Q99" s="431" t="str">
        <f t="shared" ca="1" si="7"/>
        <v/>
      </c>
      <c r="R99" s="431" t="str">
        <f t="shared" ca="1" si="7"/>
        <v/>
      </c>
      <c r="S99" s="431" t="str">
        <f t="shared" ca="1" si="7"/>
        <v/>
      </c>
      <c r="T99" s="315">
        <f t="shared" ca="1" si="5"/>
        <v>4</v>
      </c>
    </row>
    <row r="100" spans="1:20" ht="15.75" x14ac:dyDescent="0.25">
      <c r="A100" s="429">
        <f>Total!A100</f>
        <v>98</v>
      </c>
      <c r="B100" s="331" t="str">
        <f>IF($A101&gt;0,Total!B100,"")</f>
        <v>Dupart</v>
      </c>
      <c r="C100" s="331" t="str">
        <f>IF($A101&gt;0,Total!C100,"")</f>
        <v>Michel</v>
      </c>
      <c r="D100" s="155">
        <f>IF($A101&gt;0,Total!D100,"")</f>
        <v>132</v>
      </c>
      <c r="E100" s="431" t="str">
        <f t="shared" ca="1" si="7"/>
        <v/>
      </c>
      <c r="F100" s="431" t="str">
        <f t="shared" ca="1" si="7"/>
        <v/>
      </c>
      <c r="G100" s="431">
        <f t="shared" ca="1" si="7"/>
        <v>22</v>
      </c>
      <c r="H100" s="431">
        <f t="shared" ca="1" si="7"/>
        <v>23</v>
      </c>
      <c r="I100" s="431">
        <f t="shared" ca="1" si="7"/>
        <v>24</v>
      </c>
      <c r="J100" s="431" t="str">
        <f t="shared" ca="1" si="7"/>
        <v/>
      </c>
      <c r="K100" s="431">
        <f t="shared" ca="1" si="7"/>
        <v>27</v>
      </c>
      <c r="L100" s="431">
        <f t="shared" ca="1" si="7"/>
        <v>22</v>
      </c>
      <c r="M100" s="431" t="str">
        <f t="shared" ca="1" si="7"/>
        <v/>
      </c>
      <c r="N100" s="431" t="str">
        <f t="shared" ca="1" si="7"/>
        <v/>
      </c>
      <c r="O100" s="431" t="str">
        <f t="shared" ca="1" si="7"/>
        <v/>
      </c>
      <c r="P100" s="431" t="str">
        <f t="shared" ca="1" si="7"/>
        <v/>
      </c>
      <c r="Q100" s="431" t="str">
        <f t="shared" ca="1" si="7"/>
        <v/>
      </c>
      <c r="R100" s="431" t="str">
        <f t="shared" ca="1" si="7"/>
        <v/>
      </c>
      <c r="S100" s="431" t="str">
        <f t="shared" ca="1" si="7"/>
        <v/>
      </c>
      <c r="T100" s="315">
        <f t="shared" ca="1" si="5"/>
        <v>5</v>
      </c>
    </row>
    <row r="101" spans="1:20" ht="15.75" x14ac:dyDescent="0.25">
      <c r="A101" s="429">
        <f>Total!A101</f>
        <v>99</v>
      </c>
      <c r="B101" s="331" t="str">
        <f>IF($A102&gt;0,Total!B101,"")</f>
        <v>Evrard</v>
      </c>
      <c r="C101" s="331" t="str">
        <f>IF($A102&gt;0,Total!C101,"")</f>
        <v>Stéphanie</v>
      </c>
      <c r="D101" s="155">
        <f>IF($A102&gt;0,Total!D101,"")</f>
        <v>68</v>
      </c>
      <c r="E101" s="431">
        <f t="shared" ca="1" si="7"/>
        <v>37</v>
      </c>
      <c r="F101" s="431" t="str">
        <f t="shared" ca="1" si="7"/>
        <v/>
      </c>
      <c r="G101" s="431" t="str">
        <f t="shared" ca="1" si="7"/>
        <v/>
      </c>
      <c r="H101" s="431" t="str">
        <f t="shared" ca="1" si="7"/>
        <v/>
      </c>
      <c r="I101" s="431" t="str">
        <f t="shared" ca="1" si="7"/>
        <v/>
      </c>
      <c r="J101" s="431" t="str">
        <f t="shared" ca="1" si="7"/>
        <v/>
      </c>
      <c r="K101" s="431" t="str">
        <f t="shared" ca="1" si="7"/>
        <v/>
      </c>
      <c r="L101" s="431" t="str">
        <f t="shared" ca="1" si="7"/>
        <v/>
      </c>
      <c r="M101" s="431" t="str">
        <f t="shared" ca="1" si="7"/>
        <v/>
      </c>
      <c r="N101" s="431" t="str">
        <f t="shared" ca="1" si="7"/>
        <v/>
      </c>
      <c r="O101" s="431" t="str">
        <f t="shared" ca="1" si="7"/>
        <v/>
      </c>
      <c r="P101" s="431" t="str">
        <f t="shared" ca="1" si="7"/>
        <v/>
      </c>
      <c r="Q101" s="431" t="str">
        <f t="shared" ca="1" si="7"/>
        <v/>
      </c>
      <c r="R101" s="431" t="str">
        <f t="shared" ca="1" si="7"/>
        <v/>
      </c>
      <c r="S101" s="431" t="str">
        <f t="shared" ca="1" si="7"/>
        <v/>
      </c>
      <c r="T101" s="315">
        <f t="shared" ca="1" si="5"/>
        <v>1</v>
      </c>
    </row>
    <row r="102" spans="1:20" ht="15.75" x14ac:dyDescent="0.25">
      <c r="A102" s="429">
        <f>Total!A102</f>
        <v>100</v>
      </c>
      <c r="B102" s="331" t="str">
        <f>IF($A103&gt;0,Total!B102,"")</f>
        <v>Farion-Variot</v>
      </c>
      <c r="C102" s="331" t="str">
        <f>IF($A103&gt;0,Total!C102,"")</f>
        <v>Jocelyne</v>
      </c>
      <c r="D102" s="155">
        <f>IF($A103&gt;0,Total!D102,"")</f>
        <v>30</v>
      </c>
      <c r="E102" s="431">
        <f t="shared" ca="1" si="7"/>
        <v>39</v>
      </c>
      <c r="F102" s="431" t="str">
        <f t="shared" ca="1" si="7"/>
        <v/>
      </c>
      <c r="G102" s="431" t="str">
        <f t="shared" ca="1" si="7"/>
        <v/>
      </c>
      <c r="H102" s="431" t="str">
        <f t="shared" ca="1" si="7"/>
        <v/>
      </c>
      <c r="I102" s="431" t="str">
        <f t="shared" ca="1" si="7"/>
        <v/>
      </c>
      <c r="J102" s="431" t="str">
        <f t="shared" ca="1" si="7"/>
        <v/>
      </c>
      <c r="K102" s="431" t="str">
        <f t="shared" ca="1" si="7"/>
        <v/>
      </c>
      <c r="L102" s="431" t="str">
        <f t="shared" ca="1" si="7"/>
        <v/>
      </c>
      <c r="M102" s="431" t="str">
        <f t="shared" ca="1" si="7"/>
        <v/>
      </c>
      <c r="N102" s="431" t="str">
        <f t="shared" ca="1" si="7"/>
        <v/>
      </c>
      <c r="O102" s="431" t="str">
        <f t="shared" ca="1" si="7"/>
        <v/>
      </c>
      <c r="P102" s="431" t="str">
        <f t="shared" ca="1" si="7"/>
        <v/>
      </c>
      <c r="Q102" s="431" t="str">
        <f t="shared" ca="1" si="7"/>
        <v/>
      </c>
      <c r="R102" s="431" t="str">
        <f t="shared" ca="1" si="7"/>
        <v/>
      </c>
      <c r="S102" s="431" t="str">
        <f t="shared" ca="1" si="7"/>
        <v/>
      </c>
      <c r="T102" s="315">
        <f t="shared" ca="1" si="5"/>
        <v>1</v>
      </c>
    </row>
    <row r="103" spans="1:20" ht="15.75" x14ac:dyDescent="0.25">
      <c r="A103" s="429">
        <f>Total!A103</f>
        <v>101</v>
      </c>
      <c r="B103" s="331" t="str">
        <f>IF($A104&gt;0,Total!B103,"")</f>
        <v>Faure</v>
      </c>
      <c r="C103" s="331" t="str">
        <f>IF($A104&gt;0,Total!C103,"")</f>
        <v>Robert</v>
      </c>
      <c r="D103" s="155">
        <f>IF($A104&gt;0,Total!D103,"")</f>
        <v>2</v>
      </c>
      <c r="E103" s="431">
        <f t="shared" ref="E103:S166" ca="1" si="8">IFERROR(MATCH($D103,INDIRECT("'"&amp;E$2&amp;"'!D:D"),0),"")</f>
        <v>40</v>
      </c>
      <c r="F103" s="431">
        <f t="shared" ca="1" si="8"/>
        <v>15</v>
      </c>
      <c r="G103" s="431" t="str">
        <f t="shared" ca="1" si="8"/>
        <v/>
      </c>
      <c r="H103" s="431" t="str">
        <f t="shared" ca="1" si="8"/>
        <v/>
      </c>
      <c r="I103" s="431" t="str">
        <f t="shared" ca="1" si="8"/>
        <v/>
      </c>
      <c r="J103" s="431" t="str">
        <f t="shared" ca="1" si="8"/>
        <v/>
      </c>
      <c r="K103" s="431" t="str">
        <f t="shared" ca="1" si="8"/>
        <v/>
      </c>
      <c r="L103" s="431" t="str">
        <f t="shared" ca="1" si="8"/>
        <v/>
      </c>
      <c r="M103" s="431" t="str">
        <f t="shared" ca="1" si="8"/>
        <v/>
      </c>
      <c r="N103" s="431" t="str">
        <f t="shared" ca="1" si="8"/>
        <v/>
      </c>
      <c r="O103" s="431" t="str">
        <f t="shared" ca="1" si="8"/>
        <v/>
      </c>
      <c r="P103" s="431" t="str">
        <f t="shared" ca="1" si="8"/>
        <v/>
      </c>
      <c r="Q103" s="431" t="str">
        <f t="shared" ca="1" si="8"/>
        <v/>
      </c>
      <c r="R103" s="431" t="str">
        <f t="shared" ca="1" si="8"/>
        <v/>
      </c>
      <c r="S103" s="431" t="str">
        <f t="shared" ca="1" si="8"/>
        <v/>
      </c>
      <c r="T103" s="315">
        <f t="shared" ca="1" si="5"/>
        <v>2</v>
      </c>
    </row>
    <row r="104" spans="1:20" ht="15.75" x14ac:dyDescent="0.25">
      <c r="A104" s="429">
        <f>Total!A104</f>
        <v>102</v>
      </c>
      <c r="B104" s="331" t="str">
        <f>IF($A105&gt;0,Total!B104,"")</f>
        <v>Faure</v>
      </c>
      <c r="C104" s="331" t="str">
        <f>IF($A105&gt;0,Total!C104,"")</f>
        <v>Sylvain</v>
      </c>
      <c r="D104" s="155">
        <f>IF($A105&gt;0,Total!D104,"")</f>
        <v>1</v>
      </c>
      <c r="E104" s="431">
        <f t="shared" ca="1" si="8"/>
        <v>41</v>
      </c>
      <c r="F104" s="431">
        <f t="shared" ca="1" si="8"/>
        <v>16</v>
      </c>
      <c r="G104" s="431">
        <f t="shared" ca="1" si="8"/>
        <v>23</v>
      </c>
      <c r="H104" s="431">
        <f t="shared" ca="1" si="8"/>
        <v>24</v>
      </c>
      <c r="I104" s="431" t="str">
        <f t="shared" ca="1" si="8"/>
        <v/>
      </c>
      <c r="J104" s="431" t="str">
        <f t="shared" ca="1" si="8"/>
        <v/>
      </c>
      <c r="K104" s="431" t="str">
        <f t="shared" ca="1" si="8"/>
        <v/>
      </c>
      <c r="L104" s="431" t="str">
        <f t="shared" ca="1" si="8"/>
        <v/>
      </c>
      <c r="M104" s="431" t="str">
        <f t="shared" ca="1" si="8"/>
        <v/>
      </c>
      <c r="N104" s="431" t="str">
        <f t="shared" ca="1" si="8"/>
        <v/>
      </c>
      <c r="O104" s="431" t="str">
        <f t="shared" ca="1" si="8"/>
        <v/>
      </c>
      <c r="P104" s="431" t="str">
        <f t="shared" ca="1" si="8"/>
        <v/>
      </c>
      <c r="Q104" s="431" t="str">
        <f t="shared" ca="1" si="8"/>
        <v/>
      </c>
      <c r="R104" s="431" t="str">
        <f t="shared" ca="1" si="8"/>
        <v/>
      </c>
      <c r="S104" s="431" t="str">
        <f t="shared" ca="1" si="8"/>
        <v/>
      </c>
      <c r="T104" s="315">
        <f t="shared" ca="1" si="5"/>
        <v>4</v>
      </c>
    </row>
    <row r="105" spans="1:20" ht="15.75" x14ac:dyDescent="0.25">
      <c r="A105" s="429">
        <f>Total!A105</f>
        <v>103</v>
      </c>
      <c r="B105" s="331" t="str">
        <f>IF($A106&gt;0,Total!B105,"")</f>
        <v>Fevre</v>
      </c>
      <c r="C105" s="331" t="str">
        <f>IF($A106&gt;0,Total!C105,"")</f>
        <v>Virginie</v>
      </c>
      <c r="D105" s="155">
        <f>IF($A106&gt;0,Total!D105,"")</f>
        <v>143</v>
      </c>
      <c r="E105" s="431" t="str">
        <f t="shared" ca="1" si="8"/>
        <v/>
      </c>
      <c r="F105" s="431" t="str">
        <f t="shared" ca="1" si="8"/>
        <v/>
      </c>
      <c r="G105" s="431" t="str">
        <f t="shared" ca="1" si="8"/>
        <v/>
      </c>
      <c r="H105" s="431">
        <f t="shared" ca="1" si="8"/>
        <v>25</v>
      </c>
      <c r="I105" s="431">
        <f t="shared" ca="1" si="8"/>
        <v>25</v>
      </c>
      <c r="J105" s="431">
        <f t="shared" ca="1" si="8"/>
        <v>21</v>
      </c>
      <c r="K105" s="431" t="str">
        <f t="shared" ca="1" si="8"/>
        <v/>
      </c>
      <c r="L105" s="431" t="str">
        <f t="shared" ca="1" si="8"/>
        <v/>
      </c>
      <c r="M105" s="431" t="str">
        <f t="shared" ca="1" si="8"/>
        <v/>
      </c>
      <c r="N105" s="431" t="str">
        <f t="shared" ca="1" si="8"/>
        <v/>
      </c>
      <c r="O105" s="431" t="str">
        <f t="shared" ca="1" si="8"/>
        <v/>
      </c>
      <c r="P105" s="431" t="str">
        <f t="shared" ca="1" si="8"/>
        <v/>
      </c>
      <c r="Q105" s="431" t="str">
        <f t="shared" ca="1" si="8"/>
        <v/>
      </c>
      <c r="R105" s="431" t="str">
        <f t="shared" ca="1" si="8"/>
        <v/>
      </c>
      <c r="S105" s="431" t="str">
        <f t="shared" ca="1" si="8"/>
        <v/>
      </c>
      <c r="T105" s="315">
        <f t="shared" ca="1" si="5"/>
        <v>3</v>
      </c>
    </row>
    <row r="106" spans="1:20" ht="15.75" x14ac:dyDescent="0.25">
      <c r="A106" s="429">
        <f>Total!A106</f>
        <v>104</v>
      </c>
      <c r="B106" s="331" t="str">
        <f>IF($A107&gt;0,Total!B106,"")</f>
        <v>Fleury</v>
      </c>
      <c r="C106" s="331" t="str">
        <f>IF($A107&gt;0,Total!C106,"")</f>
        <v>Benjamin</v>
      </c>
      <c r="D106" s="155">
        <f>IF($A107&gt;0,Total!D106,"")</f>
        <v>240</v>
      </c>
      <c r="E106" s="431" t="str">
        <f t="shared" ca="1" si="8"/>
        <v/>
      </c>
      <c r="F106" s="431" t="str">
        <f t="shared" ca="1" si="8"/>
        <v/>
      </c>
      <c r="G106" s="431" t="str">
        <f t="shared" ca="1" si="8"/>
        <v/>
      </c>
      <c r="H106" s="431" t="str">
        <f t="shared" ca="1" si="8"/>
        <v/>
      </c>
      <c r="I106" s="431" t="str">
        <f t="shared" ca="1" si="8"/>
        <v/>
      </c>
      <c r="J106" s="431" t="str">
        <f t="shared" ca="1" si="8"/>
        <v/>
      </c>
      <c r="K106" s="431">
        <f t="shared" ca="1" si="8"/>
        <v>29</v>
      </c>
      <c r="L106" s="431" t="str">
        <f t="shared" ca="1" si="8"/>
        <v/>
      </c>
      <c r="M106" s="431" t="str">
        <f t="shared" ca="1" si="8"/>
        <v/>
      </c>
      <c r="N106" s="431" t="str">
        <f t="shared" ca="1" si="8"/>
        <v/>
      </c>
      <c r="O106" s="431" t="str">
        <f t="shared" ca="1" si="8"/>
        <v/>
      </c>
      <c r="P106" s="431" t="str">
        <f t="shared" ca="1" si="8"/>
        <v/>
      </c>
      <c r="Q106" s="431" t="str">
        <f t="shared" ca="1" si="8"/>
        <v/>
      </c>
      <c r="R106" s="431" t="str">
        <f t="shared" ca="1" si="8"/>
        <v/>
      </c>
      <c r="S106" s="431" t="str">
        <f t="shared" ca="1" si="8"/>
        <v/>
      </c>
      <c r="T106" s="315">
        <f t="shared" ca="1" si="5"/>
        <v>1</v>
      </c>
    </row>
    <row r="107" spans="1:20" ht="15.75" x14ac:dyDescent="0.25">
      <c r="A107" s="429">
        <f>Total!A107</f>
        <v>105</v>
      </c>
      <c r="B107" s="331" t="str">
        <f>IF($A108&gt;0,Total!B107,"")</f>
        <v>Fleury</v>
      </c>
      <c r="C107" s="331" t="str">
        <f>IF($A108&gt;0,Total!C107,"")</f>
        <v>Françoise</v>
      </c>
      <c r="D107" s="155">
        <f>IF($A108&gt;0,Total!D107,"")</f>
        <v>197</v>
      </c>
      <c r="E107" s="431" t="str">
        <f t="shared" ca="1" si="8"/>
        <v/>
      </c>
      <c r="F107" s="431" t="str">
        <f t="shared" ca="1" si="8"/>
        <v/>
      </c>
      <c r="G107" s="431" t="str">
        <f t="shared" ca="1" si="8"/>
        <v/>
      </c>
      <c r="H107" s="431" t="str">
        <f t="shared" ca="1" si="8"/>
        <v/>
      </c>
      <c r="I107" s="431" t="str">
        <f t="shared" ca="1" si="8"/>
        <v/>
      </c>
      <c r="J107" s="431">
        <f t="shared" ca="1" si="8"/>
        <v>22</v>
      </c>
      <c r="K107" s="431">
        <f t="shared" ca="1" si="8"/>
        <v>28</v>
      </c>
      <c r="L107" s="431" t="str">
        <f t="shared" ca="1" si="8"/>
        <v/>
      </c>
      <c r="M107" s="431" t="str">
        <f t="shared" ca="1" si="8"/>
        <v/>
      </c>
      <c r="N107" s="431" t="str">
        <f t="shared" ca="1" si="8"/>
        <v/>
      </c>
      <c r="O107" s="431" t="str">
        <f t="shared" ca="1" si="8"/>
        <v/>
      </c>
      <c r="P107" s="431" t="str">
        <f t="shared" ca="1" si="8"/>
        <v/>
      </c>
      <c r="Q107" s="431" t="str">
        <f t="shared" ca="1" si="8"/>
        <v/>
      </c>
      <c r="R107" s="431" t="str">
        <f t="shared" ca="1" si="8"/>
        <v/>
      </c>
      <c r="S107" s="431" t="str">
        <f t="shared" ca="1" si="8"/>
        <v/>
      </c>
      <c r="T107" s="315">
        <f t="shared" ca="1" si="5"/>
        <v>2</v>
      </c>
    </row>
    <row r="108" spans="1:20" ht="15.75" x14ac:dyDescent="0.25">
      <c r="A108" s="429">
        <f>Total!A108</f>
        <v>106</v>
      </c>
      <c r="B108" s="331" t="str">
        <f>IF($A109&gt;0,Total!B108,"")</f>
        <v>Forey</v>
      </c>
      <c r="C108" s="331" t="str">
        <f>IF($A109&gt;0,Total!C108,"")</f>
        <v>Marie-Claude</v>
      </c>
      <c r="D108" s="155">
        <f>IF($A109&gt;0,Total!D108,"")</f>
        <v>247</v>
      </c>
      <c r="E108" s="431" t="str">
        <f t="shared" ca="1" si="8"/>
        <v/>
      </c>
      <c r="F108" s="431" t="str">
        <f t="shared" ca="1" si="8"/>
        <v/>
      </c>
      <c r="G108" s="431" t="str">
        <f t="shared" ca="1" si="8"/>
        <v/>
      </c>
      <c r="H108" s="431" t="str">
        <f t="shared" ca="1" si="8"/>
        <v/>
      </c>
      <c r="I108" s="431" t="str">
        <f t="shared" ca="1" si="8"/>
        <v/>
      </c>
      <c r="J108" s="431" t="str">
        <f t="shared" ca="1" si="8"/>
        <v/>
      </c>
      <c r="K108" s="431">
        <f t="shared" ca="1" si="8"/>
        <v>31</v>
      </c>
      <c r="L108" s="431" t="str">
        <f t="shared" ca="1" si="8"/>
        <v/>
      </c>
      <c r="M108" s="431" t="str">
        <f t="shared" ca="1" si="8"/>
        <v/>
      </c>
      <c r="N108" s="431" t="str">
        <f t="shared" ca="1" si="8"/>
        <v/>
      </c>
      <c r="O108" s="431" t="str">
        <f t="shared" ca="1" si="8"/>
        <v/>
      </c>
      <c r="P108" s="431" t="str">
        <f t="shared" ca="1" si="8"/>
        <v/>
      </c>
      <c r="Q108" s="431" t="str">
        <f t="shared" ca="1" si="8"/>
        <v/>
      </c>
      <c r="R108" s="431" t="str">
        <f t="shared" ca="1" si="8"/>
        <v/>
      </c>
      <c r="S108" s="431" t="str">
        <f t="shared" ca="1" si="8"/>
        <v/>
      </c>
      <c r="T108" s="315">
        <f t="shared" ca="1" si="5"/>
        <v>1</v>
      </c>
    </row>
    <row r="109" spans="1:20" ht="15.75" x14ac:dyDescent="0.25">
      <c r="A109" s="429">
        <f>Total!A109</f>
        <v>107</v>
      </c>
      <c r="B109" s="331" t="str">
        <f>IF($A110&gt;0,Total!B109,"")</f>
        <v>Forey</v>
      </c>
      <c r="C109" s="331" t="str">
        <f>IF($A110&gt;0,Total!C109,"")</f>
        <v>Roger</v>
      </c>
      <c r="D109" s="155">
        <f>IF($A110&gt;0,Total!D109,"")</f>
        <v>246</v>
      </c>
      <c r="E109" s="431" t="str">
        <f t="shared" ca="1" si="8"/>
        <v/>
      </c>
      <c r="F109" s="431" t="str">
        <f t="shared" ca="1" si="8"/>
        <v/>
      </c>
      <c r="G109" s="431" t="str">
        <f t="shared" ca="1" si="8"/>
        <v/>
      </c>
      <c r="H109" s="431" t="str">
        <f t="shared" ca="1" si="8"/>
        <v/>
      </c>
      <c r="I109" s="431" t="str">
        <f t="shared" ca="1" si="8"/>
        <v/>
      </c>
      <c r="J109" s="431" t="str">
        <f t="shared" ca="1" si="8"/>
        <v/>
      </c>
      <c r="K109" s="431">
        <f t="shared" ca="1" si="8"/>
        <v>30</v>
      </c>
      <c r="L109" s="431" t="str">
        <f t="shared" ca="1" si="8"/>
        <v/>
      </c>
      <c r="M109" s="431" t="str">
        <f t="shared" ca="1" si="8"/>
        <v/>
      </c>
      <c r="N109" s="431" t="str">
        <f t="shared" ca="1" si="8"/>
        <v/>
      </c>
      <c r="O109" s="431" t="str">
        <f t="shared" ca="1" si="8"/>
        <v/>
      </c>
      <c r="P109" s="431" t="str">
        <f t="shared" ca="1" si="8"/>
        <v/>
      </c>
      <c r="Q109" s="431" t="str">
        <f t="shared" ca="1" si="8"/>
        <v/>
      </c>
      <c r="R109" s="431" t="str">
        <f t="shared" ca="1" si="8"/>
        <v/>
      </c>
      <c r="S109" s="431" t="str">
        <f t="shared" ca="1" si="8"/>
        <v/>
      </c>
      <c r="T109" s="315">
        <f t="shared" ca="1" si="5"/>
        <v>1</v>
      </c>
    </row>
    <row r="110" spans="1:20" ht="15.75" x14ac:dyDescent="0.25">
      <c r="A110" s="429">
        <f>Total!A110</f>
        <v>108</v>
      </c>
      <c r="B110" s="331" t="str">
        <f>IF($A111&gt;0,Total!B110,"")</f>
        <v>Fortin</v>
      </c>
      <c r="C110" s="331" t="str">
        <f>IF($A111&gt;0,Total!C110,"")</f>
        <v>Marie-Thérèse</v>
      </c>
      <c r="D110" s="155">
        <f>IF($A111&gt;0,Total!D110,"")</f>
        <v>86</v>
      </c>
      <c r="E110" s="431" t="str">
        <f t="shared" ca="1" si="8"/>
        <v/>
      </c>
      <c r="F110" s="431">
        <f t="shared" ca="1" si="8"/>
        <v>17</v>
      </c>
      <c r="G110" s="431">
        <f t="shared" ca="1" si="8"/>
        <v>24</v>
      </c>
      <c r="H110" s="431">
        <f t="shared" ca="1" si="8"/>
        <v>26</v>
      </c>
      <c r="I110" s="431" t="str">
        <f t="shared" ca="1" si="8"/>
        <v/>
      </c>
      <c r="J110" s="431" t="str">
        <f t="shared" ca="1" si="8"/>
        <v/>
      </c>
      <c r="K110" s="431" t="str">
        <f t="shared" ca="1" si="8"/>
        <v/>
      </c>
      <c r="L110" s="431" t="str">
        <f t="shared" ca="1" si="8"/>
        <v/>
      </c>
      <c r="M110" s="431">
        <f t="shared" ca="1" si="8"/>
        <v>24</v>
      </c>
      <c r="N110" s="431" t="str">
        <f t="shared" ca="1" si="8"/>
        <v/>
      </c>
      <c r="O110" s="431" t="str">
        <f t="shared" ca="1" si="8"/>
        <v/>
      </c>
      <c r="P110" s="431" t="str">
        <f t="shared" ca="1" si="8"/>
        <v/>
      </c>
      <c r="Q110" s="431" t="str">
        <f t="shared" ca="1" si="8"/>
        <v/>
      </c>
      <c r="R110" s="431" t="str">
        <f t="shared" ca="1" si="8"/>
        <v/>
      </c>
      <c r="S110" s="431" t="str">
        <f t="shared" ca="1" si="8"/>
        <v/>
      </c>
      <c r="T110" s="315">
        <f t="shared" ca="1" si="5"/>
        <v>4</v>
      </c>
    </row>
    <row r="111" spans="1:20" ht="15.75" x14ac:dyDescent="0.25">
      <c r="A111" s="429">
        <f>Total!A111</f>
        <v>109</v>
      </c>
      <c r="B111" s="331" t="str">
        <f>IF($A112&gt;0,Total!B111,"")</f>
        <v>François</v>
      </c>
      <c r="C111" s="331" t="str">
        <f>IF($A112&gt;0,Total!C111,"")</f>
        <v>Pascal</v>
      </c>
      <c r="D111" s="155">
        <f>IF($A112&gt;0,Total!D111,"")</f>
        <v>31</v>
      </c>
      <c r="E111" s="431">
        <f t="shared" ca="1" si="8"/>
        <v>42</v>
      </c>
      <c r="F111" s="431" t="str">
        <f t="shared" ca="1" si="8"/>
        <v/>
      </c>
      <c r="G111" s="431" t="str">
        <f t="shared" ca="1" si="8"/>
        <v/>
      </c>
      <c r="H111" s="431" t="str">
        <f t="shared" ca="1" si="8"/>
        <v/>
      </c>
      <c r="I111" s="431" t="str">
        <f t="shared" ca="1" si="8"/>
        <v/>
      </c>
      <c r="J111" s="431" t="str">
        <f t="shared" ca="1" si="8"/>
        <v/>
      </c>
      <c r="K111" s="431" t="str">
        <f t="shared" ca="1" si="8"/>
        <v/>
      </c>
      <c r="L111" s="431" t="str">
        <f t="shared" ca="1" si="8"/>
        <v/>
      </c>
      <c r="M111" s="431" t="str">
        <f t="shared" ca="1" si="8"/>
        <v/>
      </c>
      <c r="N111" s="431" t="str">
        <f t="shared" ca="1" si="8"/>
        <v/>
      </c>
      <c r="O111" s="431" t="str">
        <f t="shared" ca="1" si="8"/>
        <v/>
      </c>
      <c r="P111" s="431" t="str">
        <f t="shared" ca="1" si="8"/>
        <v/>
      </c>
      <c r="Q111" s="431" t="str">
        <f t="shared" ca="1" si="8"/>
        <v/>
      </c>
      <c r="R111" s="431" t="str">
        <f t="shared" ca="1" si="8"/>
        <v/>
      </c>
      <c r="S111" s="431" t="str">
        <f t="shared" ca="1" si="8"/>
        <v/>
      </c>
      <c r="T111" s="315">
        <f t="shared" ca="1" si="5"/>
        <v>1</v>
      </c>
    </row>
    <row r="112" spans="1:20" ht="15.75" x14ac:dyDescent="0.25">
      <c r="A112" s="429">
        <f>Total!A112</f>
        <v>110</v>
      </c>
      <c r="B112" s="331" t="str">
        <f>IF($A113&gt;0,Total!B112,"")</f>
        <v>Freylon</v>
      </c>
      <c r="C112" s="331" t="str">
        <f>IF($A113&gt;0,Total!C112,"")</f>
        <v>Patrick</v>
      </c>
      <c r="D112" s="155">
        <f>IF($A113&gt;0,Total!D112,"")</f>
        <v>87</v>
      </c>
      <c r="E112" s="431" t="str">
        <f t="shared" ca="1" si="8"/>
        <v/>
      </c>
      <c r="F112" s="431">
        <f t="shared" ca="1" si="8"/>
        <v>18</v>
      </c>
      <c r="G112" s="431" t="str">
        <f t="shared" ca="1" si="8"/>
        <v/>
      </c>
      <c r="H112" s="431" t="str">
        <f t="shared" ca="1" si="8"/>
        <v/>
      </c>
      <c r="I112" s="431" t="str">
        <f t="shared" ca="1" si="8"/>
        <v/>
      </c>
      <c r="J112" s="431" t="str">
        <f t="shared" ca="1" si="8"/>
        <v/>
      </c>
      <c r="K112" s="431" t="str">
        <f t="shared" ca="1" si="8"/>
        <v/>
      </c>
      <c r="L112" s="431" t="str">
        <f t="shared" ca="1" si="8"/>
        <v/>
      </c>
      <c r="M112" s="431" t="str">
        <f t="shared" ca="1" si="8"/>
        <v/>
      </c>
      <c r="N112" s="431" t="str">
        <f t="shared" ca="1" si="8"/>
        <v/>
      </c>
      <c r="O112" s="431" t="str">
        <f t="shared" ca="1" si="8"/>
        <v/>
      </c>
      <c r="P112" s="431" t="str">
        <f t="shared" ca="1" si="8"/>
        <v/>
      </c>
      <c r="Q112" s="431" t="str">
        <f t="shared" ca="1" si="8"/>
        <v/>
      </c>
      <c r="R112" s="431" t="str">
        <f t="shared" ca="1" si="8"/>
        <v/>
      </c>
      <c r="S112" s="431" t="str">
        <f t="shared" ca="1" si="8"/>
        <v/>
      </c>
      <c r="T112" s="315">
        <f t="shared" ca="1" si="5"/>
        <v>1</v>
      </c>
    </row>
    <row r="113" spans="1:20" ht="15.75" x14ac:dyDescent="0.25">
      <c r="A113" s="429">
        <f>Total!A113</f>
        <v>111</v>
      </c>
      <c r="B113" s="331" t="str">
        <f>IF($A114&gt;0,Total!B113,"")</f>
        <v>Frizot</v>
      </c>
      <c r="C113" s="331" t="str">
        <f>IF($A114&gt;0,Total!C113,"")</f>
        <v>Colette</v>
      </c>
      <c r="D113" s="155">
        <f>IF($A114&gt;0,Total!D113,"")</f>
        <v>236</v>
      </c>
      <c r="E113" s="431" t="str">
        <f t="shared" ca="1" si="8"/>
        <v/>
      </c>
      <c r="F113" s="431" t="str">
        <f t="shared" ca="1" si="8"/>
        <v/>
      </c>
      <c r="G113" s="431" t="str">
        <f t="shared" ca="1" si="8"/>
        <v/>
      </c>
      <c r="H113" s="431" t="str">
        <f t="shared" ca="1" si="8"/>
        <v/>
      </c>
      <c r="I113" s="431" t="str">
        <f t="shared" ca="1" si="8"/>
        <v/>
      </c>
      <c r="J113" s="431" t="str">
        <f t="shared" ca="1" si="8"/>
        <v/>
      </c>
      <c r="K113" s="431">
        <f t="shared" ca="1" si="8"/>
        <v>32</v>
      </c>
      <c r="L113" s="431" t="str">
        <f t="shared" ca="1" si="8"/>
        <v/>
      </c>
      <c r="M113" s="431" t="str">
        <f t="shared" ca="1" si="8"/>
        <v/>
      </c>
      <c r="N113" s="431" t="str">
        <f t="shared" ca="1" si="8"/>
        <v/>
      </c>
      <c r="O113" s="431" t="str">
        <f t="shared" ca="1" si="8"/>
        <v/>
      </c>
      <c r="P113" s="431" t="str">
        <f t="shared" ca="1" si="8"/>
        <v/>
      </c>
      <c r="Q113" s="431" t="str">
        <f t="shared" ca="1" si="8"/>
        <v/>
      </c>
      <c r="R113" s="431" t="str">
        <f t="shared" ca="1" si="8"/>
        <v/>
      </c>
      <c r="S113" s="431" t="str">
        <f t="shared" ca="1" si="8"/>
        <v/>
      </c>
      <c r="T113" s="315">
        <f t="shared" ca="1" si="5"/>
        <v>1</v>
      </c>
    </row>
    <row r="114" spans="1:20" ht="15.75" x14ac:dyDescent="0.25">
      <c r="A114" s="429">
        <f>Total!A114</f>
        <v>112</v>
      </c>
      <c r="B114" s="331" t="str">
        <f>IF($A115&gt;0,Total!B114,"")</f>
        <v>Gadriot</v>
      </c>
      <c r="C114" s="331" t="str">
        <f>IF($A115&gt;0,Total!C114,"")</f>
        <v>Daniel</v>
      </c>
      <c r="D114" s="155">
        <f>IF($A115&gt;0,Total!D114,"")</f>
        <v>173</v>
      </c>
      <c r="E114" s="431" t="str">
        <f t="shared" ca="1" si="8"/>
        <v/>
      </c>
      <c r="F114" s="431" t="str">
        <f t="shared" ca="1" si="8"/>
        <v/>
      </c>
      <c r="G114" s="431" t="str">
        <f t="shared" ca="1" si="8"/>
        <v/>
      </c>
      <c r="H114" s="431" t="str">
        <f t="shared" ca="1" si="8"/>
        <v/>
      </c>
      <c r="I114" s="431">
        <f t="shared" ca="1" si="8"/>
        <v>26</v>
      </c>
      <c r="J114" s="431">
        <f t="shared" ca="1" si="8"/>
        <v>23</v>
      </c>
      <c r="K114" s="431">
        <f t="shared" ca="1" si="8"/>
        <v>33</v>
      </c>
      <c r="L114" s="431">
        <f t="shared" ca="1" si="8"/>
        <v>23</v>
      </c>
      <c r="M114" s="431" t="str">
        <f t="shared" ca="1" si="8"/>
        <v/>
      </c>
      <c r="N114" s="431" t="str">
        <f t="shared" ca="1" si="8"/>
        <v/>
      </c>
      <c r="O114" s="431" t="str">
        <f t="shared" ca="1" si="8"/>
        <v/>
      </c>
      <c r="P114" s="431" t="str">
        <f t="shared" ca="1" si="8"/>
        <v/>
      </c>
      <c r="Q114" s="431" t="str">
        <f t="shared" ca="1" si="8"/>
        <v/>
      </c>
      <c r="R114" s="431" t="str">
        <f t="shared" ca="1" si="8"/>
        <v/>
      </c>
      <c r="S114" s="431" t="str">
        <f t="shared" ca="1" si="8"/>
        <v/>
      </c>
      <c r="T114" s="315">
        <f t="shared" ca="1" si="5"/>
        <v>4</v>
      </c>
    </row>
    <row r="115" spans="1:20" ht="15.75" x14ac:dyDescent="0.25">
      <c r="A115" s="429">
        <f>Total!A115</f>
        <v>113</v>
      </c>
      <c r="B115" s="331" t="str">
        <f>IF($A116&gt;0,Total!B115,"")</f>
        <v>Gagnepain</v>
      </c>
      <c r="C115" s="331" t="str">
        <f>IF($A116&gt;0,Total!C115,"")</f>
        <v>Sabine</v>
      </c>
      <c r="D115" s="155">
        <f>IF($A116&gt;0,Total!D115,"")</f>
        <v>88</v>
      </c>
      <c r="E115" s="431" t="str">
        <f t="shared" ca="1" si="8"/>
        <v/>
      </c>
      <c r="F115" s="431">
        <f t="shared" ca="1" si="8"/>
        <v>19</v>
      </c>
      <c r="G115" s="431" t="str">
        <f t="shared" ca="1" si="8"/>
        <v/>
      </c>
      <c r="H115" s="431" t="str">
        <f t="shared" ca="1" si="8"/>
        <v/>
      </c>
      <c r="I115" s="431" t="str">
        <f t="shared" ca="1" si="8"/>
        <v/>
      </c>
      <c r="J115" s="431" t="str">
        <f t="shared" ca="1" si="8"/>
        <v/>
      </c>
      <c r="K115" s="431" t="str">
        <f t="shared" ca="1" si="8"/>
        <v/>
      </c>
      <c r="L115" s="431" t="str">
        <f t="shared" ca="1" si="8"/>
        <v/>
      </c>
      <c r="M115" s="431" t="str">
        <f t="shared" ca="1" si="8"/>
        <v/>
      </c>
      <c r="N115" s="431" t="str">
        <f t="shared" ca="1" si="8"/>
        <v/>
      </c>
      <c r="O115" s="431" t="str">
        <f t="shared" ca="1" si="8"/>
        <v/>
      </c>
      <c r="P115" s="431" t="str">
        <f t="shared" ca="1" si="8"/>
        <v/>
      </c>
      <c r="Q115" s="431" t="str">
        <f t="shared" ca="1" si="8"/>
        <v/>
      </c>
      <c r="R115" s="431" t="str">
        <f t="shared" ca="1" si="8"/>
        <v/>
      </c>
      <c r="S115" s="431" t="str">
        <f t="shared" ca="1" si="8"/>
        <v/>
      </c>
      <c r="T115" s="315">
        <f t="shared" ca="1" si="5"/>
        <v>1</v>
      </c>
    </row>
    <row r="116" spans="1:20" ht="15.75" x14ac:dyDescent="0.25">
      <c r="A116" s="429">
        <f>Total!A116</f>
        <v>114</v>
      </c>
      <c r="B116" s="331" t="str">
        <f>IF($A117&gt;0,Total!B116,"")</f>
        <v>Ganée</v>
      </c>
      <c r="C116" s="331" t="str">
        <f>IF($A117&gt;0,Total!C116,"")</f>
        <v>Daniel</v>
      </c>
      <c r="D116" s="155">
        <f>IF($A117&gt;0,Total!D116,"")</f>
        <v>32</v>
      </c>
      <c r="E116" s="431">
        <f t="shared" ca="1" si="8"/>
        <v>38</v>
      </c>
      <c r="F116" s="431" t="str">
        <f t="shared" ca="1" si="8"/>
        <v/>
      </c>
      <c r="G116" s="431" t="str">
        <f t="shared" ca="1" si="8"/>
        <v/>
      </c>
      <c r="H116" s="431" t="str">
        <f t="shared" ca="1" si="8"/>
        <v/>
      </c>
      <c r="I116" s="431" t="str">
        <f t="shared" ca="1" si="8"/>
        <v/>
      </c>
      <c r="J116" s="431" t="str">
        <f t="shared" ca="1" si="8"/>
        <v/>
      </c>
      <c r="K116" s="431" t="str">
        <f t="shared" ca="1" si="8"/>
        <v/>
      </c>
      <c r="L116" s="431" t="str">
        <f t="shared" ca="1" si="8"/>
        <v/>
      </c>
      <c r="M116" s="431" t="str">
        <f t="shared" ca="1" si="8"/>
        <v/>
      </c>
      <c r="N116" s="431" t="str">
        <f t="shared" ca="1" si="8"/>
        <v/>
      </c>
      <c r="O116" s="431" t="str">
        <f t="shared" ca="1" si="8"/>
        <v/>
      </c>
      <c r="P116" s="431" t="str">
        <f t="shared" ca="1" si="8"/>
        <v/>
      </c>
      <c r="Q116" s="431" t="str">
        <f t="shared" ca="1" si="8"/>
        <v/>
      </c>
      <c r="R116" s="431" t="str">
        <f t="shared" ca="1" si="8"/>
        <v/>
      </c>
      <c r="S116" s="431" t="str">
        <f t="shared" ca="1" si="8"/>
        <v/>
      </c>
      <c r="T116" s="315">
        <f t="shared" ca="1" si="5"/>
        <v>1</v>
      </c>
    </row>
    <row r="117" spans="1:20" ht="15.75" x14ac:dyDescent="0.25">
      <c r="A117" s="429">
        <f>Total!A117</f>
        <v>115</v>
      </c>
      <c r="B117" s="331" t="str">
        <f>IF($A118&gt;0,Total!B117,"")</f>
        <v>Ganée</v>
      </c>
      <c r="C117" s="331" t="str">
        <f>IF($A118&gt;0,Total!C117,"")</f>
        <v>Véronique</v>
      </c>
      <c r="D117" s="155">
        <f>IF($A118&gt;0,Total!D117,"")</f>
        <v>214</v>
      </c>
      <c r="E117" s="431" t="str">
        <f t="shared" ca="1" si="8"/>
        <v/>
      </c>
      <c r="F117" s="431" t="str">
        <f t="shared" ca="1" si="8"/>
        <v/>
      </c>
      <c r="G117" s="431" t="str">
        <f t="shared" ca="1" si="8"/>
        <v/>
      </c>
      <c r="H117" s="431" t="str">
        <f t="shared" ca="1" si="8"/>
        <v/>
      </c>
      <c r="I117" s="431" t="str">
        <f t="shared" ca="1" si="8"/>
        <v/>
      </c>
      <c r="J117" s="431">
        <f t="shared" ca="1" si="8"/>
        <v>24</v>
      </c>
      <c r="K117" s="431" t="str">
        <f t="shared" ca="1" si="8"/>
        <v/>
      </c>
      <c r="L117" s="431" t="str">
        <f t="shared" ca="1" si="8"/>
        <v/>
      </c>
      <c r="M117" s="431" t="str">
        <f t="shared" ca="1" si="8"/>
        <v/>
      </c>
      <c r="N117" s="431" t="str">
        <f t="shared" ca="1" si="8"/>
        <v/>
      </c>
      <c r="O117" s="431" t="str">
        <f t="shared" ca="1" si="8"/>
        <v/>
      </c>
      <c r="P117" s="431" t="str">
        <f t="shared" ca="1" si="8"/>
        <v/>
      </c>
      <c r="Q117" s="431" t="str">
        <f t="shared" ca="1" si="8"/>
        <v/>
      </c>
      <c r="R117" s="431" t="str">
        <f t="shared" ca="1" si="8"/>
        <v/>
      </c>
      <c r="S117" s="431" t="str">
        <f t="shared" ca="1" si="8"/>
        <v/>
      </c>
      <c r="T117" s="315">
        <f t="shared" ca="1" si="5"/>
        <v>1</v>
      </c>
    </row>
    <row r="118" spans="1:20" ht="15.75" x14ac:dyDescent="0.25">
      <c r="A118" s="429">
        <f>Total!A118</f>
        <v>116</v>
      </c>
      <c r="B118" s="331" t="str">
        <f>IF($A119&gt;0,Total!B118,"")</f>
        <v xml:space="preserve">Garaudet </v>
      </c>
      <c r="C118" s="331" t="str">
        <f>IF($A119&gt;0,Total!C118,"")</f>
        <v>Martine</v>
      </c>
      <c r="D118" s="155">
        <f>IF($A119&gt;0,Total!D118,"")</f>
        <v>139</v>
      </c>
      <c r="E118" s="431" t="str">
        <f t="shared" ca="1" si="8"/>
        <v/>
      </c>
      <c r="F118" s="431" t="str">
        <f t="shared" ca="1" si="8"/>
        <v/>
      </c>
      <c r="G118" s="431" t="str">
        <f t="shared" ca="1" si="8"/>
        <v/>
      </c>
      <c r="H118" s="431">
        <f t="shared" ca="1" si="8"/>
        <v>27</v>
      </c>
      <c r="I118" s="431">
        <f t="shared" ca="1" si="8"/>
        <v>27</v>
      </c>
      <c r="J118" s="431" t="str">
        <f t="shared" ca="1" si="8"/>
        <v/>
      </c>
      <c r="K118" s="431" t="str">
        <f t="shared" ca="1" si="8"/>
        <v/>
      </c>
      <c r="L118" s="431" t="str">
        <f t="shared" ca="1" si="8"/>
        <v/>
      </c>
      <c r="M118" s="431" t="str">
        <f t="shared" ca="1" si="8"/>
        <v/>
      </c>
      <c r="N118" s="431" t="str">
        <f t="shared" ca="1" si="8"/>
        <v/>
      </c>
      <c r="O118" s="431" t="str">
        <f t="shared" ca="1" si="8"/>
        <v/>
      </c>
      <c r="P118" s="431" t="str">
        <f t="shared" ca="1" si="8"/>
        <v/>
      </c>
      <c r="Q118" s="431" t="str">
        <f t="shared" ca="1" si="8"/>
        <v/>
      </c>
      <c r="R118" s="431" t="str">
        <f t="shared" ca="1" si="8"/>
        <v/>
      </c>
      <c r="S118" s="431" t="str">
        <f t="shared" ca="1" si="8"/>
        <v/>
      </c>
      <c r="T118" s="315">
        <f t="shared" ca="1" si="5"/>
        <v>2</v>
      </c>
    </row>
    <row r="119" spans="1:20" ht="15.75" x14ac:dyDescent="0.25">
      <c r="A119" s="429">
        <f>Total!A119</f>
        <v>117</v>
      </c>
      <c r="B119" s="331" t="str">
        <f>IF($A120&gt;0,Total!B119,"")</f>
        <v>Garcia</v>
      </c>
      <c r="C119" s="331" t="str">
        <f>IF($A120&gt;0,Total!C119,"")</f>
        <v>Jean-Paul</v>
      </c>
      <c r="D119" s="155">
        <f>IF($A120&gt;0,Total!D119,"")</f>
        <v>119</v>
      </c>
      <c r="E119" s="431" t="str">
        <f t="shared" ca="1" si="8"/>
        <v/>
      </c>
      <c r="F119" s="431" t="str">
        <f t="shared" ca="1" si="8"/>
        <v/>
      </c>
      <c r="G119" s="431">
        <f t="shared" ca="1" si="8"/>
        <v>25</v>
      </c>
      <c r="H119" s="431">
        <f t="shared" ca="1" si="8"/>
        <v>28</v>
      </c>
      <c r="I119" s="431" t="str">
        <f t="shared" ca="1" si="8"/>
        <v/>
      </c>
      <c r="J119" s="431" t="str">
        <f t="shared" ca="1" si="8"/>
        <v/>
      </c>
      <c r="K119" s="431" t="str">
        <f t="shared" ca="1" si="8"/>
        <v/>
      </c>
      <c r="L119" s="431" t="str">
        <f t="shared" ca="1" si="8"/>
        <v/>
      </c>
      <c r="M119" s="431" t="str">
        <f t="shared" ca="1" si="8"/>
        <v/>
      </c>
      <c r="N119" s="431" t="str">
        <f t="shared" ca="1" si="8"/>
        <v/>
      </c>
      <c r="O119" s="431" t="str">
        <f t="shared" ca="1" si="8"/>
        <v/>
      </c>
      <c r="P119" s="431" t="str">
        <f t="shared" ca="1" si="8"/>
        <v/>
      </c>
      <c r="Q119" s="431" t="str">
        <f t="shared" ca="1" si="8"/>
        <v/>
      </c>
      <c r="R119" s="431" t="str">
        <f t="shared" ca="1" si="8"/>
        <v/>
      </c>
      <c r="S119" s="431" t="str">
        <f t="shared" ca="1" si="8"/>
        <v/>
      </c>
      <c r="T119" s="315">
        <f t="shared" ca="1" si="5"/>
        <v>2</v>
      </c>
    </row>
    <row r="120" spans="1:20" ht="15.75" x14ac:dyDescent="0.25">
      <c r="A120" s="429">
        <f>Total!A120</f>
        <v>118</v>
      </c>
      <c r="B120" s="331" t="str">
        <f>IF($A121&gt;0,Total!B120,"")</f>
        <v>Garnier</v>
      </c>
      <c r="C120" s="331" t="str">
        <f>IF($A121&gt;0,Total!C120,"")</f>
        <v>Andrée</v>
      </c>
      <c r="D120" s="155">
        <f>IF($A121&gt;0,Total!D120,"")</f>
        <v>198</v>
      </c>
      <c r="E120" s="431" t="str">
        <f t="shared" ref="E120:S151" ca="1" si="9">IFERROR(MATCH($D120,INDIRECT("'"&amp;E$2&amp;"'!D:D"),0),"")</f>
        <v/>
      </c>
      <c r="F120" s="431" t="str">
        <f t="shared" ca="1" si="9"/>
        <v/>
      </c>
      <c r="G120" s="431" t="str">
        <f t="shared" ca="1" si="9"/>
        <v/>
      </c>
      <c r="H120" s="431" t="str">
        <f t="shared" ca="1" si="9"/>
        <v/>
      </c>
      <c r="I120" s="431" t="str">
        <f t="shared" ca="1" si="9"/>
        <v/>
      </c>
      <c r="J120" s="431">
        <f t="shared" ca="1" si="9"/>
        <v>25</v>
      </c>
      <c r="K120" s="431">
        <f t="shared" ca="1" si="9"/>
        <v>34</v>
      </c>
      <c r="L120" s="431" t="str">
        <f t="shared" ca="1" si="9"/>
        <v/>
      </c>
      <c r="M120" s="431" t="str">
        <f t="shared" ca="1" si="9"/>
        <v/>
      </c>
      <c r="N120" s="431" t="str">
        <f t="shared" ca="1" si="9"/>
        <v/>
      </c>
      <c r="O120" s="431" t="str">
        <f t="shared" ca="1" si="9"/>
        <v/>
      </c>
      <c r="P120" s="431" t="str">
        <f t="shared" ca="1" si="9"/>
        <v/>
      </c>
      <c r="Q120" s="431" t="str">
        <f t="shared" ca="1" si="9"/>
        <v/>
      </c>
      <c r="R120" s="431" t="str">
        <f t="shared" ca="1" si="9"/>
        <v/>
      </c>
      <c r="S120" s="431" t="str">
        <f t="shared" ca="1" si="9"/>
        <v/>
      </c>
      <c r="T120" s="315">
        <f t="shared" ca="1" si="5"/>
        <v>2</v>
      </c>
    </row>
    <row r="121" spans="1:20" ht="15.75" x14ac:dyDescent="0.25">
      <c r="A121" s="429">
        <f>Total!A121</f>
        <v>119</v>
      </c>
      <c r="B121" s="331" t="str">
        <f>IF($A122&gt;0,Total!B121,"")</f>
        <v xml:space="preserve">Gaudez </v>
      </c>
      <c r="C121" s="331" t="str">
        <f>IF($A122&gt;0,Total!C121,"")</f>
        <v>Martine</v>
      </c>
      <c r="D121" s="155">
        <f>IF($A122&gt;0,Total!D121,"")</f>
        <v>163</v>
      </c>
      <c r="E121" s="431" t="str">
        <f t="shared" ca="1" si="9"/>
        <v/>
      </c>
      <c r="F121" s="431" t="str">
        <f t="shared" ca="1" si="9"/>
        <v/>
      </c>
      <c r="G121" s="431" t="str">
        <f t="shared" ca="1" si="9"/>
        <v/>
      </c>
      <c r="H121" s="431">
        <f t="shared" ca="1" si="9"/>
        <v>29</v>
      </c>
      <c r="I121" s="431" t="str">
        <f t="shared" ca="1" si="9"/>
        <v/>
      </c>
      <c r="J121" s="431" t="str">
        <f t="shared" ca="1" si="9"/>
        <v/>
      </c>
      <c r="K121" s="431" t="str">
        <f t="shared" ca="1" si="9"/>
        <v/>
      </c>
      <c r="L121" s="431" t="str">
        <f t="shared" ca="1" si="9"/>
        <v/>
      </c>
      <c r="M121" s="431" t="str">
        <f t="shared" ca="1" si="9"/>
        <v/>
      </c>
      <c r="N121" s="431" t="str">
        <f t="shared" ca="1" si="9"/>
        <v/>
      </c>
      <c r="O121" s="431" t="str">
        <f t="shared" ca="1" si="9"/>
        <v/>
      </c>
      <c r="P121" s="431" t="str">
        <f t="shared" ca="1" si="9"/>
        <v/>
      </c>
      <c r="Q121" s="431" t="str">
        <f t="shared" ca="1" si="9"/>
        <v/>
      </c>
      <c r="R121" s="431" t="str">
        <f t="shared" ca="1" si="9"/>
        <v/>
      </c>
      <c r="S121" s="431" t="str">
        <f t="shared" ca="1" si="9"/>
        <v/>
      </c>
      <c r="T121" s="315">
        <f t="shared" ca="1" si="5"/>
        <v>1</v>
      </c>
    </row>
    <row r="122" spans="1:20" ht="15.75" x14ac:dyDescent="0.25">
      <c r="A122" s="429">
        <f>Total!A122</f>
        <v>120</v>
      </c>
      <c r="B122" s="331" t="str">
        <f>IF($A123&gt;0,Total!B122,"")</f>
        <v>Gaussens</v>
      </c>
      <c r="C122" s="331" t="str">
        <f>IF($A123&gt;0,Total!C122,"")</f>
        <v>Didier</v>
      </c>
      <c r="D122" s="155">
        <f>IF($A123&gt;0,Total!D122,"")</f>
        <v>141</v>
      </c>
      <c r="E122" s="431" t="str">
        <f t="shared" ca="1" si="9"/>
        <v/>
      </c>
      <c r="F122" s="431" t="str">
        <f t="shared" ca="1" si="9"/>
        <v/>
      </c>
      <c r="G122" s="431" t="str">
        <f t="shared" ca="1" si="9"/>
        <v/>
      </c>
      <c r="H122" s="431">
        <f t="shared" ca="1" si="9"/>
        <v>30</v>
      </c>
      <c r="I122" s="431">
        <f t="shared" ca="1" si="9"/>
        <v>28</v>
      </c>
      <c r="J122" s="431">
        <f t="shared" ca="1" si="9"/>
        <v>26</v>
      </c>
      <c r="K122" s="431">
        <f t="shared" ca="1" si="9"/>
        <v>35</v>
      </c>
      <c r="L122" s="431">
        <f t="shared" ca="1" si="9"/>
        <v>24</v>
      </c>
      <c r="M122" s="431" t="str">
        <f t="shared" ca="1" si="9"/>
        <v/>
      </c>
      <c r="N122" s="431" t="str">
        <f t="shared" ca="1" si="9"/>
        <v/>
      </c>
      <c r="O122" s="431" t="str">
        <f t="shared" ca="1" si="9"/>
        <v/>
      </c>
      <c r="P122" s="431" t="str">
        <f t="shared" ca="1" si="9"/>
        <v/>
      </c>
      <c r="Q122" s="431" t="str">
        <f t="shared" ca="1" si="9"/>
        <v/>
      </c>
      <c r="R122" s="431" t="str">
        <f t="shared" ca="1" si="9"/>
        <v/>
      </c>
      <c r="S122" s="431" t="str">
        <f t="shared" ca="1" si="9"/>
        <v/>
      </c>
      <c r="T122" s="315">
        <f t="shared" ca="1" si="5"/>
        <v>5</v>
      </c>
    </row>
    <row r="123" spans="1:20" ht="15.75" x14ac:dyDescent="0.25">
      <c r="A123" s="429">
        <f>Total!A123</f>
        <v>121</v>
      </c>
      <c r="B123" s="331" t="str">
        <f>IF($A124&gt;0,Total!B123,"")</f>
        <v>Gautheron</v>
      </c>
      <c r="C123" s="331" t="str">
        <f>IF($A124&gt;0,Total!C123,"")</f>
        <v>Christiane</v>
      </c>
      <c r="D123" s="155">
        <f>IF($A124&gt;0,Total!D123,"")</f>
        <v>33</v>
      </c>
      <c r="E123" s="431">
        <f t="shared" ca="1" si="9"/>
        <v>43</v>
      </c>
      <c r="F123" s="431">
        <f t="shared" ca="1" si="9"/>
        <v>20</v>
      </c>
      <c r="G123" s="431" t="str">
        <f t="shared" ca="1" si="9"/>
        <v/>
      </c>
      <c r="H123" s="431" t="str">
        <f t="shared" ca="1" si="9"/>
        <v/>
      </c>
      <c r="I123" s="431" t="str">
        <f t="shared" ca="1" si="9"/>
        <v/>
      </c>
      <c r="J123" s="431" t="str">
        <f t="shared" ca="1" si="9"/>
        <v/>
      </c>
      <c r="K123" s="431" t="str">
        <f t="shared" ca="1" si="9"/>
        <v/>
      </c>
      <c r="L123" s="431" t="str">
        <f t="shared" ca="1" si="9"/>
        <v/>
      </c>
      <c r="M123" s="431" t="str">
        <f t="shared" ca="1" si="9"/>
        <v/>
      </c>
      <c r="N123" s="431" t="str">
        <f t="shared" ca="1" si="9"/>
        <v/>
      </c>
      <c r="O123" s="431" t="str">
        <f t="shared" ca="1" si="9"/>
        <v/>
      </c>
      <c r="P123" s="431" t="str">
        <f t="shared" ca="1" si="9"/>
        <v/>
      </c>
      <c r="Q123" s="431" t="str">
        <f t="shared" ca="1" si="9"/>
        <v/>
      </c>
      <c r="R123" s="431" t="str">
        <f t="shared" ca="1" si="9"/>
        <v/>
      </c>
      <c r="S123" s="431" t="str">
        <f t="shared" ca="1" si="9"/>
        <v/>
      </c>
      <c r="T123" s="315">
        <f t="shared" ca="1" si="5"/>
        <v>2</v>
      </c>
    </row>
    <row r="124" spans="1:20" ht="15.75" x14ac:dyDescent="0.25">
      <c r="A124" s="429">
        <f>Total!A124</f>
        <v>122</v>
      </c>
      <c r="B124" s="331" t="str">
        <f>IF($A125&gt;0,Total!B124,"")</f>
        <v>Gautheron</v>
      </c>
      <c r="C124" s="331" t="str">
        <f>IF($A125&gt;0,Total!C124,"")</f>
        <v>Claude</v>
      </c>
      <c r="D124" s="155">
        <f>IF($A125&gt;0,Total!D124,"")</f>
        <v>34</v>
      </c>
      <c r="E124" s="431">
        <f t="shared" ca="1" si="9"/>
        <v>44</v>
      </c>
      <c r="F124" s="431">
        <f t="shared" ca="1" si="9"/>
        <v>21</v>
      </c>
      <c r="G124" s="431">
        <f t="shared" ca="1" si="9"/>
        <v>26</v>
      </c>
      <c r="H124" s="431">
        <f t="shared" ca="1" si="9"/>
        <v>31</v>
      </c>
      <c r="I124" s="431">
        <f t="shared" ca="1" si="9"/>
        <v>29</v>
      </c>
      <c r="J124" s="431">
        <f t="shared" ca="1" si="9"/>
        <v>27</v>
      </c>
      <c r="K124" s="431">
        <f t="shared" ca="1" si="9"/>
        <v>36</v>
      </c>
      <c r="L124" s="431">
        <f t="shared" ca="1" si="9"/>
        <v>25</v>
      </c>
      <c r="M124" s="431">
        <f t="shared" ca="1" si="9"/>
        <v>26</v>
      </c>
      <c r="N124" s="431" t="str">
        <f t="shared" ca="1" si="9"/>
        <v/>
      </c>
      <c r="O124" s="431" t="str">
        <f t="shared" ca="1" si="9"/>
        <v/>
      </c>
      <c r="P124" s="431" t="str">
        <f t="shared" ca="1" si="9"/>
        <v/>
      </c>
      <c r="Q124" s="431" t="str">
        <f t="shared" ca="1" si="9"/>
        <v/>
      </c>
      <c r="R124" s="431" t="str">
        <f t="shared" ca="1" si="9"/>
        <v/>
      </c>
      <c r="S124" s="431" t="str">
        <f t="shared" ca="1" si="9"/>
        <v/>
      </c>
      <c r="T124" s="315">
        <f t="shared" ca="1" si="5"/>
        <v>9</v>
      </c>
    </row>
    <row r="125" spans="1:20" ht="15.75" x14ac:dyDescent="0.25">
      <c r="A125" s="429">
        <f>Total!A125</f>
        <v>123</v>
      </c>
      <c r="B125" s="331" t="str">
        <f>IF($A126&gt;0,Total!B125,"")</f>
        <v>Gautheron</v>
      </c>
      <c r="C125" s="331" t="str">
        <f>IF($A126&gt;0,Total!C125,"")</f>
        <v>Roger</v>
      </c>
      <c r="D125" s="155">
        <f>IF($A126&gt;0,Total!D125,"")</f>
        <v>159</v>
      </c>
      <c r="E125" s="431" t="str">
        <f t="shared" ca="1" si="9"/>
        <v/>
      </c>
      <c r="F125" s="431" t="str">
        <f t="shared" ca="1" si="9"/>
        <v/>
      </c>
      <c r="G125" s="431" t="str">
        <f t="shared" ca="1" si="9"/>
        <v/>
      </c>
      <c r="H125" s="431">
        <f t="shared" ca="1" si="9"/>
        <v>32</v>
      </c>
      <c r="I125" s="431" t="str">
        <f t="shared" ca="1" si="9"/>
        <v/>
      </c>
      <c r="J125" s="431" t="str">
        <f t="shared" ca="1" si="9"/>
        <v/>
      </c>
      <c r="K125" s="431" t="str">
        <f t="shared" ca="1" si="9"/>
        <v/>
      </c>
      <c r="L125" s="431" t="str">
        <f t="shared" ca="1" si="9"/>
        <v/>
      </c>
      <c r="M125" s="431" t="str">
        <f t="shared" ca="1" si="9"/>
        <v/>
      </c>
      <c r="N125" s="431" t="str">
        <f t="shared" ca="1" si="9"/>
        <v/>
      </c>
      <c r="O125" s="431" t="str">
        <f t="shared" ca="1" si="9"/>
        <v/>
      </c>
      <c r="P125" s="431" t="str">
        <f t="shared" ca="1" si="9"/>
        <v/>
      </c>
      <c r="Q125" s="431" t="str">
        <f t="shared" ca="1" si="9"/>
        <v/>
      </c>
      <c r="R125" s="431" t="str">
        <f t="shared" ca="1" si="9"/>
        <v/>
      </c>
      <c r="S125" s="431" t="str">
        <f t="shared" ca="1" si="9"/>
        <v/>
      </c>
      <c r="T125" s="315">
        <f t="shared" ca="1" si="5"/>
        <v>1</v>
      </c>
    </row>
    <row r="126" spans="1:20" ht="15.75" x14ac:dyDescent="0.25">
      <c r="A126" s="429">
        <f>Total!A126</f>
        <v>124</v>
      </c>
      <c r="B126" s="331" t="str">
        <f>IF($A127&gt;0,Total!B126,"")</f>
        <v>Gautheron</v>
      </c>
      <c r="C126" s="331" t="str">
        <f>IF($A127&gt;0,Total!C126,"")</f>
        <v>Valérie</v>
      </c>
      <c r="D126" s="155">
        <f>IF($A127&gt;0,Total!D126,"")</f>
        <v>184</v>
      </c>
      <c r="E126" s="431" t="str">
        <f t="shared" ca="1" si="9"/>
        <v/>
      </c>
      <c r="F126" s="431" t="str">
        <f t="shared" ca="1" si="9"/>
        <v/>
      </c>
      <c r="G126" s="431" t="str">
        <f t="shared" ca="1" si="9"/>
        <v/>
      </c>
      <c r="H126" s="431" t="str">
        <f t="shared" ca="1" si="9"/>
        <v/>
      </c>
      <c r="I126" s="431">
        <f t="shared" ca="1" si="9"/>
        <v>30</v>
      </c>
      <c r="J126" s="431">
        <f t="shared" ca="1" si="9"/>
        <v>28</v>
      </c>
      <c r="K126" s="431">
        <f t="shared" ca="1" si="9"/>
        <v>37</v>
      </c>
      <c r="L126" s="431" t="str">
        <f t="shared" ca="1" si="9"/>
        <v/>
      </c>
      <c r="M126" s="431" t="str">
        <f t="shared" ca="1" si="9"/>
        <v/>
      </c>
      <c r="N126" s="431" t="str">
        <f t="shared" ca="1" si="9"/>
        <v/>
      </c>
      <c r="O126" s="431" t="str">
        <f t="shared" ca="1" si="9"/>
        <v/>
      </c>
      <c r="P126" s="431" t="str">
        <f t="shared" ca="1" si="9"/>
        <v/>
      </c>
      <c r="Q126" s="431" t="str">
        <f t="shared" ca="1" si="9"/>
        <v/>
      </c>
      <c r="R126" s="431" t="str">
        <f t="shared" ca="1" si="9"/>
        <v/>
      </c>
      <c r="S126" s="431" t="str">
        <f t="shared" ca="1" si="9"/>
        <v/>
      </c>
      <c r="T126" s="315">
        <f t="shared" ca="1" si="5"/>
        <v>3</v>
      </c>
    </row>
    <row r="127" spans="1:20" ht="15.75" x14ac:dyDescent="0.25">
      <c r="A127" s="429">
        <f>Total!A127</f>
        <v>125</v>
      </c>
      <c r="B127" s="331" t="str">
        <f>IF($A128&gt;0,Total!B127,"")</f>
        <v>Gauthier</v>
      </c>
      <c r="C127" s="331" t="str">
        <f>IF($A128&gt;0,Total!C127,"")</f>
        <v>Françoise</v>
      </c>
      <c r="D127" s="155">
        <f>IF($A128&gt;0,Total!D127,"")</f>
        <v>243</v>
      </c>
      <c r="E127" s="431" t="str">
        <f t="shared" ca="1" si="9"/>
        <v/>
      </c>
      <c r="F127" s="431" t="str">
        <f t="shared" ca="1" si="9"/>
        <v/>
      </c>
      <c r="G127" s="431" t="str">
        <f t="shared" ca="1" si="9"/>
        <v/>
      </c>
      <c r="H127" s="431" t="str">
        <f t="shared" ca="1" si="9"/>
        <v/>
      </c>
      <c r="I127" s="431" t="str">
        <f t="shared" ca="1" si="9"/>
        <v/>
      </c>
      <c r="J127" s="431" t="str">
        <f t="shared" ca="1" si="9"/>
        <v/>
      </c>
      <c r="K127" s="431">
        <f t="shared" ca="1" si="9"/>
        <v>38</v>
      </c>
      <c r="L127" s="431" t="str">
        <f t="shared" ca="1" si="9"/>
        <v/>
      </c>
      <c r="M127" s="431" t="str">
        <f t="shared" ca="1" si="9"/>
        <v/>
      </c>
      <c r="N127" s="431" t="str">
        <f t="shared" ca="1" si="9"/>
        <v/>
      </c>
      <c r="O127" s="431" t="str">
        <f t="shared" ca="1" si="9"/>
        <v/>
      </c>
      <c r="P127" s="431" t="str">
        <f t="shared" ca="1" si="9"/>
        <v/>
      </c>
      <c r="Q127" s="431" t="str">
        <f t="shared" ca="1" si="9"/>
        <v/>
      </c>
      <c r="R127" s="431" t="str">
        <f t="shared" ca="1" si="9"/>
        <v/>
      </c>
      <c r="S127" s="431" t="str">
        <f t="shared" ca="1" si="9"/>
        <v/>
      </c>
      <c r="T127" s="315">
        <f t="shared" ca="1" si="5"/>
        <v>1</v>
      </c>
    </row>
    <row r="128" spans="1:20" ht="15.75" x14ac:dyDescent="0.25">
      <c r="A128" s="429">
        <f>Total!A128</f>
        <v>126</v>
      </c>
      <c r="B128" s="331" t="str">
        <f>IF($A129&gt;0,Total!B128,"")</f>
        <v>Gay</v>
      </c>
      <c r="C128" s="331" t="str">
        <f>IF($A129&gt;0,Total!C128,"")</f>
        <v>Fabienne</v>
      </c>
      <c r="D128" s="155">
        <f>IF($A129&gt;0,Total!D128,"")</f>
        <v>237</v>
      </c>
      <c r="E128" s="431" t="str">
        <f t="shared" ca="1" si="9"/>
        <v/>
      </c>
      <c r="F128" s="431" t="str">
        <f t="shared" ca="1" si="9"/>
        <v/>
      </c>
      <c r="G128" s="431" t="str">
        <f t="shared" ca="1" si="9"/>
        <v/>
      </c>
      <c r="H128" s="431" t="str">
        <f t="shared" ca="1" si="9"/>
        <v/>
      </c>
      <c r="I128" s="431" t="str">
        <f t="shared" ca="1" si="9"/>
        <v/>
      </c>
      <c r="J128" s="431" t="str">
        <f t="shared" ca="1" si="9"/>
        <v/>
      </c>
      <c r="K128" s="431">
        <f t="shared" ca="1" si="9"/>
        <v>39</v>
      </c>
      <c r="L128" s="431">
        <f t="shared" ca="1" si="9"/>
        <v>26</v>
      </c>
      <c r="M128" s="431" t="str">
        <f t="shared" ca="1" si="9"/>
        <v/>
      </c>
      <c r="N128" s="431" t="str">
        <f t="shared" ca="1" si="9"/>
        <v/>
      </c>
      <c r="O128" s="431" t="str">
        <f t="shared" ca="1" si="9"/>
        <v/>
      </c>
      <c r="P128" s="431" t="str">
        <f t="shared" ca="1" si="9"/>
        <v/>
      </c>
      <c r="Q128" s="431" t="str">
        <f t="shared" ca="1" si="9"/>
        <v/>
      </c>
      <c r="R128" s="431" t="str">
        <f t="shared" ca="1" si="9"/>
        <v/>
      </c>
      <c r="S128" s="431" t="str">
        <f t="shared" ca="1" si="9"/>
        <v/>
      </c>
      <c r="T128" s="315">
        <f t="shared" ca="1" si="5"/>
        <v>2</v>
      </c>
    </row>
    <row r="129" spans="1:20" ht="15.75" x14ac:dyDescent="0.25">
      <c r="A129" s="429">
        <f>Total!A129</f>
        <v>127</v>
      </c>
      <c r="B129" s="331" t="str">
        <f>IF($A130&gt;0,Total!B129,"")</f>
        <v>Gervais</v>
      </c>
      <c r="C129" s="331" t="str">
        <f>IF($A130&gt;0,Total!C129,"")</f>
        <v>Marie-Françoise</v>
      </c>
      <c r="D129" s="155">
        <f>IF($A130&gt;0,Total!D129,"")</f>
        <v>292</v>
      </c>
      <c r="E129" s="431" t="str">
        <f t="shared" ca="1" si="9"/>
        <v/>
      </c>
      <c r="F129" s="431" t="str">
        <f t="shared" ca="1" si="9"/>
        <v/>
      </c>
      <c r="G129" s="431" t="str">
        <f t="shared" ca="1" si="9"/>
        <v/>
      </c>
      <c r="H129" s="431" t="str">
        <f t="shared" ca="1" si="9"/>
        <v/>
      </c>
      <c r="I129" s="431" t="str">
        <f t="shared" ca="1" si="9"/>
        <v/>
      </c>
      <c r="J129" s="431" t="str">
        <f t="shared" ca="1" si="9"/>
        <v/>
      </c>
      <c r="K129" s="431" t="str">
        <f t="shared" ca="1" si="9"/>
        <v/>
      </c>
      <c r="L129" s="431" t="str">
        <f t="shared" ca="1" si="9"/>
        <v/>
      </c>
      <c r="M129" s="431">
        <f t="shared" ca="1" si="9"/>
        <v>25</v>
      </c>
      <c r="N129" s="431" t="str">
        <f t="shared" ca="1" si="9"/>
        <v/>
      </c>
      <c r="O129" s="431" t="str">
        <f t="shared" ca="1" si="9"/>
        <v/>
      </c>
      <c r="P129" s="431" t="str">
        <f t="shared" ca="1" si="9"/>
        <v/>
      </c>
      <c r="Q129" s="431" t="str">
        <f t="shared" ca="1" si="9"/>
        <v/>
      </c>
      <c r="R129" s="431" t="str">
        <f t="shared" ca="1" si="9"/>
        <v/>
      </c>
      <c r="S129" s="431" t="str">
        <f t="shared" ca="1" si="9"/>
        <v/>
      </c>
      <c r="T129" s="315">
        <f t="shared" ca="1" si="5"/>
        <v>1</v>
      </c>
    </row>
    <row r="130" spans="1:20" ht="15.75" x14ac:dyDescent="0.25">
      <c r="A130" s="429">
        <f>Total!A130</f>
        <v>128</v>
      </c>
      <c r="B130" s="331" t="str">
        <f>IF($A131&gt;0,Total!B130,"")</f>
        <v>Gestin</v>
      </c>
      <c r="C130" s="331" t="str">
        <f>IF($A131&gt;0,Total!C130,"")</f>
        <v>Joël</v>
      </c>
      <c r="D130" s="155">
        <f>IF($A131&gt;0,Total!D130,"")</f>
        <v>69</v>
      </c>
      <c r="E130" s="431">
        <f t="shared" ca="1" si="9"/>
        <v>48</v>
      </c>
      <c r="F130" s="431" t="str">
        <f t="shared" ca="1" si="9"/>
        <v/>
      </c>
      <c r="G130" s="431" t="str">
        <f t="shared" ca="1" si="9"/>
        <v/>
      </c>
      <c r="H130" s="431" t="str">
        <f t="shared" ca="1" si="9"/>
        <v/>
      </c>
      <c r="I130" s="431" t="str">
        <f t="shared" ca="1" si="9"/>
        <v/>
      </c>
      <c r="J130" s="431" t="str">
        <f t="shared" ca="1" si="9"/>
        <v/>
      </c>
      <c r="K130" s="431" t="str">
        <f t="shared" ca="1" si="9"/>
        <v/>
      </c>
      <c r="L130" s="431" t="str">
        <f t="shared" ca="1" si="9"/>
        <v/>
      </c>
      <c r="M130" s="431" t="str">
        <f t="shared" ca="1" si="9"/>
        <v/>
      </c>
      <c r="N130" s="431" t="str">
        <f t="shared" ca="1" si="9"/>
        <v/>
      </c>
      <c r="O130" s="431" t="str">
        <f t="shared" ca="1" si="9"/>
        <v/>
      </c>
      <c r="P130" s="431" t="str">
        <f t="shared" ca="1" si="9"/>
        <v/>
      </c>
      <c r="Q130" s="431" t="str">
        <f t="shared" ca="1" si="9"/>
        <v/>
      </c>
      <c r="R130" s="431" t="str">
        <f t="shared" ca="1" si="9"/>
        <v/>
      </c>
      <c r="S130" s="431" t="str">
        <f t="shared" ca="1" si="9"/>
        <v/>
      </c>
      <c r="T130" s="315">
        <f t="shared" ca="1" si="5"/>
        <v>1</v>
      </c>
    </row>
    <row r="131" spans="1:20" ht="15.75" x14ac:dyDescent="0.25">
      <c r="A131" s="429">
        <f>Total!A131</f>
        <v>129</v>
      </c>
      <c r="B131" s="331" t="str">
        <f>IF($A132&gt;0,Total!B131,"")</f>
        <v>Goillot</v>
      </c>
      <c r="C131" s="331" t="str">
        <f>IF($A132&gt;0,Total!C131,"")</f>
        <v>Daniel</v>
      </c>
      <c r="D131" s="155">
        <f>IF($A132&gt;0,Total!D131,"")</f>
        <v>283</v>
      </c>
      <c r="E131" s="431" t="str">
        <f t="shared" ca="1" si="9"/>
        <v/>
      </c>
      <c r="F131" s="431" t="str">
        <f t="shared" ca="1" si="9"/>
        <v/>
      </c>
      <c r="G131" s="431" t="str">
        <f t="shared" ca="1" si="9"/>
        <v/>
      </c>
      <c r="H131" s="431" t="str">
        <f t="shared" ca="1" si="9"/>
        <v/>
      </c>
      <c r="I131" s="431" t="str">
        <f t="shared" ca="1" si="9"/>
        <v/>
      </c>
      <c r="J131" s="431" t="str">
        <f t="shared" ca="1" si="9"/>
        <v/>
      </c>
      <c r="K131" s="431" t="str">
        <f t="shared" ca="1" si="9"/>
        <v/>
      </c>
      <c r="L131" s="431" t="str">
        <f t="shared" ca="1" si="9"/>
        <v/>
      </c>
      <c r="M131" s="431">
        <f t="shared" ca="1" si="9"/>
        <v>27</v>
      </c>
      <c r="N131" s="431" t="str">
        <f t="shared" ca="1" si="9"/>
        <v/>
      </c>
      <c r="O131" s="431" t="str">
        <f t="shared" ca="1" si="9"/>
        <v/>
      </c>
      <c r="P131" s="431" t="str">
        <f t="shared" ca="1" si="9"/>
        <v/>
      </c>
      <c r="Q131" s="431" t="str">
        <f t="shared" ca="1" si="9"/>
        <v/>
      </c>
      <c r="R131" s="431" t="str">
        <f t="shared" ca="1" si="9"/>
        <v/>
      </c>
      <c r="S131" s="431" t="str">
        <f t="shared" ca="1" si="9"/>
        <v/>
      </c>
      <c r="T131" s="315">
        <f t="shared" ca="1" si="5"/>
        <v>1</v>
      </c>
    </row>
    <row r="132" spans="1:20" ht="15.75" x14ac:dyDescent="0.25">
      <c r="A132" s="429">
        <f>Total!A132</f>
        <v>130</v>
      </c>
      <c r="B132" s="331" t="str">
        <f>IF($A133&gt;0,Total!B132,"")</f>
        <v>Gomes - Da silva</v>
      </c>
      <c r="C132" s="331" t="str">
        <f>IF($A133&gt;0,Total!C132,"")</f>
        <v>Rose</v>
      </c>
      <c r="D132" s="155">
        <f>IF($A133&gt;0,Total!D132,"")</f>
        <v>242</v>
      </c>
      <c r="E132" s="431" t="str">
        <f t="shared" ca="1" si="9"/>
        <v/>
      </c>
      <c r="F132" s="431" t="str">
        <f t="shared" ca="1" si="9"/>
        <v/>
      </c>
      <c r="G132" s="431" t="str">
        <f t="shared" ca="1" si="9"/>
        <v/>
      </c>
      <c r="H132" s="431" t="str">
        <f t="shared" ca="1" si="9"/>
        <v/>
      </c>
      <c r="I132" s="431" t="str">
        <f t="shared" ca="1" si="9"/>
        <v/>
      </c>
      <c r="J132" s="431" t="str">
        <f t="shared" ca="1" si="9"/>
        <v/>
      </c>
      <c r="K132" s="431">
        <f t="shared" ca="1" si="9"/>
        <v>40</v>
      </c>
      <c r="L132" s="431" t="str">
        <f t="shared" ca="1" si="9"/>
        <v/>
      </c>
      <c r="M132" s="431" t="str">
        <f t="shared" ca="1" si="9"/>
        <v/>
      </c>
      <c r="N132" s="431" t="str">
        <f t="shared" ca="1" si="9"/>
        <v/>
      </c>
      <c r="O132" s="431" t="str">
        <f t="shared" ca="1" si="9"/>
        <v/>
      </c>
      <c r="P132" s="431" t="str">
        <f t="shared" ca="1" si="9"/>
        <v/>
      </c>
      <c r="Q132" s="431" t="str">
        <f t="shared" ca="1" si="9"/>
        <v/>
      </c>
      <c r="R132" s="431" t="str">
        <f t="shared" ca="1" si="9"/>
        <v/>
      </c>
      <c r="S132" s="431" t="str">
        <f t="shared" ca="1" si="9"/>
        <v/>
      </c>
      <c r="T132" s="315">
        <f t="shared" ref="T132:T195" ca="1" si="10">IF(D132&lt;&gt;"",COUNT(E132:S132),"")</f>
        <v>1</v>
      </c>
    </row>
    <row r="133" spans="1:20" ht="15.75" x14ac:dyDescent="0.25">
      <c r="A133" s="429">
        <f>Total!A133</f>
        <v>131</v>
      </c>
      <c r="B133" s="331" t="str">
        <f>IF($A134&gt;0,Total!B133,"")</f>
        <v>Grauet</v>
      </c>
      <c r="C133" s="331" t="str">
        <f>IF($A134&gt;0,Total!C133,"")</f>
        <v>Marie-Hélène</v>
      </c>
      <c r="D133" s="155">
        <f>IF($A134&gt;0,Total!D133,"")</f>
        <v>271</v>
      </c>
      <c r="E133" s="431" t="str">
        <f t="shared" ca="1" si="9"/>
        <v/>
      </c>
      <c r="F133" s="431" t="str">
        <f t="shared" ca="1" si="9"/>
        <v/>
      </c>
      <c r="G133" s="431" t="str">
        <f t="shared" ca="1" si="9"/>
        <v/>
      </c>
      <c r="H133" s="431" t="str">
        <f t="shared" ca="1" si="9"/>
        <v/>
      </c>
      <c r="I133" s="431" t="str">
        <f t="shared" ca="1" si="9"/>
        <v/>
      </c>
      <c r="J133" s="431" t="str">
        <f t="shared" ca="1" si="9"/>
        <v/>
      </c>
      <c r="K133" s="431" t="str">
        <f t="shared" ca="1" si="9"/>
        <v/>
      </c>
      <c r="L133" s="431" t="str">
        <f t="shared" ca="1" si="9"/>
        <v/>
      </c>
      <c r="M133" s="431">
        <f t="shared" ca="1" si="9"/>
        <v>28</v>
      </c>
      <c r="N133" s="431" t="str">
        <f t="shared" ca="1" si="9"/>
        <v/>
      </c>
      <c r="O133" s="431" t="str">
        <f t="shared" ca="1" si="9"/>
        <v/>
      </c>
      <c r="P133" s="431" t="str">
        <f t="shared" ca="1" si="9"/>
        <v/>
      </c>
      <c r="Q133" s="431" t="str">
        <f t="shared" ca="1" si="9"/>
        <v/>
      </c>
      <c r="R133" s="431" t="str">
        <f t="shared" ca="1" si="9"/>
        <v/>
      </c>
      <c r="S133" s="431" t="str">
        <f t="shared" ca="1" si="9"/>
        <v/>
      </c>
      <c r="T133" s="315">
        <f t="shared" ca="1" si="10"/>
        <v>1</v>
      </c>
    </row>
    <row r="134" spans="1:20" ht="15.75" x14ac:dyDescent="0.25">
      <c r="A134" s="429">
        <f>Total!A134</f>
        <v>132</v>
      </c>
      <c r="B134" s="331" t="str">
        <f>IF($A135&gt;0,Total!B134,"")</f>
        <v>Grenot</v>
      </c>
      <c r="C134" s="331" t="str">
        <f>IF($A135&gt;0,Total!C134,"")</f>
        <v>Claudette</v>
      </c>
      <c r="D134" s="155">
        <f>IF($A135&gt;0,Total!D134,"")</f>
        <v>248</v>
      </c>
      <c r="E134" s="431" t="str">
        <f t="shared" ca="1" si="9"/>
        <v/>
      </c>
      <c r="F134" s="431" t="str">
        <f t="shared" ca="1" si="9"/>
        <v/>
      </c>
      <c r="G134" s="431" t="str">
        <f t="shared" ca="1" si="9"/>
        <v/>
      </c>
      <c r="H134" s="431" t="str">
        <f t="shared" ca="1" si="9"/>
        <v/>
      </c>
      <c r="I134" s="431" t="str">
        <f t="shared" ca="1" si="9"/>
        <v/>
      </c>
      <c r="J134" s="431" t="str">
        <f t="shared" ca="1" si="9"/>
        <v/>
      </c>
      <c r="K134" s="431">
        <f t="shared" ca="1" si="9"/>
        <v>41</v>
      </c>
      <c r="L134" s="431" t="str">
        <f t="shared" ca="1" si="9"/>
        <v/>
      </c>
      <c r="M134" s="431" t="str">
        <f t="shared" ca="1" si="9"/>
        <v/>
      </c>
      <c r="N134" s="431" t="str">
        <f t="shared" ca="1" si="9"/>
        <v/>
      </c>
      <c r="O134" s="431" t="str">
        <f t="shared" ca="1" si="9"/>
        <v/>
      </c>
      <c r="P134" s="431" t="str">
        <f t="shared" ca="1" si="9"/>
        <v/>
      </c>
      <c r="Q134" s="431" t="str">
        <f t="shared" ca="1" si="9"/>
        <v/>
      </c>
      <c r="R134" s="431" t="str">
        <f t="shared" ca="1" si="9"/>
        <v/>
      </c>
      <c r="S134" s="431" t="str">
        <f t="shared" ca="1" si="9"/>
        <v/>
      </c>
      <c r="T134" s="315">
        <f t="shared" ca="1" si="10"/>
        <v>1</v>
      </c>
    </row>
    <row r="135" spans="1:20" ht="15.75" x14ac:dyDescent="0.25">
      <c r="A135" s="429">
        <f>Total!A135</f>
        <v>133</v>
      </c>
      <c r="B135" s="331" t="str">
        <f>IF($A136&gt;0,Total!B135,"")</f>
        <v>Grivelet</v>
      </c>
      <c r="C135" s="331" t="str">
        <f>IF($A136&gt;0,Total!C135,"")</f>
        <v>Alain</v>
      </c>
      <c r="D135" s="155">
        <f>IF($A136&gt;0,Total!D135,"")</f>
        <v>199</v>
      </c>
      <c r="E135" s="431" t="str">
        <f t="shared" ca="1" si="9"/>
        <v/>
      </c>
      <c r="F135" s="431" t="str">
        <f t="shared" ca="1" si="9"/>
        <v/>
      </c>
      <c r="G135" s="431" t="str">
        <f t="shared" ca="1" si="9"/>
        <v/>
      </c>
      <c r="H135" s="431" t="str">
        <f t="shared" ca="1" si="9"/>
        <v/>
      </c>
      <c r="I135" s="431" t="str">
        <f t="shared" ca="1" si="9"/>
        <v/>
      </c>
      <c r="J135" s="431">
        <f t="shared" ca="1" si="9"/>
        <v>29</v>
      </c>
      <c r="K135" s="431" t="str">
        <f t="shared" ca="1" si="9"/>
        <v/>
      </c>
      <c r="L135" s="431" t="str">
        <f t="shared" ca="1" si="9"/>
        <v/>
      </c>
      <c r="M135" s="431" t="str">
        <f t="shared" ca="1" si="9"/>
        <v/>
      </c>
      <c r="N135" s="431" t="str">
        <f t="shared" ca="1" si="9"/>
        <v/>
      </c>
      <c r="O135" s="431" t="str">
        <f t="shared" ca="1" si="9"/>
        <v/>
      </c>
      <c r="P135" s="431" t="str">
        <f t="shared" ca="1" si="9"/>
        <v/>
      </c>
      <c r="Q135" s="431" t="str">
        <f t="shared" ca="1" si="9"/>
        <v/>
      </c>
      <c r="R135" s="431" t="str">
        <f t="shared" ca="1" si="9"/>
        <v/>
      </c>
      <c r="S135" s="431" t="str">
        <f t="shared" ca="1" si="9"/>
        <v/>
      </c>
      <c r="T135" s="315">
        <f t="shared" ca="1" si="10"/>
        <v>1</v>
      </c>
    </row>
    <row r="136" spans="1:20" ht="15.75" x14ac:dyDescent="0.25">
      <c r="A136" s="429">
        <f>Total!A136</f>
        <v>134</v>
      </c>
      <c r="B136" s="331" t="str">
        <f>IF($A137&gt;0,Total!B136,"")</f>
        <v>Grosjean</v>
      </c>
      <c r="C136" s="331" t="str">
        <f>IF($A137&gt;0,Total!C136,"")</f>
        <v>Denise</v>
      </c>
      <c r="D136" s="155">
        <f>IF($A137&gt;0,Total!D136,"")</f>
        <v>123</v>
      </c>
      <c r="E136" s="431" t="str">
        <f t="shared" ca="1" si="9"/>
        <v/>
      </c>
      <c r="F136" s="431" t="str">
        <f t="shared" ca="1" si="9"/>
        <v/>
      </c>
      <c r="G136" s="431">
        <f t="shared" ca="1" si="9"/>
        <v>27</v>
      </c>
      <c r="H136" s="431" t="str">
        <f t="shared" ca="1" si="9"/>
        <v/>
      </c>
      <c r="I136" s="431" t="str">
        <f t="shared" ca="1" si="9"/>
        <v/>
      </c>
      <c r="J136" s="431" t="str">
        <f t="shared" ca="1" si="9"/>
        <v/>
      </c>
      <c r="K136" s="431" t="str">
        <f t="shared" ca="1" si="9"/>
        <v/>
      </c>
      <c r="L136" s="431" t="str">
        <f t="shared" ca="1" si="9"/>
        <v/>
      </c>
      <c r="M136" s="431" t="str">
        <f t="shared" ca="1" si="9"/>
        <v/>
      </c>
      <c r="N136" s="431" t="str">
        <f t="shared" ca="1" si="9"/>
        <v/>
      </c>
      <c r="O136" s="431" t="str">
        <f t="shared" ca="1" si="9"/>
        <v/>
      </c>
      <c r="P136" s="431" t="str">
        <f t="shared" ca="1" si="9"/>
        <v/>
      </c>
      <c r="Q136" s="431" t="str">
        <f t="shared" ca="1" si="9"/>
        <v/>
      </c>
      <c r="R136" s="431" t="str">
        <f t="shared" ca="1" si="9"/>
        <v/>
      </c>
      <c r="S136" s="431" t="str">
        <f t="shared" ca="1" si="9"/>
        <v/>
      </c>
      <c r="T136" s="315">
        <f t="shared" ca="1" si="10"/>
        <v>1</v>
      </c>
    </row>
    <row r="137" spans="1:20" ht="15.75" x14ac:dyDescent="0.25">
      <c r="A137" s="429">
        <f>Total!A137</f>
        <v>135</v>
      </c>
      <c r="B137" s="331" t="str">
        <f>IF($A138&gt;0,Total!B137,"")</f>
        <v>Guéritée</v>
      </c>
      <c r="C137" s="331" t="str">
        <f>IF($A138&gt;0,Total!C137,"")</f>
        <v>Claudine</v>
      </c>
      <c r="D137" s="155">
        <f>IF($A138&gt;0,Total!D137,"")</f>
        <v>227</v>
      </c>
      <c r="E137" s="431" t="str">
        <f t="shared" ref="E137:S168" ca="1" si="11">IFERROR(MATCH($D137,INDIRECT("'"&amp;E$2&amp;"'!D:D"),0),"")</f>
        <v/>
      </c>
      <c r="F137" s="431" t="str">
        <f t="shared" ca="1" si="11"/>
        <v/>
      </c>
      <c r="G137" s="431" t="str">
        <f t="shared" ca="1" si="11"/>
        <v/>
      </c>
      <c r="H137" s="431" t="str">
        <f t="shared" ca="1" si="11"/>
        <v/>
      </c>
      <c r="I137" s="431" t="str">
        <f t="shared" ca="1" si="11"/>
        <v/>
      </c>
      <c r="J137" s="431" t="str">
        <f t="shared" ca="1" si="11"/>
        <v/>
      </c>
      <c r="K137" s="431">
        <f t="shared" ca="1" si="11"/>
        <v>42</v>
      </c>
      <c r="L137" s="431" t="str">
        <f t="shared" ca="1" si="11"/>
        <v/>
      </c>
      <c r="M137" s="431" t="str">
        <f t="shared" ca="1" si="11"/>
        <v/>
      </c>
      <c r="N137" s="431" t="str">
        <f t="shared" ca="1" si="11"/>
        <v/>
      </c>
      <c r="O137" s="431" t="str">
        <f t="shared" ca="1" si="11"/>
        <v/>
      </c>
      <c r="P137" s="431" t="str">
        <f t="shared" ca="1" si="11"/>
        <v/>
      </c>
      <c r="Q137" s="431" t="str">
        <f t="shared" ca="1" si="11"/>
        <v/>
      </c>
      <c r="R137" s="431" t="str">
        <f t="shared" ca="1" si="11"/>
        <v/>
      </c>
      <c r="S137" s="431" t="str">
        <f t="shared" ca="1" si="11"/>
        <v/>
      </c>
      <c r="T137" s="315">
        <f t="shared" ca="1" si="10"/>
        <v>1</v>
      </c>
    </row>
    <row r="138" spans="1:20" ht="15.75" x14ac:dyDescent="0.25">
      <c r="A138" s="429">
        <f>Total!A138</f>
        <v>136</v>
      </c>
      <c r="B138" s="331" t="str">
        <f>IF($A139&gt;0,Total!B138,"")</f>
        <v>Guichard</v>
      </c>
      <c r="C138" s="331" t="str">
        <f>IF($A139&gt;0,Total!C138,"")</f>
        <v>Yvette</v>
      </c>
      <c r="D138" s="155">
        <f>IF($A139&gt;0,Total!D138,"")</f>
        <v>200</v>
      </c>
      <c r="E138" s="431" t="str">
        <f t="shared" ca="1" si="11"/>
        <v/>
      </c>
      <c r="F138" s="431" t="str">
        <f t="shared" ca="1" si="11"/>
        <v/>
      </c>
      <c r="G138" s="431" t="str">
        <f t="shared" ca="1" si="11"/>
        <v/>
      </c>
      <c r="H138" s="431" t="str">
        <f t="shared" ca="1" si="11"/>
        <v/>
      </c>
      <c r="I138" s="431" t="str">
        <f t="shared" ca="1" si="11"/>
        <v/>
      </c>
      <c r="J138" s="431">
        <f t="shared" ca="1" si="11"/>
        <v>30</v>
      </c>
      <c r="K138" s="431">
        <f t="shared" ca="1" si="11"/>
        <v>43</v>
      </c>
      <c r="L138" s="431" t="str">
        <f t="shared" ca="1" si="11"/>
        <v/>
      </c>
      <c r="M138" s="431" t="str">
        <f t="shared" ca="1" si="11"/>
        <v/>
      </c>
      <c r="N138" s="431" t="str">
        <f t="shared" ca="1" si="11"/>
        <v/>
      </c>
      <c r="O138" s="431" t="str">
        <f t="shared" ca="1" si="11"/>
        <v/>
      </c>
      <c r="P138" s="431" t="str">
        <f t="shared" ca="1" si="11"/>
        <v/>
      </c>
      <c r="Q138" s="431" t="str">
        <f t="shared" ca="1" si="11"/>
        <v/>
      </c>
      <c r="R138" s="431" t="str">
        <f t="shared" ca="1" si="11"/>
        <v/>
      </c>
      <c r="S138" s="431" t="str">
        <f t="shared" ca="1" si="11"/>
        <v/>
      </c>
      <c r="T138" s="315">
        <f t="shared" ca="1" si="10"/>
        <v>2</v>
      </c>
    </row>
    <row r="139" spans="1:20" ht="15.75" x14ac:dyDescent="0.25">
      <c r="A139" s="429">
        <f>Total!A139</f>
        <v>137</v>
      </c>
      <c r="B139" s="331" t="str">
        <f>IF($A140&gt;0,Total!B139,"")</f>
        <v>Hallvin</v>
      </c>
      <c r="C139" s="331" t="str">
        <f>IF($A140&gt;0,Total!C139,"")</f>
        <v>Pierre</v>
      </c>
      <c r="D139" s="155">
        <f>IF($A140&gt;0,Total!D139,"")</f>
        <v>35</v>
      </c>
      <c r="E139" s="431">
        <f t="shared" ca="1" si="11"/>
        <v>45</v>
      </c>
      <c r="F139" s="431" t="str">
        <f t="shared" ca="1" si="11"/>
        <v/>
      </c>
      <c r="G139" s="431" t="str">
        <f t="shared" ca="1" si="11"/>
        <v/>
      </c>
      <c r="H139" s="431" t="str">
        <f t="shared" ca="1" si="11"/>
        <v/>
      </c>
      <c r="I139" s="431" t="str">
        <f t="shared" ca="1" si="11"/>
        <v/>
      </c>
      <c r="J139" s="431" t="str">
        <f t="shared" ca="1" si="11"/>
        <v/>
      </c>
      <c r="K139" s="431" t="str">
        <f t="shared" ca="1" si="11"/>
        <v/>
      </c>
      <c r="L139" s="431" t="str">
        <f t="shared" ca="1" si="11"/>
        <v/>
      </c>
      <c r="M139" s="431" t="str">
        <f t="shared" ca="1" si="11"/>
        <v/>
      </c>
      <c r="N139" s="431" t="str">
        <f t="shared" ca="1" si="11"/>
        <v/>
      </c>
      <c r="O139" s="431" t="str">
        <f t="shared" ca="1" si="11"/>
        <v/>
      </c>
      <c r="P139" s="431" t="str">
        <f t="shared" ca="1" si="11"/>
        <v/>
      </c>
      <c r="Q139" s="431" t="str">
        <f t="shared" ca="1" si="11"/>
        <v/>
      </c>
      <c r="R139" s="431" t="str">
        <f t="shared" ca="1" si="11"/>
        <v/>
      </c>
      <c r="S139" s="431" t="str">
        <f t="shared" ca="1" si="11"/>
        <v/>
      </c>
      <c r="T139" s="315">
        <f t="shared" ca="1" si="10"/>
        <v>1</v>
      </c>
    </row>
    <row r="140" spans="1:20" ht="15.75" x14ac:dyDescent="0.25">
      <c r="A140" s="429">
        <f>Total!A140</f>
        <v>138</v>
      </c>
      <c r="B140" s="331" t="str">
        <f>IF($A141&gt;0,Total!B140,"")</f>
        <v>Heliot</v>
      </c>
      <c r="C140" s="331" t="str">
        <f>IF($A141&gt;0,Total!C140,"")</f>
        <v>Alexis</v>
      </c>
      <c r="D140" s="155">
        <f>IF($A141&gt;0,Total!D140,"")</f>
        <v>89</v>
      </c>
      <c r="E140" s="431" t="str">
        <f t="shared" ca="1" si="11"/>
        <v/>
      </c>
      <c r="F140" s="431">
        <f t="shared" ca="1" si="11"/>
        <v>22</v>
      </c>
      <c r="G140" s="431" t="str">
        <f t="shared" ca="1" si="11"/>
        <v/>
      </c>
      <c r="H140" s="431" t="str">
        <f t="shared" ca="1" si="11"/>
        <v/>
      </c>
      <c r="I140" s="431" t="str">
        <f t="shared" ca="1" si="11"/>
        <v/>
      </c>
      <c r="J140" s="431" t="str">
        <f t="shared" ca="1" si="11"/>
        <v/>
      </c>
      <c r="K140" s="431" t="str">
        <f t="shared" ca="1" si="11"/>
        <v/>
      </c>
      <c r="L140" s="431" t="str">
        <f t="shared" ca="1" si="11"/>
        <v/>
      </c>
      <c r="M140" s="431" t="str">
        <f t="shared" ca="1" si="11"/>
        <v/>
      </c>
      <c r="N140" s="431" t="str">
        <f t="shared" ca="1" si="11"/>
        <v/>
      </c>
      <c r="O140" s="431" t="str">
        <f t="shared" ca="1" si="11"/>
        <v/>
      </c>
      <c r="P140" s="431" t="str">
        <f t="shared" ca="1" si="11"/>
        <v/>
      </c>
      <c r="Q140" s="431" t="str">
        <f t="shared" ca="1" si="11"/>
        <v/>
      </c>
      <c r="R140" s="431" t="str">
        <f t="shared" ca="1" si="11"/>
        <v/>
      </c>
      <c r="S140" s="431" t="str">
        <f t="shared" ca="1" si="11"/>
        <v/>
      </c>
      <c r="T140" s="315">
        <f t="shared" ca="1" si="10"/>
        <v>1</v>
      </c>
    </row>
    <row r="141" spans="1:20" ht="15.75" x14ac:dyDescent="0.25">
      <c r="A141" s="429">
        <f>Total!A141</f>
        <v>139</v>
      </c>
      <c r="B141" s="331" t="str">
        <f>IF($A142&gt;0,Total!B141,"")</f>
        <v>Heliot</v>
      </c>
      <c r="C141" s="331" t="str">
        <f>IF($A142&gt;0,Total!C141,"")</f>
        <v>Marie-Odile</v>
      </c>
      <c r="D141" s="155">
        <f>IF($A142&gt;0,Total!D141,"")</f>
        <v>213</v>
      </c>
      <c r="E141" s="431" t="str">
        <f t="shared" ca="1" si="11"/>
        <v/>
      </c>
      <c r="F141" s="431" t="str">
        <f t="shared" ca="1" si="11"/>
        <v/>
      </c>
      <c r="G141" s="431" t="str">
        <f t="shared" ca="1" si="11"/>
        <v/>
      </c>
      <c r="H141" s="431" t="str">
        <f t="shared" ca="1" si="11"/>
        <v/>
      </c>
      <c r="I141" s="431" t="str">
        <f t="shared" ca="1" si="11"/>
        <v/>
      </c>
      <c r="J141" s="431">
        <f t="shared" ca="1" si="11"/>
        <v>31</v>
      </c>
      <c r="K141" s="431" t="str">
        <f t="shared" ca="1" si="11"/>
        <v/>
      </c>
      <c r="L141" s="431" t="str">
        <f t="shared" ca="1" si="11"/>
        <v/>
      </c>
      <c r="M141" s="431" t="str">
        <f t="shared" ca="1" si="11"/>
        <v/>
      </c>
      <c r="N141" s="431" t="str">
        <f t="shared" ca="1" si="11"/>
        <v/>
      </c>
      <c r="O141" s="431" t="str">
        <f t="shared" ca="1" si="11"/>
        <v/>
      </c>
      <c r="P141" s="431" t="str">
        <f t="shared" ca="1" si="11"/>
        <v/>
      </c>
      <c r="Q141" s="431" t="str">
        <f t="shared" ca="1" si="11"/>
        <v/>
      </c>
      <c r="R141" s="431" t="str">
        <f t="shared" ca="1" si="11"/>
        <v/>
      </c>
      <c r="S141" s="431" t="str">
        <f t="shared" ca="1" si="11"/>
        <v/>
      </c>
      <c r="T141" s="315">
        <f t="shared" ca="1" si="10"/>
        <v>1</v>
      </c>
    </row>
    <row r="142" spans="1:20" ht="15.75" x14ac:dyDescent="0.25">
      <c r="A142" s="429">
        <f>Total!A142</f>
        <v>140</v>
      </c>
      <c r="B142" s="331" t="str">
        <f>IF($A143&gt;0,Total!B142,"")</f>
        <v>Henriot</v>
      </c>
      <c r="C142" s="331" t="str">
        <f>IF($A143&gt;0,Total!C142,"")</f>
        <v>Isabelle</v>
      </c>
      <c r="D142" s="155">
        <f>IF($A143&gt;0,Total!D142,"")</f>
        <v>201</v>
      </c>
      <c r="E142" s="431" t="str">
        <f t="shared" ca="1" si="11"/>
        <v/>
      </c>
      <c r="F142" s="431" t="str">
        <f t="shared" ca="1" si="11"/>
        <v/>
      </c>
      <c r="G142" s="431" t="str">
        <f t="shared" ca="1" si="11"/>
        <v/>
      </c>
      <c r="H142" s="431" t="str">
        <f t="shared" ca="1" si="11"/>
        <v/>
      </c>
      <c r="I142" s="431" t="str">
        <f t="shared" ca="1" si="11"/>
        <v/>
      </c>
      <c r="J142" s="431">
        <f t="shared" ca="1" si="11"/>
        <v>32</v>
      </c>
      <c r="K142" s="431" t="str">
        <f t="shared" ca="1" si="11"/>
        <v/>
      </c>
      <c r="L142" s="431" t="str">
        <f t="shared" ca="1" si="11"/>
        <v/>
      </c>
      <c r="M142" s="431" t="str">
        <f t="shared" ca="1" si="11"/>
        <v/>
      </c>
      <c r="N142" s="431" t="str">
        <f t="shared" ca="1" si="11"/>
        <v/>
      </c>
      <c r="O142" s="431" t="str">
        <f t="shared" ca="1" si="11"/>
        <v/>
      </c>
      <c r="P142" s="431" t="str">
        <f t="shared" ca="1" si="11"/>
        <v/>
      </c>
      <c r="Q142" s="431" t="str">
        <f t="shared" ca="1" si="11"/>
        <v/>
      </c>
      <c r="R142" s="431" t="str">
        <f t="shared" ca="1" si="11"/>
        <v/>
      </c>
      <c r="S142" s="431" t="str">
        <f t="shared" ca="1" si="11"/>
        <v/>
      </c>
      <c r="T142" s="315">
        <f t="shared" ca="1" si="10"/>
        <v>1</v>
      </c>
    </row>
    <row r="143" spans="1:20" ht="15.75" x14ac:dyDescent="0.25">
      <c r="A143" s="429">
        <f>Total!A143</f>
        <v>141</v>
      </c>
      <c r="B143" s="331" t="str">
        <f>IF($A144&gt;0,Total!B143,"")</f>
        <v>Herbert</v>
      </c>
      <c r="C143" s="331" t="str">
        <f>IF($A144&gt;0,Total!C143,"")</f>
        <v>Daniele</v>
      </c>
      <c r="D143" s="155">
        <f>IF($A144&gt;0,Total!D143,"")</f>
        <v>255</v>
      </c>
      <c r="E143" s="431" t="str">
        <f t="shared" ca="1" si="11"/>
        <v/>
      </c>
      <c r="F143" s="431" t="str">
        <f t="shared" ca="1" si="11"/>
        <v/>
      </c>
      <c r="G143" s="431" t="str">
        <f t="shared" ca="1" si="11"/>
        <v/>
      </c>
      <c r="H143" s="431" t="str">
        <f t="shared" ca="1" si="11"/>
        <v/>
      </c>
      <c r="I143" s="431" t="str">
        <f t="shared" ca="1" si="11"/>
        <v/>
      </c>
      <c r="J143" s="431" t="str">
        <f t="shared" ca="1" si="11"/>
        <v/>
      </c>
      <c r="K143" s="431" t="str">
        <f t="shared" ca="1" si="11"/>
        <v/>
      </c>
      <c r="L143" s="431">
        <f t="shared" ca="1" si="11"/>
        <v>27</v>
      </c>
      <c r="M143" s="431">
        <f t="shared" ca="1" si="11"/>
        <v>29</v>
      </c>
      <c r="N143" s="431" t="str">
        <f t="shared" ca="1" si="11"/>
        <v/>
      </c>
      <c r="O143" s="431" t="str">
        <f t="shared" ca="1" si="11"/>
        <v/>
      </c>
      <c r="P143" s="431" t="str">
        <f t="shared" ca="1" si="11"/>
        <v/>
      </c>
      <c r="Q143" s="431" t="str">
        <f t="shared" ca="1" si="11"/>
        <v/>
      </c>
      <c r="R143" s="431" t="str">
        <f t="shared" ca="1" si="11"/>
        <v/>
      </c>
      <c r="S143" s="431" t="str">
        <f t="shared" ca="1" si="11"/>
        <v/>
      </c>
      <c r="T143" s="315">
        <f t="shared" ca="1" si="10"/>
        <v>2</v>
      </c>
    </row>
    <row r="144" spans="1:20" ht="15.75" x14ac:dyDescent="0.25">
      <c r="A144" s="429">
        <f>Total!A144</f>
        <v>142</v>
      </c>
      <c r="B144" s="331" t="str">
        <f>IF($A145&gt;0,Total!B144,"")</f>
        <v>Hory</v>
      </c>
      <c r="C144" s="331" t="str">
        <f>IF($A145&gt;0,Total!C144,"")</f>
        <v>Patricia</v>
      </c>
      <c r="D144" s="155">
        <f>IF($A145&gt;0,Total!D144,"")</f>
        <v>122</v>
      </c>
      <c r="E144" s="431" t="str">
        <f t="shared" ca="1" si="11"/>
        <v/>
      </c>
      <c r="F144" s="431" t="str">
        <f t="shared" ca="1" si="11"/>
        <v/>
      </c>
      <c r="G144" s="431">
        <f t="shared" ca="1" si="11"/>
        <v>28</v>
      </c>
      <c r="H144" s="431">
        <f t="shared" ca="1" si="11"/>
        <v>33</v>
      </c>
      <c r="I144" s="431">
        <f t="shared" ca="1" si="11"/>
        <v>31</v>
      </c>
      <c r="J144" s="431" t="str">
        <f t="shared" ca="1" si="11"/>
        <v/>
      </c>
      <c r="K144" s="431" t="str">
        <f t="shared" ca="1" si="11"/>
        <v/>
      </c>
      <c r="L144" s="431" t="str">
        <f t="shared" ca="1" si="11"/>
        <v/>
      </c>
      <c r="M144" s="431" t="str">
        <f t="shared" ca="1" si="11"/>
        <v/>
      </c>
      <c r="N144" s="431" t="str">
        <f t="shared" ca="1" si="11"/>
        <v/>
      </c>
      <c r="O144" s="431" t="str">
        <f t="shared" ca="1" si="11"/>
        <v/>
      </c>
      <c r="P144" s="431" t="str">
        <f t="shared" ca="1" si="11"/>
        <v/>
      </c>
      <c r="Q144" s="431" t="str">
        <f t="shared" ca="1" si="11"/>
        <v/>
      </c>
      <c r="R144" s="431" t="str">
        <f t="shared" ca="1" si="11"/>
        <v/>
      </c>
      <c r="S144" s="431" t="str">
        <f t="shared" ca="1" si="11"/>
        <v/>
      </c>
      <c r="T144" s="315">
        <f t="shared" ca="1" si="10"/>
        <v>3</v>
      </c>
    </row>
    <row r="145" spans="1:20" ht="15.75" x14ac:dyDescent="0.25">
      <c r="A145" s="429">
        <f>Total!A145</f>
        <v>143</v>
      </c>
      <c r="B145" s="331" t="str">
        <f>IF($A146&gt;0,Total!B145,"")</f>
        <v>Huguenot</v>
      </c>
      <c r="C145" s="331" t="str">
        <f>IF($A146&gt;0,Total!C145,"")</f>
        <v>Etienne</v>
      </c>
      <c r="D145" s="155">
        <f>IF($A146&gt;0,Total!D145,"")</f>
        <v>91</v>
      </c>
      <c r="E145" s="431" t="str">
        <f t="shared" ca="1" si="11"/>
        <v/>
      </c>
      <c r="F145" s="431">
        <f t="shared" ca="1" si="11"/>
        <v>24</v>
      </c>
      <c r="G145" s="431" t="str">
        <f t="shared" ca="1" si="11"/>
        <v/>
      </c>
      <c r="H145" s="431" t="str">
        <f t="shared" ca="1" si="11"/>
        <v/>
      </c>
      <c r="I145" s="431" t="str">
        <f t="shared" ca="1" si="11"/>
        <v/>
      </c>
      <c r="J145" s="431" t="str">
        <f t="shared" ca="1" si="11"/>
        <v/>
      </c>
      <c r="K145" s="431" t="str">
        <f t="shared" ca="1" si="11"/>
        <v/>
      </c>
      <c r="L145" s="431" t="str">
        <f t="shared" ca="1" si="11"/>
        <v/>
      </c>
      <c r="M145" s="431" t="str">
        <f t="shared" ca="1" si="11"/>
        <v/>
      </c>
      <c r="N145" s="431" t="str">
        <f t="shared" ca="1" si="11"/>
        <v/>
      </c>
      <c r="O145" s="431" t="str">
        <f t="shared" ca="1" si="11"/>
        <v/>
      </c>
      <c r="P145" s="431" t="str">
        <f t="shared" ca="1" si="11"/>
        <v/>
      </c>
      <c r="Q145" s="431" t="str">
        <f t="shared" ca="1" si="11"/>
        <v/>
      </c>
      <c r="R145" s="431" t="str">
        <f t="shared" ca="1" si="11"/>
        <v/>
      </c>
      <c r="S145" s="431" t="str">
        <f t="shared" ca="1" si="11"/>
        <v/>
      </c>
      <c r="T145" s="315">
        <f t="shared" ca="1" si="10"/>
        <v>1</v>
      </c>
    </row>
    <row r="146" spans="1:20" ht="15.75" x14ac:dyDescent="0.25">
      <c r="A146" s="429">
        <f>Total!A146</f>
        <v>144</v>
      </c>
      <c r="B146" s="331" t="str">
        <f>IF($A147&gt;0,Total!B146,"")</f>
        <v>Huguenot</v>
      </c>
      <c r="C146" s="331" t="str">
        <f>IF($A147&gt;0,Total!C146,"")</f>
        <v>Jean-Louis</v>
      </c>
      <c r="D146" s="155">
        <f>IF($A147&gt;0,Total!D146,"")</f>
        <v>90</v>
      </c>
      <c r="E146" s="431" t="str">
        <f t="shared" ca="1" si="11"/>
        <v/>
      </c>
      <c r="F146" s="431">
        <f t="shared" ca="1" si="11"/>
        <v>23</v>
      </c>
      <c r="G146" s="431" t="str">
        <f t="shared" ca="1" si="11"/>
        <v/>
      </c>
      <c r="H146" s="431" t="str">
        <f t="shared" ca="1" si="11"/>
        <v/>
      </c>
      <c r="I146" s="431" t="str">
        <f t="shared" ca="1" si="11"/>
        <v/>
      </c>
      <c r="J146" s="431" t="str">
        <f t="shared" ca="1" si="11"/>
        <v/>
      </c>
      <c r="K146" s="431" t="str">
        <f t="shared" ca="1" si="11"/>
        <v/>
      </c>
      <c r="L146" s="431" t="str">
        <f t="shared" ca="1" si="11"/>
        <v/>
      </c>
      <c r="M146" s="431" t="str">
        <f t="shared" ca="1" si="11"/>
        <v/>
      </c>
      <c r="N146" s="431" t="str">
        <f t="shared" ca="1" si="11"/>
        <v/>
      </c>
      <c r="O146" s="431" t="str">
        <f t="shared" ca="1" si="11"/>
        <v/>
      </c>
      <c r="P146" s="431" t="str">
        <f t="shared" ca="1" si="11"/>
        <v/>
      </c>
      <c r="Q146" s="431" t="str">
        <f t="shared" ca="1" si="11"/>
        <v/>
      </c>
      <c r="R146" s="431" t="str">
        <f t="shared" ca="1" si="11"/>
        <v/>
      </c>
      <c r="S146" s="431" t="str">
        <f t="shared" ca="1" si="11"/>
        <v/>
      </c>
      <c r="T146" s="315">
        <f t="shared" ca="1" si="10"/>
        <v>1</v>
      </c>
    </row>
    <row r="147" spans="1:20" ht="15.75" x14ac:dyDescent="0.25">
      <c r="A147" s="429">
        <f>Total!A147</f>
        <v>145</v>
      </c>
      <c r="B147" s="331" t="str">
        <f>IF($A148&gt;0,Total!B147,"")</f>
        <v>Huguenot</v>
      </c>
      <c r="C147" s="331" t="str">
        <f>IF($A148&gt;0,Total!C147,"")</f>
        <v>Robin</v>
      </c>
      <c r="D147" s="155">
        <f>IF($A148&gt;0,Total!D147,"")</f>
        <v>92</v>
      </c>
      <c r="E147" s="431" t="str">
        <f t="shared" ca="1" si="11"/>
        <v/>
      </c>
      <c r="F147" s="431">
        <f t="shared" ca="1" si="11"/>
        <v>25</v>
      </c>
      <c r="G147" s="431" t="str">
        <f t="shared" ca="1" si="11"/>
        <v/>
      </c>
      <c r="H147" s="431" t="str">
        <f t="shared" ca="1" si="11"/>
        <v/>
      </c>
      <c r="I147" s="431" t="str">
        <f t="shared" ca="1" si="11"/>
        <v/>
      </c>
      <c r="J147" s="431" t="str">
        <f t="shared" ca="1" si="11"/>
        <v/>
      </c>
      <c r="K147" s="431" t="str">
        <f t="shared" ca="1" si="11"/>
        <v/>
      </c>
      <c r="L147" s="431" t="str">
        <f t="shared" ca="1" si="11"/>
        <v/>
      </c>
      <c r="M147" s="431" t="str">
        <f t="shared" ca="1" si="11"/>
        <v/>
      </c>
      <c r="N147" s="431" t="str">
        <f t="shared" ca="1" si="11"/>
        <v/>
      </c>
      <c r="O147" s="431" t="str">
        <f t="shared" ca="1" si="11"/>
        <v/>
      </c>
      <c r="P147" s="431" t="str">
        <f t="shared" ca="1" si="11"/>
        <v/>
      </c>
      <c r="Q147" s="431" t="str">
        <f t="shared" ca="1" si="11"/>
        <v/>
      </c>
      <c r="R147" s="431" t="str">
        <f t="shared" ca="1" si="11"/>
        <v/>
      </c>
      <c r="S147" s="431" t="str">
        <f t="shared" ca="1" si="11"/>
        <v/>
      </c>
      <c r="T147" s="315">
        <f t="shared" ca="1" si="10"/>
        <v>1</v>
      </c>
    </row>
    <row r="148" spans="1:20" ht="15.75" x14ac:dyDescent="0.25">
      <c r="A148" s="429">
        <f>Total!A148</f>
        <v>146</v>
      </c>
      <c r="B148" s="331" t="str">
        <f>IF($A149&gt;0,Total!B148,"")</f>
        <v>Jacotot</v>
      </c>
      <c r="C148" s="331" t="str">
        <f>IF($A149&gt;0,Total!C148,"")</f>
        <v>Laurence</v>
      </c>
      <c r="D148" s="155">
        <f>IF($A149&gt;0,Total!D148,"")</f>
        <v>164</v>
      </c>
      <c r="E148" s="431" t="str">
        <f t="shared" ca="1" si="11"/>
        <v/>
      </c>
      <c r="F148" s="431" t="str">
        <f t="shared" ca="1" si="11"/>
        <v/>
      </c>
      <c r="G148" s="431" t="str">
        <f t="shared" ca="1" si="11"/>
        <v/>
      </c>
      <c r="H148" s="431">
        <f t="shared" ca="1" si="11"/>
        <v>35</v>
      </c>
      <c r="I148" s="431" t="str">
        <f t="shared" ca="1" si="11"/>
        <v/>
      </c>
      <c r="J148" s="431" t="str">
        <f t="shared" ca="1" si="11"/>
        <v/>
      </c>
      <c r="K148" s="431" t="str">
        <f t="shared" ca="1" si="11"/>
        <v/>
      </c>
      <c r="L148" s="431" t="str">
        <f t="shared" ca="1" si="11"/>
        <v/>
      </c>
      <c r="M148" s="431" t="str">
        <f t="shared" ca="1" si="11"/>
        <v/>
      </c>
      <c r="N148" s="431" t="str">
        <f t="shared" ca="1" si="11"/>
        <v/>
      </c>
      <c r="O148" s="431" t="str">
        <f t="shared" ca="1" si="11"/>
        <v/>
      </c>
      <c r="P148" s="431" t="str">
        <f t="shared" ca="1" si="11"/>
        <v/>
      </c>
      <c r="Q148" s="431" t="str">
        <f t="shared" ca="1" si="11"/>
        <v/>
      </c>
      <c r="R148" s="431" t="str">
        <f t="shared" ca="1" si="11"/>
        <v/>
      </c>
      <c r="S148" s="431" t="str">
        <f t="shared" ca="1" si="11"/>
        <v/>
      </c>
      <c r="T148" s="315">
        <f t="shared" ca="1" si="10"/>
        <v>1</v>
      </c>
    </row>
    <row r="149" spans="1:20" ht="15.75" x14ac:dyDescent="0.25">
      <c r="A149" s="429">
        <f>Total!A149</f>
        <v>147</v>
      </c>
      <c r="B149" s="331" t="str">
        <f>IF($A150&gt;0,Total!B149,"")</f>
        <v>Jacotot</v>
      </c>
      <c r="C149" s="331" t="str">
        <f>IF($A150&gt;0,Total!C149,"")</f>
        <v>Louis-Nicolas</v>
      </c>
      <c r="D149" s="155">
        <f>IF($A150&gt;0,Total!D149,"")</f>
        <v>130</v>
      </c>
      <c r="E149" s="431" t="str">
        <f t="shared" ca="1" si="11"/>
        <v/>
      </c>
      <c r="F149" s="431" t="str">
        <f t="shared" ca="1" si="11"/>
        <v/>
      </c>
      <c r="G149" s="431">
        <f t="shared" ca="1" si="11"/>
        <v>29</v>
      </c>
      <c r="H149" s="431">
        <f t="shared" ca="1" si="11"/>
        <v>34</v>
      </c>
      <c r="I149" s="431">
        <f t="shared" ca="1" si="11"/>
        <v>32</v>
      </c>
      <c r="J149" s="431" t="str">
        <f t="shared" ca="1" si="11"/>
        <v/>
      </c>
      <c r="K149" s="431" t="str">
        <f t="shared" ca="1" si="11"/>
        <v/>
      </c>
      <c r="L149" s="431" t="str">
        <f t="shared" ca="1" si="11"/>
        <v/>
      </c>
      <c r="M149" s="431" t="str">
        <f t="shared" ca="1" si="11"/>
        <v/>
      </c>
      <c r="N149" s="431" t="str">
        <f t="shared" ca="1" si="11"/>
        <v/>
      </c>
      <c r="O149" s="431" t="str">
        <f t="shared" ca="1" si="11"/>
        <v/>
      </c>
      <c r="P149" s="431" t="str">
        <f t="shared" ca="1" si="11"/>
        <v/>
      </c>
      <c r="Q149" s="431" t="str">
        <f t="shared" ca="1" si="11"/>
        <v/>
      </c>
      <c r="R149" s="431" t="str">
        <f t="shared" ca="1" si="11"/>
        <v/>
      </c>
      <c r="S149" s="431" t="str">
        <f t="shared" ca="1" si="11"/>
        <v/>
      </c>
      <c r="T149" s="315">
        <f t="shared" ca="1" si="10"/>
        <v>3</v>
      </c>
    </row>
    <row r="150" spans="1:20" ht="15.75" x14ac:dyDescent="0.25">
      <c r="A150" s="429">
        <f>Total!A150</f>
        <v>148</v>
      </c>
      <c r="B150" s="331" t="str">
        <f>IF($A151&gt;0,Total!B150,"")</f>
        <v>Jacoutot</v>
      </c>
      <c r="C150" s="331" t="str">
        <f>IF($A151&gt;0,Total!C150,"")</f>
        <v>Jean</v>
      </c>
      <c r="D150" s="155">
        <f>IF($A151&gt;0,Total!D150,"")</f>
        <v>120</v>
      </c>
      <c r="E150" s="431" t="str">
        <f t="shared" ca="1" si="11"/>
        <v/>
      </c>
      <c r="F150" s="431" t="str">
        <f t="shared" ca="1" si="11"/>
        <v/>
      </c>
      <c r="G150" s="431">
        <f t="shared" ca="1" si="11"/>
        <v>30</v>
      </c>
      <c r="H150" s="431">
        <f t="shared" ca="1" si="11"/>
        <v>36</v>
      </c>
      <c r="I150" s="431">
        <f t="shared" ca="1" si="11"/>
        <v>33</v>
      </c>
      <c r="J150" s="431">
        <f t="shared" ca="1" si="11"/>
        <v>33</v>
      </c>
      <c r="K150" s="431">
        <f t="shared" ca="1" si="11"/>
        <v>44</v>
      </c>
      <c r="L150" s="431">
        <f t="shared" ca="1" si="11"/>
        <v>28</v>
      </c>
      <c r="M150" s="431">
        <f t="shared" ca="1" si="11"/>
        <v>30</v>
      </c>
      <c r="N150" s="431" t="str">
        <f t="shared" ca="1" si="11"/>
        <v/>
      </c>
      <c r="O150" s="431" t="str">
        <f t="shared" ca="1" si="11"/>
        <v/>
      </c>
      <c r="P150" s="431" t="str">
        <f t="shared" ca="1" si="11"/>
        <v/>
      </c>
      <c r="Q150" s="431" t="str">
        <f t="shared" ca="1" si="11"/>
        <v/>
      </c>
      <c r="R150" s="431" t="str">
        <f t="shared" ca="1" si="11"/>
        <v/>
      </c>
      <c r="S150" s="431" t="str">
        <f t="shared" ca="1" si="11"/>
        <v/>
      </c>
      <c r="T150" s="315">
        <f t="shared" ca="1" si="10"/>
        <v>7</v>
      </c>
    </row>
    <row r="151" spans="1:20" ht="15.75" x14ac:dyDescent="0.25">
      <c r="A151" s="429">
        <f>Total!A151</f>
        <v>149</v>
      </c>
      <c r="B151" s="331" t="str">
        <f>IF($A152&gt;0,Total!B151,"")</f>
        <v>Jakubzack</v>
      </c>
      <c r="C151" s="331" t="str">
        <f>IF($A152&gt;0,Total!C151,"")</f>
        <v>Monique</v>
      </c>
      <c r="D151" s="155">
        <f>IF($A152&gt;0,Total!D151,"")</f>
        <v>151</v>
      </c>
      <c r="E151" s="431" t="str">
        <f t="shared" ca="1" si="11"/>
        <v/>
      </c>
      <c r="F151" s="431" t="str">
        <f t="shared" ca="1" si="11"/>
        <v/>
      </c>
      <c r="G151" s="431" t="str">
        <f t="shared" ca="1" si="11"/>
        <v/>
      </c>
      <c r="H151" s="431">
        <f t="shared" ca="1" si="11"/>
        <v>37</v>
      </c>
      <c r="I151" s="431" t="str">
        <f t="shared" ca="1" si="11"/>
        <v/>
      </c>
      <c r="J151" s="431" t="str">
        <f t="shared" ca="1" si="11"/>
        <v/>
      </c>
      <c r="K151" s="431" t="str">
        <f t="shared" ca="1" si="11"/>
        <v/>
      </c>
      <c r="L151" s="431" t="str">
        <f t="shared" ca="1" si="11"/>
        <v/>
      </c>
      <c r="M151" s="431" t="str">
        <f t="shared" ca="1" si="11"/>
        <v/>
      </c>
      <c r="N151" s="431" t="str">
        <f t="shared" ca="1" si="11"/>
        <v/>
      </c>
      <c r="O151" s="431" t="str">
        <f t="shared" ca="1" si="11"/>
        <v/>
      </c>
      <c r="P151" s="431" t="str">
        <f t="shared" ca="1" si="11"/>
        <v/>
      </c>
      <c r="Q151" s="431" t="str">
        <f t="shared" ca="1" si="11"/>
        <v/>
      </c>
      <c r="R151" s="431" t="str">
        <f t="shared" ca="1" si="11"/>
        <v/>
      </c>
      <c r="S151" s="431" t="str">
        <f t="shared" ca="1" si="11"/>
        <v/>
      </c>
      <c r="T151" s="315">
        <f t="shared" ca="1" si="10"/>
        <v>1</v>
      </c>
    </row>
    <row r="152" spans="1:20" ht="15.75" x14ac:dyDescent="0.25">
      <c r="A152" s="429">
        <f>Total!A152</f>
        <v>150</v>
      </c>
      <c r="B152" s="331" t="str">
        <f>IF($A153&gt;0,Total!B152,"")</f>
        <v>Jamin</v>
      </c>
      <c r="C152" s="331" t="str">
        <f>IF($A153&gt;0,Total!C152,"")</f>
        <v>Frédéric</v>
      </c>
      <c r="D152" s="155">
        <f>IF($A153&gt;0,Total!D152,"")</f>
        <v>6</v>
      </c>
      <c r="E152" s="431">
        <f t="shared" ca="1" si="11"/>
        <v>46</v>
      </c>
      <c r="F152" s="431" t="str">
        <f t="shared" ca="1" si="11"/>
        <v/>
      </c>
      <c r="G152" s="431" t="str">
        <f t="shared" ca="1" si="11"/>
        <v/>
      </c>
      <c r="H152" s="431" t="str">
        <f t="shared" ca="1" si="11"/>
        <v/>
      </c>
      <c r="I152" s="431" t="str">
        <f t="shared" ca="1" si="11"/>
        <v/>
      </c>
      <c r="J152" s="431" t="str">
        <f t="shared" ca="1" si="11"/>
        <v/>
      </c>
      <c r="K152" s="431" t="str">
        <f t="shared" ca="1" si="11"/>
        <v/>
      </c>
      <c r="L152" s="431" t="str">
        <f t="shared" ca="1" si="11"/>
        <v/>
      </c>
      <c r="M152" s="431" t="str">
        <f t="shared" ca="1" si="11"/>
        <v/>
      </c>
      <c r="N152" s="431" t="str">
        <f t="shared" ca="1" si="11"/>
        <v/>
      </c>
      <c r="O152" s="431" t="str">
        <f t="shared" ca="1" si="11"/>
        <v/>
      </c>
      <c r="P152" s="431" t="str">
        <f t="shared" ca="1" si="11"/>
        <v/>
      </c>
      <c r="Q152" s="431" t="str">
        <f t="shared" ca="1" si="11"/>
        <v/>
      </c>
      <c r="R152" s="431" t="str">
        <f t="shared" ca="1" si="11"/>
        <v/>
      </c>
      <c r="S152" s="431" t="str">
        <f t="shared" ca="1" si="11"/>
        <v/>
      </c>
      <c r="T152" s="315">
        <f t="shared" ca="1" si="10"/>
        <v>1</v>
      </c>
    </row>
    <row r="153" spans="1:20" ht="15.75" x14ac:dyDescent="0.25">
      <c r="A153" s="429">
        <f>Total!A153</f>
        <v>151</v>
      </c>
      <c r="B153" s="331" t="str">
        <f>IF($A154&gt;0,Total!B153,"")</f>
        <v>Jan</v>
      </c>
      <c r="C153" s="331" t="str">
        <f>IF($A154&gt;0,Total!C153,"")</f>
        <v>Louis</v>
      </c>
      <c r="D153" s="155">
        <f>IF($A154&gt;0,Total!D153,"")</f>
        <v>36</v>
      </c>
      <c r="E153" s="431">
        <f t="shared" ca="1" si="11"/>
        <v>47</v>
      </c>
      <c r="F153" s="431">
        <f t="shared" ca="1" si="11"/>
        <v>26</v>
      </c>
      <c r="G153" s="431">
        <f t="shared" ca="1" si="11"/>
        <v>31</v>
      </c>
      <c r="H153" s="431">
        <f t="shared" ca="1" si="11"/>
        <v>38</v>
      </c>
      <c r="I153" s="431">
        <f t="shared" ca="1" si="11"/>
        <v>34</v>
      </c>
      <c r="J153" s="431">
        <f t="shared" ca="1" si="11"/>
        <v>34</v>
      </c>
      <c r="K153" s="431">
        <f t="shared" ca="1" si="11"/>
        <v>45</v>
      </c>
      <c r="L153" s="431">
        <f t="shared" ca="1" si="11"/>
        <v>29</v>
      </c>
      <c r="M153" s="431">
        <f t="shared" ca="1" si="11"/>
        <v>31</v>
      </c>
      <c r="N153" s="431" t="str">
        <f t="shared" ca="1" si="11"/>
        <v/>
      </c>
      <c r="O153" s="431" t="str">
        <f t="shared" ca="1" si="11"/>
        <v/>
      </c>
      <c r="P153" s="431" t="str">
        <f t="shared" ca="1" si="11"/>
        <v/>
      </c>
      <c r="Q153" s="431" t="str">
        <f t="shared" ca="1" si="11"/>
        <v/>
      </c>
      <c r="R153" s="431" t="str">
        <f t="shared" ca="1" si="11"/>
        <v/>
      </c>
      <c r="S153" s="431" t="str">
        <f t="shared" ca="1" si="11"/>
        <v/>
      </c>
      <c r="T153" s="315">
        <f t="shared" ca="1" si="10"/>
        <v>9</v>
      </c>
    </row>
    <row r="154" spans="1:20" ht="15.75" x14ac:dyDescent="0.25">
      <c r="A154" s="429">
        <f>Total!A154</f>
        <v>152</v>
      </c>
      <c r="B154" s="331" t="str">
        <f>IF($A155&gt;0,Total!B154,"")</f>
        <v>Jardon</v>
      </c>
      <c r="C154" s="331" t="str">
        <f>IF($A155&gt;0,Total!C154,"")</f>
        <v>Geneviève</v>
      </c>
      <c r="D154" s="155">
        <f>IF($A155&gt;0,Total!D154,"")</f>
        <v>253</v>
      </c>
      <c r="E154" s="431" t="str">
        <f t="shared" ref="E154:S185" ca="1" si="12">IFERROR(MATCH($D154,INDIRECT("'"&amp;E$2&amp;"'!D:D"),0),"")</f>
        <v/>
      </c>
      <c r="F154" s="431" t="str">
        <f t="shared" ca="1" si="12"/>
        <v/>
      </c>
      <c r="G154" s="431" t="str">
        <f t="shared" ca="1" si="12"/>
        <v/>
      </c>
      <c r="H154" s="431" t="str">
        <f t="shared" ca="1" si="12"/>
        <v/>
      </c>
      <c r="I154" s="431" t="str">
        <f t="shared" ca="1" si="12"/>
        <v/>
      </c>
      <c r="J154" s="431" t="str">
        <f t="shared" ca="1" si="12"/>
        <v/>
      </c>
      <c r="K154" s="431">
        <f t="shared" ca="1" si="12"/>
        <v>46</v>
      </c>
      <c r="L154" s="431">
        <f t="shared" ca="1" si="12"/>
        <v>30</v>
      </c>
      <c r="M154" s="431" t="str">
        <f t="shared" ca="1" si="12"/>
        <v/>
      </c>
      <c r="N154" s="431" t="str">
        <f t="shared" ca="1" si="12"/>
        <v/>
      </c>
      <c r="O154" s="431" t="str">
        <f t="shared" ca="1" si="12"/>
        <v/>
      </c>
      <c r="P154" s="431" t="str">
        <f t="shared" ca="1" si="12"/>
        <v/>
      </c>
      <c r="Q154" s="431" t="str">
        <f t="shared" ca="1" si="12"/>
        <v/>
      </c>
      <c r="R154" s="431" t="str">
        <f t="shared" ca="1" si="12"/>
        <v/>
      </c>
      <c r="S154" s="431" t="str">
        <f t="shared" ca="1" si="12"/>
        <v/>
      </c>
      <c r="T154" s="315">
        <f t="shared" ca="1" si="10"/>
        <v>2</v>
      </c>
    </row>
    <row r="155" spans="1:20" ht="15.75" x14ac:dyDescent="0.25">
      <c r="A155" s="429">
        <f>Total!A155</f>
        <v>153</v>
      </c>
      <c r="B155" s="331" t="str">
        <f>IF($A156&gt;0,Total!B155,"")</f>
        <v>Jeanniard</v>
      </c>
      <c r="C155" s="331" t="str">
        <f>IF($A156&gt;0,Total!C155,"")</f>
        <v>Robert</v>
      </c>
      <c r="D155" s="155">
        <f>IF($A156&gt;0,Total!D155,"")</f>
        <v>134</v>
      </c>
      <c r="E155" s="431" t="str">
        <f t="shared" ca="1" si="12"/>
        <v/>
      </c>
      <c r="F155" s="431" t="str">
        <f t="shared" ca="1" si="12"/>
        <v/>
      </c>
      <c r="G155" s="431">
        <f t="shared" ca="1" si="12"/>
        <v>32</v>
      </c>
      <c r="H155" s="431" t="str">
        <f t="shared" ca="1" si="12"/>
        <v/>
      </c>
      <c r="I155" s="431" t="str">
        <f t="shared" ca="1" si="12"/>
        <v/>
      </c>
      <c r="J155" s="431" t="str">
        <f t="shared" ca="1" si="12"/>
        <v/>
      </c>
      <c r="K155" s="431" t="str">
        <f t="shared" ca="1" si="12"/>
        <v/>
      </c>
      <c r="L155" s="431" t="str">
        <f t="shared" ca="1" si="12"/>
        <v/>
      </c>
      <c r="M155" s="431" t="str">
        <f t="shared" ca="1" si="12"/>
        <v/>
      </c>
      <c r="N155" s="431" t="str">
        <f t="shared" ca="1" si="12"/>
        <v/>
      </c>
      <c r="O155" s="431" t="str">
        <f t="shared" ca="1" si="12"/>
        <v/>
      </c>
      <c r="P155" s="431" t="str">
        <f t="shared" ca="1" si="12"/>
        <v/>
      </c>
      <c r="Q155" s="431" t="str">
        <f t="shared" ca="1" si="12"/>
        <v/>
      </c>
      <c r="R155" s="431" t="str">
        <f t="shared" ca="1" si="12"/>
        <v/>
      </c>
      <c r="S155" s="431" t="str">
        <f t="shared" ca="1" si="12"/>
        <v/>
      </c>
      <c r="T155" s="315">
        <f t="shared" ca="1" si="10"/>
        <v>1</v>
      </c>
    </row>
    <row r="156" spans="1:20" ht="15.75" x14ac:dyDescent="0.25">
      <c r="A156" s="429">
        <f>Total!A156</f>
        <v>154</v>
      </c>
      <c r="B156" s="331" t="str">
        <f>IF($A157&gt;0,Total!B156,"")</f>
        <v>Jeannin</v>
      </c>
      <c r="C156" s="331" t="str">
        <f>IF($A157&gt;0,Total!C156,"")</f>
        <v>Gérard</v>
      </c>
      <c r="D156" s="155">
        <f>IF($A157&gt;0,Total!D156,"")</f>
        <v>93</v>
      </c>
      <c r="E156" s="431" t="str">
        <f t="shared" ca="1" si="12"/>
        <v/>
      </c>
      <c r="F156" s="431">
        <f t="shared" ca="1" si="12"/>
        <v>27</v>
      </c>
      <c r="G156" s="431" t="str">
        <f t="shared" ca="1" si="12"/>
        <v/>
      </c>
      <c r="H156" s="431" t="str">
        <f t="shared" ca="1" si="12"/>
        <v/>
      </c>
      <c r="I156" s="431" t="str">
        <f t="shared" ca="1" si="12"/>
        <v/>
      </c>
      <c r="J156" s="431" t="str">
        <f t="shared" ca="1" si="12"/>
        <v/>
      </c>
      <c r="K156" s="431" t="str">
        <f t="shared" ca="1" si="12"/>
        <v/>
      </c>
      <c r="L156" s="431" t="str">
        <f t="shared" ca="1" si="12"/>
        <v/>
      </c>
      <c r="M156" s="431" t="str">
        <f t="shared" ca="1" si="12"/>
        <v/>
      </c>
      <c r="N156" s="431" t="str">
        <f t="shared" ca="1" si="12"/>
        <v/>
      </c>
      <c r="O156" s="431" t="str">
        <f t="shared" ca="1" si="12"/>
        <v/>
      </c>
      <c r="P156" s="431" t="str">
        <f t="shared" ca="1" si="12"/>
        <v/>
      </c>
      <c r="Q156" s="431" t="str">
        <f t="shared" ca="1" si="12"/>
        <v/>
      </c>
      <c r="R156" s="431" t="str">
        <f t="shared" ca="1" si="12"/>
        <v/>
      </c>
      <c r="S156" s="431" t="str">
        <f t="shared" ca="1" si="12"/>
        <v/>
      </c>
      <c r="T156" s="315">
        <f t="shared" ca="1" si="10"/>
        <v>1</v>
      </c>
    </row>
    <row r="157" spans="1:20" ht="15.75" x14ac:dyDescent="0.25">
      <c r="A157" s="429">
        <f>Total!A157</f>
        <v>155</v>
      </c>
      <c r="B157" s="331" t="str">
        <f>IF($A158&gt;0,Total!B157,"")</f>
        <v>Jeannin</v>
      </c>
      <c r="C157" s="331" t="str">
        <f>IF($A158&gt;0,Total!C157,"")</f>
        <v>Sylvie</v>
      </c>
      <c r="D157" s="155">
        <f>IF($A158&gt;0,Total!D157,"")</f>
        <v>94</v>
      </c>
      <c r="E157" s="431" t="str">
        <f t="shared" ca="1" si="12"/>
        <v/>
      </c>
      <c r="F157" s="431">
        <f t="shared" ca="1" si="12"/>
        <v>28</v>
      </c>
      <c r="G157" s="431" t="str">
        <f t="shared" ca="1" si="12"/>
        <v/>
      </c>
      <c r="H157" s="431" t="str">
        <f t="shared" ca="1" si="12"/>
        <v/>
      </c>
      <c r="I157" s="431" t="str">
        <f t="shared" ca="1" si="12"/>
        <v/>
      </c>
      <c r="J157" s="431" t="str">
        <f t="shared" ca="1" si="12"/>
        <v/>
      </c>
      <c r="K157" s="431" t="str">
        <f t="shared" ca="1" si="12"/>
        <v/>
      </c>
      <c r="L157" s="431" t="str">
        <f t="shared" ca="1" si="12"/>
        <v/>
      </c>
      <c r="M157" s="431" t="str">
        <f t="shared" ca="1" si="12"/>
        <v/>
      </c>
      <c r="N157" s="431" t="str">
        <f t="shared" ca="1" si="12"/>
        <v/>
      </c>
      <c r="O157" s="431" t="str">
        <f t="shared" ca="1" si="12"/>
        <v/>
      </c>
      <c r="P157" s="431" t="str">
        <f t="shared" ca="1" si="12"/>
        <v/>
      </c>
      <c r="Q157" s="431" t="str">
        <f t="shared" ca="1" si="12"/>
        <v/>
      </c>
      <c r="R157" s="431" t="str">
        <f t="shared" ca="1" si="12"/>
        <v/>
      </c>
      <c r="S157" s="431" t="str">
        <f t="shared" ca="1" si="12"/>
        <v/>
      </c>
      <c r="T157" s="315">
        <f t="shared" ca="1" si="10"/>
        <v>1</v>
      </c>
    </row>
    <row r="158" spans="1:20" ht="15.75" x14ac:dyDescent="0.25">
      <c r="A158" s="429">
        <f>Total!A158</f>
        <v>156</v>
      </c>
      <c r="B158" s="331" t="str">
        <f>IF($A159&gt;0,Total!B158,"")</f>
        <v>Jobard</v>
      </c>
      <c r="C158" s="331" t="str">
        <f>IF($A159&gt;0,Total!C158,"")</f>
        <v>Huguette</v>
      </c>
      <c r="D158" s="155">
        <f>IF($A159&gt;0,Total!D158,"")</f>
        <v>280</v>
      </c>
      <c r="E158" s="431" t="str">
        <f t="shared" ca="1" si="12"/>
        <v/>
      </c>
      <c r="F158" s="431" t="str">
        <f t="shared" ca="1" si="12"/>
        <v/>
      </c>
      <c r="G158" s="431" t="str">
        <f t="shared" ca="1" si="12"/>
        <v/>
      </c>
      <c r="H158" s="431" t="str">
        <f t="shared" ca="1" si="12"/>
        <v/>
      </c>
      <c r="I158" s="431" t="str">
        <f t="shared" ca="1" si="12"/>
        <v/>
      </c>
      <c r="J158" s="431" t="str">
        <f t="shared" ca="1" si="12"/>
        <v/>
      </c>
      <c r="K158" s="431" t="str">
        <f t="shared" ca="1" si="12"/>
        <v/>
      </c>
      <c r="L158" s="431" t="str">
        <f t="shared" ca="1" si="12"/>
        <v/>
      </c>
      <c r="M158" s="431">
        <f t="shared" ca="1" si="12"/>
        <v>32</v>
      </c>
      <c r="N158" s="431" t="str">
        <f t="shared" ca="1" si="12"/>
        <v/>
      </c>
      <c r="O158" s="431" t="str">
        <f t="shared" ca="1" si="12"/>
        <v/>
      </c>
      <c r="P158" s="431" t="str">
        <f t="shared" ca="1" si="12"/>
        <v/>
      </c>
      <c r="Q158" s="431" t="str">
        <f t="shared" ca="1" si="12"/>
        <v/>
      </c>
      <c r="R158" s="431" t="str">
        <f t="shared" ca="1" si="12"/>
        <v/>
      </c>
      <c r="S158" s="431" t="str">
        <f t="shared" ca="1" si="12"/>
        <v/>
      </c>
      <c r="T158" s="315">
        <f t="shared" ca="1" si="10"/>
        <v>1</v>
      </c>
    </row>
    <row r="159" spans="1:20" ht="15.75" x14ac:dyDescent="0.25">
      <c r="A159" s="429">
        <f>Total!A159</f>
        <v>157</v>
      </c>
      <c r="B159" s="331" t="str">
        <f>IF($A160&gt;0,Total!B159,"")</f>
        <v>Lacreuse</v>
      </c>
      <c r="C159" s="331" t="str">
        <f>IF($A160&gt;0,Total!C159,"")</f>
        <v>Gérard</v>
      </c>
      <c r="D159" s="155">
        <f>IF($A160&gt;0,Total!D159,"")</f>
        <v>37</v>
      </c>
      <c r="E159" s="431">
        <f t="shared" ca="1" si="12"/>
        <v>49</v>
      </c>
      <c r="F159" s="431">
        <f t="shared" ca="1" si="12"/>
        <v>29</v>
      </c>
      <c r="G159" s="431">
        <f t="shared" ca="1" si="12"/>
        <v>33</v>
      </c>
      <c r="H159" s="431">
        <f t="shared" ca="1" si="12"/>
        <v>39</v>
      </c>
      <c r="I159" s="431">
        <f t="shared" ca="1" si="12"/>
        <v>35</v>
      </c>
      <c r="J159" s="431">
        <f t="shared" ca="1" si="12"/>
        <v>35</v>
      </c>
      <c r="K159" s="431">
        <f t="shared" ca="1" si="12"/>
        <v>47</v>
      </c>
      <c r="L159" s="431">
        <f t="shared" ca="1" si="12"/>
        <v>31</v>
      </c>
      <c r="M159" s="431">
        <f t="shared" ca="1" si="12"/>
        <v>33</v>
      </c>
      <c r="N159" s="431" t="str">
        <f t="shared" ca="1" si="12"/>
        <v/>
      </c>
      <c r="O159" s="431" t="str">
        <f t="shared" ca="1" si="12"/>
        <v/>
      </c>
      <c r="P159" s="431" t="str">
        <f t="shared" ca="1" si="12"/>
        <v/>
      </c>
      <c r="Q159" s="431" t="str">
        <f t="shared" ca="1" si="12"/>
        <v/>
      </c>
      <c r="R159" s="431" t="str">
        <f t="shared" ca="1" si="12"/>
        <v/>
      </c>
      <c r="S159" s="431" t="str">
        <f t="shared" ca="1" si="12"/>
        <v/>
      </c>
      <c r="T159" s="315">
        <f t="shared" ca="1" si="10"/>
        <v>9</v>
      </c>
    </row>
    <row r="160" spans="1:20" ht="15.75" x14ac:dyDescent="0.25">
      <c r="A160" s="429">
        <f>Total!A160</f>
        <v>158</v>
      </c>
      <c r="B160" s="331" t="str">
        <f>IF($A161&gt;0,Total!B160,"")</f>
        <v>Lahoussine</v>
      </c>
      <c r="C160" s="331" t="str">
        <f>IF($A161&gt;0,Total!C160,"")</f>
        <v>Marie-France</v>
      </c>
      <c r="D160" s="155">
        <f>IF($A161&gt;0,Total!D160,"")</f>
        <v>215</v>
      </c>
      <c r="E160" s="431" t="str">
        <f t="shared" ca="1" si="12"/>
        <v/>
      </c>
      <c r="F160" s="431" t="str">
        <f t="shared" ca="1" si="12"/>
        <v/>
      </c>
      <c r="G160" s="431" t="str">
        <f t="shared" ca="1" si="12"/>
        <v/>
      </c>
      <c r="H160" s="431" t="str">
        <f t="shared" ca="1" si="12"/>
        <v/>
      </c>
      <c r="I160" s="431" t="str">
        <f t="shared" ca="1" si="12"/>
        <v/>
      </c>
      <c r="J160" s="431">
        <f t="shared" ca="1" si="12"/>
        <v>36</v>
      </c>
      <c r="K160" s="431" t="str">
        <f t="shared" ca="1" si="12"/>
        <v/>
      </c>
      <c r="L160" s="431" t="str">
        <f t="shared" ca="1" si="12"/>
        <v/>
      </c>
      <c r="M160" s="431" t="str">
        <f t="shared" ca="1" si="12"/>
        <v/>
      </c>
      <c r="N160" s="431" t="str">
        <f t="shared" ca="1" si="12"/>
        <v/>
      </c>
      <c r="O160" s="431" t="str">
        <f t="shared" ca="1" si="12"/>
        <v/>
      </c>
      <c r="P160" s="431" t="str">
        <f t="shared" ca="1" si="12"/>
        <v/>
      </c>
      <c r="Q160" s="431" t="str">
        <f t="shared" ca="1" si="12"/>
        <v/>
      </c>
      <c r="R160" s="431" t="str">
        <f t="shared" ca="1" si="12"/>
        <v/>
      </c>
      <c r="S160" s="431" t="str">
        <f t="shared" ca="1" si="12"/>
        <v/>
      </c>
      <c r="T160" s="315">
        <f t="shared" ca="1" si="10"/>
        <v>1</v>
      </c>
    </row>
    <row r="161" spans="1:20" ht="15.75" x14ac:dyDescent="0.25">
      <c r="A161" s="429">
        <f>Total!A161</f>
        <v>159</v>
      </c>
      <c r="B161" s="331" t="str">
        <f>IF($A162&gt;0,Total!B161,"")</f>
        <v>Lallemand</v>
      </c>
      <c r="C161" s="331" t="str">
        <f>IF($A162&gt;0,Total!C161,"")</f>
        <v>Marie-France</v>
      </c>
      <c r="D161" s="155">
        <f>IF($A162&gt;0,Total!D161,"")</f>
        <v>273</v>
      </c>
      <c r="E161" s="431" t="str">
        <f t="shared" ca="1" si="12"/>
        <v/>
      </c>
      <c r="F161" s="431" t="str">
        <f t="shared" ca="1" si="12"/>
        <v/>
      </c>
      <c r="G161" s="431" t="str">
        <f t="shared" ca="1" si="12"/>
        <v/>
      </c>
      <c r="H161" s="431" t="str">
        <f t="shared" ca="1" si="12"/>
        <v/>
      </c>
      <c r="I161" s="431" t="str">
        <f t="shared" ca="1" si="12"/>
        <v/>
      </c>
      <c r="J161" s="431" t="str">
        <f t="shared" ca="1" si="12"/>
        <v/>
      </c>
      <c r="K161" s="431" t="str">
        <f t="shared" ca="1" si="12"/>
        <v/>
      </c>
      <c r="L161" s="431" t="str">
        <f t="shared" ca="1" si="12"/>
        <v/>
      </c>
      <c r="M161" s="431">
        <f t="shared" ca="1" si="12"/>
        <v>34</v>
      </c>
      <c r="N161" s="431" t="str">
        <f t="shared" ca="1" si="12"/>
        <v/>
      </c>
      <c r="O161" s="431" t="str">
        <f t="shared" ca="1" si="12"/>
        <v/>
      </c>
      <c r="P161" s="431" t="str">
        <f t="shared" ca="1" si="12"/>
        <v/>
      </c>
      <c r="Q161" s="431" t="str">
        <f t="shared" ca="1" si="12"/>
        <v/>
      </c>
      <c r="R161" s="431" t="str">
        <f t="shared" ca="1" si="12"/>
        <v/>
      </c>
      <c r="S161" s="431" t="str">
        <f t="shared" ca="1" si="12"/>
        <v/>
      </c>
      <c r="T161" s="315">
        <f t="shared" ca="1" si="10"/>
        <v>1</v>
      </c>
    </row>
    <row r="162" spans="1:20" ht="15.75" x14ac:dyDescent="0.25">
      <c r="A162" s="429">
        <f>Total!A162</f>
        <v>160</v>
      </c>
      <c r="B162" s="331" t="str">
        <f>IF($A163&gt;0,Total!B162,"")</f>
        <v>Lapostolle</v>
      </c>
      <c r="C162" s="331" t="str">
        <f>IF($A163&gt;0,Total!C162,"")</f>
        <v>François</v>
      </c>
      <c r="D162" s="155">
        <f>IF($A163&gt;0,Total!D162,"")</f>
        <v>145</v>
      </c>
      <c r="E162" s="431" t="str">
        <f t="shared" ca="1" si="12"/>
        <v/>
      </c>
      <c r="F162" s="431" t="str">
        <f t="shared" ca="1" si="12"/>
        <v/>
      </c>
      <c r="G162" s="431" t="str">
        <f t="shared" ca="1" si="12"/>
        <v/>
      </c>
      <c r="H162" s="431">
        <f t="shared" ca="1" si="12"/>
        <v>40</v>
      </c>
      <c r="I162" s="431">
        <f t="shared" ca="1" si="12"/>
        <v>36</v>
      </c>
      <c r="J162" s="431" t="str">
        <f t="shared" ca="1" si="12"/>
        <v/>
      </c>
      <c r="K162" s="431" t="str">
        <f t="shared" ca="1" si="12"/>
        <v/>
      </c>
      <c r="L162" s="431" t="str">
        <f t="shared" ca="1" si="12"/>
        <v/>
      </c>
      <c r="M162" s="431" t="str">
        <f t="shared" ca="1" si="12"/>
        <v/>
      </c>
      <c r="N162" s="431" t="str">
        <f t="shared" ca="1" si="12"/>
        <v/>
      </c>
      <c r="O162" s="431" t="str">
        <f t="shared" ca="1" si="12"/>
        <v/>
      </c>
      <c r="P162" s="431" t="str">
        <f t="shared" ca="1" si="12"/>
        <v/>
      </c>
      <c r="Q162" s="431" t="str">
        <f t="shared" ca="1" si="12"/>
        <v/>
      </c>
      <c r="R162" s="431" t="str">
        <f t="shared" ca="1" si="12"/>
        <v/>
      </c>
      <c r="S162" s="431" t="str">
        <f t="shared" ca="1" si="12"/>
        <v/>
      </c>
      <c r="T162" s="315">
        <f t="shared" ca="1" si="10"/>
        <v>2</v>
      </c>
    </row>
    <row r="163" spans="1:20" ht="15.75" x14ac:dyDescent="0.25">
      <c r="A163" s="429">
        <f>Total!A163</f>
        <v>161</v>
      </c>
      <c r="B163" s="331" t="str">
        <f>IF($A164&gt;0,Total!B163,"")</f>
        <v>Lasseigne</v>
      </c>
      <c r="C163" s="331" t="str">
        <f>IF($A164&gt;0,Total!C163,"")</f>
        <v>Anne</v>
      </c>
      <c r="D163" s="155">
        <f>IF($A164&gt;0,Total!D163,"")</f>
        <v>202</v>
      </c>
      <c r="E163" s="431" t="str">
        <f t="shared" ca="1" si="12"/>
        <v/>
      </c>
      <c r="F163" s="431" t="str">
        <f t="shared" ca="1" si="12"/>
        <v/>
      </c>
      <c r="G163" s="431" t="str">
        <f t="shared" ca="1" si="12"/>
        <v/>
      </c>
      <c r="H163" s="431" t="str">
        <f t="shared" ca="1" si="12"/>
        <v/>
      </c>
      <c r="I163" s="431" t="str">
        <f t="shared" ca="1" si="12"/>
        <v/>
      </c>
      <c r="J163" s="431">
        <f t="shared" ca="1" si="12"/>
        <v>37</v>
      </c>
      <c r="K163" s="431" t="str">
        <f t="shared" ca="1" si="12"/>
        <v/>
      </c>
      <c r="L163" s="431" t="str">
        <f t="shared" ca="1" si="12"/>
        <v/>
      </c>
      <c r="M163" s="431" t="str">
        <f t="shared" ca="1" si="12"/>
        <v/>
      </c>
      <c r="N163" s="431" t="str">
        <f t="shared" ca="1" si="12"/>
        <v/>
      </c>
      <c r="O163" s="431" t="str">
        <f t="shared" ca="1" si="12"/>
        <v/>
      </c>
      <c r="P163" s="431" t="str">
        <f t="shared" ca="1" si="12"/>
        <v/>
      </c>
      <c r="Q163" s="431" t="str">
        <f t="shared" ca="1" si="12"/>
        <v/>
      </c>
      <c r="R163" s="431" t="str">
        <f t="shared" ca="1" si="12"/>
        <v/>
      </c>
      <c r="S163" s="431" t="str">
        <f t="shared" ca="1" si="12"/>
        <v/>
      </c>
      <c r="T163" s="315">
        <f t="shared" ca="1" si="10"/>
        <v>1</v>
      </c>
    </row>
    <row r="164" spans="1:20" ht="15.75" x14ac:dyDescent="0.25">
      <c r="A164" s="429">
        <f>Total!A164</f>
        <v>162</v>
      </c>
      <c r="B164" s="331" t="str">
        <f>IF($A165&gt;0,Total!B164,"")</f>
        <v>Lauer</v>
      </c>
      <c r="C164" s="331" t="str">
        <f>IF($A165&gt;0,Total!C164,"")</f>
        <v>Aymeric</v>
      </c>
      <c r="D164" s="155">
        <f>IF($A165&gt;0,Total!D164,"")</f>
        <v>190</v>
      </c>
      <c r="E164" s="431" t="str">
        <f t="shared" ca="1" si="12"/>
        <v/>
      </c>
      <c r="F164" s="431" t="str">
        <f t="shared" ca="1" si="12"/>
        <v/>
      </c>
      <c r="G164" s="431" t="str">
        <f t="shared" ca="1" si="12"/>
        <v/>
      </c>
      <c r="H164" s="431" t="str">
        <f t="shared" ca="1" si="12"/>
        <v/>
      </c>
      <c r="I164" s="431" t="str">
        <f t="shared" ca="1" si="12"/>
        <v/>
      </c>
      <c r="J164" s="431">
        <f t="shared" ca="1" si="12"/>
        <v>38</v>
      </c>
      <c r="K164" s="431" t="str">
        <f t="shared" ca="1" si="12"/>
        <v/>
      </c>
      <c r="L164" s="431" t="str">
        <f t="shared" ca="1" si="12"/>
        <v/>
      </c>
      <c r="M164" s="431" t="str">
        <f t="shared" ca="1" si="12"/>
        <v/>
      </c>
      <c r="N164" s="431" t="str">
        <f t="shared" ca="1" si="12"/>
        <v/>
      </c>
      <c r="O164" s="431" t="str">
        <f t="shared" ca="1" si="12"/>
        <v/>
      </c>
      <c r="P164" s="431" t="str">
        <f t="shared" ca="1" si="12"/>
        <v/>
      </c>
      <c r="Q164" s="431" t="str">
        <f t="shared" ca="1" si="12"/>
        <v/>
      </c>
      <c r="R164" s="431" t="str">
        <f t="shared" ca="1" si="12"/>
        <v/>
      </c>
      <c r="S164" s="431" t="str">
        <f t="shared" ca="1" si="12"/>
        <v/>
      </c>
      <c r="T164" s="315">
        <f t="shared" ca="1" si="10"/>
        <v>1</v>
      </c>
    </row>
    <row r="165" spans="1:20" ht="15.75" x14ac:dyDescent="0.25">
      <c r="A165" s="429">
        <f>Total!A165</f>
        <v>163</v>
      </c>
      <c r="B165" s="331" t="str">
        <f>IF($A166&gt;0,Total!B165,"")</f>
        <v>Lauer</v>
      </c>
      <c r="C165" s="331" t="str">
        <f>IF($A166&gt;0,Total!C165,"")</f>
        <v>Nathalie</v>
      </c>
      <c r="D165" s="155">
        <f>IF($A166&gt;0,Total!D165,"")</f>
        <v>191</v>
      </c>
      <c r="E165" s="431" t="str">
        <f t="shared" ca="1" si="12"/>
        <v/>
      </c>
      <c r="F165" s="431" t="str">
        <f t="shared" ca="1" si="12"/>
        <v/>
      </c>
      <c r="G165" s="431" t="str">
        <f t="shared" ca="1" si="12"/>
        <v/>
      </c>
      <c r="H165" s="431" t="str">
        <f t="shared" ca="1" si="12"/>
        <v/>
      </c>
      <c r="I165" s="431" t="str">
        <f t="shared" ca="1" si="12"/>
        <v/>
      </c>
      <c r="J165" s="431">
        <f t="shared" ca="1" si="12"/>
        <v>39</v>
      </c>
      <c r="K165" s="431">
        <f t="shared" ca="1" si="12"/>
        <v>48</v>
      </c>
      <c r="L165" s="431">
        <f t="shared" ca="1" si="12"/>
        <v>32</v>
      </c>
      <c r="M165" s="431">
        <f t="shared" ca="1" si="12"/>
        <v>35</v>
      </c>
      <c r="N165" s="431" t="str">
        <f t="shared" ca="1" si="12"/>
        <v/>
      </c>
      <c r="O165" s="431" t="str">
        <f t="shared" ca="1" si="12"/>
        <v/>
      </c>
      <c r="P165" s="431" t="str">
        <f t="shared" ca="1" si="12"/>
        <v/>
      </c>
      <c r="Q165" s="431" t="str">
        <f t="shared" ca="1" si="12"/>
        <v/>
      </c>
      <c r="R165" s="431" t="str">
        <f t="shared" ca="1" si="12"/>
        <v/>
      </c>
      <c r="S165" s="431" t="str">
        <f t="shared" ca="1" si="12"/>
        <v/>
      </c>
      <c r="T165" s="315">
        <f t="shared" ca="1" si="10"/>
        <v>4</v>
      </c>
    </row>
    <row r="166" spans="1:20" ht="15.75" x14ac:dyDescent="0.25">
      <c r="A166" s="429">
        <f>Total!A166</f>
        <v>164</v>
      </c>
      <c r="B166" s="331" t="str">
        <f>IF($A167&gt;0,Total!B166,"")</f>
        <v>Lauer</v>
      </c>
      <c r="C166" s="331" t="str">
        <f>IF($A167&gt;0,Total!C166,"")</f>
        <v>Patrick</v>
      </c>
      <c r="D166" s="155">
        <f>IF($A167&gt;0,Total!D166,"")</f>
        <v>285</v>
      </c>
      <c r="E166" s="431" t="str">
        <f t="shared" ca="1" si="12"/>
        <v/>
      </c>
      <c r="F166" s="431" t="str">
        <f t="shared" ca="1" si="12"/>
        <v/>
      </c>
      <c r="G166" s="431" t="str">
        <f t="shared" ca="1" si="12"/>
        <v/>
      </c>
      <c r="H166" s="431" t="str">
        <f t="shared" ca="1" si="12"/>
        <v/>
      </c>
      <c r="I166" s="431" t="str">
        <f t="shared" ca="1" si="12"/>
        <v/>
      </c>
      <c r="J166" s="431" t="str">
        <f t="shared" ca="1" si="12"/>
        <v/>
      </c>
      <c r="K166" s="431" t="str">
        <f t="shared" ca="1" si="12"/>
        <v/>
      </c>
      <c r="L166" s="431" t="str">
        <f t="shared" ca="1" si="12"/>
        <v/>
      </c>
      <c r="M166" s="431">
        <f t="shared" ca="1" si="12"/>
        <v>36</v>
      </c>
      <c r="N166" s="431" t="str">
        <f t="shared" ca="1" si="12"/>
        <v/>
      </c>
      <c r="O166" s="431" t="str">
        <f t="shared" ca="1" si="12"/>
        <v/>
      </c>
      <c r="P166" s="431" t="str">
        <f t="shared" ca="1" si="12"/>
        <v/>
      </c>
      <c r="Q166" s="431" t="str">
        <f t="shared" ca="1" si="12"/>
        <v/>
      </c>
      <c r="R166" s="431" t="str">
        <f t="shared" ca="1" si="12"/>
        <v/>
      </c>
      <c r="S166" s="431" t="str">
        <f t="shared" ca="1" si="12"/>
        <v/>
      </c>
      <c r="T166" s="315">
        <f t="shared" ca="1" si="10"/>
        <v>1</v>
      </c>
    </row>
    <row r="167" spans="1:20" ht="15.75" x14ac:dyDescent="0.25">
      <c r="A167" s="429">
        <f>Total!A167</f>
        <v>165</v>
      </c>
      <c r="B167" s="331" t="str">
        <f>IF($A168&gt;0,Total!B167,"")</f>
        <v>Lefevre</v>
      </c>
      <c r="C167" s="331" t="str">
        <f>IF($A168&gt;0,Total!C167,"")</f>
        <v>Denise</v>
      </c>
      <c r="D167" s="155">
        <f>IF($A168&gt;0,Total!D167,"")</f>
        <v>38</v>
      </c>
      <c r="E167" s="431">
        <f t="shared" ca="1" si="12"/>
        <v>50</v>
      </c>
      <c r="F167" s="431" t="str">
        <f t="shared" ca="1" si="12"/>
        <v/>
      </c>
      <c r="G167" s="431" t="str">
        <f t="shared" ca="1" si="12"/>
        <v/>
      </c>
      <c r="H167" s="431" t="str">
        <f t="shared" ca="1" si="12"/>
        <v/>
      </c>
      <c r="I167" s="431" t="str">
        <f t="shared" ca="1" si="12"/>
        <v/>
      </c>
      <c r="J167" s="431" t="str">
        <f t="shared" ca="1" si="12"/>
        <v/>
      </c>
      <c r="K167" s="431" t="str">
        <f t="shared" ca="1" si="12"/>
        <v/>
      </c>
      <c r="L167" s="431" t="str">
        <f t="shared" ca="1" si="12"/>
        <v/>
      </c>
      <c r="M167" s="431" t="str">
        <f t="shared" ca="1" si="12"/>
        <v/>
      </c>
      <c r="N167" s="431" t="str">
        <f t="shared" ca="1" si="12"/>
        <v/>
      </c>
      <c r="O167" s="431" t="str">
        <f t="shared" ca="1" si="12"/>
        <v/>
      </c>
      <c r="P167" s="431" t="str">
        <f t="shared" ca="1" si="12"/>
        <v/>
      </c>
      <c r="Q167" s="431" t="str">
        <f t="shared" ca="1" si="12"/>
        <v/>
      </c>
      <c r="R167" s="431" t="str">
        <f t="shared" ca="1" si="12"/>
        <v/>
      </c>
      <c r="S167" s="431" t="str">
        <f t="shared" ca="1" si="12"/>
        <v/>
      </c>
      <c r="T167" s="315">
        <f t="shared" ca="1" si="10"/>
        <v>1</v>
      </c>
    </row>
    <row r="168" spans="1:20" ht="15.75" x14ac:dyDescent="0.25">
      <c r="A168" s="429">
        <f>Total!A168</f>
        <v>166</v>
      </c>
      <c r="B168" s="331" t="str">
        <f>IF($A169&gt;0,Total!B168,"")</f>
        <v>Lefevre</v>
      </c>
      <c r="C168" s="331" t="str">
        <f>IF($A169&gt;0,Total!C168,"")</f>
        <v>Joelle</v>
      </c>
      <c r="D168" s="155">
        <f>IF($A169&gt;0,Total!D168,"")</f>
        <v>39</v>
      </c>
      <c r="E168" s="431">
        <f t="shared" ca="1" si="12"/>
        <v>51</v>
      </c>
      <c r="F168" s="431" t="str">
        <f t="shared" ca="1" si="12"/>
        <v/>
      </c>
      <c r="G168" s="431" t="str">
        <f t="shared" ca="1" si="12"/>
        <v/>
      </c>
      <c r="H168" s="431" t="str">
        <f t="shared" ca="1" si="12"/>
        <v/>
      </c>
      <c r="I168" s="431" t="str">
        <f t="shared" ca="1" si="12"/>
        <v/>
      </c>
      <c r="J168" s="431" t="str">
        <f t="shared" ca="1" si="12"/>
        <v/>
      </c>
      <c r="K168" s="431" t="str">
        <f t="shared" ca="1" si="12"/>
        <v/>
      </c>
      <c r="L168" s="431" t="str">
        <f t="shared" ca="1" si="12"/>
        <v/>
      </c>
      <c r="M168" s="431" t="str">
        <f t="shared" ca="1" si="12"/>
        <v/>
      </c>
      <c r="N168" s="431" t="str">
        <f t="shared" ca="1" si="12"/>
        <v/>
      </c>
      <c r="O168" s="431" t="str">
        <f t="shared" ca="1" si="12"/>
        <v/>
      </c>
      <c r="P168" s="431" t="str">
        <f t="shared" ca="1" si="12"/>
        <v/>
      </c>
      <c r="Q168" s="431" t="str">
        <f t="shared" ca="1" si="12"/>
        <v/>
      </c>
      <c r="R168" s="431" t="str">
        <f t="shared" ca="1" si="12"/>
        <v/>
      </c>
      <c r="S168" s="431" t="str">
        <f t="shared" ca="1" si="12"/>
        <v/>
      </c>
      <c r="T168" s="315">
        <f t="shared" ca="1" si="10"/>
        <v>1</v>
      </c>
    </row>
    <row r="169" spans="1:20" ht="15.75" x14ac:dyDescent="0.25">
      <c r="A169" s="429">
        <f>Total!A169</f>
        <v>167</v>
      </c>
      <c r="B169" s="331" t="str">
        <f>IF($A170&gt;0,Total!B169,"")</f>
        <v xml:space="preserve">Legros </v>
      </c>
      <c r="C169" s="331" t="str">
        <f>IF($A170&gt;0,Total!C169,"")</f>
        <v>Lucien</v>
      </c>
      <c r="D169" s="155">
        <f>IF($A170&gt;0,Total!D169,"")</f>
        <v>40</v>
      </c>
      <c r="E169" s="431" t="str">
        <f t="shared" ca="1" si="12"/>
        <v/>
      </c>
      <c r="F169" s="431">
        <f t="shared" ca="1" si="12"/>
        <v>30</v>
      </c>
      <c r="G169" s="431">
        <f t="shared" ca="1" si="12"/>
        <v>34</v>
      </c>
      <c r="H169" s="431">
        <f t="shared" ca="1" si="12"/>
        <v>41</v>
      </c>
      <c r="I169" s="431">
        <f t="shared" ca="1" si="12"/>
        <v>37</v>
      </c>
      <c r="J169" s="431" t="str">
        <f t="shared" ca="1" si="12"/>
        <v/>
      </c>
      <c r="K169" s="431">
        <f t="shared" ca="1" si="12"/>
        <v>49</v>
      </c>
      <c r="L169" s="431" t="str">
        <f t="shared" ca="1" si="12"/>
        <v/>
      </c>
      <c r="M169" s="431" t="str">
        <f t="shared" ca="1" si="12"/>
        <v/>
      </c>
      <c r="N169" s="431" t="str">
        <f t="shared" ca="1" si="12"/>
        <v/>
      </c>
      <c r="O169" s="431" t="str">
        <f t="shared" ca="1" si="12"/>
        <v/>
      </c>
      <c r="P169" s="431" t="str">
        <f t="shared" ca="1" si="12"/>
        <v/>
      </c>
      <c r="Q169" s="431" t="str">
        <f t="shared" ca="1" si="12"/>
        <v/>
      </c>
      <c r="R169" s="431" t="str">
        <f t="shared" ca="1" si="12"/>
        <v/>
      </c>
      <c r="S169" s="431" t="str">
        <f t="shared" ca="1" si="12"/>
        <v/>
      </c>
      <c r="T169" s="315">
        <f t="shared" ca="1" si="10"/>
        <v>5</v>
      </c>
    </row>
    <row r="170" spans="1:20" ht="15.75" x14ac:dyDescent="0.25">
      <c r="A170" s="429">
        <f>Total!A170</f>
        <v>168</v>
      </c>
      <c r="B170" s="331" t="str">
        <f>IF($A171&gt;0,Total!B170,"")</f>
        <v>Lerondeau</v>
      </c>
      <c r="C170" s="331" t="str">
        <f>IF($A171&gt;0,Total!C170,"")</f>
        <v>Michel</v>
      </c>
      <c r="D170" s="155">
        <f>IF($A171&gt;0,Total!D170,"")</f>
        <v>239</v>
      </c>
      <c r="E170" s="431" t="str">
        <f t="shared" ca="1" si="12"/>
        <v/>
      </c>
      <c r="F170" s="431" t="str">
        <f t="shared" ca="1" si="12"/>
        <v/>
      </c>
      <c r="G170" s="431" t="str">
        <f t="shared" ca="1" si="12"/>
        <v/>
      </c>
      <c r="H170" s="431" t="str">
        <f t="shared" ca="1" si="12"/>
        <v/>
      </c>
      <c r="I170" s="431" t="str">
        <f t="shared" ca="1" si="12"/>
        <v/>
      </c>
      <c r="J170" s="431" t="str">
        <f t="shared" ca="1" si="12"/>
        <v/>
      </c>
      <c r="K170" s="431">
        <f t="shared" ca="1" si="12"/>
        <v>51</v>
      </c>
      <c r="L170" s="431" t="str">
        <f t="shared" ca="1" si="12"/>
        <v/>
      </c>
      <c r="M170" s="431" t="str">
        <f t="shared" ca="1" si="12"/>
        <v/>
      </c>
      <c r="N170" s="431" t="str">
        <f t="shared" ca="1" si="12"/>
        <v/>
      </c>
      <c r="O170" s="431" t="str">
        <f t="shared" ca="1" si="12"/>
        <v/>
      </c>
      <c r="P170" s="431" t="str">
        <f t="shared" ca="1" si="12"/>
        <v/>
      </c>
      <c r="Q170" s="431" t="str">
        <f t="shared" ca="1" si="12"/>
        <v/>
      </c>
      <c r="R170" s="431" t="str">
        <f t="shared" ca="1" si="12"/>
        <v/>
      </c>
      <c r="S170" s="431" t="str">
        <f t="shared" ca="1" si="12"/>
        <v/>
      </c>
      <c r="T170" s="315">
        <f t="shared" ca="1" si="10"/>
        <v>1</v>
      </c>
    </row>
    <row r="171" spans="1:20" ht="15.75" x14ac:dyDescent="0.25">
      <c r="A171" s="429">
        <f>Total!A171</f>
        <v>169</v>
      </c>
      <c r="B171" s="331" t="str">
        <f>IF($A172&gt;0,Total!B171,"")</f>
        <v>Lerondeau</v>
      </c>
      <c r="C171" s="331" t="str">
        <f>IF($A172&gt;0,Total!C171,"")</f>
        <v>Michele</v>
      </c>
      <c r="D171" s="155">
        <f>IF($A172&gt;0,Total!D171,"")</f>
        <v>161</v>
      </c>
      <c r="E171" s="431" t="str">
        <f t="shared" ref="E171:S202" ca="1" si="13">IFERROR(MATCH($D171,INDIRECT("'"&amp;E$2&amp;"'!D:D"),0),"")</f>
        <v/>
      </c>
      <c r="F171" s="431" t="str">
        <f t="shared" ca="1" si="13"/>
        <v/>
      </c>
      <c r="G171" s="431" t="str">
        <f t="shared" ca="1" si="13"/>
        <v/>
      </c>
      <c r="H171" s="431">
        <f t="shared" ca="1" si="13"/>
        <v>42</v>
      </c>
      <c r="I171" s="431">
        <f t="shared" ca="1" si="13"/>
        <v>38</v>
      </c>
      <c r="J171" s="431" t="str">
        <f t="shared" ca="1" si="13"/>
        <v/>
      </c>
      <c r="K171" s="431">
        <f t="shared" ca="1" si="13"/>
        <v>50</v>
      </c>
      <c r="L171" s="431">
        <f t="shared" ca="1" si="13"/>
        <v>33</v>
      </c>
      <c r="M171" s="431">
        <f t="shared" ca="1" si="13"/>
        <v>37</v>
      </c>
      <c r="N171" s="431" t="str">
        <f t="shared" ca="1" si="13"/>
        <v/>
      </c>
      <c r="O171" s="431" t="str">
        <f t="shared" ca="1" si="13"/>
        <v/>
      </c>
      <c r="P171" s="431" t="str">
        <f t="shared" ca="1" si="13"/>
        <v/>
      </c>
      <c r="Q171" s="431" t="str">
        <f t="shared" ca="1" si="13"/>
        <v/>
      </c>
      <c r="R171" s="431" t="str">
        <f t="shared" ca="1" si="13"/>
        <v/>
      </c>
      <c r="S171" s="431" t="str">
        <f t="shared" ca="1" si="13"/>
        <v/>
      </c>
      <c r="T171" s="315">
        <f t="shared" ca="1" si="10"/>
        <v>5</v>
      </c>
    </row>
    <row r="172" spans="1:20" ht="15.75" x14ac:dyDescent="0.25">
      <c r="A172" s="429">
        <f>Total!A172</f>
        <v>170</v>
      </c>
      <c r="B172" s="331" t="str">
        <f>IF($A173&gt;0,Total!B172,"")</f>
        <v>Leroux</v>
      </c>
      <c r="C172" s="331" t="str">
        <f>IF($A173&gt;0,Total!C172,"")</f>
        <v>Patrick</v>
      </c>
      <c r="D172" s="155">
        <f>IF($A173&gt;0,Total!D172,"")</f>
        <v>95</v>
      </c>
      <c r="E172" s="431" t="str">
        <f t="shared" ca="1" si="13"/>
        <v/>
      </c>
      <c r="F172" s="431">
        <f t="shared" ca="1" si="13"/>
        <v>31</v>
      </c>
      <c r="G172" s="431" t="str">
        <f t="shared" ca="1" si="13"/>
        <v/>
      </c>
      <c r="H172" s="431">
        <f t="shared" ca="1" si="13"/>
        <v>43</v>
      </c>
      <c r="I172" s="431">
        <f t="shared" ca="1" si="13"/>
        <v>39</v>
      </c>
      <c r="J172" s="431" t="str">
        <f t="shared" ca="1" si="13"/>
        <v/>
      </c>
      <c r="K172" s="431" t="str">
        <f t="shared" ca="1" si="13"/>
        <v/>
      </c>
      <c r="L172" s="431" t="str">
        <f t="shared" ca="1" si="13"/>
        <v/>
      </c>
      <c r="M172" s="431" t="str">
        <f t="shared" ca="1" si="13"/>
        <v/>
      </c>
      <c r="N172" s="431" t="str">
        <f t="shared" ca="1" si="13"/>
        <v/>
      </c>
      <c r="O172" s="431" t="str">
        <f t="shared" ca="1" si="13"/>
        <v/>
      </c>
      <c r="P172" s="431" t="str">
        <f t="shared" ca="1" si="13"/>
        <v/>
      </c>
      <c r="Q172" s="431" t="str">
        <f t="shared" ca="1" si="13"/>
        <v/>
      </c>
      <c r="R172" s="431" t="str">
        <f t="shared" ca="1" si="13"/>
        <v/>
      </c>
      <c r="S172" s="431" t="str">
        <f t="shared" ca="1" si="13"/>
        <v/>
      </c>
      <c r="T172" s="315">
        <f t="shared" ca="1" si="10"/>
        <v>3</v>
      </c>
    </row>
    <row r="173" spans="1:20" s="55" customFormat="1" ht="15.75" x14ac:dyDescent="0.25">
      <c r="A173" s="429">
        <f>Total!A173</f>
        <v>171</v>
      </c>
      <c r="B173" s="331" t="str">
        <f>IF($A174&gt;0,Total!B173,"")</f>
        <v>Leroy</v>
      </c>
      <c r="C173" s="331" t="str">
        <f>IF($A174&gt;0,Total!C173,"")</f>
        <v>Claude</v>
      </c>
      <c r="D173" s="155">
        <f>IF($A174&gt;0,Total!D173,"")</f>
        <v>96</v>
      </c>
      <c r="E173" s="431" t="str">
        <f t="shared" ca="1" si="13"/>
        <v/>
      </c>
      <c r="F173" s="431">
        <f t="shared" ca="1" si="13"/>
        <v>32</v>
      </c>
      <c r="G173" s="431" t="str">
        <f t="shared" ca="1" si="13"/>
        <v/>
      </c>
      <c r="H173" s="431" t="str">
        <f t="shared" ca="1" si="13"/>
        <v/>
      </c>
      <c r="I173" s="431" t="str">
        <f t="shared" ca="1" si="13"/>
        <v/>
      </c>
      <c r="J173" s="431" t="str">
        <f t="shared" ca="1" si="13"/>
        <v/>
      </c>
      <c r="K173" s="431" t="str">
        <f t="shared" ca="1" si="13"/>
        <v/>
      </c>
      <c r="L173" s="431" t="str">
        <f t="shared" ca="1" si="13"/>
        <v/>
      </c>
      <c r="M173" s="431" t="str">
        <f t="shared" ca="1" si="13"/>
        <v/>
      </c>
      <c r="N173" s="431" t="str">
        <f t="shared" ca="1" si="13"/>
        <v/>
      </c>
      <c r="O173" s="431" t="str">
        <f t="shared" ca="1" si="13"/>
        <v/>
      </c>
      <c r="P173" s="431" t="str">
        <f t="shared" ca="1" si="13"/>
        <v/>
      </c>
      <c r="Q173" s="431" t="str">
        <f t="shared" ca="1" si="13"/>
        <v/>
      </c>
      <c r="R173" s="431" t="str">
        <f t="shared" ca="1" si="13"/>
        <v/>
      </c>
      <c r="S173" s="431" t="str">
        <f t="shared" ca="1" si="13"/>
        <v/>
      </c>
      <c r="T173" s="315">
        <f t="shared" ca="1" si="10"/>
        <v>1</v>
      </c>
    </row>
    <row r="174" spans="1:20" s="55" customFormat="1" ht="15.75" x14ac:dyDescent="0.25">
      <c r="A174" s="429">
        <f>Total!A174</f>
        <v>172</v>
      </c>
      <c r="B174" s="331" t="str">
        <f>IF($A175&gt;0,Total!B174,"")</f>
        <v>Lhermitte</v>
      </c>
      <c r="C174" s="331" t="str">
        <f>IF($A175&gt;0,Total!C174,"")</f>
        <v>Claudia</v>
      </c>
      <c r="D174" s="155">
        <f>IF($A175&gt;0,Total!D174,"")</f>
        <v>203</v>
      </c>
      <c r="E174" s="431" t="str">
        <f t="shared" ca="1" si="13"/>
        <v/>
      </c>
      <c r="F174" s="431" t="str">
        <f t="shared" ca="1" si="13"/>
        <v/>
      </c>
      <c r="G174" s="431" t="str">
        <f t="shared" ca="1" si="13"/>
        <v/>
      </c>
      <c r="H174" s="431" t="str">
        <f t="shared" ca="1" si="13"/>
        <v/>
      </c>
      <c r="I174" s="431" t="str">
        <f t="shared" ca="1" si="13"/>
        <v/>
      </c>
      <c r="J174" s="431" t="str">
        <f t="shared" ca="1" si="13"/>
        <v/>
      </c>
      <c r="K174" s="431" t="str">
        <f t="shared" ca="1" si="13"/>
        <v/>
      </c>
      <c r="L174" s="431" t="str">
        <f t="shared" ca="1" si="13"/>
        <v/>
      </c>
      <c r="M174" s="431" t="str">
        <f t="shared" ca="1" si="13"/>
        <v/>
      </c>
      <c r="N174" s="431" t="str">
        <f t="shared" ca="1" si="13"/>
        <v/>
      </c>
      <c r="O174" s="431" t="str">
        <f t="shared" ca="1" si="13"/>
        <v/>
      </c>
      <c r="P174" s="431" t="str">
        <f t="shared" ca="1" si="13"/>
        <v/>
      </c>
      <c r="Q174" s="431" t="str">
        <f t="shared" ca="1" si="13"/>
        <v/>
      </c>
      <c r="R174" s="431" t="str">
        <f t="shared" ca="1" si="13"/>
        <v/>
      </c>
      <c r="S174" s="431" t="str">
        <f t="shared" ca="1" si="13"/>
        <v/>
      </c>
      <c r="T174" s="315">
        <f t="shared" ca="1" si="10"/>
        <v>0</v>
      </c>
    </row>
    <row r="175" spans="1:20" s="55" customFormat="1" ht="15.75" x14ac:dyDescent="0.25">
      <c r="A175" s="429">
        <f>Total!A175</f>
        <v>173</v>
      </c>
      <c r="B175" s="331" t="str">
        <f>IF($A176&gt;0,Total!B175,"")</f>
        <v>Lhuillier</v>
      </c>
      <c r="C175" s="331" t="str">
        <f>IF($A176&gt;0,Total!C175,"")</f>
        <v>Paul</v>
      </c>
      <c r="D175" s="155">
        <f>IF($A176&gt;0,Total!D175,"")</f>
        <v>158</v>
      </c>
      <c r="E175" s="431" t="str">
        <f t="shared" ca="1" si="13"/>
        <v/>
      </c>
      <c r="F175" s="431" t="str">
        <f t="shared" ca="1" si="13"/>
        <v/>
      </c>
      <c r="G175" s="431" t="str">
        <f t="shared" ca="1" si="13"/>
        <v/>
      </c>
      <c r="H175" s="431">
        <f t="shared" ca="1" si="13"/>
        <v>44</v>
      </c>
      <c r="I175" s="431">
        <f t="shared" ca="1" si="13"/>
        <v>40</v>
      </c>
      <c r="J175" s="431">
        <f t="shared" ca="1" si="13"/>
        <v>41</v>
      </c>
      <c r="K175" s="431">
        <f t="shared" ca="1" si="13"/>
        <v>52</v>
      </c>
      <c r="L175" s="431">
        <f t="shared" ca="1" si="13"/>
        <v>34</v>
      </c>
      <c r="M175" s="431">
        <f t="shared" ca="1" si="13"/>
        <v>38</v>
      </c>
      <c r="N175" s="431" t="str">
        <f t="shared" ca="1" si="13"/>
        <v/>
      </c>
      <c r="O175" s="431" t="str">
        <f t="shared" ca="1" si="13"/>
        <v/>
      </c>
      <c r="P175" s="431" t="str">
        <f t="shared" ca="1" si="13"/>
        <v/>
      </c>
      <c r="Q175" s="431" t="str">
        <f t="shared" ca="1" si="13"/>
        <v/>
      </c>
      <c r="R175" s="431" t="str">
        <f t="shared" ca="1" si="13"/>
        <v/>
      </c>
      <c r="S175" s="431" t="str">
        <f t="shared" ca="1" si="13"/>
        <v/>
      </c>
      <c r="T175" s="315">
        <f t="shared" ca="1" si="10"/>
        <v>6</v>
      </c>
    </row>
    <row r="176" spans="1:20" s="55" customFormat="1" ht="15.75" x14ac:dyDescent="0.25">
      <c r="A176" s="429">
        <f>Total!A176</f>
        <v>174</v>
      </c>
      <c r="B176" s="331" t="str">
        <f>IF($A177&gt;0,Total!B176,"")</f>
        <v>Linck</v>
      </c>
      <c r="C176" s="331" t="str">
        <f>IF($A177&gt;0,Total!C176,"")</f>
        <v>Quentin</v>
      </c>
      <c r="D176" s="155">
        <f>IF($A177&gt;0,Total!D176,"")</f>
        <v>97</v>
      </c>
      <c r="E176" s="431" t="str">
        <f t="shared" ca="1" si="13"/>
        <v/>
      </c>
      <c r="F176" s="431">
        <f t="shared" ca="1" si="13"/>
        <v>33</v>
      </c>
      <c r="G176" s="431" t="str">
        <f t="shared" ca="1" si="13"/>
        <v/>
      </c>
      <c r="H176" s="431" t="str">
        <f t="shared" ca="1" si="13"/>
        <v/>
      </c>
      <c r="I176" s="431" t="str">
        <f t="shared" ca="1" si="13"/>
        <v/>
      </c>
      <c r="J176" s="431" t="str">
        <f t="shared" ca="1" si="13"/>
        <v/>
      </c>
      <c r="K176" s="431" t="str">
        <f t="shared" ca="1" si="13"/>
        <v/>
      </c>
      <c r="L176" s="431" t="str">
        <f t="shared" ca="1" si="13"/>
        <v/>
      </c>
      <c r="M176" s="431" t="str">
        <f t="shared" ca="1" si="13"/>
        <v/>
      </c>
      <c r="N176" s="431" t="str">
        <f t="shared" ca="1" si="13"/>
        <v/>
      </c>
      <c r="O176" s="431" t="str">
        <f t="shared" ca="1" si="13"/>
        <v/>
      </c>
      <c r="P176" s="431" t="str">
        <f t="shared" ca="1" si="13"/>
        <v/>
      </c>
      <c r="Q176" s="431" t="str">
        <f t="shared" ca="1" si="13"/>
        <v/>
      </c>
      <c r="R176" s="431" t="str">
        <f t="shared" ca="1" si="13"/>
        <v/>
      </c>
      <c r="S176" s="431" t="str">
        <f t="shared" ca="1" si="13"/>
        <v/>
      </c>
      <c r="T176" s="315">
        <f t="shared" ca="1" si="10"/>
        <v>1</v>
      </c>
    </row>
    <row r="177" spans="1:20" s="55" customFormat="1" ht="15.75" x14ac:dyDescent="0.25">
      <c r="A177" s="429">
        <f>Total!A177</f>
        <v>175</v>
      </c>
      <c r="B177" s="331" t="str">
        <f>IF($A178&gt;0,Total!B177,"")</f>
        <v>Lossent</v>
      </c>
      <c r="C177" s="331" t="str">
        <f>IF($A178&gt;0,Total!C177,"")</f>
        <v>Marie-Catherine</v>
      </c>
      <c r="D177" s="155">
        <f>IF($A178&gt;0,Total!D177,"")</f>
        <v>278</v>
      </c>
      <c r="E177" s="431" t="str">
        <f t="shared" ca="1" si="13"/>
        <v/>
      </c>
      <c r="F177" s="431" t="str">
        <f t="shared" ca="1" si="13"/>
        <v/>
      </c>
      <c r="G177" s="431" t="str">
        <f t="shared" ca="1" si="13"/>
        <v/>
      </c>
      <c r="H177" s="431" t="str">
        <f t="shared" ca="1" si="13"/>
        <v/>
      </c>
      <c r="I177" s="431" t="str">
        <f t="shared" ca="1" si="13"/>
        <v/>
      </c>
      <c r="J177" s="431" t="str">
        <f t="shared" ca="1" si="13"/>
        <v/>
      </c>
      <c r="K177" s="431" t="str">
        <f t="shared" ca="1" si="13"/>
        <v/>
      </c>
      <c r="L177" s="431" t="str">
        <f t="shared" ca="1" si="13"/>
        <v/>
      </c>
      <c r="M177" s="431">
        <f t="shared" ca="1" si="13"/>
        <v>39</v>
      </c>
      <c r="N177" s="431" t="str">
        <f t="shared" ca="1" si="13"/>
        <v/>
      </c>
      <c r="O177" s="431" t="str">
        <f t="shared" ca="1" si="13"/>
        <v/>
      </c>
      <c r="P177" s="431" t="str">
        <f t="shared" ca="1" si="13"/>
        <v/>
      </c>
      <c r="Q177" s="431" t="str">
        <f t="shared" ca="1" si="13"/>
        <v/>
      </c>
      <c r="R177" s="431" t="str">
        <f t="shared" ca="1" si="13"/>
        <v/>
      </c>
      <c r="S177" s="431" t="str">
        <f t="shared" ca="1" si="13"/>
        <v/>
      </c>
      <c r="T177" s="315">
        <f t="shared" ca="1" si="10"/>
        <v>1</v>
      </c>
    </row>
    <row r="178" spans="1:20" s="55" customFormat="1" ht="15.75" x14ac:dyDescent="0.25">
      <c r="A178" s="429">
        <f>Total!A178</f>
        <v>176</v>
      </c>
      <c r="B178" s="331" t="str">
        <f>IF($A179&gt;0,Total!B178,"")</f>
        <v>Magnin</v>
      </c>
      <c r="C178" s="331" t="str">
        <f>IF($A179&gt;0,Total!C178,"")</f>
        <v>Sylviane</v>
      </c>
      <c r="D178" s="155">
        <f>IF($A179&gt;0,Total!D178,"")</f>
        <v>266</v>
      </c>
      <c r="E178" s="431" t="str">
        <f t="shared" ca="1" si="13"/>
        <v/>
      </c>
      <c r="F178" s="431" t="str">
        <f t="shared" ca="1" si="13"/>
        <v/>
      </c>
      <c r="G178" s="431" t="str">
        <f t="shared" ca="1" si="13"/>
        <v/>
      </c>
      <c r="H178" s="431" t="str">
        <f t="shared" ca="1" si="13"/>
        <v/>
      </c>
      <c r="I178" s="431" t="str">
        <f t="shared" ca="1" si="13"/>
        <v/>
      </c>
      <c r="J178" s="431" t="str">
        <f t="shared" ca="1" si="13"/>
        <v/>
      </c>
      <c r="K178" s="431" t="str">
        <f t="shared" ca="1" si="13"/>
        <v/>
      </c>
      <c r="L178" s="431" t="str">
        <f t="shared" ca="1" si="13"/>
        <v/>
      </c>
      <c r="M178" s="431">
        <f t="shared" ca="1" si="13"/>
        <v>40</v>
      </c>
      <c r="N178" s="431" t="str">
        <f t="shared" ca="1" si="13"/>
        <v/>
      </c>
      <c r="O178" s="431" t="str">
        <f t="shared" ca="1" si="13"/>
        <v/>
      </c>
      <c r="P178" s="431" t="str">
        <f t="shared" ca="1" si="13"/>
        <v/>
      </c>
      <c r="Q178" s="431" t="str">
        <f t="shared" ca="1" si="13"/>
        <v/>
      </c>
      <c r="R178" s="431" t="str">
        <f t="shared" ca="1" si="13"/>
        <v/>
      </c>
      <c r="S178" s="431" t="str">
        <f t="shared" ca="1" si="13"/>
        <v/>
      </c>
      <c r="T178" s="315">
        <f t="shared" ca="1" si="10"/>
        <v>1</v>
      </c>
    </row>
    <row r="179" spans="1:20" s="55" customFormat="1" ht="15.75" x14ac:dyDescent="0.25">
      <c r="A179" s="429">
        <f>Total!A179</f>
        <v>177</v>
      </c>
      <c r="B179" s="331" t="str">
        <f>IF($A180&gt;0,Total!B179,"")</f>
        <v>Malnoy</v>
      </c>
      <c r="C179" s="331" t="str">
        <f>IF($A180&gt;0,Total!C179,"")</f>
        <v>Monique</v>
      </c>
      <c r="D179" s="155">
        <f>IF($A180&gt;0,Total!D179,"")</f>
        <v>41</v>
      </c>
      <c r="E179" s="431">
        <f t="shared" ca="1" si="13"/>
        <v>52</v>
      </c>
      <c r="F179" s="431" t="str">
        <f t="shared" ca="1" si="13"/>
        <v/>
      </c>
      <c r="G179" s="431" t="str">
        <f t="shared" ca="1" si="13"/>
        <v/>
      </c>
      <c r="H179" s="431" t="str">
        <f t="shared" ca="1" si="13"/>
        <v/>
      </c>
      <c r="I179" s="431" t="str">
        <f t="shared" ca="1" si="13"/>
        <v/>
      </c>
      <c r="J179" s="431" t="str">
        <f t="shared" ca="1" si="13"/>
        <v/>
      </c>
      <c r="K179" s="431" t="str">
        <f t="shared" ca="1" si="13"/>
        <v/>
      </c>
      <c r="L179" s="431" t="str">
        <f t="shared" ca="1" si="13"/>
        <v/>
      </c>
      <c r="M179" s="431" t="str">
        <f t="shared" ca="1" si="13"/>
        <v/>
      </c>
      <c r="N179" s="431" t="str">
        <f t="shared" ca="1" si="13"/>
        <v/>
      </c>
      <c r="O179" s="431" t="str">
        <f t="shared" ca="1" si="13"/>
        <v/>
      </c>
      <c r="P179" s="431" t="str">
        <f t="shared" ca="1" si="13"/>
        <v/>
      </c>
      <c r="Q179" s="431" t="str">
        <f t="shared" ca="1" si="13"/>
        <v/>
      </c>
      <c r="R179" s="431" t="str">
        <f t="shared" ca="1" si="13"/>
        <v/>
      </c>
      <c r="S179" s="431" t="str">
        <f t="shared" ca="1" si="13"/>
        <v/>
      </c>
      <c r="T179" s="315">
        <f t="shared" ca="1" si="10"/>
        <v>1</v>
      </c>
    </row>
    <row r="180" spans="1:20" s="55" customFormat="1" ht="15.75" x14ac:dyDescent="0.25">
      <c r="A180" s="429">
        <f>Total!A180</f>
        <v>178</v>
      </c>
      <c r="B180" s="331" t="str">
        <f>IF($A181&gt;0,Total!B180,"")</f>
        <v>Marchand</v>
      </c>
      <c r="C180" s="331" t="str">
        <f>IF($A181&gt;0,Total!C180,"")</f>
        <v>Michel</v>
      </c>
      <c r="D180" s="155">
        <f>IF($A181&gt;0,Total!D180,"")</f>
        <v>98</v>
      </c>
      <c r="E180" s="431" t="str">
        <f t="shared" ca="1" si="13"/>
        <v/>
      </c>
      <c r="F180" s="431">
        <f t="shared" ca="1" si="13"/>
        <v>34</v>
      </c>
      <c r="G180" s="431" t="str">
        <f t="shared" ca="1" si="13"/>
        <v/>
      </c>
      <c r="H180" s="431" t="str">
        <f t="shared" ca="1" si="13"/>
        <v/>
      </c>
      <c r="I180" s="431" t="str">
        <f t="shared" ca="1" si="13"/>
        <v/>
      </c>
      <c r="J180" s="431" t="str">
        <f t="shared" ca="1" si="13"/>
        <v/>
      </c>
      <c r="K180" s="431" t="str">
        <f t="shared" ca="1" si="13"/>
        <v/>
      </c>
      <c r="L180" s="431" t="str">
        <f t="shared" ca="1" si="13"/>
        <v/>
      </c>
      <c r="M180" s="431" t="str">
        <f t="shared" ca="1" si="13"/>
        <v/>
      </c>
      <c r="N180" s="431" t="str">
        <f t="shared" ca="1" si="13"/>
        <v/>
      </c>
      <c r="O180" s="431" t="str">
        <f t="shared" ca="1" si="13"/>
        <v/>
      </c>
      <c r="P180" s="431" t="str">
        <f t="shared" ca="1" si="13"/>
        <v/>
      </c>
      <c r="Q180" s="431" t="str">
        <f t="shared" ca="1" si="13"/>
        <v/>
      </c>
      <c r="R180" s="431" t="str">
        <f t="shared" ca="1" si="13"/>
        <v/>
      </c>
      <c r="S180" s="431" t="str">
        <f t="shared" ca="1" si="13"/>
        <v/>
      </c>
      <c r="T180" s="315">
        <f t="shared" ca="1" si="10"/>
        <v>1</v>
      </c>
    </row>
    <row r="181" spans="1:20" s="55" customFormat="1" ht="15.75" x14ac:dyDescent="0.25">
      <c r="A181" s="429">
        <f>Total!A181</f>
        <v>179</v>
      </c>
      <c r="B181" s="331" t="str">
        <f>IF($A182&gt;0,Total!B181,"")</f>
        <v>Marguery</v>
      </c>
      <c r="C181" s="331" t="str">
        <f>IF($A182&gt;0,Total!C181,"")</f>
        <v>Bernard</v>
      </c>
      <c r="D181" s="155">
        <f>IF($A182&gt;0,Total!D181,"")</f>
        <v>42</v>
      </c>
      <c r="E181" s="431">
        <f t="shared" ca="1" si="13"/>
        <v>53</v>
      </c>
      <c r="F181" s="431">
        <f t="shared" ca="1" si="13"/>
        <v>35</v>
      </c>
      <c r="G181" s="431" t="str">
        <f t="shared" ca="1" si="13"/>
        <v/>
      </c>
      <c r="H181" s="431" t="str">
        <f t="shared" ca="1" si="13"/>
        <v/>
      </c>
      <c r="I181" s="431" t="str">
        <f t="shared" ca="1" si="13"/>
        <v/>
      </c>
      <c r="J181" s="431" t="str">
        <f t="shared" ca="1" si="13"/>
        <v/>
      </c>
      <c r="K181" s="431" t="str">
        <f t="shared" ca="1" si="13"/>
        <v/>
      </c>
      <c r="L181" s="431" t="str">
        <f t="shared" ca="1" si="13"/>
        <v/>
      </c>
      <c r="M181" s="431" t="str">
        <f t="shared" ca="1" si="13"/>
        <v/>
      </c>
      <c r="N181" s="431" t="str">
        <f t="shared" ca="1" si="13"/>
        <v/>
      </c>
      <c r="O181" s="431" t="str">
        <f t="shared" ca="1" si="13"/>
        <v/>
      </c>
      <c r="P181" s="431" t="str">
        <f t="shared" ca="1" si="13"/>
        <v/>
      </c>
      <c r="Q181" s="431" t="str">
        <f t="shared" ca="1" si="13"/>
        <v/>
      </c>
      <c r="R181" s="431" t="str">
        <f t="shared" ca="1" si="13"/>
        <v/>
      </c>
      <c r="S181" s="431" t="str">
        <f t="shared" ca="1" si="13"/>
        <v/>
      </c>
      <c r="T181" s="315">
        <f t="shared" ca="1" si="10"/>
        <v>2</v>
      </c>
    </row>
    <row r="182" spans="1:20" s="55" customFormat="1" ht="15.75" x14ac:dyDescent="0.25">
      <c r="A182" s="429">
        <f>Total!A182</f>
        <v>180</v>
      </c>
      <c r="B182" s="331" t="str">
        <f>IF($A183&gt;0,Total!B182,"")</f>
        <v>Marin</v>
      </c>
      <c r="C182" s="331" t="str">
        <f>IF($A183&gt;0,Total!C182,"")</f>
        <v>Paul</v>
      </c>
      <c r="D182" s="155">
        <f>IF($A183&gt;0,Total!D182,"")</f>
        <v>176</v>
      </c>
      <c r="E182" s="431" t="str">
        <f t="shared" ca="1" si="13"/>
        <v/>
      </c>
      <c r="F182" s="431" t="str">
        <f t="shared" ca="1" si="13"/>
        <v/>
      </c>
      <c r="G182" s="431" t="str">
        <f t="shared" ca="1" si="13"/>
        <v/>
      </c>
      <c r="H182" s="431" t="str">
        <f t="shared" ca="1" si="13"/>
        <v/>
      </c>
      <c r="I182" s="431">
        <f t="shared" ca="1" si="13"/>
        <v>41</v>
      </c>
      <c r="J182" s="431" t="str">
        <f t="shared" ca="1" si="13"/>
        <v/>
      </c>
      <c r="K182" s="431" t="str">
        <f t="shared" ca="1" si="13"/>
        <v/>
      </c>
      <c r="L182" s="431" t="str">
        <f t="shared" ca="1" si="13"/>
        <v/>
      </c>
      <c r="M182" s="431" t="str">
        <f t="shared" ca="1" si="13"/>
        <v/>
      </c>
      <c r="N182" s="431" t="str">
        <f t="shared" ca="1" si="13"/>
        <v/>
      </c>
      <c r="O182" s="431" t="str">
        <f t="shared" ca="1" si="13"/>
        <v/>
      </c>
      <c r="P182" s="431" t="str">
        <f t="shared" ca="1" si="13"/>
        <v/>
      </c>
      <c r="Q182" s="431" t="str">
        <f t="shared" ca="1" si="13"/>
        <v/>
      </c>
      <c r="R182" s="431" t="str">
        <f t="shared" ca="1" si="13"/>
        <v/>
      </c>
      <c r="S182" s="431" t="str">
        <f t="shared" ca="1" si="13"/>
        <v/>
      </c>
      <c r="T182" s="315">
        <f t="shared" ca="1" si="10"/>
        <v>1</v>
      </c>
    </row>
    <row r="183" spans="1:20" s="55" customFormat="1" ht="15.75" x14ac:dyDescent="0.25">
      <c r="A183" s="429">
        <f>Total!A183</f>
        <v>181</v>
      </c>
      <c r="B183" s="331" t="str">
        <f>IF($A184&gt;0,Total!B183,"")</f>
        <v>Marseille</v>
      </c>
      <c r="C183" s="331" t="str">
        <f>IF($A184&gt;0,Total!C183,"")</f>
        <v>Huguette</v>
      </c>
      <c r="D183" s="155">
        <f>IF($A184&gt;0,Total!D183,"")</f>
        <v>204</v>
      </c>
      <c r="E183" s="431" t="str">
        <f t="shared" ca="1" si="13"/>
        <v/>
      </c>
      <c r="F183" s="431" t="str">
        <f t="shared" ca="1" si="13"/>
        <v/>
      </c>
      <c r="G183" s="431" t="str">
        <f t="shared" ca="1" si="13"/>
        <v/>
      </c>
      <c r="H183" s="431" t="str">
        <f t="shared" ca="1" si="13"/>
        <v/>
      </c>
      <c r="I183" s="431" t="str">
        <f t="shared" ca="1" si="13"/>
        <v/>
      </c>
      <c r="J183" s="431">
        <f t="shared" ca="1" si="13"/>
        <v>42</v>
      </c>
      <c r="K183" s="431">
        <f t="shared" ca="1" si="13"/>
        <v>53</v>
      </c>
      <c r="L183" s="431">
        <f t="shared" ca="1" si="13"/>
        <v>35</v>
      </c>
      <c r="M183" s="431" t="str">
        <f t="shared" ca="1" si="13"/>
        <v/>
      </c>
      <c r="N183" s="431" t="str">
        <f t="shared" ca="1" si="13"/>
        <v/>
      </c>
      <c r="O183" s="431" t="str">
        <f t="shared" ca="1" si="13"/>
        <v/>
      </c>
      <c r="P183" s="431" t="str">
        <f t="shared" ca="1" si="13"/>
        <v/>
      </c>
      <c r="Q183" s="431" t="str">
        <f t="shared" ca="1" si="13"/>
        <v/>
      </c>
      <c r="R183" s="431" t="str">
        <f t="shared" ca="1" si="13"/>
        <v/>
      </c>
      <c r="S183" s="431" t="str">
        <f t="shared" ca="1" si="13"/>
        <v/>
      </c>
      <c r="T183" s="315">
        <f t="shared" ca="1" si="10"/>
        <v>3</v>
      </c>
    </row>
    <row r="184" spans="1:20" s="55" customFormat="1" ht="15.75" x14ac:dyDescent="0.25">
      <c r="A184" s="429">
        <f>Total!A184</f>
        <v>182</v>
      </c>
      <c r="B184" s="331" t="str">
        <f>IF($A185&gt;0,Total!B184,"")</f>
        <v>Martin</v>
      </c>
      <c r="C184" s="331" t="str">
        <f>IF($A185&gt;0,Total!C184,"")</f>
        <v>Gabriel</v>
      </c>
      <c r="D184" s="155">
        <f>IF($A185&gt;0,Total!D184,"")</f>
        <v>267</v>
      </c>
      <c r="E184" s="431" t="str">
        <f t="shared" ca="1" si="13"/>
        <v/>
      </c>
      <c r="F184" s="431" t="str">
        <f t="shared" ca="1" si="13"/>
        <v/>
      </c>
      <c r="G184" s="431" t="str">
        <f t="shared" ca="1" si="13"/>
        <v/>
      </c>
      <c r="H184" s="431" t="str">
        <f t="shared" ca="1" si="13"/>
        <v/>
      </c>
      <c r="I184" s="431" t="str">
        <f t="shared" ca="1" si="13"/>
        <v/>
      </c>
      <c r="J184" s="431" t="str">
        <f t="shared" ca="1" si="13"/>
        <v/>
      </c>
      <c r="K184" s="431" t="str">
        <f t="shared" ca="1" si="13"/>
        <v/>
      </c>
      <c r="L184" s="431" t="str">
        <f t="shared" ca="1" si="13"/>
        <v/>
      </c>
      <c r="M184" s="431">
        <f t="shared" ca="1" si="13"/>
        <v>41</v>
      </c>
      <c r="N184" s="431" t="str">
        <f t="shared" ca="1" si="13"/>
        <v/>
      </c>
      <c r="O184" s="431" t="str">
        <f t="shared" ca="1" si="13"/>
        <v/>
      </c>
      <c r="P184" s="431" t="str">
        <f t="shared" ca="1" si="13"/>
        <v/>
      </c>
      <c r="Q184" s="431" t="str">
        <f t="shared" ca="1" si="13"/>
        <v/>
      </c>
      <c r="R184" s="431" t="str">
        <f t="shared" ca="1" si="13"/>
        <v/>
      </c>
      <c r="S184" s="431" t="str">
        <f t="shared" ca="1" si="13"/>
        <v/>
      </c>
      <c r="T184" s="315">
        <f t="shared" ca="1" si="10"/>
        <v>1</v>
      </c>
    </row>
    <row r="185" spans="1:20" s="55" customFormat="1" ht="15.75" x14ac:dyDescent="0.25">
      <c r="A185" s="429">
        <f>Total!A185</f>
        <v>183</v>
      </c>
      <c r="B185" s="331" t="str">
        <f>IF($A186&gt;0,Total!B185,"")</f>
        <v>Martiny</v>
      </c>
      <c r="C185" s="331" t="str">
        <f>IF($A186&gt;0,Total!C185,"")</f>
        <v>Jean-Pierre</v>
      </c>
      <c r="D185" s="155">
        <f>IF($A186&gt;0,Total!D185,"")</f>
        <v>125</v>
      </c>
      <c r="E185" s="431" t="str">
        <f t="shared" ca="1" si="13"/>
        <v/>
      </c>
      <c r="F185" s="431" t="str">
        <f t="shared" ca="1" si="13"/>
        <v/>
      </c>
      <c r="G185" s="431">
        <f t="shared" ca="1" si="13"/>
        <v>35</v>
      </c>
      <c r="H185" s="431">
        <f t="shared" ca="1" si="13"/>
        <v>45</v>
      </c>
      <c r="I185" s="431">
        <f t="shared" ca="1" si="13"/>
        <v>42</v>
      </c>
      <c r="J185" s="431">
        <f t="shared" ca="1" si="13"/>
        <v>43</v>
      </c>
      <c r="K185" s="431" t="str">
        <f t="shared" ca="1" si="13"/>
        <v/>
      </c>
      <c r="L185" s="431">
        <f t="shared" ca="1" si="13"/>
        <v>36</v>
      </c>
      <c r="M185" s="431">
        <f t="shared" ca="1" si="13"/>
        <v>42</v>
      </c>
      <c r="N185" s="431" t="str">
        <f t="shared" ca="1" si="13"/>
        <v/>
      </c>
      <c r="O185" s="431" t="str">
        <f t="shared" ca="1" si="13"/>
        <v/>
      </c>
      <c r="P185" s="431" t="str">
        <f t="shared" ca="1" si="13"/>
        <v/>
      </c>
      <c r="Q185" s="431" t="str">
        <f t="shared" ca="1" si="13"/>
        <v/>
      </c>
      <c r="R185" s="431" t="str">
        <f t="shared" ca="1" si="13"/>
        <v/>
      </c>
      <c r="S185" s="431" t="str">
        <f t="shared" ca="1" si="13"/>
        <v/>
      </c>
      <c r="T185" s="315">
        <f t="shared" ca="1" si="10"/>
        <v>6</v>
      </c>
    </row>
    <row r="186" spans="1:20" ht="15.75" x14ac:dyDescent="0.25">
      <c r="A186" s="429">
        <f>Total!A186</f>
        <v>184</v>
      </c>
      <c r="B186" s="331" t="str">
        <f>IF($A187&gt;0,Total!B186,"")</f>
        <v>Masi</v>
      </c>
      <c r="C186" s="331" t="str">
        <f>IF($A187&gt;0,Total!C186,"")</f>
        <v>Marie-Thérèse</v>
      </c>
      <c r="D186" s="155">
        <f>IF($A187&gt;0,Total!D186,"")</f>
        <v>205</v>
      </c>
      <c r="E186" s="431" t="str">
        <f t="shared" ca="1" si="13"/>
        <v/>
      </c>
      <c r="F186" s="431" t="str">
        <f t="shared" ca="1" si="13"/>
        <v/>
      </c>
      <c r="G186" s="431" t="str">
        <f t="shared" ca="1" si="13"/>
        <v/>
      </c>
      <c r="H186" s="431" t="str">
        <f t="shared" ca="1" si="13"/>
        <v/>
      </c>
      <c r="I186" s="431" t="str">
        <f t="shared" ca="1" si="13"/>
        <v/>
      </c>
      <c r="J186" s="431">
        <f t="shared" ca="1" si="13"/>
        <v>44</v>
      </c>
      <c r="K186" s="431">
        <f t="shared" ca="1" si="13"/>
        <v>54</v>
      </c>
      <c r="L186" s="431">
        <f t="shared" ca="1" si="13"/>
        <v>37</v>
      </c>
      <c r="M186" s="431">
        <f t="shared" ca="1" si="13"/>
        <v>43</v>
      </c>
      <c r="N186" s="431" t="str">
        <f t="shared" ca="1" si="13"/>
        <v/>
      </c>
      <c r="O186" s="431" t="str">
        <f t="shared" ca="1" si="13"/>
        <v/>
      </c>
      <c r="P186" s="431" t="str">
        <f t="shared" ca="1" si="13"/>
        <v/>
      </c>
      <c r="Q186" s="431" t="str">
        <f t="shared" ca="1" si="13"/>
        <v/>
      </c>
      <c r="R186" s="431" t="str">
        <f t="shared" ca="1" si="13"/>
        <v/>
      </c>
      <c r="S186" s="431" t="str">
        <f t="shared" ca="1" si="13"/>
        <v/>
      </c>
      <c r="T186" s="315">
        <f t="shared" ca="1" si="10"/>
        <v>4</v>
      </c>
    </row>
    <row r="187" spans="1:20" ht="15.75" x14ac:dyDescent="0.25">
      <c r="A187" s="429">
        <f>Total!A187</f>
        <v>185</v>
      </c>
      <c r="B187" s="331" t="str">
        <f>IF($A188&gt;0,Total!B187,"")</f>
        <v>Mathiron</v>
      </c>
      <c r="C187" s="331" t="str">
        <f>IF($A188&gt;0,Total!C187,"")</f>
        <v>David</v>
      </c>
      <c r="D187" s="155">
        <f>IF($A188&gt;0,Total!D187,"")</f>
        <v>99</v>
      </c>
      <c r="E187" s="431" t="str">
        <f t="shared" ca="1" si="13"/>
        <v/>
      </c>
      <c r="F187" s="431">
        <f t="shared" ca="1" si="13"/>
        <v>36</v>
      </c>
      <c r="G187" s="431" t="str">
        <f t="shared" ca="1" si="13"/>
        <v/>
      </c>
      <c r="H187" s="431" t="str">
        <f t="shared" ca="1" si="13"/>
        <v/>
      </c>
      <c r="I187" s="431" t="str">
        <f t="shared" ca="1" si="13"/>
        <v/>
      </c>
      <c r="J187" s="431" t="str">
        <f t="shared" ca="1" si="13"/>
        <v/>
      </c>
      <c r="K187" s="431" t="str">
        <f t="shared" ca="1" si="13"/>
        <v/>
      </c>
      <c r="L187" s="431" t="str">
        <f t="shared" ca="1" si="13"/>
        <v/>
      </c>
      <c r="M187" s="431" t="str">
        <f t="shared" ca="1" si="13"/>
        <v/>
      </c>
      <c r="N187" s="431" t="str">
        <f t="shared" ca="1" si="13"/>
        <v/>
      </c>
      <c r="O187" s="431" t="str">
        <f t="shared" ca="1" si="13"/>
        <v/>
      </c>
      <c r="P187" s="431" t="str">
        <f t="shared" ca="1" si="13"/>
        <v/>
      </c>
      <c r="Q187" s="431" t="str">
        <f t="shared" ca="1" si="13"/>
        <v/>
      </c>
      <c r="R187" s="431" t="str">
        <f t="shared" ca="1" si="13"/>
        <v/>
      </c>
      <c r="S187" s="431" t="str">
        <f t="shared" ca="1" si="13"/>
        <v/>
      </c>
      <c r="T187" s="315">
        <f t="shared" ca="1" si="10"/>
        <v>1</v>
      </c>
    </row>
    <row r="188" spans="1:20" ht="15.75" x14ac:dyDescent="0.25">
      <c r="A188" s="429">
        <f>Total!A188</f>
        <v>186</v>
      </c>
      <c r="B188" s="331" t="str">
        <f>IF($A189&gt;0,Total!B188,"")</f>
        <v>Mathiron</v>
      </c>
      <c r="C188" s="331" t="str">
        <f>IF($A189&gt;0,Total!C188,"")</f>
        <v>Ghislaine</v>
      </c>
      <c r="D188" s="155">
        <f>IF($A189&gt;0,Total!D188,"")</f>
        <v>100</v>
      </c>
      <c r="E188" s="431" t="str">
        <f t="shared" ref="E188:S219" ca="1" si="14">IFERROR(MATCH($D188,INDIRECT("'"&amp;E$2&amp;"'!D:D"),0),"")</f>
        <v/>
      </c>
      <c r="F188" s="431">
        <f t="shared" ca="1" si="14"/>
        <v>37</v>
      </c>
      <c r="G188" s="431" t="str">
        <f t="shared" ca="1" si="14"/>
        <v/>
      </c>
      <c r="H188" s="431" t="str">
        <f t="shared" ca="1" si="14"/>
        <v/>
      </c>
      <c r="I188" s="431" t="str">
        <f t="shared" ca="1" si="14"/>
        <v/>
      </c>
      <c r="J188" s="431" t="str">
        <f t="shared" ca="1" si="14"/>
        <v/>
      </c>
      <c r="K188" s="431" t="str">
        <f t="shared" ca="1" si="14"/>
        <v/>
      </c>
      <c r="L188" s="431" t="str">
        <f t="shared" ca="1" si="14"/>
        <v/>
      </c>
      <c r="M188" s="431" t="str">
        <f t="shared" ca="1" si="14"/>
        <v/>
      </c>
      <c r="N188" s="431" t="str">
        <f t="shared" ca="1" si="14"/>
        <v/>
      </c>
      <c r="O188" s="431" t="str">
        <f t="shared" ca="1" si="14"/>
        <v/>
      </c>
      <c r="P188" s="431" t="str">
        <f t="shared" ca="1" si="14"/>
        <v/>
      </c>
      <c r="Q188" s="431" t="str">
        <f t="shared" ca="1" si="14"/>
        <v/>
      </c>
      <c r="R188" s="431" t="str">
        <f t="shared" ca="1" si="14"/>
        <v/>
      </c>
      <c r="S188" s="431" t="str">
        <f t="shared" ca="1" si="14"/>
        <v/>
      </c>
      <c r="T188" s="315">
        <f t="shared" ca="1" si="10"/>
        <v>1</v>
      </c>
    </row>
    <row r="189" spans="1:20" ht="15.75" x14ac:dyDescent="0.25">
      <c r="A189" s="429">
        <f>Total!A189</f>
        <v>187</v>
      </c>
      <c r="B189" s="331" t="str">
        <f>IF($A190&gt;0,Total!B189,"")</f>
        <v>Mathiron</v>
      </c>
      <c r="C189" s="331" t="str">
        <f>IF($A190&gt;0,Total!C189,"")</f>
        <v>Virginie</v>
      </c>
      <c r="D189" s="155">
        <f>IF($A190&gt;0,Total!D189,"")</f>
        <v>101</v>
      </c>
      <c r="E189" s="431" t="str">
        <f t="shared" ca="1" si="14"/>
        <v/>
      </c>
      <c r="F189" s="431">
        <f t="shared" ca="1" si="14"/>
        <v>38</v>
      </c>
      <c r="G189" s="431" t="str">
        <f t="shared" ca="1" si="14"/>
        <v/>
      </c>
      <c r="H189" s="431" t="str">
        <f t="shared" ca="1" si="14"/>
        <v/>
      </c>
      <c r="I189" s="431" t="str">
        <f t="shared" ca="1" si="14"/>
        <v/>
      </c>
      <c r="J189" s="431" t="str">
        <f t="shared" ca="1" si="14"/>
        <v/>
      </c>
      <c r="K189" s="431" t="str">
        <f t="shared" ca="1" si="14"/>
        <v/>
      </c>
      <c r="L189" s="431" t="str">
        <f t="shared" ca="1" si="14"/>
        <v/>
      </c>
      <c r="M189" s="431" t="str">
        <f t="shared" ca="1" si="14"/>
        <v/>
      </c>
      <c r="N189" s="431" t="str">
        <f t="shared" ca="1" si="14"/>
        <v/>
      </c>
      <c r="O189" s="431" t="str">
        <f t="shared" ca="1" si="14"/>
        <v/>
      </c>
      <c r="P189" s="431" t="str">
        <f t="shared" ca="1" si="14"/>
        <v/>
      </c>
      <c r="Q189" s="431" t="str">
        <f t="shared" ca="1" si="14"/>
        <v/>
      </c>
      <c r="R189" s="431" t="str">
        <f t="shared" ca="1" si="14"/>
        <v/>
      </c>
      <c r="S189" s="431" t="str">
        <f t="shared" ca="1" si="14"/>
        <v/>
      </c>
      <c r="T189" s="315">
        <f t="shared" ca="1" si="10"/>
        <v>1</v>
      </c>
    </row>
    <row r="190" spans="1:20" ht="15.75" x14ac:dyDescent="0.25">
      <c r="A190" s="429">
        <f>Total!A190</f>
        <v>188</v>
      </c>
      <c r="B190" s="331" t="str">
        <f>IF($A191&gt;0,Total!B190,"")</f>
        <v>Mazue</v>
      </c>
      <c r="C190" s="331" t="str">
        <f>IF($A191&gt;0,Total!C190,"")</f>
        <v>Nelly</v>
      </c>
      <c r="D190" s="155">
        <f>IF($A191&gt;0,Total!D190,"")</f>
        <v>102</v>
      </c>
      <c r="E190" s="431" t="str">
        <f t="shared" ca="1" si="14"/>
        <v/>
      </c>
      <c r="F190" s="431">
        <f t="shared" ca="1" si="14"/>
        <v>39</v>
      </c>
      <c r="G190" s="431" t="str">
        <f t="shared" ca="1" si="14"/>
        <v/>
      </c>
      <c r="H190" s="431" t="str">
        <f t="shared" ca="1" si="14"/>
        <v/>
      </c>
      <c r="I190" s="431" t="str">
        <f t="shared" ca="1" si="14"/>
        <v/>
      </c>
      <c r="J190" s="431" t="str">
        <f t="shared" ca="1" si="14"/>
        <v/>
      </c>
      <c r="K190" s="431" t="str">
        <f t="shared" ca="1" si="14"/>
        <v/>
      </c>
      <c r="L190" s="431" t="str">
        <f t="shared" ca="1" si="14"/>
        <v/>
      </c>
      <c r="M190" s="431" t="str">
        <f t="shared" ca="1" si="14"/>
        <v/>
      </c>
      <c r="N190" s="431" t="str">
        <f t="shared" ca="1" si="14"/>
        <v/>
      </c>
      <c r="O190" s="431" t="str">
        <f t="shared" ca="1" si="14"/>
        <v/>
      </c>
      <c r="P190" s="431" t="str">
        <f t="shared" ca="1" si="14"/>
        <v/>
      </c>
      <c r="Q190" s="431" t="str">
        <f t="shared" ca="1" si="14"/>
        <v/>
      </c>
      <c r="R190" s="431" t="str">
        <f t="shared" ca="1" si="14"/>
        <v/>
      </c>
      <c r="S190" s="431" t="str">
        <f t="shared" ca="1" si="14"/>
        <v/>
      </c>
      <c r="T190" s="315">
        <f t="shared" ca="1" si="10"/>
        <v>1</v>
      </c>
    </row>
    <row r="191" spans="1:20" ht="15.75" x14ac:dyDescent="0.25">
      <c r="A191" s="429">
        <f>Total!A191</f>
        <v>189</v>
      </c>
      <c r="B191" s="331" t="str">
        <f>IF($A192&gt;0,Total!B191,"")</f>
        <v>Merle</v>
      </c>
      <c r="C191" s="331" t="str">
        <f>IF($A192&gt;0,Total!C191,"")</f>
        <v>Sylvie</v>
      </c>
      <c r="D191" s="155">
        <f>IF($A192&gt;0,Total!D191,"")</f>
        <v>260</v>
      </c>
      <c r="E191" s="431" t="str">
        <f t="shared" ca="1" si="14"/>
        <v/>
      </c>
      <c r="F191" s="431" t="str">
        <f t="shared" ca="1" si="14"/>
        <v/>
      </c>
      <c r="G191" s="431" t="str">
        <f t="shared" ca="1" si="14"/>
        <v/>
      </c>
      <c r="H191" s="431" t="str">
        <f t="shared" ca="1" si="14"/>
        <v/>
      </c>
      <c r="I191" s="431" t="str">
        <f t="shared" ca="1" si="14"/>
        <v/>
      </c>
      <c r="J191" s="431" t="str">
        <f t="shared" ca="1" si="14"/>
        <v/>
      </c>
      <c r="K191" s="431" t="str">
        <f t="shared" ca="1" si="14"/>
        <v/>
      </c>
      <c r="L191" s="431">
        <f t="shared" ca="1" si="14"/>
        <v>38</v>
      </c>
      <c r="M191" s="431" t="str">
        <f t="shared" ca="1" si="14"/>
        <v/>
      </c>
      <c r="N191" s="431" t="str">
        <f t="shared" ca="1" si="14"/>
        <v/>
      </c>
      <c r="O191" s="431" t="str">
        <f t="shared" ca="1" si="14"/>
        <v/>
      </c>
      <c r="P191" s="431" t="str">
        <f t="shared" ca="1" si="14"/>
        <v/>
      </c>
      <c r="Q191" s="431" t="str">
        <f t="shared" ca="1" si="14"/>
        <v/>
      </c>
      <c r="R191" s="431" t="str">
        <f t="shared" ca="1" si="14"/>
        <v/>
      </c>
      <c r="S191" s="431" t="str">
        <f t="shared" ca="1" si="14"/>
        <v/>
      </c>
      <c r="T191" s="315">
        <f t="shared" ca="1" si="10"/>
        <v>1</v>
      </c>
    </row>
    <row r="192" spans="1:20" ht="15.75" x14ac:dyDescent="0.25">
      <c r="A192" s="429">
        <f>Total!A192</f>
        <v>190</v>
      </c>
      <c r="B192" s="331" t="str">
        <f>IF($A193&gt;0,Total!B192,"")</f>
        <v>Merle</v>
      </c>
      <c r="C192" s="331" t="str">
        <f>IF($A193&gt;0,Total!C192,"")</f>
        <v>Véronique</v>
      </c>
      <c r="D192" s="155">
        <f>IF($A193&gt;0,Total!D192,"")</f>
        <v>261</v>
      </c>
      <c r="E192" s="431" t="str">
        <f t="shared" ca="1" si="14"/>
        <v/>
      </c>
      <c r="F192" s="431" t="str">
        <f t="shared" ca="1" si="14"/>
        <v/>
      </c>
      <c r="G192" s="431" t="str">
        <f t="shared" ca="1" si="14"/>
        <v/>
      </c>
      <c r="H192" s="431" t="str">
        <f t="shared" ca="1" si="14"/>
        <v/>
      </c>
      <c r="I192" s="431" t="str">
        <f t="shared" ca="1" si="14"/>
        <v/>
      </c>
      <c r="J192" s="431" t="str">
        <f t="shared" ca="1" si="14"/>
        <v/>
      </c>
      <c r="K192" s="431" t="str">
        <f t="shared" ca="1" si="14"/>
        <v/>
      </c>
      <c r="L192" s="431">
        <f t="shared" ca="1" si="14"/>
        <v>39</v>
      </c>
      <c r="M192" s="431" t="str">
        <f t="shared" ca="1" si="14"/>
        <v/>
      </c>
      <c r="N192" s="431" t="str">
        <f t="shared" ca="1" si="14"/>
        <v/>
      </c>
      <c r="O192" s="431" t="str">
        <f t="shared" ca="1" si="14"/>
        <v/>
      </c>
      <c r="P192" s="431" t="str">
        <f t="shared" ca="1" si="14"/>
        <v/>
      </c>
      <c r="Q192" s="431" t="str">
        <f t="shared" ca="1" si="14"/>
        <v/>
      </c>
      <c r="R192" s="431" t="str">
        <f t="shared" ca="1" si="14"/>
        <v/>
      </c>
      <c r="S192" s="431" t="str">
        <f t="shared" ca="1" si="14"/>
        <v/>
      </c>
      <c r="T192" s="315">
        <f t="shared" ca="1" si="10"/>
        <v>1</v>
      </c>
    </row>
    <row r="193" spans="1:20" ht="15.75" x14ac:dyDescent="0.25">
      <c r="A193" s="429">
        <f>Total!A193</f>
        <v>191</v>
      </c>
      <c r="B193" s="331" t="str">
        <f>IF($A194&gt;0,Total!B193,"")</f>
        <v>Michaud</v>
      </c>
      <c r="C193" s="331" t="str">
        <f>IF($A194&gt;0,Total!C193,"")</f>
        <v>Sylvie</v>
      </c>
      <c r="D193" s="155">
        <f>IF($A194&gt;0,Total!D193,"")</f>
        <v>103</v>
      </c>
      <c r="E193" s="431" t="str">
        <f t="shared" ca="1" si="14"/>
        <v/>
      </c>
      <c r="F193" s="431">
        <f t="shared" ca="1" si="14"/>
        <v>40</v>
      </c>
      <c r="G193" s="431" t="str">
        <f t="shared" ca="1" si="14"/>
        <v/>
      </c>
      <c r="H193" s="431">
        <f t="shared" ca="1" si="14"/>
        <v>46</v>
      </c>
      <c r="I193" s="431" t="str">
        <f t="shared" ca="1" si="14"/>
        <v/>
      </c>
      <c r="J193" s="431" t="str">
        <f t="shared" ca="1" si="14"/>
        <v/>
      </c>
      <c r="K193" s="431" t="str">
        <f t="shared" ca="1" si="14"/>
        <v/>
      </c>
      <c r="L193" s="431" t="str">
        <f t="shared" ca="1" si="14"/>
        <v/>
      </c>
      <c r="M193" s="431" t="str">
        <f t="shared" ca="1" si="14"/>
        <v/>
      </c>
      <c r="N193" s="431" t="str">
        <f t="shared" ca="1" si="14"/>
        <v/>
      </c>
      <c r="O193" s="431" t="str">
        <f t="shared" ca="1" si="14"/>
        <v/>
      </c>
      <c r="P193" s="431" t="str">
        <f t="shared" ca="1" si="14"/>
        <v/>
      </c>
      <c r="Q193" s="431" t="str">
        <f t="shared" ca="1" si="14"/>
        <v/>
      </c>
      <c r="R193" s="431" t="str">
        <f t="shared" ca="1" si="14"/>
        <v/>
      </c>
      <c r="S193" s="431" t="str">
        <f t="shared" ca="1" si="14"/>
        <v/>
      </c>
      <c r="T193" s="315">
        <f t="shared" ca="1" si="10"/>
        <v>2</v>
      </c>
    </row>
    <row r="194" spans="1:20" ht="15.75" x14ac:dyDescent="0.25">
      <c r="A194" s="429">
        <f>Total!A194</f>
        <v>192</v>
      </c>
      <c r="B194" s="331" t="str">
        <f>IF($A195&gt;0,Total!B194,"")</f>
        <v>Michaudet</v>
      </c>
      <c r="C194" s="331" t="str">
        <f>IF($A195&gt;0,Total!C194,"")</f>
        <v>Denise</v>
      </c>
      <c r="D194" s="155">
        <f>IF($A195&gt;0,Total!D194,"")</f>
        <v>169</v>
      </c>
      <c r="E194" s="431" t="str">
        <f t="shared" ca="1" si="14"/>
        <v/>
      </c>
      <c r="F194" s="431" t="str">
        <f t="shared" ca="1" si="14"/>
        <v/>
      </c>
      <c r="G194" s="431" t="str">
        <f t="shared" ca="1" si="14"/>
        <v/>
      </c>
      <c r="H194" s="431" t="str">
        <f t="shared" ca="1" si="14"/>
        <v/>
      </c>
      <c r="I194" s="431">
        <f t="shared" ca="1" si="14"/>
        <v>43</v>
      </c>
      <c r="J194" s="431">
        <f t="shared" ca="1" si="14"/>
        <v>45</v>
      </c>
      <c r="K194" s="431">
        <f t="shared" ca="1" si="14"/>
        <v>55</v>
      </c>
      <c r="L194" s="431">
        <f t="shared" ca="1" si="14"/>
        <v>40</v>
      </c>
      <c r="M194" s="431" t="str">
        <f t="shared" ca="1" si="14"/>
        <v/>
      </c>
      <c r="N194" s="431" t="str">
        <f t="shared" ca="1" si="14"/>
        <v/>
      </c>
      <c r="O194" s="431" t="str">
        <f t="shared" ca="1" si="14"/>
        <v/>
      </c>
      <c r="P194" s="431" t="str">
        <f t="shared" ca="1" si="14"/>
        <v/>
      </c>
      <c r="Q194" s="431" t="str">
        <f t="shared" ca="1" si="14"/>
        <v/>
      </c>
      <c r="R194" s="431" t="str">
        <f t="shared" ca="1" si="14"/>
        <v/>
      </c>
      <c r="S194" s="431" t="str">
        <f t="shared" ca="1" si="14"/>
        <v/>
      </c>
      <c r="T194" s="315">
        <f t="shared" ca="1" si="10"/>
        <v>4</v>
      </c>
    </row>
    <row r="195" spans="1:20" ht="15.75" x14ac:dyDescent="0.25">
      <c r="A195" s="429">
        <f>Total!A195</f>
        <v>193</v>
      </c>
      <c r="B195" s="331" t="str">
        <f>IF($A196&gt;0,Total!B195,"")</f>
        <v>Midol-Monnet</v>
      </c>
      <c r="C195" s="331" t="str">
        <f>IF($A196&gt;0,Total!C195,"")</f>
        <v>Thérèse</v>
      </c>
      <c r="D195" s="155">
        <f>IF($A196&gt;0,Total!D195,"")</f>
        <v>174</v>
      </c>
      <c r="E195" s="431" t="str">
        <f t="shared" ca="1" si="14"/>
        <v/>
      </c>
      <c r="F195" s="431" t="str">
        <f t="shared" ca="1" si="14"/>
        <v/>
      </c>
      <c r="G195" s="431" t="str">
        <f t="shared" ca="1" si="14"/>
        <v/>
      </c>
      <c r="H195" s="431" t="str">
        <f t="shared" ca="1" si="14"/>
        <v/>
      </c>
      <c r="I195" s="431">
        <f t="shared" ca="1" si="14"/>
        <v>44</v>
      </c>
      <c r="J195" s="431" t="str">
        <f t="shared" ca="1" si="14"/>
        <v/>
      </c>
      <c r="K195" s="431" t="str">
        <f t="shared" ca="1" si="14"/>
        <v/>
      </c>
      <c r="L195" s="431" t="str">
        <f t="shared" ca="1" si="14"/>
        <v/>
      </c>
      <c r="M195" s="431" t="str">
        <f t="shared" ca="1" si="14"/>
        <v/>
      </c>
      <c r="N195" s="431" t="str">
        <f t="shared" ca="1" si="14"/>
        <v/>
      </c>
      <c r="O195" s="431" t="str">
        <f t="shared" ca="1" si="14"/>
        <v/>
      </c>
      <c r="P195" s="431" t="str">
        <f t="shared" ca="1" si="14"/>
        <v/>
      </c>
      <c r="Q195" s="431" t="str">
        <f t="shared" ca="1" si="14"/>
        <v/>
      </c>
      <c r="R195" s="431" t="str">
        <f t="shared" ca="1" si="14"/>
        <v/>
      </c>
      <c r="S195" s="431" t="str">
        <f t="shared" ca="1" si="14"/>
        <v/>
      </c>
      <c r="T195" s="315">
        <f t="shared" ca="1" si="10"/>
        <v>1</v>
      </c>
    </row>
    <row r="196" spans="1:20" ht="15.75" x14ac:dyDescent="0.25">
      <c r="A196" s="429">
        <f>Total!A196</f>
        <v>194</v>
      </c>
      <c r="B196" s="331" t="str">
        <f>IF($A197&gt;0,Total!B196,"")</f>
        <v>Mielniczuk</v>
      </c>
      <c r="C196" s="331" t="str">
        <f>IF($A197&gt;0,Total!C196,"")</f>
        <v>Gérard</v>
      </c>
      <c r="D196" s="155">
        <f>IF($A197&gt;0,Total!D196,"")</f>
        <v>209</v>
      </c>
      <c r="E196" s="431" t="str">
        <f t="shared" ca="1" si="14"/>
        <v/>
      </c>
      <c r="F196" s="431" t="str">
        <f t="shared" ca="1" si="14"/>
        <v/>
      </c>
      <c r="G196" s="431" t="str">
        <f t="shared" ca="1" si="14"/>
        <v/>
      </c>
      <c r="H196" s="431" t="str">
        <f t="shared" ca="1" si="14"/>
        <v/>
      </c>
      <c r="I196" s="431" t="str">
        <f t="shared" ca="1" si="14"/>
        <v/>
      </c>
      <c r="J196" s="431">
        <f t="shared" ca="1" si="14"/>
        <v>47</v>
      </c>
      <c r="K196" s="431">
        <f t="shared" ca="1" si="14"/>
        <v>57</v>
      </c>
      <c r="L196" s="431">
        <f t="shared" ca="1" si="14"/>
        <v>42</v>
      </c>
      <c r="M196" s="431">
        <f t="shared" ca="1" si="14"/>
        <v>45</v>
      </c>
      <c r="N196" s="431" t="str">
        <f t="shared" ca="1" si="14"/>
        <v/>
      </c>
      <c r="O196" s="431" t="str">
        <f t="shared" ca="1" si="14"/>
        <v/>
      </c>
      <c r="P196" s="431" t="str">
        <f t="shared" ca="1" si="14"/>
        <v/>
      </c>
      <c r="Q196" s="431" t="str">
        <f t="shared" ca="1" si="14"/>
        <v/>
      </c>
      <c r="R196" s="431" t="str">
        <f t="shared" ca="1" si="14"/>
        <v/>
      </c>
      <c r="S196" s="431" t="str">
        <f t="shared" ca="1" si="14"/>
        <v/>
      </c>
      <c r="T196" s="315">
        <f t="shared" ref="T196:T229" ca="1" si="15">IF(D196&lt;&gt;"",COUNT(E196:S196),"")</f>
        <v>4</v>
      </c>
    </row>
    <row r="197" spans="1:20" ht="15.75" x14ac:dyDescent="0.25">
      <c r="A197" s="429">
        <f>Total!A197</f>
        <v>195</v>
      </c>
      <c r="B197" s="331" t="str">
        <f>IF($A198&gt;0,Total!B197,"")</f>
        <v>Mielniczuk</v>
      </c>
      <c r="C197" s="331" t="str">
        <f>IF($A198&gt;0,Total!C197,"")</f>
        <v>Jeannine</v>
      </c>
      <c r="D197" s="155">
        <f>IF($A198&gt;0,Total!D197,"")</f>
        <v>187</v>
      </c>
      <c r="E197" s="431" t="str">
        <f t="shared" ca="1" si="14"/>
        <v/>
      </c>
      <c r="F197" s="431" t="str">
        <f t="shared" ca="1" si="14"/>
        <v/>
      </c>
      <c r="G197" s="431" t="str">
        <f t="shared" ca="1" si="14"/>
        <v/>
      </c>
      <c r="H197" s="431" t="str">
        <f t="shared" ca="1" si="14"/>
        <v/>
      </c>
      <c r="I197" s="431">
        <f t="shared" ca="1" si="14"/>
        <v>45</v>
      </c>
      <c r="J197" s="431">
        <f t="shared" ca="1" si="14"/>
        <v>46</v>
      </c>
      <c r="K197" s="431">
        <f t="shared" ca="1" si="14"/>
        <v>56</v>
      </c>
      <c r="L197" s="431">
        <f t="shared" ca="1" si="14"/>
        <v>41</v>
      </c>
      <c r="M197" s="431">
        <f t="shared" ca="1" si="14"/>
        <v>44</v>
      </c>
      <c r="N197" s="431" t="str">
        <f t="shared" ca="1" si="14"/>
        <v/>
      </c>
      <c r="O197" s="431" t="str">
        <f t="shared" ca="1" si="14"/>
        <v/>
      </c>
      <c r="P197" s="431" t="str">
        <f t="shared" ca="1" si="14"/>
        <v/>
      </c>
      <c r="Q197" s="431" t="str">
        <f t="shared" ca="1" si="14"/>
        <v/>
      </c>
      <c r="R197" s="431" t="str">
        <f t="shared" ca="1" si="14"/>
        <v/>
      </c>
      <c r="S197" s="431" t="str">
        <f t="shared" ca="1" si="14"/>
        <v/>
      </c>
      <c r="T197" s="315">
        <f t="shared" ca="1" si="15"/>
        <v>5</v>
      </c>
    </row>
    <row r="198" spans="1:20" ht="15.75" x14ac:dyDescent="0.25">
      <c r="A198" s="429">
        <f>Total!A198</f>
        <v>196</v>
      </c>
      <c r="B198" s="331" t="str">
        <f>IF($A199&gt;0,Total!B198,"")</f>
        <v>Mignot</v>
      </c>
      <c r="C198" s="331" t="str">
        <f>IF($A199&gt;0,Total!C198,"")</f>
        <v>Mireille</v>
      </c>
      <c r="D198" s="155">
        <f>IF($A199&gt;0,Total!D198,"")</f>
        <v>162</v>
      </c>
      <c r="E198" s="431" t="str">
        <f t="shared" ca="1" si="14"/>
        <v/>
      </c>
      <c r="F198" s="431" t="str">
        <f t="shared" ca="1" si="14"/>
        <v/>
      </c>
      <c r="G198" s="431" t="str">
        <f t="shared" ca="1" si="14"/>
        <v/>
      </c>
      <c r="H198" s="431">
        <f t="shared" ca="1" si="14"/>
        <v>47</v>
      </c>
      <c r="I198" s="431" t="str">
        <f t="shared" ca="1" si="14"/>
        <v/>
      </c>
      <c r="J198" s="431" t="str">
        <f t="shared" ca="1" si="14"/>
        <v/>
      </c>
      <c r="K198" s="431" t="str">
        <f t="shared" ca="1" si="14"/>
        <v/>
      </c>
      <c r="L198" s="431" t="str">
        <f t="shared" ca="1" si="14"/>
        <v/>
      </c>
      <c r="M198" s="431" t="str">
        <f t="shared" ca="1" si="14"/>
        <v/>
      </c>
      <c r="N198" s="431" t="str">
        <f t="shared" ca="1" si="14"/>
        <v/>
      </c>
      <c r="O198" s="431" t="str">
        <f t="shared" ca="1" si="14"/>
        <v/>
      </c>
      <c r="P198" s="431" t="str">
        <f t="shared" ca="1" si="14"/>
        <v/>
      </c>
      <c r="Q198" s="431" t="str">
        <f t="shared" ca="1" si="14"/>
        <v/>
      </c>
      <c r="R198" s="431" t="str">
        <f t="shared" ca="1" si="14"/>
        <v/>
      </c>
      <c r="S198" s="431" t="str">
        <f t="shared" ca="1" si="14"/>
        <v/>
      </c>
      <c r="T198" s="315">
        <f t="shared" ca="1" si="15"/>
        <v>1</v>
      </c>
    </row>
    <row r="199" spans="1:20" ht="15.75" x14ac:dyDescent="0.25">
      <c r="A199" s="429">
        <f>Total!A199</f>
        <v>197</v>
      </c>
      <c r="B199" s="331" t="str">
        <f>IF($A200&gt;0,Total!B199,"")</f>
        <v>Milliere</v>
      </c>
      <c r="C199" s="331" t="str">
        <f>IF($A200&gt;0,Total!C199,"")</f>
        <v>Christine</v>
      </c>
      <c r="D199" s="155">
        <f>IF($A200&gt;0,Total!D199,"")</f>
        <v>212</v>
      </c>
      <c r="E199" s="431" t="str">
        <f t="shared" ca="1" si="14"/>
        <v/>
      </c>
      <c r="F199" s="431" t="str">
        <f t="shared" ca="1" si="14"/>
        <v/>
      </c>
      <c r="G199" s="431" t="str">
        <f t="shared" ca="1" si="14"/>
        <v/>
      </c>
      <c r="H199" s="431" t="str">
        <f t="shared" ca="1" si="14"/>
        <v/>
      </c>
      <c r="I199" s="431" t="str">
        <f t="shared" ca="1" si="14"/>
        <v/>
      </c>
      <c r="J199" s="431">
        <f t="shared" ca="1" si="14"/>
        <v>48</v>
      </c>
      <c r="K199" s="431">
        <f t="shared" ca="1" si="14"/>
        <v>58</v>
      </c>
      <c r="L199" s="431" t="str">
        <f t="shared" ca="1" si="14"/>
        <v/>
      </c>
      <c r="M199" s="431" t="str">
        <f t="shared" ca="1" si="14"/>
        <v/>
      </c>
      <c r="N199" s="431" t="str">
        <f t="shared" ca="1" si="14"/>
        <v/>
      </c>
      <c r="O199" s="431" t="str">
        <f t="shared" ca="1" si="14"/>
        <v/>
      </c>
      <c r="P199" s="431" t="str">
        <f t="shared" ca="1" si="14"/>
        <v/>
      </c>
      <c r="Q199" s="431" t="str">
        <f t="shared" ca="1" si="14"/>
        <v/>
      </c>
      <c r="R199" s="431" t="str">
        <f t="shared" ca="1" si="14"/>
        <v/>
      </c>
      <c r="S199" s="431" t="str">
        <f t="shared" ca="1" si="14"/>
        <v/>
      </c>
      <c r="T199" s="315">
        <f t="shared" ca="1" si="15"/>
        <v>2</v>
      </c>
    </row>
    <row r="200" spans="1:20" ht="15.75" x14ac:dyDescent="0.25">
      <c r="A200" s="429">
        <f>Total!A200</f>
        <v>198</v>
      </c>
      <c r="B200" s="331" t="str">
        <f>IF($A201&gt;0,Total!B200,"")</f>
        <v>Millière</v>
      </c>
      <c r="C200" s="331" t="str">
        <f>IF($A201&gt;0,Total!C200,"")</f>
        <v>Brigitte</v>
      </c>
      <c r="D200" s="155">
        <f>IF($A201&gt;0,Total!D200,"")</f>
        <v>289</v>
      </c>
      <c r="E200" s="431" t="str">
        <f t="shared" ca="1" si="14"/>
        <v/>
      </c>
      <c r="F200" s="431" t="str">
        <f t="shared" ca="1" si="14"/>
        <v/>
      </c>
      <c r="G200" s="431" t="str">
        <f t="shared" ca="1" si="14"/>
        <v/>
      </c>
      <c r="H200" s="431" t="str">
        <f t="shared" ca="1" si="14"/>
        <v/>
      </c>
      <c r="I200" s="431" t="str">
        <f t="shared" ca="1" si="14"/>
        <v/>
      </c>
      <c r="J200" s="431" t="str">
        <f t="shared" ca="1" si="14"/>
        <v/>
      </c>
      <c r="K200" s="431" t="str">
        <f t="shared" ca="1" si="14"/>
        <v/>
      </c>
      <c r="L200" s="431" t="str">
        <f t="shared" ca="1" si="14"/>
        <v/>
      </c>
      <c r="M200" s="431">
        <f t="shared" ca="1" si="14"/>
        <v>46</v>
      </c>
      <c r="N200" s="431" t="str">
        <f t="shared" ca="1" si="14"/>
        <v/>
      </c>
      <c r="O200" s="431" t="str">
        <f t="shared" ca="1" si="14"/>
        <v/>
      </c>
      <c r="P200" s="431" t="str">
        <f t="shared" ca="1" si="14"/>
        <v/>
      </c>
      <c r="Q200" s="431" t="str">
        <f t="shared" ca="1" si="14"/>
        <v/>
      </c>
      <c r="R200" s="431" t="str">
        <f t="shared" ca="1" si="14"/>
        <v/>
      </c>
      <c r="S200" s="431" t="str">
        <f t="shared" ca="1" si="14"/>
        <v/>
      </c>
      <c r="T200" s="315">
        <f t="shared" ca="1" si="15"/>
        <v>1</v>
      </c>
    </row>
    <row r="201" spans="1:20" ht="15.75" x14ac:dyDescent="0.25">
      <c r="A201" s="429">
        <f>Total!A201</f>
        <v>199</v>
      </c>
      <c r="B201" s="331" t="str">
        <f>IF($A202&gt;0,Total!B201,"")</f>
        <v>Milliot</v>
      </c>
      <c r="C201" s="331" t="str">
        <f>IF($A202&gt;0,Total!C201,"")</f>
        <v>Virginie</v>
      </c>
      <c r="D201" s="155">
        <f>IF($A202&gt;0,Total!D201,"")</f>
        <v>70</v>
      </c>
      <c r="E201" s="431" t="str">
        <f t="shared" ca="1" si="14"/>
        <v/>
      </c>
      <c r="F201" s="431">
        <f t="shared" ca="1" si="14"/>
        <v>41</v>
      </c>
      <c r="G201" s="431" t="str">
        <f t="shared" ca="1" si="14"/>
        <v/>
      </c>
      <c r="H201" s="431" t="str">
        <f t="shared" ca="1" si="14"/>
        <v/>
      </c>
      <c r="I201" s="431" t="str">
        <f t="shared" ca="1" si="14"/>
        <v/>
      </c>
      <c r="J201" s="431" t="str">
        <f t="shared" ca="1" si="14"/>
        <v/>
      </c>
      <c r="K201" s="431" t="str">
        <f t="shared" ca="1" si="14"/>
        <v/>
      </c>
      <c r="L201" s="431" t="str">
        <f t="shared" ca="1" si="14"/>
        <v/>
      </c>
      <c r="M201" s="431" t="str">
        <f t="shared" ca="1" si="14"/>
        <v/>
      </c>
      <c r="N201" s="431" t="str">
        <f t="shared" ca="1" si="14"/>
        <v/>
      </c>
      <c r="O201" s="431" t="str">
        <f t="shared" ca="1" si="14"/>
        <v/>
      </c>
      <c r="P201" s="431" t="str">
        <f t="shared" ca="1" si="14"/>
        <v/>
      </c>
      <c r="Q201" s="431" t="str">
        <f t="shared" ca="1" si="14"/>
        <v/>
      </c>
      <c r="R201" s="431" t="str">
        <f t="shared" ca="1" si="14"/>
        <v/>
      </c>
      <c r="S201" s="431" t="str">
        <f t="shared" ca="1" si="14"/>
        <v/>
      </c>
      <c r="T201" s="315">
        <f t="shared" ca="1" si="15"/>
        <v>1</v>
      </c>
    </row>
    <row r="202" spans="1:20" ht="15.75" x14ac:dyDescent="0.25">
      <c r="A202" s="429">
        <f>Total!A202</f>
        <v>200</v>
      </c>
      <c r="B202" s="331" t="str">
        <f>IF($A203&gt;0,Total!B202,"")</f>
        <v>Moissenet</v>
      </c>
      <c r="C202" s="331" t="str">
        <f>IF($A203&gt;0,Total!C202,"")</f>
        <v>Michel</v>
      </c>
      <c r="D202" s="155">
        <f>IF($A203&gt;0,Total!D202,"")</f>
        <v>182</v>
      </c>
      <c r="E202" s="431" t="str">
        <f t="shared" ca="1" si="14"/>
        <v/>
      </c>
      <c r="F202" s="431" t="str">
        <f t="shared" ca="1" si="14"/>
        <v/>
      </c>
      <c r="G202" s="431" t="str">
        <f t="shared" ca="1" si="14"/>
        <v/>
      </c>
      <c r="H202" s="431" t="str">
        <f t="shared" ca="1" si="14"/>
        <v/>
      </c>
      <c r="I202" s="431">
        <f t="shared" ca="1" si="14"/>
        <v>46</v>
      </c>
      <c r="J202" s="431" t="str">
        <f t="shared" ca="1" si="14"/>
        <v/>
      </c>
      <c r="K202" s="431" t="str">
        <f t="shared" ca="1" si="14"/>
        <v/>
      </c>
      <c r="L202" s="431" t="str">
        <f t="shared" ca="1" si="14"/>
        <v/>
      </c>
      <c r="M202" s="431" t="str">
        <f t="shared" ca="1" si="14"/>
        <v/>
      </c>
      <c r="N202" s="431" t="str">
        <f t="shared" ca="1" si="14"/>
        <v/>
      </c>
      <c r="O202" s="431" t="str">
        <f t="shared" ca="1" si="14"/>
        <v/>
      </c>
      <c r="P202" s="431" t="str">
        <f t="shared" ca="1" si="14"/>
        <v/>
      </c>
      <c r="Q202" s="431" t="str">
        <f t="shared" ca="1" si="14"/>
        <v/>
      </c>
      <c r="R202" s="431" t="str">
        <f t="shared" ca="1" si="14"/>
        <v/>
      </c>
      <c r="S202" s="431" t="str">
        <f t="shared" ca="1" si="14"/>
        <v/>
      </c>
      <c r="T202" s="315">
        <f t="shared" ca="1" si="15"/>
        <v>1</v>
      </c>
    </row>
    <row r="203" spans="1:20" ht="15.75" x14ac:dyDescent="0.25">
      <c r="A203" s="429">
        <f>Total!A203</f>
        <v>201</v>
      </c>
      <c r="B203" s="331" t="str">
        <f>IF($A204&gt;0,Total!B203,"")</f>
        <v>Momus</v>
      </c>
      <c r="C203" s="331" t="str">
        <f>IF($A204&gt;0,Total!C203,"")</f>
        <v>Denise</v>
      </c>
      <c r="D203" s="155">
        <f>IF($A204&gt;0,Total!D203,"")</f>
        <v>43</v>
      </c>
      <c r="E203" s="431">
        <f t="shared" ca="1" si="14"/>
        <v>54</v>
      </c>
      <c r="F203" s="431" t="str">
        <f t="shared" ca="1" si="14"/>
        <v/>
      </c>
      <c r="G203" s="431" t="str">
        <f t="shared" ca="1" si="14"/>
        <v/>
      </c>
      <c r="H203" s="431" t="str">
        <f t="shared" ca="1" si="14"/>
        <v/>
      </c>
      <c r="I203" s="431" t="str">
        <f t="shared" ca="1" si="14"/>
        <v/>
      </c>
      <c r="J203" s="431" t="str">
        <f t="shared" ca="1" si="14"/>
        <v/>
      </c>
      <c r="K203" s="431" t="str">
        <f t="shared" ca="1" si="14"/>
        <v/>
      </c>
      <c r="L203" s="431" t="str">
        <f t="shared" ca="1" si="14"/>
        <v/>
      </c>
      <c r="M203" s="431" t="str">
        <f t="shared" ca="1" si="14"/>
        <v/>
      </c>
      <c r="N203" s="431" t="str">
        <f t="shared" ca="1" si="14"/>
        <v/>
      </c>
      <c r="O203" s="431" t="str">
        <f t="shared" ca="1" si="14"/>
        <v/>
      </c>
      <c r="P203" s="431" t="str">
        <f t="shared" ca="1" si="14"/>
        <v/>
      </c>
      <c r="Q203" s="431" t="str">
        <f t="shared" ca="1" si="14"/>
        <v/>
      </c>
      <c r="R203" s="431" t="str">
        <f t="shared" ca="1" si="14"/>
        <v/>
      </c>
      <c r="S203" s="431" t="str">
        <f t="shared" ca="1" si="14"/>
        <v/>
      </c>
      <c r="T203" s="315">
        <f t="shared" ca="1" si="15"/>
        <v>1</v>
      </c>
    </row>
    <row r="204" spans="1:20" ht="15.75" x14ac:dyDescent="0.25">
      <c r="A204" s="429">
        <f>Total!A204</f>
        <v>202</v>
      </c>
      <c r="B204" s="331" t="str">
        <f>IF($A205&gt;0,Total!B204,"")</f>
        <v>Monot</v>
      </c>
      <c r="C204" s="331" t="str">
        <f>IF($A205&gt;0,Total!C204,"")</f>
        <v>Sylvie</v>
      </c>
      <c r="D204" s="155">
        <f>IF($A205&gt;0,Total!D204,"")</f>
        <v>121</v>
      </c>
      <c r="E204" s="431" t="str">
        <f t="shared" ca="1" si="14"/>
        <v/>
      </c>
      <c r="F204" s="431" t="str">
        <f t="shared" ca="1" si="14"/>
        <v/>
      </c>
      <c r="G204" s="431">
        <f t="shared" ca="1" si="14"/>
        <v>36</v>
      </c>
      <c r="H204" s="431">
        <f t="shared" ca="1" si="14"/>
        <v>48</v>
      </c>
      <c r="I204" s="431">
        <f t="shared" ca="1" si="14"/>
        <v>47</v>
      </c>
      <c r="J204" s="431">
        <f t="shared" ca="1" si="14"/>
        <v>49</v>
      </c>
      <c r="K204" s="431" t="str">
        <f t="shared" ca="1" si="14"/>
        <v/>
      </c>
      <c r="L204" s="431" t="str">
        <f t="shared" ca="1" si="14"/>
        <v/>
      </c>
      <c r="M204" s="431" t="str">
        <f t="shared" ca="1" si="14"/>
        <v/>
      </c>
      <c r="N204" s="431" t="str">
        <f t="shared" ca="1" si="14"/>
        <v/>
      </c>
      <c r="O204" s="431" t="str">
        <f t="shared" ca="1" si="14"/>
        <v/>
      </c>
      <c r="P204" s="431" t="str">
        <f t="shared" ca="1" si="14"/>
        <v/>
      </c>
      <c r="Q204" s="431" t="str">
        <f t="shared" ca="1" si="14"/>
        <v/>
      </c>
      <c r="R204" s="431" t="str">
        <f t="shared" ca="1" si="14"/>
        <v/>
      </c>
      <c r="S204" s="431" t="str">
        <f t="shared" ca="1" si="14"/>
        <v/>
      </c>
      <c r="T204" s="315">
        <f t="shared" ca="1" si="15"/>
        <v>4</v>
      </c>
    </row>
    <row r="205" spans="1:20" ht="15.75" x14ac:dyDescent="0.25">
      <c r="A205" s="429">
        <f>Total!A205</f>
        <v>203</v>
      </c>
      <c r="B205" s="331" t="str">
        <f>IF($A206&gt;0,Total!B205,"")</f>
        <v>Moreux</v>
      </c>
      <c r="C205" s="331" t="str">
        <f>IF($A206&gt;0,Total!C205,"")</f>
        <v>Richard</v>
      </c>
      <c r="D205" s="155">
        <f>IF($A206&gt;0,Total!D205,"")</f>
        <v>44</v>
      </c>
      <c r="E205" s="431">
        <f t="shared" ref="E205:S236" ca="1" si="16">IFERROR(MATCH($D205,INDIRECT("'"&amp;E$2&amp;"'!D:D"),0),"")</f>
        <v>55</v>
      </c>
      <c r="F205" s="431">
        <f t="shared" ca="1" si="16"/>
        <v>42</v>
      </c>
      <c r="G205" s="431">
        <f t="shared" ca="1" si="16"/>
        <v>37</v>
      </c>
      <c r="H205" s="431">
        <f t="shared" ca="1" si="16"/>
        <v>49</v>
      </c>
      <c r="I205" s="431">
        <f t="shared" ca="1" si="16"/>
        <v>48</v>
      </c>
      <c r="J205" s="431">
        <f t="shared" ca="1" si="16"/>
        <v>50</v>
      </c>
      <c r="K205" s="431">
        <f t="shared" ca="1" si="16"/>
        <v>59</v>
      </c>
      <c r="L205" s="431">
        <f t="shared" ca="1" si="16"/>
        <v>43</v>
      </c>
      <c r="M205" s="431">
        <f t="shared" ca="1" si="16"/>
        <v>47</v>
      </c>
      <c r="N205" s="431" t="str">
        <f t="shared" ca="1" si="16"/>
        <v/>
      </c>
      <c r="O205" s="431" t="str">
        <f t="shared" ca="1" si="16"/>
        <v/>
      </c>
      <c r="P205" s="431" t="str">
        <f t="shared" ca="1" si="16"/>
        <v/>
      </c>
      <c r="Q205" s="431" t="str">
        <f t="shared" ca="1" si="16"/>
        <v/>
      </c>
      <c r="R205" s="431" t="str">
        <f t="shared" ca="1" si="16"/>
        <v/>
      </c>
      <c r="S205" s="431" t="str">
        <f t="shared" ca="1" si="16"/>
        <v/>
      </c>
      <c r="T205" s="315">
        <f t="shared" ca="1" si="15"/>
        <v>9</v>
      </c>
    </row>
    <row r="206" spans="1:20" ht="15.75" x14ac:dyDescent="0.25">
      <c r="A206" s="429">
        <f>Total!A206</f>
        <v>204</v>
      </c>
      <c r="B206" s="331" t="str">
        <f>IF($A207&gt;0,Total!B206,"")</f>
        <v>Moullet</v>
      </c>
      <c r="C206" s="331" t="str">
        <f>IF($A207&gt;0,Total!C206,"")</f>
        <v>Danielle</v>
      </c>
      <c r="D206" s="155">
        <f>IF($A207&gt;0,Total!D206,"")</f>
        <v>45</v>
      </c>
      <c r="E206" s="431">
        <f t="shared" ca="1" si="16"/>
        <v>56</v>
      </c>
      <c r="F206" s="431" t="str">
        <f t="shared" ca="1" si="16"/>
        <v/>
      </c>
      <c r="G206" s="431" t="str">
        <f t="shared" ca="1" si="16"/>
        <v/>
      </c>
      <c r="H206" s="431" t="str">
        <f t="shared" ca="1" si="16"/>
        <v/>
      </c>
      <c r="I206" s="431" t="str">
        <f t="shared" ca="1" si="16"/>
        <v/>
      </c>
      <c r="J206" s="431" t="str">
        <f t="shared" ca="1" si="16"/>
        <v/>
      </c>
      <c r="K206" s="431" t="str">
        <f t="shared" ca="1" si="16"/>
        <v/>
      </c>
      <c r="L206" s="431" t="str">
        <f t="shared" ca="1" si="16"/>
        <v/>
      </c>
      <c r="M206" s="431" t="str">
        <f t="shared" ca="1" si="16"/>
        <v/>
      </c>
      <c r="N206" s="431" t="str">
        <f t="shared" ca="1" si="16"/>
        <v/>
      </c>
      <c r="O206" s="431" t="str">
        <f t="shared" ca="1" si="16"/>
        <v/>
      </c>
      <c r="P206" s="431" t="str">
        <f t="shared" ca="1" si="16"/>
        <v/>
      </c>
      <c r="Q206" s="431" t="str">
        <f t="shared" ca="1" si="16"/>
        <v/>
      </c>
      <c r="R206" s="431" t="str">
        <f t="shared" ca="1" si="16"/>
        <v/>
      </c>
      <c r="S206" s="431" t="str">
        <f t="shared" ca="1" si="16"/>
        <v/>
      </c>
      <c r="T206" s="315">
        <f t="shared" ca="1" si="15"/>
        <v>1</v>
      </c>
    </row>
    <row r="207" spans="1:20" s="55" customFormat="1" ht="15.75" x14ac:dyDescent="0.25">
      <c r="A207" s="429">
        <f>Total!A207</f>
        <v>205</v>
      </c>
      <c r="B207" s="331" t="str">
        <f>IF($A208&gt;0,Total!B207,"")</f>
        <v>Mourolin</v>
      </c>
      <c r="C207" s="331" t="str">
        <f>IF($A208&gt;0,Total!C207,"")</f>
        <v>Jean-Claude</v>
      </c>
      <c r="D207" s="155">
        <f>IF($A208&gt;0,Total!D207,"")</f>
        <v>104</v>
      </c>
      <c r="E207" s="431" t="str">
        <f t="shared" ca="1" si="16"/>
        <v/>
      </c>
      <c r="F207" s="431">
        <f t="shared" ca="1" si="16"/>
        <v>43</v>
      </c>
      <c r="G207" s="431" t="str">
        <f t="shared" ca="1" si="16"/>
        <v/>
      </c>
      <c r="H207" s="431" t="str">
        <f t="shared" ca="1" si="16"/>
        <v/>
      </c>
      <c r="I207" s="431" t="str">
        <f t="shared" ca="1" si="16"/>
        <v/>
      </c>
      <c r="J207" s="431" t="str">
        <f t="shared" ca="1" si="16"/>
        <v/>
      </c>
      <c r="K207" s="431" t="str">
        <f t="shared" ca="1" si="16"/>
        <v/>
      </c>
      <c r="L207" s="431" t="str">
        <f t="shared" ca="1" si="16"/>
        <v/>
      </c>
      <c r="M207" s="431" t="str">
        <f t="shared" ca="1" si="16"/>
        <v/>
      </c>
      <c r="N207" s="431" t="str">
        <f t="shared" ca="1" si="16"/>
        <v/>
      </c>
      <c r="O207" s="431" t="str">
        <f t="shared" ca="1" si="16"/>
        <v/>
      </c>
      <c r="P207" s="431" t="str">
        <f t="shared" ca="1" si="16"/>
        <v/>
      </c>
      <c r="Q207" s="431" t="str">
        <f t="shared" ca="1" si="16"/>
        <v/>
      </c>
      <c r="R207" s="431" t="str">
        <f t="shared" ca="1" si="16"/>
        <v/>
      </c>
      <c r="S207" s="431" t="str">
        <f t="shared" ca="1" si="16"/>
        <v/>
      </c>
      <c r="T207" s="315">
        <f t="shared" ca="1" si="15"/>
        <v>1</v>
      </c>
    </row>
    <row r="208" spans="1:20" s="55" customFormat="1" ht="15.75" x14ac:dyDescent="0.25">
      <c r="A208" s="429">
        <f>Total!A208</f>
        <v>206</v>
      </c>
      <c r="B208" s="331" t="str">
        <f>IF($A209&gt;0,Total!B208,"")</f>
        <v xml:space="preserve">Muller </v>
      </c>
      <c r="C208" s="331" t="str">
        <f>IF($A209&gt;0,Total!C208,"")</f>
        <v>Christine</v>
      </c>
      <c r="D208" s="155">
        <f>IF($A209&gt;0,Total!D208,"")</f>
        <v>46</v>
      </c>
      <c r="E208" s="431">
        <f t="shared" ca="1" si="16"/>
        <v>57</v>
      </c>
      <c r="F208" s="431">
        <f t="shared" ca="1" si="16"/>
        <v>44</v>
      </c>
      <c r="G208" s="431" t="str">
        <f t="shared" ca="1" si="16"/>
        <v/>
      </c>
      <c r="H208" s="431" t="str">
        <f t="shared" ca="1" si="16"/>
        <v/>
      </c>
      <c r="I208" s="431" t="str">
        <f t="shared" ca="1" si="16"/>
        <v/>
      </c>
      <c r="J208" s="431" t="str">
        <f t="shared" ca="1" si="16"/>
        <v/>
      </c>
      <c r="K208" s="431" t="str">
        <f t="shared" ca="1" si="16"/>
        <v/>
      </c>
      <c r="L208" s="431" t="str">
        <f t="shared" ca="1" si="16"/>
        <v/>
      </c>
      <c r="M208" s="431" t="str">
        <f t="shared" ca="1" si="16"/>
        <v/>
      </c>
      <c r="N208" s="431" t="str">
        <f t="shared" ca="1" si="16"/>
        <v/>
      </c>
      <c r="O208" s="431" t="str">
        <f t="shared" ca="1" si="16"/>
        <v/>
      </c>
      <c r="P208" s="431" t="str">
        <f t="shared" ca="1" si="16"/>
        <v/>
      </c>
      <c r="Q208" s="431" t="str">
        <f t="shared" ca="1" si="16"/>
        <v/>
      </c>
      <c r="R208" s="431" t="str">
        <f t="shared" ca="1" si="16"/>
        <v/>
      </c>
      <c r="S208" s="431" t="str">
        <f t="shared" ca="1" si="16"/>
        <v/>
      </c>
      <c r="T208" s="315">
        <f t="shared" ca="1" si="15"/>
        <v>2</v>
      </c>
    </row>
    <row r="209" spans="1:20" s="55" customFormat="1" ht="15.75" x14ac:dyDescent="0.25">
      <c r="A209" s="429">
        <f>Total!A209</f>
        <v>207</v>
      </c>
      <c r="B209" s="331" t="str">
        <f>IF($A210&gt;0,Total!B209,"")</f>
        <v>Mutin</v>
      </c>
      <c r="C209" s="331" t="str">
        <f>IF($A210&gt;0,Total!C209,"")</f>
        <v>Odile</v>
      </c>
      <c r="D209" s="155">
        <f>IF($A210&gt;0,Total!D209,"")</f>
        <v>218</v>
      </c>
      <c r="E209" s="431" t="str">
        <f t="shared" ca="1" si="16"/>
        <v/>
      </c>
      <c r="F209" s="431" t="str">
        <f t="shared" ca="1" si="16"/>
        <v/>
      </c>
      <c r="G209" s="431" t="str">
        <f t="shared" ca="1" si="16"/>
        <v/>
      </c>
      <c r="H209" s="431" t="str">
        <f t="shared" ca="1" si="16"/>
        <v/>
      </c>
      <c r="I209" s="431" t="str">
        <f t="shared" ca="1" si="16"/>
        <v/>
      </c>
      <c r="J209" s="431">
        <f t="shared" ca="1" si="16"/>
        <v>51</v>
      </c>
      <c r="K209" s="431">
        <f t="shared" ca="1" si="16"/>
        <v>60</v>
      </c>
      <c r="L209" s="431">
        <f t="shared" ca="1" si="16"/>
        <v>44</v>
      </c>
      <c r="M209" s="431">
        <f t="shared" ca="1" si="16"/>
        <v>48</v>
      </c>
      <c r="N209" s="431" t="str">
        <f t="shared" ca="1" si="16"/>
        <v/>
      </c>
      <c r="O209" s="431" t="str">
        <f t="shared" ca="1" si="16"/>
        <v/>
      </c>
      <c r="P209" s="431" t="str">
        <f t="shared" ca="1" si="16"/>
        <v/>
      </c>
      <c r="Q209" s="431" t="str">
        <f t="shared" ca="1" si="16"/>
        <v/>
      </c>
      <c r="R209" s="431" t="str">
        <f t="shared" ca="1" si="16"/>
        <v/>
      </c>
      <c r="S209" s="431" t="str">
        <f t="shared" ca="1" si="16"/>
        <v/>
      </c>
      <c r="T209" s="315">
        <f t="shared" ca="1" si="15"/>
        <v>4</v>
      </c>
    </row>
    <row r="210" spans="1:20" s="55" customFormat="1" ht="15.75" x14ac:dyDescent="0.25">
      <c r="A210" s="429">
        <f>Total!A210</f>
        <v>208</v>
      </c>
      <c r="B210" s="331" t="str">
        <f>IF($A211&gt;0,Total!B210,"")</f>
        <v>Muzeau</v>
      </c>
      <c r="C210" s="331" t="str">
        <f>IF($A211&gt;0,Total!C210,"")</f>
        <v>Huguette</v>
      </c>
      <c r="D210" s="155">
        <f>IF($A211&gt;0,Total!D210,"")</f>
        <v>211</v>
      </c>
      <c r="E210" s="431" t="str">
        <f t="shared" ca="1" si="16"/>
        <v/>
      </c>
      <c r="F210" s="431" t="str">
        <f t="shared" ca="1" si="16"/>
        <v/>
      </c>
      <c r="G210" s="431" t="str">
        <f t="shared" ca="1" si="16"/>
        <v/>
      </c>
      <c r="H210" s="431" t="str">
        <f t="shared" ca="1" si="16"/>
        <v/>
      </c>
      <c r="I210" s="431" t="str">
        <f t="shared" ca="1" si="16"/>
        <v/>
      </c>
      <c r="J210" s="431">
        <f t="shared" ca="1" si="16"/>
        <v>52</v>
      </c>
      <c r="K210" s="431">
        <f t="shared" ca="1" si="16"/>
        <v>61</v>
      </c>
      <c r="L210" s="431" t="str">
        <f t="shared" ca="1" si="16"/>
        <v/>
      </c>
      <c r="M210" s="431" t="str">
        <f t="shared" ca="1" si="16"/>
        <v/>
      </c>
      <c r="N210" s="431" t="str">
        <f t="shared" ca="1" si="16"/>
        <v/>
      </c>
      <c r="O210" s="431" t="str">
        <f t="shared" ca="1" si="16"/>
        <v/>
      </c>
      <c r="P210" s="431" t="str">
        <f t="shared" ca="1" si="16"/>
        <v/>
      </c>
      <c r="Q210" s="431" t="str">
        <f t="shared" ca="1" si="16"/>
        <v/>
      </c>
      <c r="R210" s="431" t="str">
        <f t="shared" ca="1" si="16"/>
        <v/>
      </c>
      <c r="S210" s="431" t="str">
        <f t="shared" ca="1" si="16"/>
        <v/>
      </c>
      <c r="T210" s="315">
        <f t="shared" ca="1" si="15"/>
        <v>2</v>
      </c>
    </row>
    <row r="211" spans="1:20" customFormat="1" ht="15.75" x14ac:dyDescent="0.25">
      <c r="A211" s="429">
        <f>Total!A211</f>
        <v>209</v>
      </c>
      <c r="B211" s="331" t="str">
        <f>IF($A212&gt;0,Total!B211,"")</f>
        <v>Nicolas</v>
      </c>
      <c r="C211" s="331" t="str">
        <f>IF($A212&gt;0,Total!C211,"")</f>
        <v>Jocelyne</v>
      </c>
      <c r="D211" s="155">
        <f>IF($A212&gt;0,Total!D211,"")</f>
        <v>206</v>
      </c>
      <c r="E211" s="431" t="str">
        <f t="shared" ca="1" si="16"/>
        <v/>
      </c>
      <c r="F211" s="431" t="str">
        <f t="shared" ca="1" si="16"/>
        <v/>
      </c>
      <c r="G211" s="431" t="str">
        <f t="shared" ca="1" si="16"/>
        <v/>
      </c>
      <c r="H211" s="431" t="str">
        <f t="shared" ca="1" si="16"/>
        <v/>
      </c>
      <c r="I211" s="431" t="str">
        <f t="shared" ca="1" si="16"/>
        <v/>
      </c>
      <c r="J211" s="431">
        <f t="shared" ca="1" si="16"/>
        <v>53</v>
      </c>
      <c r="K211" s="431" t="str">
        <f t="shared" ca="1" si="16"/>
        <v/>
      </c>
      <c r="L211" s="431" t="str">
        <f t="shared" ca="1" si="16"/>
        <v/>
      </c>
      <c r="M211" s="431" t="str">
        <f t="shared" ca="1" si="16"/>
        <v/>
      </c>
      <c r="N211" s="431" t="str">
        <f t="shared" ca="1" si="16"/>
        <v/>
      </c>
      <c r="O211" s="431" t="str">
        <f t="shared" ca="1" si="16"/>
        <v/>
      </c>
      <c r="P211" s="431" t="str">
        <f t="shared" ca="1" si="16"/>
        <v/>
      </c>
      <c r="Q211" s="431" t="str">
        <f t="shared" ca="1" si="16"/>
        <v/>
      </c>
      <c r="R211" s="431" t="str">
        <f t="shared" ca="1" si="16"/>
        <v/>
      </c>
      <c r="S211" s="431" t="str">
        <f t="shared" ca="1" si="16"/>
        <v/>
      </c>
      <c r="T211" s="315">
        <f t="shared" ca="1" si="15"/>
        <v>1</v>
      </c>
    </row>
    <row r="212" spans="1:20" s="55" customFormat="1" ht="15.75" x14ac:dyDescent="0.25">
      <c r="A212" s="429">
        <f>Total!A212</f>
        <v>210</v>
      </c>
      <c r="B212" s="331" t="str">
        <f>IF($A213&gt;0,Total!B212,"")</f>
        <v>Nicolas</v>
      </c>
      <c r="C212" s="331" t="str">
        <f>IF($A213&gt;0,Total!C212,"")</f>
        <v>Monique</v>
      </c>
      <c r="D212" s="155">
        <f>IF($A213&gt;0,Total!D212,"")</f>
        <v>142</v>
      </c>
      <c r="E212" s="431" t="str">
        <f t="shared" ca="1" si="16"/>
        <v/>
      </c>
      <c r="F212" s="431" t="str">
        <f t="shared" ca="1" si="16"/>
        <v/>
      </c>
      <c r="G212" s="431" t="str">
        <f t="shared" ca="1" si="16"/>
        <v/>
      </c>
      <c r="H212" s="431">
        <f t="shared" ca="1" si="16"/>
        <v>50</v>
      </c>
      <c r="I212" s="431">
        <f t="shared" ca="1" si="16"/>
        <v>49</v>
      </c>
      <c r="J212" s="431" t="str">
        <f t="shared" ca="1" si="16"/>
        <v/>
      </c>
      <c r="K212" s="431" t="str">
        <f t="shared" ca="1" si="16"/>
        <v/>
      </c>
      <c r="L212" s="431" t="str">
        <f t="shared" ca="1" si="16"/>
        <v/>
      </c>
      <c r="M212" s="431">
        <f t="shared" ca="1" si="16"/>
        <v>49</v>
      </c>
      <c r="N212" s="431" t="str">
        <f t="shared" ca="1" si="16"/>
        <v/>
      </c>
      <c r="O212" s="431" t="str">
        <f t="shared" ca="1" si="16"/>
        <v/>
      </c>
      <c r="P212" s="431" t="str">
        <f t="shared" ca="1" si="16"/>
        <v/>
      </c>
      <c r="Q212" s="431" t="str">
        <f t="shared" ca="1" si="16"/>
        <v/>
      </c>
      <c r="R212" s="431" t="str">
        <f t="shared" ca="1" si="16"/>
        <v/>
      </c>
      <c r="S212" s="431" t="str">
        <f t="shared" ca="1" si="16"/>
        <v/>
      </c>
      <c r="T212" s="315">
        <f t="shared" ca="1" si="15"/>
        <v>3</v>
      </c>
    </row>
    <row r="213" spans="1:20" s="55" customFormat="1" ht="15.75" x14ac:dyDescent="0.25">
      <c r="A213" s="429">
        <f>Total!A213</f>
        <v>211</v>
      </c>
      <c r="B213" s="331" t="str">
        <f>IF($A214&gt;0,Total!B213,"")</f>
        <v>Nikonoff</v>
      </c>
      <c r="C213" s="331" t="str">
        <f>IF($A214&gt;0,Total!C213,"")</f>
        <v>Jeanne-René</v>
      </c>
      <c r="D213" s="155">
        <f>IF($A214&gt;0,Total!D213,"")</f>
        <v>230</v>
      </c>
      <c r="E213" s="431" t="str">
        <f t="shared" ca="1" si="16"/>
        <v/>
      </c>
      <c r="F213" s="431" t="str">
        <f t="shared" ca="1" si="16"/>
        <v/>
      </c>
      <c r="G213" s="431" t="str">
        <f t="shared" ca="1" si="16"/>
        <v/>
      </c>
      <c r="H213" s="431" t="str">
        <f t="shared" ca="1" si="16"/>
        <v/>
      </c>
      <c r="I213" s="431" t="str">
        <f t="shared" ca="1" si="16"/>
        <v/>
      </c>
      <c r="J213" s="431" t="str">
        <f t="shared" ca="1" si="16"/>
        <v/>
      </c>
      <c r="K213" s="431">
        <f t="shared" ca="1" si="16"/>
        <v>62</v>
      </c>
      <c r="L213" s="431" t="str">
        <f t="shared" ca="1" si="16"/>
        <v/>
      </c>
      <c r="M213" s="431" t="str">
        <f t="shared" ca="1" si="16"/>
        <v/>
      </c>
      <c r="N213" s="431" t="str">
        <f t="shared" ca="1" si="16"/>
        <v/>
      </c>
      <c r="O213" s="431" t="str">
        <f t="shared" ca="1" si="16"/>
        <v/>
      </c>
      <c r="P213" s="431" t="str">
        <f t="shared" ca="1" si="16"/>
        <v/>
      </c>
      <c r="Q213" s="431" t="str">
        <f t="shared" ca="1" si="16"/>
        <v/>
      </c>
      <c r="R213" s="431" t="str">
        <f t="shared" ca="1" si="16"/>
        <v/>
      </c>
      <c r="S213" s="431" t="str">
        <f t="shared" ca="1" si="16"/>
        <v/>
      </c>
      <c r="T213" s="315">
        <f t="shared" ca="1" si="15"/>
        <v>1</v>
      </c>
    </row>
    <row r="214" spans="1:20" s="55" customFormat="1" ht="15.75" x14ac:dyDescent="0.25">
      <c r="A214" s="429">
        <f>Total!A214</f>
        <v>212</v>
      </c>
      <c r="B214" s="331" t="str">
        <f>IF($A215&gt;0,Total!B214,"")</f>
        <v xml:space="preserve">Niollet </v>
      </c>
      <c r="C214" s="331" t="str">
        <f>IF($A215&gt;0,Total!C214,"")</f>
        <v>Michele</v>
      </c>
      <c r="D214" s="155">
        <f>IF($A215&gt;0,Total!D214,"")</f>
        <v>105</v>
      </c>
      <c r="E214" s="431" t="str">
        <f t="shared" ca="1" si="16"/>
        <v/>
      </c>
      <c r="F214" s="431">
        <f t="shared" ca="1" si="16"/>
        <v>45</v>
      </c>
      <c r="G214" s="431" t="str">
        <f t="shared" ca="1" si="16"/>
        <v/>
      </c>
      <c r="H214" s="431" t="str">
        <f t="shared" ca="1" si="16"/>
        <v/>
      </c>
      <c r="I214" s="431" t="str">
        <f t="shared" ca="1" si="16"/>
        <v/>
      </c>
      <c r="J214" s="431" t="str">
        <f t="shared" ca="1" si="16"/>
        <v/>
      </c>
      <c r="K214" s="431" t="str">
        <f t="shared" ca="1" si="16"/>
        <v/>
      </c>
      <c r="L214" s="431" t="str">
        <f t="shared" ca="1" si="16"/>
        <v/>
      </c>
      <c r="M214" s="431" t="str">
        <f t="shared" ca="1" si="16"/>
        <v/>
      </c>
      <c r="N214" s="431" t="str">
        <f t="shared" ca="1" si="16"/>
        <v/>
      </c>
      <c r="O214" s="431" t="str">
        <f t="shared" ca="1" si="16"/>
        <v/>
      </c>
      <c r="P214" s="431" t="str">
        <f t="shared" ca="1" si="16"/>
        <v/>
      </c>
      <c r="Q214" s="431" t="str">
        <f t="shared" ca="1" si="16"/>
        <v/>
      </c>
      <c r="R214" s="431" t="str">
        <f t="shared" ca="1" si="16"/>
        <v/>
      </c>
      <c r="S214" s="431" t="str">
        <f t="shared" ca="1" si="16"/>
        <v/>
      </c>
      <c r="T214" s="315">
        <f t="shared" ca="1" si="15"/>
        <v>1</v>
      </c>
    </row>
    <row r="215" spans="1:20" s="55" customFormat="1" ht="15.75" x14ac:dyDescent="0.25">
      <c r="A215" s="429">
        <f>Total!A215</f>
        <v>213</v>
      </c>
      <c r="B215" s="331" t="str">
        <f>IF($A216&gt;0,Total!B215,"")</f>
        <v>Noirot</v>
      </c>
      <c r="C215" s="331" t="str">
        <f>IF($A216&gt;0,Total!C215,"")</f>
        <v>Jean-Claude</v>
      </c>
      <c r="D215" s="155">
        <f>IF($A216&gt;0,Total!D215,"")</f>
        <v>284</v>
      </c>
      <c r="E215" s="431" t="str">
        <f t="shared" ca="1" si="16"/>
        <v/>
      </c>
      <c r="F215" s="431" t="str">
        <f t="shared" ca="1" si="16"/>
        <v/>
      </c>
      <c r="G215" s="431" t="str">
        <f t="shared" ca="1" si="16"/>
        <v/>
      </c>
      <c r="H215" s="431" t="str">
        <f t="shared" ca="1" si="16"/>
        <v/>
      </c>
      <c r="I215" s="431" t="str">
        <f t="shared" ca="1" si="16"/>
        <v/>
      </c>
      <c r="J215" s="431" t="str">
        <f t="shared" ca="1" si="16"/>
        <v/>
      </c>
      <c r="K215" s="431" t="str">
        <f t="shared" ca="1" si="16"/>
        <v/>
      </c>
      <c r="L215" s="431" t="str">
        <f t="shared" ca="1" si="16"/>
        <v/>
      </c>
      <c r="M215" s="431">
        <f t="shared" ca="1" si="16"/>
        <v>50</v>
      </c>
      <c r="N215" s="431" t="str">
        <f t="shared" ca="1" si="16"/>
        <v/>
      </c>
      <c r="O215" s="431" t="str">
        <f t="shared" ca="1" si="16"/>
        <v/>
      </c>
      <c r="P215" s="431" t="str">
        <f t="shared" ca="1" si="16"/>
        <v/>
      </c>
      <c r="Q215" s="431" t="str">
        <f t="shared" ca="1" si="16"/>
        <v/>
      </c>
      <c r="R215" s="431" t="str">
        <f t="shared" ca="1" si="16"/>
        <v/>
      </c>
      <c r="S215" s="431" t="str">
        <f t="shared" ca="1" si="16"/>
        <v/>
      </c>
      <c r="T215" s="315">
        <f t="shared" ca="1" si="15"/>
        <v>1</v>
      </c>
    </row>
    <row r="216" spans="1:20" s="55" customFormat="1" ht="15.75" x14ac:dyDescent="0.25">
      <c r="A216" s="429">
        <f>Total!A216</f>
        <v>214</v>
      </c>
      <c r="B216" s="331" t="str">
        <f>IF($A217&gt;0,Total!B216,"")</f>
        <v>Once Duthoit</v>
      </c>
      <c r="C216" s="331" t="str">
        <f>IF($A217&gt;0,Total!C216,"")</f>
        <v>Marie-France</v>
      </c>
      <c r="D216" s="155">
        <f>IF($A217&gt;0,Total!D216,"")</f>
        <v>168</v>
      </c>
      <c r="E216" s="431" t="str">
        <f t="shared" ca="1" si="16"/>
        <v/>
      </c>
      <c r="F216" s="431" t="str">
        <f t="shared" ca="1" si="16"/>
        <v/>
      </c>
      <c r="G216" s="431" t="str">
        <f t="shared" ca="1" si="16"/>
        <v/>
      </c>
      <c r="H216" s="431" t="str">
        <f t="shared" ca="1" si="16"/>
        <v/>
      </c>
      <c r="I216" s="431">
        <f t="shared" ca="1" si="16"/>
        <v>50</v>
      </c>
      <c r="J216" s="431" t="str">
        <f t="shared" ca="1" si="16"/>
        <v/>
      </c>
      <c r="K216" s="431" t="str">
        <f t="shared" ca="1" si="16"/>
        <v/>
      </c>
      <c r="L216" s="431" t="str">
        <f t="shared" ca="1" si="16"/>
        <v/>
      </c>
      <c r="M216" s="431" t="str">
        <f t="shared" ca="1" si="16"/>
        <v/>
      </c>
      <c r="N216" s="431" t="str">
        <f t="shared" ca="1" si="16"/>
        <v/>
      </c>
      <c r="O216" s="431" t="str">
        <f t="shared" ca="1" si="16"/>
        <v/>
      </c>
      <c r="P216" s="431" t="str">
        <f t="shared" ca="1" si="16"/>
        <v/>
      </c>
      <c r="Q216" s="431" t="str">
        <f t="shared" ca="1" si="16"/>
        <v/>
      </c>
      <c r="R216" s="431" t="str">
        <f t="shared" ca="1" si="16"/>
        <v/>
      </c>
      <c r="S216" s="431" t="str">
        <f t="shared" ca="1" si="16"/>
        <v/>
      </c>
      <c r="T216" s="315">
        <f t="shared" ca="1" si="15"/>
        <v>1</v>
      </c>
    </row>
    <row r="217" spans="1:20" s="55" customFormat="1" ht="15.75" x14ac:dyDescent="0.25">
      <c r="A217" s="429">
        <f>Total!A217</f>
        <v>215</v>
      </c>
      <c r="B217" s="331" t="str">
        <f>IF($A218&gt;0,Total!B217,"")</f>
        <v>Orenga</v>
      </c>
      <c r="C217" s="331" t="str">
        <f>IF($A218&gt;0,Total!C217,"")</f>
        <v>Catherine</v>
      </c>
      <c r="D217" s="155">
        <f>IF($A218&gt;0,Total!D217,"")</f>
        <v>106</v>
      </c>
      <c r="E217" s="431" t="str">
        <f t="shared" ca="1" si="16"/>
        <v/>
      </c>
      <c r="F217" s="431">
        <f t="shared" ca="1" si="16"/>
        <v>46</v>
      </c>
      <c r="G217" s="431" t="str">
        <f t="shared" ca="1" si="16"/>
        <v/>
      </c>
      <c r="H217" s="431" t="str">
        <f t="shared" ca="1" si="16"/>
        <v/>
      </c>
      <c r="I217" s="431" t="str">
        <f t="shared" ca="1" si="16"/>
        <v/>
      </c>
      <c r="J217" s="431" t="str">
        <f t="shared" ca="1" si="16"/>
        <v/>
      </c>
      <c r="K217" s="431" t="str">
        <f t="shared" ca="1" si="16"/>
        <v/>
      </c>
      <c r="L217" s="431" t="str">
        <f t="shared" ca="1" si="16"/>
        <v/>
      </c>
      <c r="M217" s="431" t="str">
        <f t="shared" ca="1" si="16"/>
        <v/>
      </c>
      <c r="N217" s="431" t="str">
        <f t="shared" ca="1" si="16"/>
        <v/>
      </c>
      <c r="O217" s="431" t="str">
        <f t="shared" ca="1" si="16"/>
        <v/>
      </c>
      <c r="P217" s="431" t="str">
        <f t="shared" ca="1" si="16"/>
        <v/>
      </c>
      <c r="Q217" s="431" t="str">
        <f t="shared" ca="1" si="16"/>
        <v/>
      </c>
      <c r="R217" s="431" t="str">
        <f t="shared" ca="1" si="16"/>
        <v/>
      </c>
      <c r="S217" s="431" t="str">
        <f t="shared" ca="1" si="16"/>
        <v/>
      </c>
      <c r="T217" s="315">
        <f t="shared" ca="1" si="15"/>
        <v>1</v>
      </c>
    </row>
    <row r="218" spans="1:20" s="55" customFormat="1" ht="15.75" x14ac:dyDescent="0.25">
      <c r="A218" s="429">
        <f>Total!A218</f>
        <v>216</v>
      </c>
      <c r="B218" s="331" t="str">
        <f>IF($A219&gt;0,Total!B218,"")</f>
        <v>Paget</v>
      </c>
      <c r="C218" s="331" t="str">
        <f>IF($A219&gt;0,Total!C218,"")</f>
        <v>Rose Marie</v>
      </c>
      <c r="D218" s="155">
        <f>IF($A219&gt;0,Total!D218,"")</f>
        <v>140</v>
      </c>
      <c r="E218" s="431" t="str">
        <f t="shared" ca="1" si="16"/>
        <v/>
      </c>
      <c r="F218" s="431" t="str">
        <f t="shared" ca="1" si="16"/>
        <v/>
      </c>
      <c r="G218" s="431" t="str">
        <f t="shared" ca="1" si="16"/>
        <v/>
      </c>
      <c r="H218" s="431">
        <f t="shared" ca="1" si="16"/>
        <v>51</v>
      </c>
      <c r="I218" s="431" t="str">
        <f t="shared" ca="1" si="16"/>
        <v/>
      </c>
      <c r="J218" s="431" t="str">
        <f t="shared" ca="1" si="16"/>
        <v/>
      </c>
      <c r="K218" s="431" t="str">
        <f t="shared" ca="1" si="16"/>
        <v/>
      </c>
      <c r="L218" s="431" t="str">
        <f t="shared" ca="1" si="16"/>
        <v/>
      </c>
      <c r="M218" s="431" t="str">
        <f t="shared" ca="1" si="16"/>
        <v/>
      </c>
      <c r="N218" s="431" t="str">
        <f t="shared" ca="1" si="16"/>
        <v/>
      </c>
      <c r="O218" s="431" t="str">
        <f t="shared" ca="1" si="16"/>
        <v/>
      </c>
      <c r="P218" s="431" t="str">
        <f t="shared" ca="1" si="16"/>
        <v/>
      </c>
      <c r="Q218" s="431" t="str">
        <f t="shared" ca="1" si="16"/>
        <v/>
      </c>
      <c r="R218" s="431" t="str">
        <f t="shared" ca="1" si="16"/>
        <v/>
      </c>
      <c r="S218" s="431" t="str">
        <f t="shared" ca="1" si="16"/>
        <v/>
      </c>
      <c r="T218" s="315">
        <f t="shared" ca="1" si="15"/>
        <v>1</v>
      </c>
    </row>
    <row r="219" spans="1:20" s="55" customFormat="1" ht="15.75" x14ac:dyDescent="0.25">
      <c r="A219" s="429">
        <f>Total!A219</f>
        <v>217</v>
      </c>
      <c r="B219" s="331" t="str">
        <f>IF($A220&gt;0,Total!B219,"")</f>
        <v>Pamart</v>
      </c>
      <c r="C219" s="331" t="str">
        <f>IF($A220&gt;0,Total!C219,"")</f>
        <v>Alain</v>
      </c>
      <c r="D219" s="155">
        <f>IF($A220&gt;0,Total!D219,"")</f>
        <v>107</v>
      </c>
      <c r="E219" s="431" t="str">
        <f t="shared" ca="1" si="16"/>
        <v/>
      </c>
      <c r="F219" s="431" t="str">
        <f t="shared" ca="1" si="16"/>
        <v/>
      </c>
      <c r="G219" s="431">
        <f t="shared" ca="1" si="16"/>
        <v>38</v>
      </c>
      <c r="H219" s="431">
        <f t="shared" ca="1" si="16"/>
        <v>52</v>
      </c>
      <c r="I219" s="431">
        <f t="shared" ca="1" si="16"/>
        <v>51</v>
      </c>
      <c r="J219" s="431">
        <f t="shared" ca="1" si="16"/>
        <v>54</v>
      </c>
      <c r="K219" s="431" t="str">
        <f t="shared" ca="1" si="16"/>
        <v/>
      </c>
      <c r="L219" s="431">
        <f t="shared" ca="1" si="16"/>
        <v>45</v>
      </c>
      <c r="M219" s="431">
        <f t="shared" ca="1" si="16"/>
        <v>51</v>
      </c>
      <c r="N219" s="431" t="str">
        <f t="shared" ca="1" si="16"/>
        <v/>
      </c>
      <c r="O219" s="431" t="str">
        <f t="shared" ca="1" si="16"/>
        <v/>
      </c>
      <c r="P219" s="431" t="str">
        <f t="shared" ca="1" si="16"/>
        <v/>
      </c>
      <c r="Q219" s="431" t="str">
        <f t="shared" ca="1" si="16"/>
        <v/>
      </c>
      <c r="R219" s="431" t="str">
        <f t="shared" ca="1" si="16"/>
        <v/>
      </c>
      <c r="S219" s="431" t="str">
        <f t="shared" ca="1" si="16"/>
        <v/>
      </c>
      <c r="T219" s="315">
        <f t="shared" ca="1" si="15"/>
        <v>6</v>
      </c>
    </row>
    <row r="220" spans="1:20" s="55" customFormat="1" ht="15.75" x14ac:dyDescent="0.25">
      <c r="A220" s="429">
        <f>Total!A220</f>
        <v>218</v>
      </c>
      <c r="B220" s="331" t="str">
        <f>IF($A221&gt;0,Total!B220,"")</f>
        <v>Papirer</v>
      </c>
      <c r="C220" s="331" t="str">
        <f>IF($A221&gt;0,Total!C220,"")</f>
        <v>Dominique</v>
      </c>
      <c r="D220" s="155">
        <f>IF($A221&gt;0,Total!D220,"")</f>
        <v>47</v>
      </c>
      <c r="E220" s="431">
        <f t="shared" ca="1" si="16"/>
        <v>58</v>
      </c>
      <c r="F220" s="431" t="str">
        <f t="shared" ca="1" si="16"/>
        <v/>
      </c>
      <c r="G220" s="431" t="str">
        <f t="shared" ca="1" si="16"/>
        <v/>
      </c>
      <c r="H220" s="431" t="str">
        <f t="shared" ca="1" si="16"/>
        <v/>
      </c>
      <c r="I220" s="431" t="str">
        <f t="shared" ca="1" si="16"/>
        <v/>
      </c>
      <c r="J220" s="431" t="str">
        <f t="shared" ca="1" si="16"/>
        <v/>
      </c>
      <c r="K220" s="431" t="str">
        <f t="shared" ca="1" si="16"/>
        <v/>
      </c>
      <c r="L220" s="431" t="str">
        <f t="shared" ca="1" si="16"/>
        <v/>
      </c>
      <c r="M220" s="431" t="str">
        <f t="shared" ca="1" si="16"/>
        <v/>
      </c>
      <c r="N220" s="431" t="str">
        <f t="shared" ca="1" si="16"/>
        <v/>
      </c>
      <c r="O220" s="431" t="str">
        <f t="shared" ca="1" si="16"/>
        <v/>
      </c>
      <c r="P220" s="431" t="str">
        <f t="shared" ca="1" si="16"/>
        <v/>
      </c>
      <c r="Q220" s="431" t="str">
        <f t="shared" ca="1" si="16"/>
        <v/>
      </c>
      <c r="R220" s="431" t="str">
        <f t="shared" ca="1" si="16"/>
        <v/>
      </c>
      <c r="S220" s="431" t="str">
        <f t="shared" ca="1" si="16"/>
        <v/>
      </c>
      <c r="T220" s="315">
        <f t="shared" ca="1" si="15"/>
        <v>1</v>
      </c>
    </row>
    <row r="221" spans="1:20" s="55" customFormat="1" ht="15.75" x14ac:dyDescent="0.25">
      <c r="A221" s="429">
        <f>Total!A221</f>
        <v>219</v>
      </c>
      <c r="B221" s="331" t="str">
        <f>IF($A222&gt;0,Total!B221,"")</f>
        <v>Parizot</v>
      </c>
      <c r="C221" s="331" t="str">
        <f>IF($A222&gt;0,Total!C221,"")</f>
        <v>Evelyne</v>
      </c>
      <c r="D221" s="155">
        <f>IF($A222&gt;0,Total!D221,"")</f>
        <v>48</v>
      </c>
      <c r="E221" s="431">
        <f t="shared" ca="1" si="16"/>
        <v>61</v>
      </c>
      <c r="F221" s="431" t="str">
        <f t="shared" ca="1" si="16"/>
        <v/>
      </c>
      <c r="G221" s="431">
        <f t="shared" ca="1" si="16"/>
        <v>39</v>
      </c>
      <c r="H221" s="431">
        <f t="shared" ca="1" si="16"/>
        <v>53</v>
      </c>
      <c r="I221" s="431" t="str">
        <f t="shared" ca="1" si="16"/>
        <v/>
      </c>
      <c r="J221" s="431" t="str">
        <f t="shared" ca="1" si="16"/>
        <v/>
      </c>
      <c r="K221" s="431" t="str">
        <f t="shared" ca="1" si="16"/>
        <v/>
      </c>
      <c r="L221" s="431">
        <f t="shared" ca="1" si="16"/>
        <v>46</v>
      </c>
      <c r="M221" s="431">
        <f t="shared" ca="1" si="16"/>
        <v>52</v>
      </c>
      <c r="N221" s="431" t="str">
        <f t="shared" ca="1" si="16"/>
        <v/>
      </c>
      <c r="O221" s="431" t="str">
        <f t="shared" ca="1" si="16"/>
        <v/>
      </c>
      <c r="P221" s="431" t="str">
        <f t="shared" ca="1" si="16"/>
        <v/>
      </c>
      <c r="Q221" s="431" t="str">
        <f t="shared" ca="1" si="16"/>
        <v/>
      </c>
      <c r="R221" s="431" t="str">
        <f t="shared" ca="1" si="16"/>
        <v/>
      </c>
      <c r="S221" s="431" t="str">
        <f t="shared" ca="1" si="16"/>
        <v/>
      </c>
      <c r="T221" s="315">
        <f t="shared" ca="1" si="15"/>
        <v>5</v>
      </c>
    </row>
    <row r="222" spans="1:20" s="55" customFormat="1" ht="15.75" x14ac:dyDescent="0.25">
      <c r="A222" s="429">
        <f>Total!A222</f>
        <v>220</v>
      </c>
      <c r="B222" s="331" t="str">
        <f>IF($A223&gt;0,Total!B222,"")</f>
        <v>Parriaux</v>
      </c>
      <c r="C222" s="331" t="str">
        <f>IF($A223&gt;0,Total!C222,"")</f>
        <v>Françoise</v>
      </c>
      <c r="D222" s="155">
        <f>IF($A223&gt;0,Total!D222,"")</f>
        <v>49</v>
      </c>
      <c r="E222" s="431">
        <f t="shared" ref="E222:S253" ca="1" si="17">IFERROR(MATCH($D222,INDIRECT("'"&amp;E$2&amp;"'!D:D"),0),"")</f>
        <v>59</v>
      </c>
      <c r="F222" s="431" t="str">
        <f t="shared" ca="1" si="17"/>
        <v/>
      </c>
      <c r="G222" s="431" t="str">
        <f t="shared" ca="1" si="17"/>
        <v/>
      </c>
      <c r="H222" s="431" t="str">
        <f t="shared" ca="1" si="17"/>
        <v/>
      </c>
      <c r="I222" s="431" t="str">
        <f t="shared" ca="1" si="17"/>
        <v/>
      </c>
      <c r="J222" s="431" t="str">
        <f t="shared" ca="1" si="17"/>
        <v/>
      </c>
      <c r="K222" s="431" t="str">
        <f t="shared" ca="1" si="17"/>
        <v/>
      </c>
      <c r="L222" s="431" t="str">
        <f t="shared" ca="1" si="17"/>
        <v/>
      </c>
      <c r="M222" s="431" t="str">
        <f t="shared" ca="1" si="17"/>
        <v/>
      </c>
      <c r="N222" s="431" t="str">
        <f t="shared" ca="1" si="17"/>
        <v/>
      </c>
      <c r="O222" s="431" t="str">
        <f t="shared" ca="1" si="17"/>
        <v/>
      </c>
      <c r="P222" s="431" t="str">
        <f t="shared" ca="1" si="17"/>
        <v/>
      </c>
      <c r="Q222" s="431" t="str">
        <f t="shared" ca="1" si="17"/>
        <v/>
      </c>
      <c r="R222" s="431" t="str">
        <f t="shared" ca="1" si="17"/>
        <v/>
      </c>
      <c r="S222" s="431" t="str">
        <f t="shared" ca="1" si="17"/>
        <v/>
      </c>
      <c r="T222" s="315">
        <f t="shared" ca="1" si="15"/>
        <v>1</v>
      </c>
    </row>
    <row r="223" spans="1:20" s="55" customFormat="1" ht="15.75" x14ac:dyDescent="0.25">
      <c r="A223" s="429">
        <f>Total!A223</f>
        <v>221</v>
      </c>
      <c r="B223" s="331" t="str">
        <f>IF($A224&gt;0,Total!B223,"")</f>
        <v>Parriaux</v>
      </c>
      <c r="C223" s="331" t="str">
        <f>IF($A224&gt;0,Total!C223,"")</f>
        <v>Jean-Marie</v>
      </c>
      <c r="D223" s="155">
        <f>IF($A224&gt;0,Total!D223,"")</f>
        <v>50</v>
      </c>
      <c r="E223" s="431">
        <f t="shared" ca="1" si="17"/>
        <v>60</v>
      </c>
      <c r="F223" s="431" t="str">
        <f t="shared" ca="1" si="17"/>
        <v/>
      </c>
      <c r="G223" s="431" t="str">
        <f t="shared" ca="1" si="17"/>
        <v/>
      </c>
      <c r="H223" s="431" t="str">
        <f t="shared" ca="1" si="17"/>
        <v/>
      </c>
      <c r="I223" s="431" t="str">
        <f t="shared" ca="1" si="17"/>
        <v/>
      </c>
      <c r="J223" s="431" t="str">
        <f t="shared" ca="1" si="17"/>
        <v/>
      </c>
      <c r="K223" s="431" t="str">
        <f t="shared" ca="1" si="17"/>
        <v/>
      </c>
      <c r="L223" s="431" t="str">
        <f t="shared" ca="1" si="17"/>
        <v/>
      </c>
      <c r="M223" s="431" t="str">
        <f t="shared" ca="1" si="17"/>
        <v/>
      </c>
      <c r="N223" s="431" t="str">
        <f t="shared" ca="1" si="17"/>
        <v/>
      </c>
      <c r="O223" s="431" t="str">
        <f t="shared" ca="1" si="17"/>
        <v/>
      </c>
      <c r="P223" s="431" t="str">
        <f t="shared" ca="1" si="17"/>
        <v/>
      </c>
      <c r="Q223" s="431" t="str">
        <f t="shared" ca="1" si="17"/>
        <v/>
      </c>
      <c r="R223" s="431" t="str">
        <f t="shared" ca="1" si="17"/>
        <v/>
      </c>
      <c r="S223" s="431" t="str">
        <f t="shared" ca="1" si="17"/>
        <v/>
      </c>
      <c r="T223" s="315">
        <f t="shared" ca="1" si="15"/>
        <v>1</v>
      </c>
    </row>
    <row r="224" spans="1:20" s="55" customFormat="1" ht="15.75" x14ac:dyDescent="0.25">
      <c r="A224" s="429">
        <f>Total!A224</f>
        <v>222</v>
      </c>
      <c r="B224" s="331" t="str">
        <f>IF($A225&gt;0,Total!B224,"")</f>
        <v>Pascanet</v>
      </c>
      <c r="C224" s="331" t="str">
        <f>IF($A225&gt;0,Total!C224,"")</f>
        <v>Odile</v>
      </c>
      <c r="D224" s="155">
        <f>IF($A225&gt;0,Total!D224,"")</f>
        <v>116</v>
      </c>
      <c r="E224" s="431" t="str">
        <f t="shared" ca="1" si="17"/>
        <v/>
      </c>
      <c r="F224" s="431" t="str">
        <f t="shared" ca="1" si="17"/>
        <v/>
      </c>
      <c r="G224" s="431" t="str">
        <f t="shared" ca="1" si="17"/>
        <v/>
      </c>
      <c r="H224" s="431" t="str">
        <f t="shared" ca="1" si="17"/>
        <v/>
      </c>
      <c r="I224" s="431" t="str">
        <f t="shared" ca="1" si="17"/>
        <v/>
      </c>
      <c r="J224" s="431" t="str">
        <f t="shared" ca="1" si="17"/>
        <v/>
      </c>
      <c r="K224" s="431" t="str">
        <f t="shared" ca="1" si="17"/>
        <v/>
      </c>
      <c r="L224" s="431" t="str">
        <f t="shared" ca="1" si="17"/>
        <v/>
      </c>
      <c r="M224" s="431" t="str">
        <f t="shared" ca="1" si="17"/>
        <v/>
      </c>
      <c r="N224" s="431" t="str">
        <f t="shared" ca="1" si="17"/>
        <v/>
      </c>
      <c r="O224" s="431" t="str">
        <f t="shared" ca="1" si="17"/>
        <v/>
      </c>
      <c r="P224" s="431" t="str">
        <f t="shared" ca="1" si="17"/>
        <v/>
      </c>
      <c r="Q224" s="431" t="str">
        <f t="shared" ca="1" si="17"/>
        <v/>
      </c>
      <c r="R224" s="431" t="str">
        <f t="shared" ca="1" si="17"/>
        <v/>
      </c>
      <c r="S224" s="431" t="str">
        <f t="shared" ca="1" si="17"/>
        <v/>
      </c>
      <c r="T224" s="315">
        <f t="shared" ca="1" si="15"/>
        <v>0</v>
      </c>
    </row>
    <row r="225" spans="1:20" s="55" customFormat="1" ht="15.75" x14ac:dyDescent="0.25">
      <c r="A225" s="429">
        <f>Total!A225</f>
        <v>223</v>
      </c>
      <c r="B225" s="331" t="str">
        <f>IF($A226&gt;0,Total!B225,"")</f>
        <v>Passemard</v>
      </c>
      <c r="C225" s="331" t="str">
        <f>IF($A226&gt;0,Total!C225,"")</f>
        <v>Annie</v>
      </c>
      <c r="D225" s="155">
        <f>IF($A226&gt;0,Total!D225,"")</f>
        <v>108</v>
      </c>
      <c r="E225" s="431" t="str">
        <f t="shared" ca="1" si="17"/>
        <v/>
      </c>
      <c r="F225" s="431">
        <f t="shared" ca="1" si="17"/>
        <v>47</v>
      </c>
      <c r="G225" s="431" t="str">
        <f t="shared" ca="1" si="17"/>
        <v/>
      </c>
      <c r="H225" s="431" t="str">
        <f t="shared" ca="1" si="17"/>
        <v/>
      </c>
      <c r="I225" s="431" t="str">
        <f t="shared" ca="1" si="17"/>
        <v/>
      </c>
      <c r="J225" s="431" t="str">
        <f t="shared" ca="1" si="17"/>
        <v/>
      </c>
      <c r="K225" s="431" t="str">
        <f t="shared" ca="1" si="17"/>
        <v/>
      </c>
      <c r="L225" s="431" t="str">
        <f t="shared" ca="1" si="17"/>
        <v/>
      </c>
      <c r="M225" s="431" t="str">
        <f t="shared" ca="1" si="17"/>
        <v/>
      </c>
      <c r="N225" s="431" t="str">
        <f t="shared" ca="1" si="17"/>
        <v/>
      </c>
      <c r="O225" s="431" t="str">
        <f t="shared" ca="1" si="17"/>
        <v/>
      </c>
      <c r="P225" s="431" t="str">
        <f t="shared" ca="1" si="17"/>
        <v/>
      </c>
      <c r="Q225" s="431" t="str">
        <f t="shared" ca="1" si="17"/>
        <v/>
      </c>
      <c r="R225" s="431" t="str">
        <f t="shared" ca="1" si="17"/>
        <v/>
      </c>
      <c r="S225" s="431" t="str">
        <f t="shared" ca="1" si="17"/>
        <v/>
      </c>
      <c r="T225" s="315">
        <f t="shared" ca="1" si="15"/>
        <v>1</v>
      </c>
    </row>
    <row r="226" spans="1:20" s="55" customFormat="1" ht="15.75" x14ac:dyDescent="0.25">
      <c r="A226" s="429">
        <f>Total!A226</f>
        <v>224</v>
      </c>
      <c r="B226" s="331" t="str">
        <f>IF($A227&gt;0,Total!B226,"")</f>
        <v>Passemard</v>
      </c>
      <c r="C226" s="331" t="str">
        <f>IF($A227&gt;0,Total!C226,"")</f>
        <v>Jaqueline</v>
      </c>
      <c r="D226" s="155">
        <f>IF($A227&gt;0,Total!D226,"")</f>
        <v>109</v>
      </c>
      <c r="E226" s="431" t="str">
        <f t="shared" ca="1" si="17"/>
        <v/>
      </c>
      <c r="F226" s="431">
        <f t="shared" ca="1" si="17"/>
        <v>48</v>
      </c>
      <c r="G226" s="431" t="str">
        <f t="shared" ca="1" si="17"/>
        <v/>
      </c>
      <c r="H226" s="431" t="str">
        <f t="shared" ca="1" si="17"/>
        <v/>
      </c>
      <c r="I226" s="431" t="str">
        <f t="shared" ca="1" si="17"/>
        <v/>
      </c>
      <c r="J226" s="431" t="str">
        <f t="shared" ca="1" si="17"/>
        <v/>
      </c>
      <c r="K226" s="431" t="str">
        <f t="shared" ca="1" si="17"/>
        <v/>
      </c>
      <c r="L226" s="431" t="str">
        <f t="shared" ca="1" si="17"/>
        <v/>
      </c>
      <c r="M226" s="431" t="str">
        <f t="shared" ca="1" si="17"/>
        <v/>
      </c>
      <c r="N226" s="431" t="str">
        <f t="shared" ca="1" si="17"/>
        <v/>
      </c>
      <c r="O226" s="431" t="str">
        <f t="shared" ca="1" si="17"/>
        <v/>
      </c>
      <c r="P226" s="431" t="str">
        <f t="shared" ca="1" si="17"/>
        <v/>
      </c>
      <c r="Q226" s="431" t="str">
        <f t="shared" ca="1" si="17"/>
        <v/>
      </c>
      <c r="R226" s="431" t="str">
        <f t="shared" ca="1" si="17"/>
        <v/>
      </c>
      <c r="S226" s="431" t="str">
        <f t="shared" ca="1" si="17"/>
        <v/>
      </c>
      <c r="T226" s="315">
        <f t="shared" ca="1" si="15"/>
        <v>1</v>
      </c>
    </row>
    <row r="227" spans="1:20" s="55" customFormat="1" ht="15.75" x14ac:dyDescent="0.25">
      <c r="A227" s="429">
        <f>Total!A227</f>
        <v>225</v>
      </c>
      <c r="B227" s="331" t="str">
        <f>IF($A228&gt;0,Total!B227,"")</f>
        <v>Passemard</v>
      </c>
      <c r="C227" s="331" t="str">
        <f>IF($A228&gt;0,Total!C227,"")</f>
        <v>Robert</v>
      </c>
      <c r="D227" s="155">
        <f>IF($A228&gt;0,Total!D227,"")</f>
        <v>110</v>
      </c>
      <c r="E227" s="431" t="str">
        <f t="shared" ca="1" si="17"/>
        <v/>
      </c>
      <c r="F227" s="431">
        <f t="shared" ca="1" si="17"/>
        <v>49</v>
      </c>
      <c r="G227" s="431" t="str">
        <f t="shared" ca="1" si="17"/>
        <v/>
      </c>
      <c r="H227" s="431" t="str">
        <f t="shared" ca="1" si="17"/>
        <v/>
      </c>
      <c r="I227" s="431" t="str">
        <f t="shared" ca="1" si="17"/>
        <v/>
      </c>
      <c r="J227" s="431" t="str">
        <f t="shared" ca="1" si="17"/>
        <v/>
      </c>
      <c r="K227" s="431" t="str">
        <f t="shared" ca="1" si="17"/>
        <v/>
      </c>
      <c r="L227" s="431" t="str">
        <f t="shared" ca="1" si="17"/>
        <v/>
      </c>
      <c r="M227" s="431" t="str">
        <f t="shared" ca="1" si="17"/>
        <v/>
      </c>
      <c r="N227" s="431" t="str">
        <f t="shared" ca="1" si="17"/>
        <v/>
      </c>
      <c r="O227" s="431" t="str">
        <f t="shared" ca="1" si="17"/>
        <v/>
      </c>
      <c r="P227" s="431" t="str">
        <f t="shared" ca="1" si="17"/>
        <v/>
      </c>
      <c r="Q227" s="431" t="str">
        <f t="shared" ca="1" si="17"/>
        <v/>
      </c>
      <c r="R227" s="431" t="str">
        <f t="shared" ca="1" si="17"/>
        <v/>
      </c>
      <c r="S227" s="431" t="str">
        <f t="shared" ca="1" si="17"/>
        <v/>
      </c>
      <c r="T227" s="315">
        <f t="shared" ca="1" si="15"/>
        <v>1</v>
      </c>
    </row>
    <row r="228" spans="1:20" s="55" customFormat="1" ht="15.75" x14ac:dyDescent="0.25">
      <c r="A228" s="429">
        <f>Total!A228</f>
        <v>226</v>
      </c>
      <c r="B228" s="331" t="str">
        <f>IF($A229&gt;0,Total!B228,"")</f>
        <v>Pasteur</v>
      </c>
      <c r="C228" s="331" t="str">
        <f>IF($A229&gt;0,Total!C228,"")</f>
        <v>Jean-Claude</v>
      </c>
      <c r="D228" s="155">
        <f>IF($A229&gt;0,Total!D228,"")</f>
        <v>241</v>
      </c>
      <c r="E228" s="431" t="str">
        <f t="shared" ca="1" si="17"/>
        <v/>
      </c>
      <c r="F228" s="431" t="str">
        <f t="shared" ca="1" si="17"/>
        <v/>
      </c>
      <c r="G228" s="431" t="str">
        <f t="shared" ca="1" si="17"/>
        <v/>
      </c>
      <c r="H228" s="431" t="str">
        <f t="shared" ca="1" si="17"/>
        <v/>
      </c>
      <c r="I228" s="431" t="str">
        <f t="shared" ca="1" si="17"/>
        <v/>
      </c>
      <c r="J228" s="431" t="str">
        <f t="shared" ca="1" si="17"/>
        <v/>
      </c>
      <c r="K228" s="431">
        <f t="shared" ca="1" si="17"/>
        <v>64</v>
      </c>
      <c r="L228" s="431" t="str">
        <f t="shared" ca="1" si="17"/>
        <v/>
      </c>
      <c r="M228" s="431" t="str">
        <f t="shared" ca="1" si="17"/>
        <v/>
      </c>
      <c r="N228" s="431" t="str">
        <f t="shared" ca="1" si="17"/>
        <v/>
      </c>
      <c r="O228" s="431" t="str">
        <f t="shared" ca="1" si="17"/>
        <v/>
      </c>
      <c r="P228" s="431" t="str">
        <f t="shared" ca="1" si="17"/>
        <v/>
      </c>
      <c r="Q228" s="431" t="str">
        <f t="shared" ca="1" si="17"/>
        <v/>
      </c>
      <c r="R228" s="431" t="str">
        <f t="shared" ca="1" si="17"/>
        <v/>
      </c>
      <c r="S228" s="431" t="str">
        <f t="shared" ca="1" si="17"/>
        <v/>
      </c>
      <c r="T228" s="315">
        <f t="shared" ca="1" si="15"/>
        <v>1</v>
      </c>
    </row>
    <row r="229" spans="1:20" s="55" customFormat="1" ht="15.75" x14ac:dyDescent="0.25">
      <c r="A229" s="429">
        <f>Total!A229</f>
        <v>227</v>
      </c>
      <c r="B229" s="331" t="str">
        <f>IF($A230&gt;0,Total!B229,"")</f>
        <v>Pauthier</v>
      </c>
      <c r="C229" s="331" t="str">
        <f>IF($A230&gt;0,Total!C229,"")</f>
        <v>Michele</v>
      </c>
      <c r="D229" s="155">
        <f>IF($A230&gt;0,Total!D229,"")</f>
        <v>251</v>
      </c>
      <c r="E229" s="431" t="str">
        <f t="shared" ca="1" si="17"/>
        <v/>
      </c>
      <c r="F229" s="431" t="str">
        <f t="shared" ca="1" si="17"/>
        <v/>
      </c>
      <c r="G229" s="431" t="str">
        <f t="shared" ca="1" si="17"/>
        <v/>
      </c>
      <c r="H229" s="431" t="str">
        <f t="shared" ca="1" si="17"/>
        <v/>
      </c>
      <c r="I229" s="431" t="str">
        <f t="shared" ca="1" si="17"/>
        <v/>
      </c>
      <c r="J229" s="431" t="str">
        <f t="shared" ca="1" si="17"/>
        <v/>
      </c>
      <c r="K229" s="431">
        <f t="shared" ca="1" si="17"/>
        <v>65</v>
      </c>
      <c r="L229" s="431">
        <f t="shared" ca="1" si="17"/>
        <v>47</v>
      </c>
      <c r="M229" s="431">
        <f t="shared" ca="1" si="17"/>
        <v>53</v>
      </c>
      <c r="N229" s="431" t="str">
        <f t="shared" ca="1" si="17"/>
        <v/>
      </c>
      <c r="O229" s="431" t="str">
        <f t="shared" ca="1" si="17"/>
        <v/>
      </c>
      <c r="P229" s="431" t="str">
        <f t="shared" ca="1" si="17"/>
        <v/>
      </c>
      <c r="Q229" s="431" t="str">
        <f t="shared" ca="1" si="17"/>
        <v/>
      </c>
      <c r="R229" s="431" t="str">
        <f t="shared" ca="1" si="17"/>
        <v/>
      </c>
      <c r="S229" s="431" t="str">
        <f t="shared" ca="1" si="17"/>
        <v/>
      </c>
      <c r="T229" s="315">
        <f t="shared" ca="1" si="15"/>
        <v>3</v>
      </c>
    </row>
    <row r="230" spans="1:20" s="55" customFormat="1" ht="15.75" x14ac:dyDescent="0.25">
      <c r="A230" s="429">
        <f>Total!A230</f>
        <v>228</v>
      </c>
      <c r="B230" s="331" t="str">
        <f>IF($A231&gt;0,Total!B230,"")</f>
        <v>Peillon</v>
      </c>
      <c r="C230" s="331" t="str">
        <f>IF($A231&gt;0,Total!C230,"")</f>
        <v>Frédérique</v>
      </c>
      <c r="D230" s="155">
        <f>IF($A231&gt;0,Total!D230,"")</f>
        <v>167</v>
      </c>
      <c r="E230" s="431" t="str">
        <f t="shared" ca="1" si="17"/>
        <v/>
      </c>
      <c r="F230" s="431" t="str">
        <f t="shared" ca="1" si="17"/>
        <v/>
      </c>
      <c r="G230" s="431" t="str">
        <f t="shared" ca="1" si="17"/>
        <v/>
      </c>
      <c r="H230" s="431" t="str">
        <f t="shared" ca="1" si="17"/>
        <v/>
      </c>
      <c r="I230" s="431">
        <f t="shared" ca="1" si="17"/>
        <v>53</v>
      </c>
      <c r="J230" s="431" t="str">
        <f t="shared" ca="1" si="17"/>
        <v/>
      </c>
      <c r="K230" s="431" t="str">
        <f t="shared" ca="1" si="17"/>
        <v/>
      </c>
      <c r="L230" s="431" t="str">
        <f t="shared" ca="1" si="17"/>
        <v/>
      </c>
      <c r="M230" s="431" t="str">
        <f t="shared" ca="1" si="17"/>
        <v/>
      </c>
      <c r="N230" s="431" t="str">
        <f t="shared" ca="1" si="17"/>
        <v/>
      </c>
      <c r="O230" s="431" t="str">
        <f t="shared" ca="1" si="17"/>
        <v/>
      </c>
      <c r="P230" s="431" t="str">
        <f t="shared" ca="1" si="17"/>
        <v/>
      </c>
      <c r="Q230" s="431" t="str">
        <f t="shared" ca="1" si="17"/>
        <v/>
      </c>
      <c r="R230" s="431" t="str">
        <f t="shared" ca="1" si="17"/>
        <v/>
      </c>
      <c r="S230" s="431" t="str">
        <f t="shared" ca="1" si="17"/>
        <v/>
      </c>
      <c r="T230" s="315">
        <f ca="1">IF(D230&lt;&gt;"",COUNT(E230:S230),"")</f>
        <v>1</v>
      </c>
    </row>
    <row r="231" spans="1:20" s="55" customFormat="1" ht="15.75" x14ac:dyDescent="0.25">
      <c r="A231" s="429">
        <f>Total!A231</f>
        <v>229</v>
      </c>
      <c r="B231" s="331" t="str">
        <f>IF($A232&gt;0,Total!B231,"")</f>
        <v>Perin</v>
      </c>
      <c r="C231" s="331" t="str">
        <f>IF($A232&gt;0,Total!C231,"")</f>
        <v>Claude</v>
      </c>
      <c r="D231" s="155">
        <f>IF($A232&gt;0,Total!D231,"")</f>
        <v>263</v>
      </c>
      <c r="E231" s="431" t="str">
        <f t="shared" ca="1" si="17"/>
        <v/>
      </c>
      <c r="F231" s="431" t="str">
        <f t="shared" ca="1" si="17"/>
        <v/>
      </c>
      <c r="G231" s="431" t="str">
        <f t="shared" ca="1" si="17"/>
        <v/>
      </c>
      <c r="H231" s="431" t="str">
        <f t="shared" ca="1" si="17"/>
        <v/>
      </c>
      <c r="I231" s="431" t="str">
        <f t="shared" ca="1" si="17"/>
        <v/>
      </c>
      <c r="J231" s="431" t="str">
        <f t="shared" ca="1" si="17"/>
        <v/>
      </c>
      <c r="K231" s="431" t="str">
        <f t="shared" ca="1" si="17"/>
        <v/>
      </c>
      <c r="L231" s="431">
        <f t="shared" ca="1" si="17"/>
        <v>48</v>
      </c>
      <c r="M231" s="431" t="str">
        <f t="shared" ca="1" si="17"/>
        <v/>
      </c>
      <c r="N231" s="431" t="str">
        <f t="shared" ca="1" si="17"/>
        <v/>
      </c>
      <c r="O231" s="431" t="str">
        <f t="shared" ca="1" si="17"/>
        <v/>
      </c>
      <c r="P231" s="431" t="str">
        <f t="shared" ca="1" si="17"/>
        <v/>
      </c>
      <c r="Q231" s="431" t="str">
        <f t="shared" ca="1" si="17"/>
        <v/>
      </c>
      <c r="R231" s="431" t="str">
        <f t="shared" ca="1" si="17"/>
        <v/>
      </c>
      <c r="S231" s="431" t="str">
        <f t="shared" ca="1" si="17"/>
        <v/>
      </c>
      <c r="T231" s="315">
        <f t="shared" ref="T231:T294" ca="1" si="18">IF(D231&lt;&gt;"",COUNT(E231:S231),"")</f>
        <v>1</v>
      </c>
    </row>
    <row r="232" spans="1:20" s="55" customFormat="1" ht="15.75" x14ac:dyDescent="0.25">
      <c r="A232" s="429">
        <f>Total!A232</f>
        <v>230</v>
      </c>
      <c r="B232" s="331" t="str">
        <f>IF($A233&gt;0,Total!B232,"")</f>
        <v>Perret</v>
      </c>
      <c r="C232" s="331" t="str">
        <f>IF($A233&gt;0,Total!C232,"")</f>
        <v>Anthony</v>
      </c>
      <c r="D232" s="155">
        <f>IF($A233&gt;0,Total!D232,"")</f>
        <v>53</v>
      </c>
      <c r="E232" s="431">
        <f t="shared" ca="1" si="17"/>
        <v>65</v>
      </c>
      <c r="F232" s="431" t="str">
        <f t="shared" ca="1" si="17"/>
        <v/>
      </c>
      <c r="G232" s="431" t="str">
        <f t="shared" ca="1" si="17"/>
        <v/>
      </c>
      <c r="H232" s="431" t="str">
        <f t="shared" ca="1" si="17"/>
        <v/>
      </c>
      <c r="I232" s="431" t="str">
        <f t="shared" ca="1" si="17"/>
        <v/>
      </c>
      <c r="J232" s="431" t="str">
        <f t="shared" ca="1" si="17"/>
        <v/>
      </c>
      <c r="K232" s="431" t="str">
        <f t="shared" ca="1" si="17"/>
        <v/>
      </c>
      <c r="L232" s="431" t="str">
        <f t="shared" ca="1" si="17"/>
        <v/>
      </c>
      <c r="M232" s="431" t="str">
        <f t="shared" ca="1" si="17"/>
        <v/>
      </c>
      <c r="N232" s="431" t="str">
        <f t="shared" ca="1" si="17"/>
        <v/>
      </c>
      <c r="O232" s="431" t="str">
        <f t="shared" ca="1" si="17"/>
        <v/>
      </c>
      <c r="P232" s="431" t="str">
        <f t="shared" ca="1" si="17"/>
        <v/>
      </c>
      <c r="Q232" s="431" t="str">
        <f t="shared" ca="1" si="17"/>
        <v/>
      </c>
      <c r="R232" s="431" t="str">
        <f t="shared" ca="1" si="17"/>
        <v/>
      </c>
      <c r="S232" s="431" t="str">
        <f t="shared" ca="1" si="17"/>
        <v/>
      </c>
      <c r="T232" s="315">
        <f t="shared" ca="1" si="18"/>
        <v>1</v>
      </c>
    </row>
    <row r="233" spans="1:20" ht="15.75" x14ac:dyDescent="0.25">
      <c r="A233" s="429">
        <f>Total!A233</f>
        <v>231</v>
      </c>
      <c r="B233" s="331" t="str">
        <f>IF($A234&gt;0,Total!B233,"")</f>
        <v>Perret</v>
      </c>
      <c r="C233" s="331" t="str">
        <f>IF($A234&gt;0,Total!C233,"")</f>
        <v>Frédéric</v>
      </c>
      <c r="D233" s="155">
        <f>IF($A234&gt;0,Total!D233,"")</f>
        <v>52</v>
      </c>
      <c r="E233" s="431">
        <f t="shared" ca="1" si="17"/>
        <v>64</v>
      </c>
      <c r="F233" s="431" t="str">
        <f t="shared" ca="1" si="17"/>
        <v/>
      </c>
      <c r="G233" s="431" t="str">
        <f t="shared" ca="1" si="17"/>
        <v/>
      </c>
      <c r="H233" s="431" t="str">
        <f t="shared" ca="1" si="17"/>
        <v/>
      </c>
      <c r="I233" s="431" t="str">
        <f t="shared" ca="1" si="17"/>
        <v/>
      </c>
      <c r="J233" s="431" t="str">
        <f t="shared" ca="1" si="17"/>
        <v/>
      </c>
      <c r="K233" s="431" t="str">
        <f t="shared" ca="1" si="17"/>
        <v/>
      </c>
      <c r="L233" s="431" t="str">
        <f t="shared" ca="1" si="17"/>
        <v/>
      </c>
      <c r="M233" s="431" t="str">
        <f t="shared" ca="1" si="17"/>
        <v/>
      </c>
      <c r="N233" s="431" t="str">
        <f t="shared" ca="1" si="17"/>
        <v/>
      </c>
      <c r="O233" s="431" t="str">
        <f t="shared" ca="1" si="17"/>
        <v/>
      </c>
      <c r="P233" s="431" t="str">
        <f t="shared" ca="1" si="17"/>
        <v/>
      </c>
      <c r="Q233" s="431" t="str">
        <f t="shared" ca="1" si="17"/>
        <v/>
      </c>
      <c r="R233" s="431" t="str">
        <f t="shared" ca="1" si="17"/>
        <v/>
      </c>
      <c r="S233" s="431" t="str">
        <f t="shared" ca="1" si="17"/>
        <v/>
      </c>
      <c r="T233" s="315">
        <f t="shared" ca="1" si="18"/>
        <v>1</v>
      </c>
    </row>
    <row r="234" spans="1:20" ht="15.75" x14ac:dyDescent="0.25">
      <c r="A234" s="429">
        <f>Total!A234</f>
        <v>232</v>
      </c>
      <c r="B234" s="331" t="str">
        <f>IF($A235&gt;0,Total!B234,"")</f>
        <v>Perret</v>
      </c>
      <c r="C234" s="331" t="str">
        <f>IF($A235&gt;0,Total!C234,"")</f>
        <v>Sophie</v>
      </c>
      <c r="D234" s="155">
        <f>IF($A235&gt;0,Total!D234,"")</f>
        <v>51</v>
      </c>
      <c r="E234" s="431">
        <f t="shared" ca="1" si="17"/>
        <v>63</v>
      </c>
      <c r="F234" s="431" t="str">
        <f t="shared" ca="1" si="17"/>
        <v/>
      </c>
      <c r="G234" s="431" t="str">
        <f t="shared" ca="1" si="17"/>
        <v/>
      </c>
      <c r="H234" s="431" t="str">
        <f t="shared" ca="1" si="17"/>
        <v/>
      </c>
      <c r="I234" s="431" t="str">
        <f t="shared" ca="1" si="17"/>
        <v/>
      </c>
      <c r="J234" s="431" t="str">
        <f t="shared" ca="1" si="17"/>
        <v/>
      </c>
      <c r="K234" s="431" t="str">
        <f t="shared" ca="1" si="17"/>
        <v/>
      </c>
      <c r="L234" s="431" t="str">
        <f t="shared" ca="1" si="17"/>
        <v/>
      </c>
      <c r="M234" s="431" t="str">
        <f t="shared" ca="1" si="17"/>
        <v/>
      </c>
      <c r="N234" s="431" t="str">
        <f t="shared" ca="1" si="17"/>
        <v/>
      </c>
      <c r="O234" s="431" t="str">
        <f t="shared" ca="1" si="17"/>
        <v/>
      </c>
      <c r="P234" s="431" t="str">
        <f t="shared" ca="1" si="17"/>
        <v/>
      </c>
      <c r="Q234" s="431" t="str">
        <f t="shared" ca="1" si="17"/>
        <v/>
      </c>
      <c r="R234" s="431" t="str">
        <f t="shared" ca="1" si="17"/>
        <v/>
      </c>
      <c r="S234" s="431" t="str">
        <f t="shared" ca="1" si="17"/>
        <v/>
      </c>
      <c r="T234" s="315">
        <f t="shared" ca="1" si="18"/>
        <v>1</v>
      </c>
    </row>
    <row r="235" spans="1:20" ht="15.75" x14ac:dyDescent="0.25">
      <c r="A235" s="429">
        <f>Total!A235</f>
        <v>233</v>
      </c>
      <c r="B235" s="331" t="str">
        <f>IF($A236&gt;0,Total!B235,"")</f>
        <v>Perrigueur</v>
      </c>
      <c r="C235" s="331" t="str">
        <f>IF($A236&gt;0,Total!C235,"")</f>
        <v>Suzanne</v>
      </c>
      <c r="D235" s="155">
        <f>IF($A236&gt;0,Total!D235,"")</f>
        <v>54</v>
      </c>
      <c r="E235" s="431">
        <f t="shared" ca="1" si="17"/>
        <v>62</v>
      </c>
      <c r="F235" s="431">
        <f t="shared" ca="1" si="17"/>
        <v>50</v>
      </c>
      <c r="G235" s="431">
        <f t="shared" ca="1" si="17"/>
        <v>44</v>
      </c>
      <c r="H235" s="431">
        <f t="shared" ca="1" si="17"/>
        <v>54</v>
      </c>
      <c r="I235" s="431" t="str">
        <f t="shared" ca="1" si="17"/>
        <v/>
      </c>
      <c r="J235" s="431" t="str">
        <f t="shared" ca="1" si="17"/>
        <v/>
      </c>
      <c r="K235" s="431" t="str">
        <f t="shared" ca="1" si="17"/>
        <v/>
      </c>
      <c r="L235" s="431" t="str">
        <f t="shared" ca="1" si="17"/>
        <v/>
      </c>
      <c r="M235" s="431" t="str">
        <f t="shared" ca="1" si="17"/>
        <v/>
      </c>
      <c r="N235" s="431" t="str">
        <f t="shared" ca="1" si="17"/>
        <v/>
      </c>
      <c r="O235" s="431" t="str">
        <f t="shared" ca="1" si="17"/>
        <v/>
      </c>
      <c r="P235" s="431" t="str">
        <f t="shared" ca="1" si="17"/>
        <v/>
      </c>
      <c r="Q235" s="431" t="str">
        <f t="shared" ca="1" si="17"/>
        <v/>
      </c>
      <c r="R235" s="431" t="str">
        <f t="shared" ca="1" si="17"/>
        <v/>
      </c>
      <c r="S235" s="431" t="str">
        <f t="shared" ca="1" si="17"/>
        <v/>
      </c>
      <c r="T235" s="315">
        <f t="shared" ca="1" si="18"/>
        <v>4</v>
      </c>
    </row>
    <row r="236" spans="1:20" ht="15.75" x14ac:dyDescent="0.25">
      <c r="A236" s="429">
        <f>Total!A236</f>
        <v>234</v>
      </c>
      <c r="B236" s="331" t="str">
        <f>IF($A237&gt;0,Total!B236,"")</f>
        <v>Perrin</v>
      </c>
      <c r="C236" s="331" t="str">
        <f>IF($A237&gt;0,Total!C236,"")</f>
        <v>Andrée</v>
      </c>
      <c r="D236" s="155">
        <f>IF($A237&gt;0,Total!D236,"")</f>
        <v>269</v>
      </c>
      <c r="E236" s="431" t="str">
        <f t="shared" ca="1" si="17"/>
        <v/>
      </c>
      <c r="F236" s="431" t="str">
        <f t="shared" ca="1" si="17"/>
        <v/>
      </c>
      <c r="G236" s="431" t="str">
        <f t="shared" ca="1" si="17"/>
        <v/>
      </c>
      <c r="H236" s="431" t="str">
        <f t="shared" ca="1" si="17"/>
        <v/>
      </c>
      <c r="I236" s="431" t="str">
        <f t="shared" ca="1" si="17"/>
        <v/>
      </c>
      <c r="J236" s="431" t="str">
        <f t="shared" ca="1" si="17"/>
        <v/>
      </c>
      <c r="K236" s="431" t="str">
        <f t="shared" ca="1" si="17"/>
        <v/>
      </c>
      <c r="L236" s="431" t="str">
        <f t="shared" ca="1" si="17"/>
        <v/>
      </c>
      <c r="M236" s="431">
        <f t="shared" ca="1" si="17"/>
        <v>54</v>
      </c>
      <c r="N236" s="431" t="str">
        <f t="shared" ca="1" si="17"/>
        <v/>
      </c>
      <c r="O236" s="431" t="str">
        <f t="shared" ca="1" si="17"/>
        <v/>
      </c>
      <c r="P236" s="431" t="str">
        <f t="shared" ca="1" si="17"/>
        <v/>
      </c>
      <c r="Q236" s="431" t="str">
        <f t="shared" ca="1" si="17"/>
        <v/>
      </c>
      <c r="R236" s="431" t="str">
        <f t="shared" ca="1" si="17"/>
        <v/>
      </c>
      <c r="S236" s="431" t="str">
        <f t="shared" ca="1" si="17"/>
        <v/>
      </c>
      <c r="T236" s="315">
        <f t="shared" ca="1" si="18"/>
        <v>1</v>
      </c>
    </row>
    <row r="237" spans="1:20" ht="15.75" x14ac:dyDescent="0.25">
      <c r="A237" s="429">
        <f>Total!A237</f>
        <v>235</v>
      </c>
      <c r="B237" s="331" t="str">
        <f>IF($A238&gt;0,Total!B237,"")</f>
        <v>Perrin</v>
      </c>
      <c r="C237" s="331" t="str">
        <f>IF($A238&gt;0,Total!C237,"")</f>
        <v xml:space="preserve">Jean-Claude </v>
      </c>
      <c r="D237" s="155">
        <f>IF($A238&gt;0,Total!D237,"")</f>
        <v>291</v>
      </c>
      <c r="E237" s="431" t="str">
        <f t="shared" ca="1" si="17"/>
        <v/>
      </c>
      <c r="F237" s="431" t="str">
        <f t="shared" ca="1" si="17"/>
        <v/>
      </c>
      <c r="G237" s="431" t="str">
        <f t="shared" ca="1" si="17"/>
        <v/>
      </c>
      <c r="H237" s="431" t="str">
        <f t="shared" ca="1" si="17"/>
        <v/>
      </c>
      <c r="I237" s="431" t="str">
        <f t="shared" ca="1" si="17"/>
        <v/>
      </c>
      <c r="J237" s="431" t="str">
        <f t="shared" ca="1" si="17"/>
        <v/>
      </c>
      <c r="K237" s="431" t="str">
        <f t="shared" ca="1" si="17"/>
        <v/>
      </c>
      <c r="L237" s="431" t="str">
        <f t="shared" ca="1" si="17"/>
        <v/>
      </c>
      <c r="M237" s="431">
        <f t="shared" ca="1" si="17"/>
        <v>55</v>
      </c>
      <c r="N237" s="431" t="str">
        <f t="shared" ca="1" si="17"/>
        <v/>
      </c>
      <c r="O237" s="431" t="str">
        <f t="shared" ca="1" si="17"/>
        <v/>
      </c>
      <c r="P237" s="431" t="str">
        <f t="shared" ca="1" si="17"/>
        <v/>
      </c>
      <c r="Q237" s="431" t="str">
        <f t="shared" ca="1" si="17"/>
        <v/>
      </c>
      <c r="R237" s="431" t="str">
        <f t="shared" ca="1" si="17"/>
        <v/>
      </c>
      <c r="S237" s="431" t="str">
        <f t="shared" ca="1" si="17"/>
        <v/>
      </c>
      <c r="T237" s="315">
        <f t="shared" ca="1" si="18"/>
        <v>1</v>
      </c>
    </row>
    <row r="238" spans="1:20" ht="15.75" x14ac:dyDescent="0.25">
      <c r="A238" s="429">
        <f>Total!A238</f>
        <v>236</v>
      </c>
      <c r="B238" s="331" t="str">
        <f>IF($A239&gt;0,Total!B238,"")</f>
        <v>Philippe</v>
      </c>
      <c r="C238" s="331" t="str">
        <f>IF($A239&gt;0,Total!C238,"")</f>
        <v>Marie-Jeanne</v>
      </c>
      <c r="D238" s="155">
        <f>IF($A239&gt;0,Total!D238,"")</f>
        <v>208</v>
      </c>
      <c r="E238" s="431" t="str">
        <f t="shared" ca="1" si="17"/>
        <v/>
      </c>
      <c r="F238" s="431" t="str">
        <f t="shared" ca="1" si="17"/>
        <v/>
      </c>
      <c r="G238" s="431" t="str">
        <f t="shared" ca="1" si="17"/>
        <v/>
      </c>
      <c r="H238" s="431" t="str">
        <f t="shared" ca="1" si="17"/>
        <v/>
      </c>
      <c r="I238" s="431" t="str">
        <f t="shared" ca="1" si="17"/>
        <v/>
      </c>
      <c r="J238" s="431">
        <f t="shared" ca="1" si="17"/>
        <v>56</v>
      </c>
      <c r="K238" s="431" t="str">
        <f t="shared" ca="1" si="17"/>
        <v/>
      </c>
      <c r="L238" s="431" t="str">
        <f t="shared" ca="1" si="17"/>
        <v/>
      </c>
      <c r="M238" s="431" t="str">
        <f t="shared" ca="1" si="17"/>
        <v/>
      </c>
      <c r="N238" s="431" t="str">
        <f t="shared" ca="1" si="17"/>
        <v/>
      </c>
      <c r="O238" s="431" t="str">
        <f t="shared" ca="1" si="17"/>
        <v/>
      </c>
      <c r="P238" s="431" t="str">
        <f t="shared" ca="1" si="17"/>
        <v/>
      </c>
      <c r="Q238" s="431" t="str">
        <f t="shared" ca="1" si="17"/>
        <v/>
      </c>
      <c r="R238" s="431" t="str">
        <f t="shared" ca="1" si="17"/>
        <v/>
      </c>
      <c r="S238" s="431" t="str">
        <f t="shared" ca="1" si="17"/>
        <v/>
      </c>
      <c r="T238" s="315">
        <f t="shared" ca="1" si="18"/>
        <v>1</v>
      </c>
    </row>
    <row r="239" spans="1:20" ht="15.75" x14ac:dyDescent="0.25">
      <c r="A239" s="429">
        <f>Total!A239</f>
        <v>237</v>
      </c>
      <c r="B239" s="331" t="str">
        <f>IF($A240&gt;0,Total!B239,"")</f>
        <v>Picard</v>
      </c>
      <c r="C239" s="331" t="str">
        <f>IF($A240&gt;0,Total!C239,"")</f>
        <v>Adrienne</v>
      </c>
      <c r="D239" s="155">
        <f>IF($A240&gt;0,Total!D239,"")</f>
        <v>112</v>
      </c>
      <c r="E239" s="431" t="str">
        <f t="shared" ref="E239:S270" ca="1" si="19">IFERROR(MATCH($D239,INDIRECT("'"&amp;E$2&amp;"'!D:D"),0),"")</f>
        <v/>
      </c>
      <c r="F239" s="431">
        <f t="shared" ca="1" si="19"/>
        <v>52</v>
      </c>
      <c r="G239" s="431" t="str">
        <f t="shared" ca="1" si="19"/>
        <v/>
      </c>
      <c r="H239" s="431" t="str">
        <f t="shared" ca="1" si="19"/>
        <v/>
      </c>
      <c r="I239" s="431" t="str">
        <f t="shared" ca="1" si="19"/>
        <v/>
      </c>
      <c r="J239" s="431" t="str">
        <f t="shared" ca="1" si="19"/>
        <v/>
      </c>
      <c r="K239" s="431" t="str">
        <f t="shared" ca="1" si="19"/>
        <v/>
      </c>
      <c r="L239" s="431" t="str">
        <f t="shared" ca="1" si="19"/>
        <v/>
      </c>
      <c r="M239" s="431" t="str">
        <f t="shared" ca="1" si="19"/>
        <v/>
      </c>
      <c r="N239" s="431" t="str">
        <f t="shared" ca="1" si="19"/>
        <v/>
      </c>
      <c r="O239" s="431" t="str">
        <f t="shared" ca="1" si="19"/>
        <v/>
      </c>
      <c r="P239" s="431" t="str">
        <f t="shared" ca="1" si="19"/>
        <v/>
      </c>
      <c r="Q239" s="431" t="str">
        <f t="shared" ca="1" si="19"/>
        <v/>
      </c>
      <c r="R239" s="431" t="str">
        <f t="shared" ca="1" si="19"/>
        <v/>
      </c>
      <c r="S239" s="431" t="str">
        <f t="shared" ca="1" si="19"/>
        <v/>
      </c>
      <c r="T239" s="315">
        <f t="shared" ca="1" si="18"/>
        <v>1</v>
      </c>
    </row>
    <row r="240" spans="1:20" ht="15.75" x14ac:dyDescent="0.25">
      <c r="A240" s="429">
        <f>Total!A240</f>
        <v>238</v>
      </c>
      <c r="B240" s="331" t="str">
        <f>IF($A241&gt;0,Total!B240,"")</f>
        <v>Picard</v>
      </c>
      <c r="C240" s="331" t="str">
        <f>IF($A241&gt;0,Total!C240,"")</f>
        <v>Jean</v>
      </c>
      <c r="D240" s="155">
        <f>IF($A241&gt;0,Total!D240,"")</f>
        <v>111</v>
      </c>
      <c r="E240" s="431" t="str">
        <f t="shared" ca="1" si="19"/>
        <v/>
      </c>
      <c r="F240" s="431">
        <f t="shared" ca="1" si="19"/>
        <v>51</v>
      </c>
      <c r="G240" s="431" t="str">
        <f t="shared" ca="1" si="19"/>
        <v/>
      </c>
      <c r="H240" s="431" t="str">
        <f t="shared" ca="1" si="19"/>
        <v/>
      </c>
      <c r="I240" s="431" t="str">
        <f t="shared" ca="1" si="19"/>
        <v/>
      </c>
      <c r="J240" s="431" t="str">
        <f t="shared" ca="1" si="19"/>
        <v/>
      </c>
      <c r="K240" s="431" t="str">
        <f t="shared" ca="1" si="19"/>
        <v/>
      </c>
      <c r="L240" s="431" t="str">
        <f t="shared" ca="1" si="19"/>
        <v/>
      </c>
      <c r="M240" s="431" t="str">
        <f t="shared" ca="1" si="19"/>
        <v/>
      </c>
      <c r="N240" s="431" t="str">
        <f t="shared" ca="1" si="19"/>
        <v/>
      </c>
      <c r="O240" s="431" t="str">
        <f t="shared" ca="1" si="19"/>
        <v/>
      </c>
      <c r="P240" s="431" t="str">
        <f t="shared" ca="1" si="19"/>
        <v/>
      </c>
      <c r="Q240" s="431" t="str">
        <f t="shared" ca="1" si="19"/>
        <v/>
      </c>
      <c r="R240" s="431" t="str">
        <f t="shared" ca="1" si="19"/>
        <v/>
      </c>
      <c r="S240" s="431" t="str">
        <f t="shared" ca="1" si="19"/>
        <v/>
      </c>
      <c r="T240" s="315">
        <f t="shared" ca="1" si="18"/>
        <v>1</v>
      </c>
    </row>
    <row r="241" spans="1:20" ht="15.75" x14ac:dyDescent="0.25">
      <c r="A241" s="429">
        <f>Total!A241</f>
        <v>239</v>
      </c>
      <c r="B241" s="331" t="str">
        <f>IF($A242&gt;0,Total!B241,"")</f>
        <v>Pierron</v>
      </c>
      <c r="C241" s="331" t="str">
        <f>IF($A242&gt;0,Total!C241,"")</f>
        <v>Michel</v>
      </c>
      <c r="D241" s="155">
        <f>IF($A242&gt;0,Total!D241,"")</f>
        <v>189</v>
      </c>
      <c r="E241" s="431" t="str">
        <f t="shared" ca="1" si="19"/>
        <v/>
      </c>
      <c r="F241" s="431" t="str">
        <f t="shared" ca="1" si="19"/>
        <v/>
      </c>
      <c r="G241" s="431" t="str">
        <f t="shared" ca="1" si="19"/>
        <v/>
      </c>
      <c r="H241" s="431" t="str">
        <f t="shared" ca="1" si="19"/>
        <v/>
      </c>
      <c r="I241" s="431" t="str">
        <f t="shared" ca="1" si="19"/>
        <v/>
      </c>
      <c r="J241" s="431">
        <f t="shared" ca="1" si="19"/>
        <v>57</v>
      </c>
      <c r="K241" s="431" t="str">
        <f t="shared" ca="1" si="19"/>
        <v/>
      </c>
      <c r="L241" s="431" t="str">
        <f t="shared" ca="1" si="19"/>
        <v/>
      </c>
      <c r="M241" s="431" t="str">
        <f t="shared" ca="1" si="19"/>
        <v/>
      </c>
      <c r="N241" s="431" t="str">
        <f t="shared" ca="1" si="19"/>
        <v/>
      </c>
      <c r="O241" s="431" t="str">
        <f t="shared" ca="1" si="19"/>
        <v/>
      </c>
      <c r="P241" s="431" t="str">
        <f t="shared" ca="1" si="19"/>
        <v/>
      </c>
      <c r="Q241" s="431" t="str">
        <f t="shared" ca="1" si="19"/>
        <v/>
      </c>
      <c r="R241" s="431" t="str">
        <f t="shared" ca="1" si="19"/>
        <v/>
      </c>
      <c r="S241" s="431" t="str">
        <f t="shared" ca="1" si="19"/>
        <v/>
      </c>
      <c r="T241" s="315">
        <f t="shared" ca="1" si="18"/>
        <v>1</v>
      </c>
    </row>
    <row r="242" spans="1:20" ht="15.75" x14ac:dyDescent="0.25">
      <c r="A242" s="429">
        <f>Total!A242</f>
        <v>240</v>
      </c>
      <c r="B242" s="331" t="str">
        <f>IF($A243&gt;0,Total!B242,"")</f>
        <v>Pilotto</v>
      </c>
      <c r="C242" s="331" t="str">
        <f>IF($A243&gt;0,Total!C242,"")</f>
        <v>Michele</v>
      </c>
      <c r="D242" s="155">
        <f>IF($A243&gt;0,Total!D242,"")</f>
        <v>124</v>
      </c>
      <c r="E242" s="431" t="str">
        <f t="shared" ca="1" si="19"/>
        <v/>
      </c>
      <c r="F242" s="431" t="str">
        <f t="shared" ca="1" si="19"/>
        <v/>
      </c>
      <c r="G242" s="431">
        <f t="shared" ca="1" si="19"/>
        <v>45</v>
      </c>
      <c r="H242" s="431" t="str">
        <f t="shared" ca="1" si="19"/>
        <v/>
      </c>
      <c r="I242" s="431" t="str">
        <f t="shared" ca="1" si="19"/>
        <v/>
      </c>
      <c r="J242" s="431" t="str">
        <f t="shared" ca="1" si="19"/>
        <v/>
      </c>
      <c r="K242" s="431" t="str">
        <f t="shared" ca="1" si="19"/>
        <v/>
      </c>
      <c r="L242" s="431" t="str">
        <f t="shared" ca="1" si="19"/>
        <v/>
      </c>
      <c r="M242" s="431" t="str">
        <f t="shared" ca="1" si="19"/>
        <v/>
      </c>
      <c r="N242" s="431" t="str">
        <f t="shared" ca="1" si="19"/>
        <v/>
      </c>
      <c r="O242" s="431" t="str">
        <f t="shared" ca="1" si="19"/>
        <v/>
      </c>
      <c r="P242" s="431" t="str">
        <f t="shared" ca="1" si="19"/>
        <v/>
      </c>
      <c r="Q242" s="431" t="str">
        <f t="shared" ca="1" si="19"/>
        <v/>
      </c>
      <c r="R242" s="431" t="str">
        <f t="shared" ca="1" si="19"/>
        <v/>
      </c>
      <c r="S242" s="431" t="str">
        <f t="shared" ca="1" si="19"/>
        <v/>
      </c>
      <c r="T242" s="315">
        <f t="shared" ca="1" si="18"/>
        <v>1</v>
      </c>
    </row>
    <row r="243" spans="1:20" ht="15.75" x14ac:dyDescent="0.25">
      <c r="A243" s="429">
        <f>Total!A243</f>
        <v>241</v>
      </c>
      <c r="B243" s="331" t="str">
        <f>IF($A244&gt;0,Total!B243,"")</f>
        <v>Poiselet</v>
      </c>
      <c r="C243" s="331" t="str">
        <f>IF($A244&gt;0,Total!C243,"")</f>
        <v>Isabelle</v>
      </c>
      <c r="D243" s="155">
        <f>IF($A244&gt;0,Total!D243,"")</f>
        <v>275</v>
      </c>
      <c r="E243" s="431" t="str">
        <f t="shared" ca="1" si="19"/>
        <v/>
      </c>
      <c r="F243" s="431" t="str">
        <f t="shared" ca="1" si="19"/>
        <v/>
      </c>
      <c r="G243" s="431" t="str">
        <f t="shared" ca="1" si="19"/>
        <v/>
      </c>
      <c r="H243" s="431" t="str">
        <f t="shared" ca="1" si="19"/>
        <v/>
      </c>
      <c r="I243" s="431" t="str">
        <f t="shared" ca="1" si="19"/>
        <v/>
      </c>
      <c r="J243" s="431" t="str">
        <f t="shared" ca="1" si="19"/>
        <v/>
      </c>
      <c r="K243" s="431" t="str">
        <f t="shared" ca="1" si="19"/>
        <v/>
      </c>
      <c r="L243" s="431" t="str">
        <f t="shared" ca="1" si="19"/>
        <v/>
      </c>
      <c r="M243" s="431" t="str">
        <f t="shared" ca="1" si="19"/>
        <v/>
      </c>
      <c r="N243" s="431" t="str">
        <f t="shared" ca="1" si="19"/>
        <v/>
      </c>
      <c r="O243" s="431" t="str">
        <f t="shared" ca="1" si="19"/>
        <v/>
      </c>
      <c r="P243" s="431" t="str">
        <f t="shared" ca="1" si="19"/>
        <v/>
      </c>
      <c r="Q243" s="431" t="str">
        <f t="shared" ca="1" si="19"/>
        <v/>
      </c>
      <c r="R243" s="431" t="str">
        <f t="shared" ca="1" si="19"/>
        <v/>
      </c>
      <c r="S243" s="431" t="str">
        <f t="shared" ca="1" si="19"/>
        <v/>
      </c>
      <c r="T243" s="315">
        <f t="shared" ca="1" si="18"/>
        <v>0</v>
      </c>
    </row>
    <row r="244" spans="1:20" ht="15.75" x14ac:dyDescent="0.25">
      <c r="A244" s="429">
        <f>Total!A244</f>
        <v>242</v>
      </c>
      <c r="B244" s="331" t="str">
        <f>IF($A245&gt;0,Total!B244,"")</f>
        <v>Poussiere</v>
      </c>
      <c r="C244" s="331" t="str">
        <f>IF($A245&gt;0,Total!C244,"")</f>
        <v>Jacques</v>
      </c>
      <c r="D244" s="155">
        <f>IF($A245&gt;0,Total!D244,"")</f>
        <v>55</v>
      </c>
      <c r="E244" s="431">
        <f t="shared" ca="1" si="19"/>
        <v>66</v>
      </c>
      <c r="F244" s="431" t="str">
        <f t="shared" ca="1" si="19"/>
        <v/>
      </c>
      <c r="G244" s="431" t="str">
        <f t="shared" ca="1" si="19"/>
        <v/>
      </c>
      <c r="H244" s="431" t="str">
        <f t="shared" ca="1" si="19"/>
        <v/>
      </c>
      <c r="I244" s="431" t="str">
        <f t="shared" ca="1" si="19"/>
        <v/>
      </c>
      <c r="J244" s="431" t="str">
        <f t="shared" ca="1" si="19"/>
        <v/>
      </c>
      <c r="K244" s="431" t="str">
        <f t="shared" ca="1" si="19"/>
        <v/>
      </c>
      <c r="L244" s="431" t="str">
        <f t="shared" ca="1" si="19"/>
        <v/>
      </c>
      <c r="M244" s="431" t="str">
        <f t="shared" ca="1" si="19"/>
        <v/>
      </c>
      <c r="N244" s="431" t="str">
        <f t="shared" ca="1" si="19"/>
        <v/>
      </c>
      <c r="O244" s="431" t="str">
        <f t="shared" ca="1" si="19"/>
        <v/>
      </c>
      <c r="P244" s="431" t="str">
        <f t="shared" ca="1" si="19"/>
        <v/>
      </c>
      <c r="Q244" s="431" t="str">
        <f t="shared" ca="1" si="19"/>
        <v/>
      </c>
      <c r="R244" s="431" t="str">
        <f t="shared" ca="1" si="19"/>
        <v/>
      </c>
      <c r="S244" s="431" t="str">
        <f t="shared" ca="1" si="19"/>
        <v/>
      </c>
      <c r="T244" s="315">
        <f t="shared" ca="1" si="18"/>
        <v>1</v>
      </c>
    </row>
    <row r="245" spans="1:20" s="55" customFormat="1" ht="15.75" x14ac:dyDescent="0.25">
      <c r="A245" s="429">
        <f>Total!A245</f>
        <v>243</v>
      </c>
      <c r="B245" s="331" t="str">
        <f>IF($A246&gt;0,Total!B245,"")</f>
        <v>Pouthier</v>
      </c>
      <c r="C245" s="331" t="str">
        <f>IF($A246&gt;0,Total!C245,"")</f>
        <v>Chantal</v>
      </c>
      <c r="D245" s="155">
        <f>IF($A246&gt;0,Total!D245,"")</f>
        <v>149</v>
      </c>
      <c r="E245" s="431" t="str">
        <f t="shared" ca="1" si="19"/>
        <v/>
      </c>
      <c r="F245" s="431" t="str">
        <f t="shared" ca="1" si="19"/>
        <v/>
      </c>
      <c r="G245" s="431" t="str">
        <f t="shared" ca="1" si="19"/>
        <v/>
      </c>
      <c r="H245" s="431">
        <f t="shared" ca="1" si="19"/>
        <v>55</v>
      </c>
      <c r="I245" s="431">
        <f t="shared" ca="1" si="19"/>
        <v>54</v>
      </c>
      <c r="J245" s="431">
        <f t="shared" ca="1" si="19"/>
        <v>58</v>
      </c>
      <c r="K245" s="431">
        <f t="shared" ca="1" si="19"/>
        <v>66</v>
      </c>
      <c r="L245" s="431">
        <f t="shared" ca="1" si="19"/>
        <v>49</v>
      </c>
      <c r="M245" s="431" t="str">
        <f t="shared" ca="1" si="19"/>
        <v/>
      </c>
      <c r="N245" s="431" t="str">
        <f t="shared" ca="1" si="19"/>
        <v/>
      </c>
      <c r="O245" s="431" t="str">
        <f t="shared" ca="1" si="19"/>
        <v/>
      </c>
      <c r="P245" s="431" t="str">
        <f t="shared" ca="1" si="19"/>
        <v/>
      </c>
      <c r="Q245" s="431" t="str">
        <f t="shared" ca="1" si="19"/>
        <v/>
      </c>
      <c r="R245" s="431" t="str">
        <f t="shared" ca="1" si="19"/>
        <v/>
      </c>
      <c r="S245" s="431" t="str">
        <f t="shared" ca="1" si="19"/>
        <v/>
      </c>
      <c r="T245" s="315">
        <f t="shared" ca="1" si="18"/>
        <v>5</v>
      </c>
    </row>
    <row r="246" spans="1:20" ht="15.75" x14ac:dyDescent="0.25">
      <c r="A246" s="429">
        <f>Total!A246</f>
        <v>244</v>
      </c>
      <c r="B246" s="331" t="str">
        <f>IF($A247&gt;0,Total!B246,"")</f>
        <v>Prat</v>
      </c>
      <c r="C246" s="331" t="str">
        <f>IF($A247&gt;0,Total!C246,"")</f>
        <v>Nicole</v>
      </c>
      <c r="D246" s="155">
        <f>IF($A247&gt;0,Total!D246,"")</f>
        <v>147</v>
      </c>
      <c r="E246" s="431" t="str">
        <f t="shared" ca="1" si="19"/>
        <v/>
      </c>
      <c r="F246" s="431" t="str">
        <f t="shared" ca="1" si="19"/>
        <v/>
      </c>
      <c r="G246" s="431" t="str">
        <f t="shared" ca="1" si="19"/>
        <v/>
      </c>
      <c r="H246" s="431">
        <f t="shared" ca="1" si="19"/>
        <v>57</v>
      </c>
      <c r="I246" s="431" t="str">
        <f t="shared" ca="1" si="19"/>
        <v/>
      </c>
      <c r="J246" s="431" t="str">
        <f t="shared" ca="1" si="19"/>
        <v/>
      </c>
      <c r="K246" s="431" t="str">
        <f t="shared" ca="1" si="19"/>
        <v/>
      </c>
      <c r="L246" s="431" t="str">
        <f t="shared" ca="1" si="19"/>
        <v/>
      </c>
      <c r="M246" s="431" t="str">
        <f t="shared" ca="1" si="19"/>
        <v/>
      </c>
      <c r="N246" s="431" t="str">
        <f t="shared" ca="1" si="19"/>
        <v/>
      </c>
      <c r="O246" s="431" t="str">
        <f t="shared" ca="1" si="19"/>
        <v/>
      </c>
      <c r="P246" s="431" t="str">
        <f t="shared" ca="1" si="19"/>
        <v/>
      </c>
      <c r="Q246" s="431" t="str">
        <f t="shared" ca="1" si="19"/>
        <v/>
      </c>
      <c r="R246" s="431" t="str">
        <f t="shared" ca="1" si="19"/>
        <v/>
      </c>
      <c r="S246" s="431" t="str">
        <f t="shared" ca="1" si="19"/>
        <v/>
      </c>
      <c r="T246" s="315">
        <f t="shared" ca="1" si="18"/>
        <v>1</v>
      </c>
    </row>
    <row r="247" spans="1:20" ht="15.75" x14ac:dyDescent="0.25">
      <c r="A247" s="429">
        <f>Total!A247</f>
        <v>245</v>
      </c>
      <c r="B247" s="331" t="str">
        <f>IF($A248&gt;0,Total!B247,"")</f>
        <v>Prat</v>
      </c>
      <c r="C247" s="331" t="str">
        <f>IF($A248&gt;0,Total!C247,"")</f>
        <v>Richard</v>
      </c>
      <c r="D247" s="155">
        <f>IF($A248&gt;0,Total!D247,"")</f>
        <v>146</v>
      </c>
      <c r="E247" s="431" t="str">
        <f t="shared" ca="1" si="19"/>
        <v/>
      </c>
      <c r="F247" s="431" t="str">
        <f t="shared" ca="1" si="19"/>
        <v/>
      </c>
      <c r="G247" s="431" t="str">
        <f t="shared" ca="1" si="19"/>
        <v/>
      </c>
      <c r="H247" s="431">
        <f t="shared" ca="1" si="19"/>
        <v>56</v>
      </c>
      <c r="I247" s="431" t="str">
        <f t="shared" ca="1" si="19"/>
        <v/>
      </c>
      <c r="J247" s="431" t="str">
        <f t="shared" ca="1" si="19"/>
        <v/>
      </c>
      <c r="K247" s="431" t="str">
        <f t="shared" ca="1" si="19"/>
        <v/>
      </c>
      <c r="L247" s="431" t="str">
        <f t="shared" ca="1" si="19"/>
        <v/>
      </c>
      <c r="M247" s="431" t="str">
        <f t="shared" ca="1" si="19"/>
        <v/>
      </c>
      <c r="N247" s="431" t="str">
        <f t="shared" ca="1" si="19"/>
        <v/>
      </c>
      <c r="O247" s="431" t="str">
        <f t="shared" ca="1" si="19"/>
        <v/>
      </c>
      <c r="P247" s="431" t="str">
        <f t="shared" ca="1" si="19"/>
        <v/>
      </c>
      <c r="Q247" s="431" t="str">
        <f t="shared" ca="1" si="19"/>
        <v/>
      </c>
      <c r="R247" s="431" t="str">
        <f t="shared" ca="1" si="19"/>
        <v/>
      </c>
      <c r="S247" s="431" t="str">
        <f t="shared" ca="1" si="19"/>
        <v/>
      </c>
      <c r="T247" s="315">
        <f t="shared" ca="1" si="18"/>
        <v>1</v>
      </c>
    </row>
    <row r="248" spans="1:20" ht="15.75" x14ac:dyDescent="0.25">
      <c r="A248" s="429">
        <f>Total!A248</f>
        <v>246</v>
      </c>
      <c r="B248" s="331" t="str">
        <f>IF($A249&gt;0,Total!B248,"")</f>
        <v xml:space="preserve">Pusset </v>
      </c>
      <c r="C248" s="331" t="str">
        <f>IF($A249&gt;0,Total!C248,"")</f>
        <v>Raymond</v>
      </c>
      <c r="D248" s="155">
        <f>IF($A249&gt;0,Total!D248,"")</f>
        <v>234</v>
      </c>
      <c r="E248" s="431" t="str">
        <f t="shared" ca="1" si="19"/>
        <v/>
      </c>
      <c r="F248" s="431" t="str">
        <f t="shared" ca="1" si="19"/>
        <v/>
      </c>
      <c r="G248" s="431" t="str">
        <f t="shared" ca="1" si="19"/>
        <v/>
      </c>
      <c r="H248" s="431" t="str">
        <f t="shared" ca="1" si="19"/>
        <v/>
      </c>
      <c r="I248" s="431" t="str">
        <f t="shared" ca="1" si="19"/>
        <v/>
      </c>
      <c r="J248" s="431" t="str">
        <f t="shared" ca="1" si="19"/>
        <v/>
      </c>
      <c r="K248" s="431">
        <f t="shared" ca="1" si="19"/>
        <v>67</v>
      </c>
      <c r="L248" s="431" t="str">
        <f t="shared" ca="1" si="19"/>
        <v/>
      </c>
      <c r="M248" s="431" t="str">
        <f t="shared" ca="1" si="19"/>
        <v/>
      </c>
      <c r="N248" s="431" t="str">
        <f t="shared" ca="1" si="19"/>
        <v/>
      </c>
      <c r="O248" s="431" t="str">
        <f t="shared" ca="1" si="19"/>
        <v/>
      </c>
      <c r="P248" s="431" t="str">
        <f t="shared" ca="1" si="19"/>
        <v/>
      </c>
      <c r="Q248" s="431" t="str">
        <f t="shared" ca="1" si="19"/>
        <v/>
      </c>
      <c r="R248" s="431" t="str">
        <f t="shared" ca="1" si="19"/>
        <v/>
      </c>
      <c r="S248" s="431" t="str">
        <f t="shared" ca="1" si="19"/>
        <v/>
      </c>
      <c r="T248" s="315">
        <f t="shared" ca="1" si="18"/>
        <v>1</v>
      </c>
    </row>
    <row r="249" spans="1:20" s="55" customFormat="1" ht="15.75" x14ac:dyDescent="0.25">
      <c r="A249" s="429">
        <f>Total!A249</f>
        <v>247</v>
      </c>
      <c r="B249" s="331" t="str">
        <f>IF($A250&gt;0,Total!B249,"")</f>
        <v>Rassalle</v>
      </c>
      <c r="C249" s="331" t="str">
        <f>IF($A250&gt;0,Total!C249,"")</f>
        <v>Catherine</v>
      </c>
      <c r="D249" s="155">
        <f>IF($A250&gt;0,Total!D249,"")</f>
        <v>71</v>
      </c>
      <c r="E249" s="431">
        <f t="shared" ca="1" si="19"/>
        <v>67</v>
      </c>
      <c r="F249" s="431" t="str">
        <f t="shared" ca="1" si="19"/>
        <v/>
      </c>
      <c r="G249" s="431" t="str">
        <f t="shared" ca="1" si="19"/>
        <v/>
      </c>
      <c r="H249" s="431" t="str">
        <f t="shared" ca="1" si="19"/>
        <v/>
      </c>
      <c r="I249" s="431" t="str">
        <f t="shared" ca="1" si="19"/>
        <v/>
      </c>
      <c r="J249" s="431" t="str">
        <f t="shared" ca="1" si="19"/>
        <v/>
      </c>
      <c r="K249" s="431" t="str">
        <f t="shared" ca="1" si="19"/>
        <v/>
      </c>
      <c r="L249" s="431" t="str">
        <f t="shared" ca="1" si="19"/>
        <v/>
      </c>
      <c r="M249" s="431" t="str">
        <f t="shared" ca="1" si="19"/>
        <v/>
      </c>
      <c r="N249" s="431" t="str">
        <f t="shared" ca="1" si="19"/>
        <v/>
      </c>
      <c r="O249" s="431" t="str">
        <f t="shared" ca="1" si="19"/>
        <v/>
      </c>
      <c r="P249" s="431" t="str">
        <f t="shared" ca="1" si="19"/>
        <v/>
      </c>
      <c r="Q249" s="431" t="str">
        <f t="shared" ca="1" si="19"/>
        <v/>
      </c>
      <c r="R249" s="431" t="str">
        <f t="shared" ca="1" si="19"/>
        <v/>
      </c>
      <c r="S249" s="431" t="str">
        <f t="shared" ca="1" si="19"/>
        <v/>
      </c>
      <c r="T249" s="315">
        <f t="shared" ca="1" si="18"/>
        <v>1</v>
      </c>
    </row>
    <row r="250" spans="1:20" s="55" customFormat="1" ht="15.75" x14ac:dyDescent="0.25">
      <c r="A250" s="429">
        <f>Total!A250</f>
        <v>248</v>
      </c>
      <c r="B250" s="331" t="str">
        <f>IF($A251&gt;0,Total!B250,"")</f>
        <v>Raverot</v>
      </c>
      <c r="C250" s="331" t="str">
        <f>IF($A251&gt;0,Total!C250,"")</f>
        <v>Marie-Claude</v>
      </c>
      <c r="D250" s="155">
        <f>IF($A251&gt;0,Total!D250,"")</f>
        <v>217</v>
      </c>
      <c r="E250" s="431" t="str">
        <f t="shared" ca="1" si="19"/>
        <v/>
      </c>
      <c r="F250" s="431" t="str">
        <f t="shared" ca="1" si="19"/>
        <v/>
      </c>
      <c r="G250" s="431" t="str">
        <f t="shared" ca="1" si="19"/>
        <v/>
      </c>
      <c r="H250" s="431" t="str">
        <f t="shared" ca="1" si="19"/>
        <v/>
      </c>
      <c r="I250" s="431" t="str">
        <f t="shared" ca="1" si="19"/>
        <v/>
      </c>
      <c r="J250" s="431">
        <f t="shared" ca="1" si="19"/>
        <v>59</v>
      </c>
      <c r="K250" s="431">
        <f t="shared" ca="1" si="19"/>
        <v>68</v>
      </c>
      <c r="L250" s="431" t="str">
        <f t="shared" ca="1" si="19"/>
        <v/>
      </c>
      <c r="M250" s="431" t="str">
        <f t="shared" ca="1" si="19"/>
        <v/>
      </c>
      <c r="N250" s="431" t="str">
        <f t="shared" ca="1" si="19"/>
        <v/>
      </c>
      <c r="O250" s="431" t="str">
        <f t="shared" ca="1" si="19"/>
        <v/>
      </c>
      <c r="P250" s="431" t="str">
        <f t="shared" ca="1" si="19"/>
        <v/>
      </c>
      <c r="Q250" s="431" t="str">
        <f t="shared" ca="1" si="19"/>
        <v/>
      </c>
      <c r="R250" s="431" t="str">
        <f t="shared" ca="1" si="19"/>
        <v/>
      </c>
      <c r="S250" s="431" t="str">
        <f t="shared" ca="1" si="19"/>
        <v/>
      </c>
      <c r="T250" s="315">
        <f t="shared" ca="1" si="18"/>
        <v>2</v>
      </c>
    </row>
    <row r="251" spans="1:20" s="55" customFormat="1" ht="15.75" x14ac:dyDescent="0.25">
      <c r="A251" s="429">
        <f>Total!A251</f>
        <v>249</v>
      </c>
      <c r="B251" s="331" t="str">
        <f>IF($A252&gt;0,Total!B251,"")</f>
        <v>Renard</v>
      </c>
      <c r="C251" s="331" t="str">
        <f>IF($A252&gt;0,Total!C251,"")</f>
        <v>Georges</v>
      </c>
      <c r="D251" s="155">
        <f>IF($A252&gt;0,Total!D251,"")</f>
        <v>113</v>
      </c>
      <c r="E251" s="431" t="str">
        <f t="shared" ca="1" si="19"/>
        <v/>
      </c>
      <c r="F251" s="431" t="str">
        <f t="shared" ca="1" si="19"/>
        <v/>
      </c>
      <c r="G251" s="431">
        <f t="shared" ca="1" si="19"/>
        <v>46</v>
      </c>
      <c r="H251" s="431" t="str">
        <f t="shared" ca="1" si="19"/>
        <v/>
      </c>
      <c r="I251" s="431">
        <f t="shared" ca="1" si="19"/>
        <v>55</v>
      </c>
      <c r="J251" s="431">
        <f t="shared" ca="1" si="19"/>
        <v>60</v>
      </c>
      <c r="K251" s="431">
        <f t="shared" ca="1" si="19"/>
        <v>69</v>
      </c>
      <c r="L251" s="431">
        <f t="shared" ca="1" si="19"/>
        <v>50</v>
      </c>
      <c r="M251" s="431">
        <f t="shared" ca="1" si="19"/>
        <v>56</v>
      </c>
      <c r="N251" s="431" t="str">
        <f t="shared" ca="1" si="19"/>
        <v/>
      </c>
      <c r="O251" s="431" t="str">
        <f t="shared" ca="1" si="19"/>
        <v/>
      </c>
      <c r="P251" s="431" t="str">
        <f t="shared" ca="1" si="19"/>
        <v/>
      </c>
      <c r="Q251" s="431" t="str">
        <f t="shared" ca="1" si="19"/>
        <v/>
      </c>
      <c r="R251" s="431" t="str">
        <f t="shared" ca="1" si="19"/>
        <v/>
      </c>
      <c r="S251" s="431" t="str">
        <f t="shared" ca="1" si="19"/>
        <v/>
      </c>
      <c r="T251" s="315">
        <f t="shared" ca="1" si="18"/>
        <v>6</v>
      </c>
    </row>
    <row r="252" spans="1:20" ht="13.9" customHeight="1" x14ac:dyDescent="0.25">
      <c r="A252" s="429">
        <f>Total!A252</f>
        <v>250</v>
      </c>
      <c r="B252" s="331" t="str">
        <f>IF($A253&gt;0,Total!B252,"")</f>
        <v>Ricamard</v>
      </c>
      <c r="C252" s="331" t="str">
        <f>IF($A253&gt;0,Total!C252,"")</f>
        <v>Marie-Claude</v>
      </c>
      <c r="D252" s="155">
        <f>IF($A253&gt;0,Total!D252,"")</f>
        <v>56</v>
      </c>
      <c r="E252" s="431">
        <f t="shared" ca="1" si="19"/>
        <v>68</v>
      </c>
      <c r="F252" s="431" t="str">
        <f t="shared" ca="1" si="19"/>
        <v/>
      </c>
      <c r="G252" s="431" t="str">
        <f t="shared" ca="1" si="19"/>
        <v/>
      </c>
      <c r="H252" s="431" t="str">
        <f t="shared" ca="1" si="19"/>
        <v/>
      </c>
      <c r="I252" s="431" t="str">
        <f t="shared" ca="1" si="19"/>
        <v/>
      </c>
      <c r="J252" s="431" t="str">
        <f t="shared" ca="1" si="19"/>
        <v/>
      </c>
      <c r="K252" s="431" t="str">
        <f t="shared" ca="1" si="19"/>
        <v/>
      </c>
      <c r="L252" s="431" t="str">
        <f t="shared" ca="1" si="19"/>
        <v/>
      </c>
      <c r="M252" s="431" t="str">
        <f t="shared" ca="1" si="19"/>
        <v/>
      </c>
      <c r="N252" s="431" t="str">
        <f t="shared" ca="1" si="19"/>
        <v/>
      </c>
      <c r="O252" s="431" t="str">
        <f t="shared" ca="1" si="19"/>
        <v/>
      </c>
      <c r="P252" s="431" t="str">
        <f t="shared" ca="1" si="19"/>
        <v/>
      </c>
      <c r="Q252" s="431" t="str">
        <f t="shared" ca="1" si="19"/>
        <v/>
      </c>
      <c r="R252" s="431" t="str">
        <f t="shared" ca="1" si="19"/>
        <v/>
      </c>
      <c r="S252" s="431" t="str">
        <f t="shared" ca="1" si="19"/>
        <v/>
      </c>
      <c r="T252" s="315">
        <f t="shared" ca="1" si="18"/>
        <v>1</v>
      </c>
    </row>
    <row r="253" spans="1:20" s="55" customFormat="1" ht="15.75" x14ac:dyDescent="0.25">
      <c r="A253" s="429">
        <f>Total!A253</f>
        <v>251</v>
      </c>
      <c r="B253" s="331" t="str">
        <f>IF($A254&gt;0,Total!B253,"")</f>
        <v>Richard</v>
      </c>
      <c r="C253" s="331" t="str">
        <f>IF($A254&gt;0,Total!C253,"")</f>
        <v>Aleth</v>
      </c>
      <c r="D253" s="155">
        <f>IF($A254&gt;0,Total!D253,"")</f>
        <v>232</v>
      </c>
      <c r="E253" s="431" t="str">
        <f t="shared" ca="1" si="19"/>
        <v/>
      </c>
      <c r="F253" s="431" t="str">
        <f t="shared" ca="1" si="19"/>
        <v/>
      </c>
      <c r="G253" s="431" t="str">
        <f t="shared" ca="1" si="19"/>
        <v/>
      </c>
      <c r="H253" s="431" t="str">
        <f t="shared" ca="1" si="19"/>
        <v/>
      </c>
      <c r="I253" s="431" t="str">
        <f t="shared" ca="1" si="19"/>
        <v/>
      </c>
      <c r="J253" s="431" t="str">
        <f t="shared" ca="1" si="19"/>
        <v/>
      </c>
      <c r="K253" s="431">
        <f t="shared" ca="1" si="19"/>
        <v>71</v>
      </c>
      <c r="L253" s="431">
        <f t="shared" ca="1" si="19"/>
        <v>51</v>
      </c>
      <c r="M253" s="431">
        <f t="shared" ca="1" si="19"/>
        <v>57</v>
      </c>
      <c r="N253" s="431" t="str">
        <f t="shared" ca="1" si="19"/>
        <v/>
      </c>
      <c r="O253" s="431" t="str">
        <f t="shared" ca="1" si="19"/>
        <v/>
      </c>
      <c r="P253" s="431" t="str">
        <f t="shared" ca="1" si="19"/>
        <v/>
      </c>
      <c r="Q253" s="431" t="str">
        <f t="shared" ca="1" si="19"/>
        <v/>
      </c>
      <c r="R253" s="431" t="str">
        <f t="shared" ca="1" si="19"/>
        <v/>
      </c>
      <c r="S253" s="431" t="str">
        <f t="shared" ca="1" si="19"/>
        <v/>
      </c>
      <c r="T253" s="315">
        <f t="shared" ca="1" si="18"/>
        <v>3</v>
      </c>
    </row>
    <row r="254" spans="1:20" ht="13.9" customHeight="1" x14ac:dyDescent="0.25">
      <c r="A254" s="429">
        <f>Total!A254</f>
        <v>252</v>
      </c>
      <c r="B254" s="331" t="str">
        <f>IF($A255&gt;0,Total!B254,"")</f>
        <v>Richard</v>
      </c>
      <c r="C254" s="331" t="str">
        <f>IF($A255&gt;0,Total!C254,"")</f>
        <v>Gaëtant</v>
      </c>
      <c r="D254" s="155">
        <f>IF($A255&gt;0,Total!D254,"")</f>
        <v>57</v>
      </c>
      <c r="E254" s="431">
        <f t="shared" ca="1" si="19"/>
        <v>69</v>
      </c>
      <c r="F254" s="431" t="str">
        <f t="shared" ca="1" si="19"/>
        <v/>
      </c>
      <c r="G254" s="431" t="str">
        <f t="shared" ca="1" si="19"/>
        <v/>
      </c>
      <c r="H254" s="431" t="str">
        <f t="shared" ca="1" si="19"/>
        <v/>
      </c>
      <c r="I254" s="431" t="str">
        <f t="shared" ca="1" si="19"/>
        <v/>
      </c>
      <c r="J254" s="431" t="str">
        <f t="shared" ca="1" si="19"/>
        <v/>
      </c>
      <c r="K254" s="431" t="str">
        <f t="shared" ca="1" si="19"/>
        <v/>
      </c>
      <c r="L254" s="431" t="str">
        <f t="shared" ca="1" si="19"/>
        <v/>
      </c>
      <c r="M254" s="431" t="str">
        <f t="shared" ca="1" si="19"/>
        <v/>
      </c>
      <c r="N254" s="431" t="str">
        <f t="shared" ca="1" si="19"/>
        <v/>
      </c>
      <c r="O254" s="431" t="str">
        <f t="shared" ca="1" si="19"/>
        <v/>
      </c>
      <c r="P254" s="431" t="str">
        <f t="shared" ca="1" si="19"/>
        <v/>
      </c>
      <c r="Q254" s="431" t="str">
        <f t="shared" ca="1" si="19"/>
        <v/>
      </c>
      <c r="R254" s="431" t="str">
        <f t="shared" ca="1" si="19"/>
        <v/>
      </c>
      <c r="S254" s="431" t="str">
        <f t="shared" ca="1" si="19"/>
        <v/>
      </c>
      <c r="T254" s="315">
        <f t="shared" ca="1" si="18"/>
        <v>1</v>
      </c>
    </row>
    <row r="255" spans="1:20" ht="13.9" customHeight="1" x14ac:dyDescent="0.25">
      <c r="A255" s="429">
        <f>Total!A255</f>
        <v>253</v>
      </c>
      <c r="B255" s="331" t="str">
        <f>IF($A256&gt;0,Total!B255,"")</f>
        <v>Richard</v>
      </c>
      <c r="C255" s="331" t="str">
        <f>IF($A256&gt;0,Total!C255,"")</f>
        <v>Pierre</v>
      </c>
      <c r="D255" s="155">
        <f>IF($A256&gt;0,Total!D255,"")</f>
        <v>231</v>
      </c>
      <c r="E255" s="431" t="str">
        <f t="shared" ca="1" si="19"/>
        <v/>
      </c>
      <c r="F255" s="431" t="str">
        <f t="shared" ca="1" si="19"/>
        <v/>
      </c>
      <c r="G255" s="431" t="str">
        <f t="shared" ca="1" si="19"/>
        <v/>
      </c>
      <c r="H255" s="431" t="str">
        <f t="shared" ca="1" si="19"/>
        <v/>
      </c>
      <c r="I255" s="431" t="str">
        <f t="shared" ca="1" si="19"/>
        <v/>
      </c>
      <c r="J255" s="431" t="str">
        <f t="shared" ca="1" si="19"/>
        <v/>
      </c>
      <c r="K255" s="431">
        <f t="shared" ca="1" si="19"/>
        <v>70</v>
      </c>
      <c r="L255" s="431" t="str">
        <f t="shared" ca="1" si="19"/>
        <v/>
      </c>
      <c r="M255" s="431" t="str">
        <f t="shared" ca="1" si="19"/>
        <v/>
      </c>
      <c r="N255" s="431" t="str">
        <f t="shared" ca="1" si="19"/>
        <v/>
      </c>
      <c r="O255" s="431" t="str">
        <f t="shared" ca="1" si="19"/>
        <v/>
      </c>
      <c r="P255" s="431" t="str">
        <f t="shared" ca="1" si="19"/>
        <v/>
      </c>
      <c r="Q255" s="431" t="str">
        <f t="shared" ca="1" si="19"/>
        <v/>
      </c>
      <c r="R255" s="431" t="str">
        <f t="shared" ca="1" si="19"/>
        <v/>
      </c>
      <c r="S255" s="431" t="str">
        <f t="shared" ca="1" si="19"/>
        <v/>
      </c>
      <c r="T255" s="315">
        <f t="shared" ca="1" si="18"/>
        <v>1</v>
      </c>
    </row>
    <row r="256" spans="1:20" ht="13.9" customHeight="1" x14ac:dyDescent="0.25">
      <c r="A256" s="429">
        <f>Total!A256</f>
        <v>254</v>
      </c>
      <c r="B256" s="331" t="str">
        <f>IF($A257&gt;0,Total!B256,"")</f>
        <v>Richetin</v>
      </c>
      <c r="C256" s="331" t="str">
        <f>IF($A257&gt;0,Total!C256,"")</f>
        <v>Paul</v>
      </c>
      <c r="D256" s="155">
        <f>IF($A257&gt;0,Total!D256,"")</f>
        <v>58</v>
      </c>
      <c r="E256" s="431">
        <f t="shared" ref="E256:S287" ca="1" si="20">IFERROR(MATCH($D256,INDIRECT("'"&amp;E$2&amp;"'!D:D"),0),"")</f>
        <v>70</v>
      </c>
      <c r="F256" s="431">
        <f t="shared" ca="1" si="20"/>
        <v>53</v>
      </c>
      <c r="G256" s="431">
        <f t="shared" ca="1" si="20"/>
        <v>47</v>
      </c>
      <c r="H256" s="431">
        <f t="shared" ca="1" si="20"/>
        <v>58</v>
      </c>
      <c r="I256" s="431" t="str">
        <f t="shared" ca="1" si="20"/>
        <v/>
      </c>
      <c r="J256" s="431" t="str">
        <f t="shared" ca="1" si="20"/>
        <v/>
      </c>
      <c r="K256" s="431" t="str">
        <f t="shared" ca="1" si="20"/>
        <v/>
      </c>
      <c r="L256" s="431" t="str">
        <f t="shared" ca="1" si="20"/>
        <v/>
      </c>
      <c r="M256" s="431" t="str">
        <f t="shared" ca="1" si="20"/>
        <v/>
      </c>
      <c r="N256" s="431" t="str">
        <f t="shared" ca="1" si="20"/>
        <v/>
      </c>
      <c r="O256" s="431" t="str">
        <f t="shared" ca="1" si="20"/>
        <v/>
      </c>
      <c r="P256" s="431" t="str">
        <f t="shared" ca="1" si="20"/>
        <v/>
      </c>
      <c r="Q256" s="431" t="str">
        <f t="shared" ca="1" si="20"/>
        <v/>
      </c>
      <c r="R256" s="431" t="str">
        <f t="shared" ca="1" si="20"/>
        <v/>
      </c>
      <c r="S256" s="431" t="str">
        <f t="shared" ca="1" si="20"/>
        <v/>
      </c>
      <c r="T256" s="315">
        <f t="shared" ca="1" si="18"/>
        <v>4</v>
      </c>
    </row>
    <row r="257" spans="1:20" s="55" customFormat="1" ht="15.75" x14ac:dyDescent="0.25">
      <c r="A257" s="429">
        <f>Total!A257</f>
        <v>255</v>
      </c>
      <c r="B257" s="331" t="str">
        <f>IF($A258&gt;0,Total!B257,"")</f>
        <v>Riffet</v>
      </c>
      <c r="C257" s="331" t="str">
        <f>IF($A258&gt;0,Total!C257,"")</f>
        <v>Nicole</v>
      </c>
      <c r="D257" s="155">
        <f>IF($A258&gt;0,Total!D257,"")</f>
        <v>166</v>
      </c>
      <c r="E257" s="431" t="str">
        <f t="shared" ca="1" si="20"/>
        <v/>
      </c>
      <c r="F257" s="431" t="str">
        <f t="shared" ca="1" si="20"/>
        <v/>
      </c>
      <c r="G257" s="431" t="str">
        <f t="shared" ca="1" si="20"/>
        <v/>
      </c>
      <c r="H257" s="431" t="str">
        <f t="shared" ca="1" si="20"/>
        <v/>
      </c>
      <c r="I257" s="431">
        <f t="shared" ca="1" si="20"/>
        <v>56</v>
      </c>
      <c r="J257" s="431">
        <f t="shared" ca="1" si="20"/>
        <v>61</v>
      </c>
      <c r="K257" s="431" t="str">
        <f t="shared" ca="1" si="20"/>
        <v/>
      </c>
      <c r="L257" s="431" t="str">
        <f t="shared" ca="1" si="20"/>
        <v/>
      </c>
      <c r="M257" s="431" t="str">
        <f t="shared" ca="1" si="20"/>
        <v/>
      </c>
      <c r="N257" s="431" t="str">
        <f t="shared" ca="1" si="20"/>
        <v/>
      </c>
      <c r="O257" s="431" t="str">
        <f t="shared" ca="1" si="20"/>
        <v/>
      </c>
      <c r="P257" s="431" t="str">
        <f t="shared" ca="1" si="20"/>
        <v/>
      </c>
      <c r="Q257" s="431" t="str">
        <f t="shared" ca="1" si="20"/>
        <v/>
      </c>
      <c r="R257" s="431" t="str">
        <f t="shared" ca="1" si="20"/>
        <v/>
      </c>
      <c r="S257" s="431" t="str">
        <f t="shared" ca="1" si="20"/>
        <v/>
      </c>
      <c r="T257" s="315">
        <f t="shared" ca="1" si="18"/>
        <v>2</v>
      </c>
    </row>
    <row r="258" spans="1:20" ht="15.75" x14ac:dyDescent="0.25">
      <c r="A258" s="429">
        <f>Total!A258</f>
        <v>256</v>
      </c>
      <c r="B258" s="331" t="str">
        <f>IF($A259&gt;0,Total!B258,"")</f>
        <v>Rius</v>
      </c>
      <c r="C258" s="331" t="str">
        <f>IF($A259&gt;0,Total!C258,"")</f>
        <v>Conchita</v>
      </c>
      <c r="D258" s="155">
        <f>IF($A259&gt;0,Total!D258,"")</f>
        <v>281</v>
      </c>
      <c r="E258" s="431" t="str">
        <f t="shared" ca="1" si="20"/>
        <v/>
      </c>
      <c r="F258" s="431" t="str">
        <f t="shared" ca="1" si="20"/>
        <v/>
      </c>
      <c r="G258" s="431" t="str">
        <f t="shared" ca="1" si="20"/>
        <v/>
      </c>
      <c r="H258" s="431" t="str">
        <f t="shared" ca="1" si="20"/>
        <v/>
      </c>
      <c r="I258" s="431" t="str">
        <f t="shared" ca="1" si="20"/>
        <v/>
      </c>
      <c r="J258" s="431" t="str">
        <f t="shared" ca="1" si="20"/>
        <v/>
      </c>
      <c r="K258" s="431" t="str">
        <f t="shared" ca="1" si="20"/>
        <v/>
      </c>
      <c r="L258" s="431" t="str">
        <f t="shared" ca="1" si="20"/>
        <v/>
      </c>
      <c r="M258" s="431">
        <f t="shared" ca="1" si="20"/>
        <v>58</v>
      </c>
      <c r="N258" s="431" t="str">
        <f t="shared" ca="1" si="20"/>
        <v/>
      </c>
      <c r="O258" s="431" t="str">
        <f t="shared" ca="1" si="20"/>
        <v/>
      </c>
      <c r="P258" s="431" t="str">
        <f t="shared" ca="1" si="20"/>
        <v/>
      </c>
      <c r="Q258" s="431" t="str">
        <f t="shared" ca="1" si="20"/>
        <v/>
      </c>
      <c r="R258" s="431" t="str">
        <f t="shared" ca="1" si="20"/>
        <v/>
      </c>
      <c r="S258" s="431" t="str">
        <f t="shared" ca="1" si="20"/>
        <v/>
      </c>
      <c r="T258" s="315">
        <f t="shared" ca="1" si="18"/>
        <v>1</v>
      </c>
    </row>
    <row r="259" spans="1:20" ht="15.75" x14ac:dyDescent="0.25">
      <c r="A259" s="429">
        <f>Total!A259</f>
        <v>257</v>
      </c>
      <c r="B259" s="331" t="str">
        <f>IF($A260&gt;0,Total!B259,"")</f>
        <v xml:space="preserve">Robelet </v>
      </c>
      <c r="C259" s="331" t="str">
        <f>IF($A260&gt;0,Total!C259,"")</f>
        <v>Jacqueline</v>
      </c>
      <c r="D259" s="155">
        <f>IF($A260&gt;0,Total!D259,"")</f>
        <v>72</v>
      </c>
      <c r="E259" s="431">
        <f t="shared" ca="1" si="20"/>
        <v>71</v>
      </c>
      <c r="F259" s="431" t="str">
        <f t="shared" ca="1" si="20"/>
        <v/>
      </c>
      <c r="G259" s="431" t="str">
        <f t="shared" ca="1" si="20"/>
        <v/>
      </c>
      <c r="H259" s="431" t="str">
        <f t="shared" ca="1" si="20"/>
        <v/>
      </c>
      <c r="I259" s="431" t="str">
        <f t="shared" ca="1" si="20"/>
        <v/>
      </c>
      <c r="J259" s="431" t="str">
        <f t="shared" ca="1" si="20"/>
        <v/>
      </c>
      <c r="K259" s="431" t="str">
        <f t="shared" ca="1" si="20"/>
        <v/>
      </c>
      <c r="L259" s="431" t="str">
        <f t="shared" ca="1" si="20"/>
        <v/>
      </c>
      <c r="M259" s="431" t="str">
        <f t="shared" ca="1" si="20"/>
        <v/>
      </c>
      <c r="N259" s="431" t="str">
        <f t="shared" ca="1" si="20"/>
        <v/>
      </c>
      <c r="O259" s="431" t="str">
        <f t="shared" ca="1" si="20"/>
        <v/>
      </c>
      <c r="P259" s="431" t="str">
        <f t="shared" ca="1" si="20"/>
        <v/>
      </c>
      <c r="Q259" s="431" t="str">
        <f t="shared" ca="1" si="20"/>
        <v/>
      </c>
      <c r="R259" s="431" t="str">
        <f t="shared" ca="1" si="20"/>
        <v/>
      </c>
      <c r="S259" s="431" t="str">
        <f t="shared" ca="1" si="20"/>
        <v/>
      </c>
      <c r="T259" s="315">
        <f t="shared" ca="1" si="18"/>
        <v>1</v>
      </c>
    </row>
    <row r="260" spans="1:20" ht="15.75" x14ac:dyDescent="0.25">
      <c r="A260" s="429">
        <f>Total!A260</f>
        <v>258</v>
      </c>
      <c r="B260" s="331" t="str">
        <f>IF($A261&gt;0,Total!B260,"")</f>
        <v>Roux</v>
      </c>
      <c r="C260" s="331" t="str">
        <f>IF($A261&gt;0,Total!C260,"")</f>
        <v>Martine</v>
      </c>
      <c r="D260" s="155">
        <f>IF($A261&gt;0,Total!D260,"")</f>
        <v>223</v>
      </c>
      <c r="E260" s="431" t="str">
        <f t="shared" ca="1" si="20"/>
        <v/>
      </c>
      <c r="F260" s="431" t="str">
        <f t="shared" ca="1" si="20"/>
        <v/>
      </c>
      <c r="G260" s="431" t="str">
        <f t="shared" ca="1" si="20"/>
        <v/>
      </c>
      <c r="H260" s="431" t="str">
        <f t="shared" ca="1" si="20"/>
        <v/>
      </c>
      <c r="I260" s="431" t="str">
        <f t="shared" ca="1" si="20"/>
        <v/>
      </c>
      <c r="J260" s="431" t="str">
        <f t="shared" ca="1" si="20"/>
        <v/>
      </c>
      <c r="K260" s="431">
        <f t="shared" ca="1" si="20"/>
        <v>72</v>
      </c>
      <c r="L260" s="431">
        <f t="shared" ca="1" si="20"/>
        <v>52</v>
      </c>
      <c r="M260" s="431">
        <f t="shared" ca="1" si="20"/>
        <v>59</v>
      </c>
      <c r="N260" s="431" t="str">
        <f t="shared" ca="1" si="20"/>
        <v/>
      </c>
      <c r="O260" s="431" t="str">
        <f t="shared" ca="1" si="20"/>
        <v/>
      </c>
      <c r="P260" s="431" t="str">
        <f t="shared" ca="1" si="20"/>
        <v/>
      </c>
      <c r="Q260" s="431" t="str">
        <f t="shared" ca="1" si="20"/>
        <v/>
      </c>
      <c r="R260" s="431" t="str">
        <f t="shared" ca="1" si="20"/>
        <v/>
      </c>
      <c r="S260" s="431" t="str">
        <f t="shared" ca="1" si="20"/>
        <v/>
      </c>
      <c r="T260" s="315">
        <f t="shared" ca="1" si="18"/>
        <v>3</v>
      </c>
    </row>
    <row r="261" spans="1:20" ht="15.75" x14ac:dyDescent="0.25">
      <c r="A261" s="429">
        <f>Total!A261</f>
        <v>259</v>
      </c>
      <c r="B261" s="331" t="str">
        <f>IF($A262&gt;0,Total!B261,"")</f>
        <v>Royer-Cassard</v>
      </c>
      <c r="C261" s="331" t="str">
        <f>IF($A262&gt;0,Total!C261,"")</f>
        <v>Martine</v>
      </c>
      <c r="D261" s="155">
        <f>IF($A262&gt;0,Total!D261,"")</f>
        <v>150</v>
      </c>
      <c r="E261" s="431" t="str">
        <f t="shared" ca="1" si="20"/>
        <v/>
      </c>
      <c r="F261" s="431" t="str">
        <f t="shared" ca="1" si="20"/>
        <v/>
      </c>
      <c r="G261" s="431" t="str">
        <f t="shared" ca="1" si="20"/>
        <v/>
      </c>
      <c r="H261" s="431">
        <f t="shared" ca="1" si="20"/>
        <v>59</v>
      </c>
      <c r="I261" s="431" t="str">
        <f t="shared" ca="1" si="20"/>
        <v/>
      </c>
      <c r="J261" s="431" t="str">
        <f t="shared" ca="1" si="20"/>
        <v/>
      </c>
      <c r="K261" s="431" t="str">
        <f t="shared" ca="1" si="20"/>
        <v/>
      </c>
      <c r="L261" s="431" t="str">
        <f t="shared" ca="1" si="20"/>
        <v/>
      </c>
      <c r="M261" s="431" t="str">
        <f t="shared" ca="1" si="20"/>
        <v/>
      </c>
      <c r="N261" s="431" t="str">
        <f t="shared" ca="1" si="20"/>
        <v/>
      </c>
      <c r="O261" s="431" t="str">
        <f t="shared" ca="1" si="20"/>
        <v/>
      </c>
      <c r="P261" s="431" t="str">
        <f t="shared" ca="1" si="20"/>
        <v/>
      </c>
      <c r="Q261" s="431" t="str">
        <f t="shared" ca="1" si="20"/>
        <v/>
      </c>
      <c r="R261" s="431" t="str">
        <f t="shared" ca="1" si="20"/>
        <v/>
      </c>
      <c r="S261" s="431" t="str">
        <f t="shared" ca="1" si="20"/>
        <v/>
      </c>
      <c r="T261" s="315">
        <f t="shared" ca="1" si="18"/>
        <v>1</v>
      </c>
    </row>
    <row r="262" spans="1:20" ht="15.75" x14ac:dyDescent="0.25">
      <c r="A262" s="429">
        <f>Total!A262</f>
        <v>260</v>
      </c>
      <c r="B262" s="331" t="str">
        <f>IF($A263&gt;0,Total!B262,"")</f>
        <v>Said Oili</v>
      </c>
      <c r="C262" s="331" t="str">
        <f>IF($A263&gt;0,Total!C262,"")</f>
        <v>Oili Issouf</v>
      </c>
      <c r="D262" s="155">
        <f>IF($A263&gt;0,Total!D262,"")</f>
        <v>73</v>
      </c>
      <c r="E262" s="431">
        <f t="shared" ca="1" si="20"/>
        <v>72</v>
      </c>
      <c r="F262" s="431" t="str">
        <f t="shared" ca="1" si="20"/>
        <v/>
      </c>
      <c r="G262" s="431" t="str">
        <f t="shared" ca="1" si="20"/>
        <v/>
      </c>
      <c r="H262" s="431" t="str">
        <f t="shared" ca="1" si="20"/>
        <v/>
      </c>
      <c r="I262" s="431" t="str">
        <f t="shared" ca="1" si="20"/>
        <v/>
      </c>
      <c r="J262" s="431" t="str">
        <f t="shared" ca="1" si="20"/>
        <v/>
      </c>
      <c r="K262" s="431" t="str">
        <f t="shared" ca="1" si="20"/>
        <v/>
      </c>
      <c r="L262" s="431" t="str">
        <f t="shared" ca="1" si="20"/>
        <v/>
      </c>
      <c r="M262" s="431" t="str">
        <f t="shared" ca="1" si="20"/>
        <v/>
      </c>
      <c r="N262" s="431" t="str">
        <f t="shared" ca="1" si="20"/>
        <v/>
      </c>
      <c r="O262" s="431" t="str">
        <f t="shared" ca="1" si="20"/>
        <v/>
      </c>
      <c r="P262" s="431" t="str">
        <f t="shared" ca="1" si="20"/>
        <v/>
      </c>
      <c r="Q262" s="431" t="str">
        <f t="shared" ca="1" si="20"/>
        <v/>
      </c>
      <c r="R262" s="431" t="str">
        <f t="shared" ca="1" si="20"/>
        <v/>
      </c>
      <c r="S262" s="431" t="str">
        <f t="shared" ca="1" si="20"/>
        <v/>
      </c>
      <c r="T262" s="315">
        <f t="shared" ca="1" si="18"/>
        <v>1</v>
      </c>
    </row>
    <row r="263" spans="1:20" ht="15.75" x14ac:dyDescent="0.25">
      <c r="A263" s="429">
        <f>Total!A263</f>
        <v>261</v>
      </c>
      <c r="B263" s="331" t="str">
        <f>IF($A264&gt;0,Total!B263,"")</f>
        <v>Saint Felix</v>
      </c>
      <c r="C263" s="331" t="str">
        <f>IF($A264&gt;0,Total!C263,"")</f>
        <v>Georgette</v>
      </c>
      <c r="D263" s="155">
        <f>IF($A264&gt;0,Total!D263,"")</f>
        <v>59</v>
      </c>
      <c r="E263" s="431">
        <f t="shared" ca="1" si="20"/>
        <v>73</v>
      </c>
      <c r="F263" s="431" t="str">
        <f t="shared" ca="1" si="20"/>
        <v/>
      </c>
      <c r="G263" s="431" t="str">
        <f t="shared" ca="1" si="20"/>
        <v/>
      </c>
      <c r="H263" s="431" t="str">
        <f t="shared" ca="1" si="20"/>
        <v/>
      </c>
      <c r="I263" s="431" t="str">
        <f t="shared" ca="1" si="20"/>
        <v/>
      </c>
      <c r="J263" s="431" t="str">
        <f t="shared" ca="1" si="20"/>
        <v/>
      </c>
      <c r="K263" s="431">
        <f t="shared" ca="1" si="20"/>
        <v>73</v>
      </c>
      <c r="L263" s="431" t="str">
        <f t="shared" ca="1" si="20"/>
        <v/>
      </c>
      <c r="M263" s="431" t="str">
        <f t="shared" ca="1" si="20"/>
        <v/>
      </c>
      <c r="N263" s="431" t="str">
        <f t="shared" ca="1" si="20"/>
        <v/>
      </c>
      <c r="O263" s="431" t="str">
        <f t="shared" ca="1" si="20"/>
        <v/>
      </c>
      <c r="P263" s="431" t="str">
        <f t="shared" ca="1" si="20"/>
        <v/>
      </c>
      <c r="Q263" s="431" t="str">
        <f t="shared" ca="1" si="20"/>
        <v/>
      </c>
      <c r="R263" s="431" t="str">
        <f t="shared" ca="1" si="20"/>
        <v/>
      </c>
      <c r="S263" s="431" t="str">
        <f t="shared" ca="1" si="20"/>
        <v/>
      </c>
      <c r="T263" s="315">
        <f t="shared" ca="1" si="18"/>
        <v>2</v>
      </c>
    </row>
    <row r="264" spans="1:20" ht="15.75" x14ac:dyDescent="0.25">
      <c r="A264" s="429">
        <f>Total!A264</f>
        <v>262</v>
      </c>
      <c r="B264" s="331" t="str">
        <f>IF($A265&gt;0,Total!B264,"")</f>
        <v>Sauder</v>
      </c>
      <c r="C264" s="331" t="str">
        <f>IF($A265&gt;0,Total!C264,"")</f>
        <v>Marie-Odile</v>
      </c>
      <c r="D264" s="155">
        <f>IF($A265&gt;0,Total!D264,"")</f>
        <v>114</v>
      </c>
      <c r="E264" s="431" t="str">
        <f t="shared" ca="1" si="20"/>
        <v/>
      </c>
      <c r="F264" s="431">
        <f t="shared" ca="1" si="20"/>
        <v>54</v>
      </c>
      <c r="G264" s="431" t="str">
        <f t="shared" ca="1" si="20"/>
        <v/>
      </c>
      <c r="H264" s="431" t="str">
        <f t="shared" ca="1" si="20"/>
        <v/>
      </c>
      <c r="I264" s="431" t="str">
        <f t="shared" ca="1" si="20"/>
        <v/>
      </c>
      <c r="J264" s="431" t="str">
        <f t="shared" ca="1" si="20"/>
        <v/>
      </c>
      <c r="K264" s="431" t="str">
        <f t="shared" ca="1" si="20"/>
        <v/>
      </c>
      <c r="L264" s="431" t="str">
        <f t="shared" ca="1" si="20"/>
        <v/>
      </c>
      <c r="M264" s="431" t="str">
        <f t="shared" ca="1" si="20"/>
        <v/>
      </c>
      <c r="N264" s="431" t="str">
        <f t="shared" ca="1" si="20"/>
        <v/>
      </c>
      <c r="O264" s="431" t="str">
        <f t="shared" ca="1" si="20"/>
        <v/>
      </c>
      <c r="P264" s="431" t="str">
        <f t="shared" ca="1" si="20"/>
        <v/>
      </c>
      <c r="Q264" s="431" t="str">
        <f t="shared" ca="1" si="20"/>
        <v/>
      </c>
      <c r="R264" s="431" t="str">
        <f t="shared" ca="1" si="20"/>
        <v/>
      </c>
      <c r="S264" s="431" t="str">
        <f t="shared" ca="1" si="20"/>
        <v/>
      </c>
      <c r="T264" s="315">
        <f t="shared" ca="1" si="18"/>
        <v>1</v>
      </c>
    </row>
    <row r="265" spans="1:20" ht="15.75" x14ac:dyDescent="0.25">
      <c r="A265" s="429">
        <f>Total!A265</f>
        <v>263</v>
      </c>
      <c r="B265" s="331" t="str">
        <f>IF($A266&gt;0,Total!B265,"")</f>
        <v>Schoutith</v>
      </c>
      <c r="C265" s="331" t="str">
        <f>IF($A266&gt;0,Total!C265,"")</f>
        <v>Michelle</v>
      </c>
      <c r="D265" s="155">
        <f>IF($A266&gt;0,Total!D265,"")</f>
        <v>165</v>
      </c>
      <c r="E265" s="431" t="str">
        <f t="shared" ca="1" si="20"/>
        <v/>
      </c>
      <c r="F265" s="431" t="str">
        <f t="shared" ca="1" si="20"/>
        <v/>
      </c>
      <c r="G265" s="431" t="str">
        <f t="shared" ca="1" si="20"/>
        <v/>
      </c>
      <c r="H265" s="431" t="str">
        <f t="shared" ca="1" si="20"/>
        <v/>
      </c>
      <c r="I265" s="431">
        <f t="shared" ca="1" si="20"/>
        <v>57</v>
      </c>
      <c r="J265" s="431" t="str">
        <f t="shared" ca="1" si="20"/>
        <v/>
      </c>
      <c r="K265" s="431" t="str">
        <f t="shared" ca="1" si="20"/>
        <v/>
      </c>
      <c r="L265" s="431" t="str">
        <f t="shared" ca="1" si="20"/>
        <v/>
      </c>
      <c r="M265" s="431" t="str">
        <f t="shared" ca="1" si="20"/>
        <v/>
      </c>
      <c r="N265" s="431" t="str">
        <f t="shared" ca="1" si="20"/>
        <v/>
      </c>
      <c r="O265" s="431" t="str">
        <f t="shared" ca="1" si="20"/>
        <v/>
      </c>
      <c r="P265" s="431" t="str">
        <f t="shared" ca="1" si="20"/>
        <v/>
      </c>
      <c r="Q265" s="431" t="str">
        <f t="shared" ca="1" si="20"/>
        <v/>
      </c>
      <c r="R265" s="431" t="str">
        <f t="shared" ca="1" si="20"/>
        <v/>
      </c>
      <c r="S265" s="431" t="str">
        <f t="shared" ca="1" si="20"/>
        <v/>
      </c>
      <c r="T265" s="315">
        <f t="shared" ca="1" si="18"/>
        <v>1</v>
      </c>
    </row>
    <row r="266" spans="1:20" ht="15.75" x14ac:dyDescent="0.25">
      <c r="A266" s="429">
        <f>Total!A266</f>
        <v>264</v>
      </c>
      <c r="B266" s="331" t="str">
        <f>IF($A267&gt;0,Total!B266,"")</f>
        <v>Seguin</v>
      </c>
      <c r="C266" s="331" t="str">
        <f>IF($A267&gt;0,Total!C266,"")</f>
        <v>Joelle</v>
      </c>
      <c r="D266" s="155">
        <f>IF($A267&gt;0,Total!D266,"")</f>
        <v>115</v>
      </c>
      <c r="E266" s="431" t="str">
        <f t="shared" ca="1" si="20"/>
        <v/>
      </c>
      <c r="F266" s="431">
        <f t="shared" ca="1" si="20"/>
        <v>55</v>
      </c>
      <c r="G266" s="431" t="str">
        <f t="shared" ca="1" si="20"/>
        <v/>
      </c>
      <c r="H266" s="431" t="str">
        <f t="shared" ca="1" si="20"/>
        <v/>
      </c>
      <c r="I266" s="431" t="str">
        <f t="shared" ca="1" si="20"/>
        <v/>
      </c>
      <c r="J266" s="431" t="str">
        <f t="shared" ca="1" si="20"/>
        <v/>
      </c>
      <c r="K266" s="431" t="str">
        <f t="shared" ca="1" si="20"/>
        <v/>
      </c>
      <c r="L266" s="431" t="str">
        <f t="shared" ca="1" si="20"/>
        <v/>
      </c>
      <c r="M266" s="431" t="str">
        <f t="shared" ca="1" si="20"/>
        <v/>
      </c>
      <c r="N266" s="431" t="str">
        <f t="shared" ca="1" si="20"/>
        <v/>
      </c>
      <c r="O266" s="431" t="str">
        <f t="shared" ca="1" si="20"/>
        <v/>
      </c>
      <c r="P266" s="431" t="str">
        <f t="shared" ca="1" si="20"/>
        <v/>
      </c>
      <c r="Q266" s="431" t="str">
        <f t="shared" ca="1" si="20"/>
        <v/>
      </c>
      <c r="R266" s="431" t="str">
        <f t="shared" ca="1" si="20"/>
        <v/>
      </c>
      <c r="S266" s="431" t="str">
        <f t="shared" ca="1" si="20"/>
        <v/>
      </c>
      <c r="T266" s="315">
        <f t="shared" ca="1" si="18"/>
        <v>1</v>
      </c>
    </row>
    <row r="267" spans="1:20" ht="15.75" x14ac:dyDescent="0.25">
      <c r="A267" s="429">
        <f>Total!A267</f>
        <v>265</v>
      </c>
      <c r="B267" s="331" t="str">
        <f>IF($A268&gt;0,Total!B267,"")</f>
        <v>Sirugue</v>
      </c>
      <c r="C267" s="331" t="str">
        <f>IF($A268&gt;0,Total!C267,"")</f>
        <v>Jean</v>
      </c>
      <c r="D267" s="155">
        <f>IF($A268&gt;0,Total!D267,"")</f>
        <v>279</v>
      </c>
      <c r="E267" s="431" t="str">
        <f t="shared" ca="1" si="20"/>
        <v/>
      </c>
      <c r="F267" s="431" t="str">
        <f t="shared" ca="1" si="20"/>
        <v/>
      </c>
      <c r="G267" s="431" t="str">
        <f t="shared" ca="1" si="20"/>
        <v/>
      </c>
      <c r="H267" s="431" t="str">
        <f t="shared" ca="1" si="20"/>
        <v/>
      </c>
      <c r="I267" s="431" t="str">
        <f t="shared" ca="1" si="20"/>
        <v/>
      </c>
      <c r="J267" s="431" t="str">
        <f t="shared" ca="1" si="20"/>
        <v/>
      </c>
      <c r="K267" s="431" t="str">
        <f t="shared" ca="1" si="20"/>
        <v/>
      </c>
      <c r="L267" s="431" t="str">
        <f t="shared" ca="1" si="20"/>
        <v/>
      </c>
      <c r="M267" s="431">
        <f t="shared" ca="1" si="20"/>
        <v>60</v>
      </c>
      <c r="N267" s="431" t="str">
        <f t="shared" ca="1" si="20"/>
        <v/>
      </c>
      <c r="O267" s="431" t="str">
        <f t="shared" ca="1" si="20"/>
        <v/>
      </c>
      <c r="P267" s="431" t="str">
        <f t="shared" ca="1" si="20"/>
        <v/>
      </c>
      <c r="Q267" s="431" t="str">
        <f t="shared" ca="1" si="20"/>
        <v/>
      </c>
      <c r="R267" s="431" t="str">
        <f t="shared" ca="1" si="20"/>
        <v/>
      </c>
      <c r="S267" s="431" t="str">
        <f t="shared" ca="1" si="20"/>
        <v/>
      </c>
      <c r="T267" s="315">
        <f t="shared" ca="1" si="18"/>
        <v>1</v>
      </c>
    </row>
    <row r="268" spans="1:20" ht="15.75" x14ac:dyDescent="0.25">
      <c r="A268" s="429">
        <f>Total!A268</f>
        <v>266</v>
      </c>
      <c r="B268" s="331" t="str">
        <f>IF($A269&gt;0,Total!B268,"")</f>
        <v>Sohn</v>
      </c>
      <c r="C268" s="331" t="str">
        <f>IF($A269&gt;0,Total!C268,"")</f>
        <v>Marie-Thérèse</v>
      </c>
      <c r="D268" s="155">
        <f>IF($A269&gt;0,Total!D268,"")</f>
        <v>216</v>
      </c>
      <c r="E268" s="431" t="str">
        <f t="shared" ca="1" si="20"/>
        <v/>
      </c>
      <c r="F268" s="431" t="str">
        <f t="shared" ca="1" si="20"/>
        <v/>
      </c>
      <c r="G268" s="431" t="str">
        <f t="shared" ca="1" si="20"/>
        <v/>
      </c>
      <c r="H268" s="431" t="str">
        <f t="shared" ca="1" si="20"/>
        <v/>
      </c>
      <c r="I268" s="431" t="str">
        <f t="shared" ca="1" si="20"/>
        <v/>
      </c>
      <c r="J268" s="431">
        <f t="shared" ca="1" si="20"/>
        <v>62</v>
      </c>
      <c r="K268" s="431" t="str">
        <f t="shared" ca="1" si="20"/>
        <v/>
      </c>
      <c r="L268" s="431" t="str">
        <f t="shared" ca="1" si="20"/>
        <v/>
      </c>
      <c r="M268" s="431" t="str">
        <f t="shared" ca="1" si="20"/>
        <v/>
      </c>
      <c r="N268" s="431" t="str">
        <f t="shared" ca="1" si="20"/>
        <v/>
      </c>
      <c r="O268" s="431" t="str">
        <f t="shared" ca="1" si="20"/>
        <v/>
      </c>
      <c r="P268" s="431" t="str">
        <f t="shared" ca="1" si="20"/>
        <v/>
      </c>
      <c r="Q268" s="431" t="str">
        <f t="shared" ca="1" si="20"/>
        <v/>
      </c>
      <c r="R268" s="431" t="str">
        <f t="shared" ca="1" si="20"/>
        <v/>
      </c>
      <c r="S268" s="431" t="str">
        <f t="shared" ca="1" si="20"/>
        <v/>
      </c>
      <c r="T268" s="315">
        <f t="shared" ca="1" si="18"/>
        <v>1</v>
      </c>
    </row>
    <row r="269" spans="1:20" ht="15.75" x14ac:dyDescent="0.25">
      <c r="A269" s="429">
        <f>Total!A269</f>
        <v>267</v>
      </c>
      <c r="B269" s="331" t="str">
        <f>IF($A270&gt;0,Total!B269,"")</f>
        <v>Stighezza</v>
      </c>
      <c r="C269" s="331" t="str">
        <f>IF($A270&gt;0,Total!C269,"")</f>
        <v>René</v>
      </c>
      <c r="D269" s="155">
        <f>IF($A270&gt;0,Total!D269,"")</f>
        <v>220</v>
      </c>
      <c r="E269" s="431" t="str">
        <f t="shared" ca="1" si="20"/>
        <v/>
      </c>
      <c r="F269" s="431" t="str">
        <f t="shared" ca="1" si="20"/>
        <v/>
      </c>
      <c r="G269" s="431" t="str">
        <f t="shared" ca="1" si="20"/>
        <v/>
      </c>
      <c r="H269" s="431" t="str">
        <f t="shared" ca="1" si="20"/>
        <v/>
      </c>
      <c r="I269" s="431" t="str">
        <f t="shared" ca="1" si="20"/>
        <v/>
      </c>
      <c r="J269" s="431">
        <f t="shared" ca="1" si="20"/>
        <v>63</v>
      </c>
      <c r="K269" s="431">
        <f t="shared" ca="1" si="20"/>
        <v>74</v>
      </c>
      <c r="L269" s="431">
        <f t="shared" ca="1" si="20"/>
        <v>53</v>
      </c>
      <c r="M269" s="431">
        <f t="shared" ca="1" si="20"/>
        <v>61</v>
      </c>
      <c r="N269" s="431" t="str">
        <f t="shared" ca="1" si="20"/>
        <v/>
      </c>
      <c r="O269" s="431" t="str">
        <f t="shared" ca="1" si="20"/>
        <v/>
      </c>
      <c r="P269" s="431" t="str">
        <f t="shared" ca="1" si="20"/>
        <v/>
      </c>
      <c r="Q269" s="431" t="str">
        <f t="shared" ca="1" si="20"/>
        <v/>
      </c>
      <c r="R269" s="431" t="str">
        <f t="shared" ca="1" si="20"/>
        <v/>
      </c>
      <c r="S269" s="431" t="str">
        <f t="shared" ca="1" si="20"/>
        <v/>
      </c>
      <c r="T269" s="315">
        <f t="shared" ca="1" si="18"/>
        <v>4</v>
      </c>
    </row>
    <row r="270" spans="1:20" ht="15.75" x14ac:dyDescent="0.25">
      <c r="A270" s="429">
        <f>Total!A270</f>
        <v>268</v>
      </c>
      <c r="B270" s="331" t="str">
        <f>IF($A271&gt;0,Total!B270,"")</f>
        <v>Taberlet</v>
      </c>
      <c r="C270" s="331" t="str">
        <f>IF($A271&gt;0,Total!C270,"")</f>
        <v>Claude</v>
      </c>
      <c r="D270" s="155">
        <f>IF($A271&gt;0,Total!D270,"")</f>
        <v>60</v>
      </c>
      <c r="E270" s="431">
        <f t="shared" ca="1" si="20"/>
        <v>74</v>
      </c>
      <c r="F270" s="431" t="str">
        <f t="shared" ca="1" si="20"/>
        <v/>
      </c>
      <c r="G270" s="431" t="str">
        <f t="shared" ca="1" si="20"/>
        <v/>
      </c>
      <c r="H270" s="431" t="str">
        <f t="shared" ca="1" si="20"/>
        <v/>
      </c>
      <c r="I270" s="431" t="str">
        <f t="shared" ca="1" si="20"/>
        <v/>
      </c>
      <c r="J270" s="431" t="str">
        <f t="shared" ca="1" si="20"/>
        <v/>
      </c>
      <c r="K270" s="431" t="str">
        <f t="shared" ca="1" si="20"/>
        <v/>
      </c>
      <c r="L270" s="431" t="str">
        <f t="shared" ca="1" si="20"/>
        <v/>
      </c>
      <c r="M270" s="431" t="str">
        <f t="shared" ca="1" si="20"/>
        <v/>
      </c>
      <c r="N270" s="431" t="str">
        <f t="shared" ca="1" si="20"/>
        <v/>
      </c>
      <c r="O270" s="431" t="str">
        <f t="shared" ca="1" si="20"/>
        <v/>
      </c>
      <c r="P270" s="431" t="str">
        <f t="shared" ca="1" si="20"/>
        <v/>
      </c>
      <c r="Q270" s="431" t="str">
        <f t="shared" ca="1" si="20"/>
        <v/>
      </c>
      <c r="R270" s="431" t="str">
        <f t="shared" ca="1" si="20"/>
        <v/>
      </c>
      <c r="S270" s="431" t="str">
        <f t="shared" ca="1" si="20"/>
        <v/>
      </c>
      <c r="T270" s="315">
        <f t="shared" ca="1" si="18"/>
        <v>1</v>
      </c>
    </row>
    <row r="271" spans="1:20" ht="15.75" x14ac:dyDescent="0.25">
      <c r="A271" s="429">
        <f>Total!A271</f>
        <v>269</v>
      </c>
      <c r="B271" s="331" t="str">
        <f>IF($A272&gt;0,Total!B271,"")</f>
        <v>Thiebeaux</v>
      </c>
      <c r="C271" s="331" t="str">
        <f>IF($A272&gt;0,Total!C271,"")</f>
        <v>Chantal</v>
      </c>
      <c r="D271" s="155">
        <f>IF($A272&gt;0,Total!D271,"")</f>
        <v>61</v>
      </c>
      <c r="E271" s="431">
        <f t="shared" ca="1" si="20"/>
        <v>75</v>
      </c>
      <c r="F271" s="431">
        <f t="shared" ca="1" si="20"/>
        <v>56</v>
      </c>
      <c r="G271" s="431">
        <f t="shared" ca="1" si="20"/>
        <v>48</v>
      </c>
      <c r="H271" s="431">
        <f t="shared" ca="1" si="20"/>
        <v>60</v>
      </c>
      <c r="I271" s="431">
        <f t="shared" ca="1" si="20"/>
        <v>58</v>
      </c>
      <c r="J271" s="431">
        <f t="shared" ca="1" si="20"/>
        <v>64</v>
      </c>
      <c r="K271" s="431">
        <f t="shared" ca="1" si="20"/>
        <v>75</v>
      </c>
      <c r="L271" s="431">
        <f t="shared" ca="1" si="20"/>
        <v>54</v>
      </c>
      <c r="M271" s="431">
        <f t="shared" ca="1" si="20"/>
        <v>62</v>
      </c>
      <c r="N271" s="431" t="str">
        <f t="shared" ca="1" si="20"/>
        <v/>
      </c>
      <c r="O271" s="431" t="str">
        <f t="shared" ca="1" si="20"/>
        <v/>
      </c>
      <c r="P271" s="431" t="str">
        <f t="shared" ca="1" si="20"/>
        <v/>
      </c>
      <c r="Q271" s="431" t="str">
        <f t="shared" ca="1" si="20"/>
        <v/>
      </c>
      <c r="R271" s="431" t="str">
        <f t="shared" ca="1" si="20"/>
        <v/>
      </c>
      <c r="S271" s="431" t="str">
        <f t="shared" ca="1" si="20"/>
        <v/>
      </c>
      <c r="T271" s="315">
        <f t="shared" ca="1" si="18"/>
        <v>9</v>
      </c>
    </row>
    <row r="272" spans="1:20" ht="15.75" x14ac:dyDescent="0.25">
      <c r="A272" s="429">
        <f>Total!A272</f>
        <v>270</v>
      </c>
      <c r="B272" s="331" t="str">
        <f>IF($A273&gt;0,Total!B272,"")</f>
        <v>Thiebeaux</v>
      </c>
      <c r="C272" s="331" t="str">
        <f>IF($A273&gt;0,Total!C272,"")</f>
        <v>Jean-Claude</v>
      </c>
      <c r="D272" s="155">
        <f>IF($A273&gt;0,Total!D272,"")</f>
        <v>238</v>
      </c>
      <c r="E272" s="431" t="str">
        <f t="shared" ca="1" si="20"/>
        <v/>
      </c>
      <c r="F272" s="431" t="str">
        <f t="shared" ca="1" si="20"/>
        <v/>
      </c>
      <c r="G272" s="431" t="str">
        <f t="shared" ca="1" si="20"/>
        <v/>
      </c>
      <c r="H272" s="431" t="str">
        <f t="shared" ca="1" si="20"/>
        <v/>
      </c>
      <c r="I272" s="431" t="str">
        <f t="shared" ca="1" si="20"/>
        <v/>
      </c>
      <c r="J272" s="431" t="str">
        <f t="shared" ca="1" si="20"/>
        <v/>
      </c>
      <c r="K272" s="431">
        <f t="shared" ca="1" si="20"/>
        <v>76</v>
      </c>
      <c r="L272" s="431">
        <f t="shared" ca="1" si="20"/>
        <v>55</v>
      </c>
      <c r="M272" s="431" t="str">
        <f t="shared" ca="1" si="20"/>
        <v/>
      </c>
      <c r="N272" s="431" t="str">
        <f t="shared" ca="1" si="20"/>
        <v/>
      </c>
      <c r="O272" s="431" t="str">
        <f t="shared" ca="1" si="20"/>
        <v/>
      </c>
      <c r="P272" s="431" t="str">
        <f t="shared" ca="1" si="20"/>
        <v/>
      </c>
      <c r="Q272" s="431" t="str">
        <f t="shared" ca="1" si="20"/>
        <v/>
      </c>
      <c r="R272" s="431" t="str">
        <f t="shared" ca="1" si="20"/>
        <v/>
      </c>
      <c r="S272" s="431" t="str">
        <f t="shared" ca="1" si="20"/>
        <v/>
      </c>
      <c r="T272" s="315">
        <f t="shared" ca="1" si="18"/>
        <v>2</v>
      </c>
    </row>
    <row r="273" spans="1:20" ht="15.75" x14ac:dyDescent="0.25">
      <c r="A273" s="429">
        <f>Total!A273</f>
        <v>271</v>
      </c>
      <c r="B273" s="331" t="str">
        <f>IF($A274&gt;0,Total!B273,"")</f>
        <v>Tisserandot</v>
      </c>
      <c r="C273" s="331" t="str">
        <f>IF($A274&gt;0,Total!C273,"")</f>
        <v>Michele</v>
      </c>
      <c r="D273" s="155">
        <f>IF($A274&gt;0,Total!D273,"")</f>
        <v>152</v>
      </c>
      <c r="E273" s="431" t="str">
        <f t="shared" ref="E273:S313" ca="1" si="21">IFERROR(MATCH($D273,INDIRECT("'"&amp;E$2&amp;"'!D:D"),0),"")</f>
        <v/>
      </c>
      <c r="F273" s="431" t="str">
        <f t="shared" ca="1" si="21"/>
        <v/>
      </c>
      <c r="G273" s="431" t="str">
        <f t="shared" ca="1" si="21"/>
        <v/>
      </c>
      <c r="H273" s="431">
        <f t="shared" ca="1" si="21"/>
        <v>61</v>
      </c>
      <c r="I273" s="431" t="str">
        <f t="shared" ca="1" si="21"/>
        <v/>
      </c>
      <c r="J273" s="431" t="str">
        <f t="shared" ca="1" si="21"/>
        <v/>
      </c>
      <c r="K273" s="431" t="str">
        <f t="shared" ca="1" si="21"/>
        <v/>
      </c>
      <c r="L273" s="431" t="str">
        <f t="shared" ca="1" si="21"/>
        <v/>
      </c>
      <c r="M273" s="431" t="str">
        <f t="shared" ca="1" si="21"/>
        <v/>
      </c>
      <c r="N273" s="431" t="str">
        <f t="shared" ca="1" si="21"/>
        <v/>
      </c>
      <c r="O273" s="431" t="str">
        <f t="shared" ca="1" si="21"/>
        <v/>
      </c>
      <c r="P273" s="431" t="str">
        <f t="shared" ca="1" si="21"/>
        <v/>
      </c>
      <c r="Q273" s="431" t="str">
        <f t="shared" ca="1" si="21"/>
        <v/>
      </c>
      <c r="R273" s="431" t="str">
        <f t="shared" ca="1" si="21"/>
        <v/>
      </c>
      <c r="S273" s="431" t="str">
        <f t="shared" ca="1" si="21"/>
        <v/>
      </c>
      <c r="T273" s="315">
        <f t="shared" ca="1" si="18"/>
        <v>1</v>
      </c>
    </row>
    <row r="274" spans="1:20" ht="15.75" x14ac:dyDescent="0.25">
      <c r="A274" s="429">
        <f>Total!A274</f>
        <v>272</v>
      </c>
      <c r="B274" s="331" t="str">
        <f>IF($A275&gt;0,Total!B274,"")</f>
        <v>Trapet</v>
      </c>
      <c r="C274" s="331" t="str">
        <f>IF($A275&gt;0,Total!C274,"")</f>
        <v>Edouard</v>
      </c>
      <c r="D274" s="155">
        <f>IF($A275&gt;0,Total!D274,"")</f>
        <v>277</v>
      </c>
      <c r="E274" s="431" t="str">
        <f t="shared" ca="1" si="21"/>
        <v/>
      </c>
      <c r="F274" s="431" t="str">
        <f t="shared" ca="1" si="21"/>
        <v/>
      </c>
      <c r="G274" s="431" t="str">
        <f t="shared" ca="1" si="21"/>
        <v/>
      </c>
      <c r="H274" s="431" t="str">
        <f t="shared" ca="1" si="21"/>
        <v/>
      </c>
      <c r="I274" s="431" t="str">
        <f t="shared" ca="1" si="21"/>
        <v/>
      </c>
      <c r="J274" s="431" t="str">
        <f t="shared" ca="1" si="21"/>
        <v/>
      </c>
      <c r="K274" s="431" t="str">
        <f t="shared" ca="1" si="21"/>
        <v/>
      </c>
      <c r="L274" s="431" t="str">
        <f t="shared" ca="1" si="21"/>
        <v/>
      </c>
      <c r="M274" s="431">
        <f t="shared" ca="1" si="21"/>
        <v>63</v>
      </c>
      <c r="N274" s="431" t="str">
        <f t="shared" ca="1" si="21"/>
        <v/>
      </c>
      <c r="O274" s="431" t="str">
        <f t="shared" ca="1" si="21"/>
        <v/>
      </c>
      <c r="P274" s="431" t="str">
        <f t="shared" ca="1" si="21"/>
        <v/>
      </c>
      <c r="Q274" s="431" t="str">
        <f t="shared" ca="1" si="21"/>
        <v/>
      </c>
      <c r="R274" s="431" t="str">
        <f t="shared" ca="1" si="21"/>
        <v/>
      </c>
      <c r="S274" s="431" t="str">
        <f t="shared" ca="1" si="21"/>
        <v/>
      </c>
      <c r="T274" s="315">
        <f t="shared" ca="1" si="18"/>
        <v>1</v>
      </c>
    </row>
    <row r="275" spans="1:20" ht="15.75" x14ac:dyDescent="0.25">
      <c r="A275" s="429">
        <f>Total!A275</f>
        <v>273</v>
      </c>
      <c r="B275" s="331" t="str">
        <f>IF($A276&gt;0,Total!B275,"")</f>
        <v>Vandel</v>
      </c>
      <c r="C275" s="331" t="str">
        <f>IF($A276&gt;0,Total!C275,"")</f>
        <v>Isabelle</v>
      </c>
      <c r="D275" s="155">
        <f>IF($A276&gt;0,Total!D275,"")</f>
        <v>62</v>
      </c>
      <c r="E275" s="431">
        <f t="shared" ca="1" si="21"/>
        <v>76</v>
      </c>
      <c r="F275" s="431" t="str">
        <f t="shared" ca="1" si="21"/>
        <v/>
      </c>
      <c r="G275" s="431" t="str">
        <f t="shared" ca="1" si="21"/>
        <v/>
      </c>
      <c r="H275" s="431" t="str">
        <f t="shared" ca="1" si="21"/>
        <v/>
      </c>
      <c r="I275" s="431" t="str">
        <f t="shared" ca="1" si="21"/>
        <v/>
      </c>
      <c r="J275" s="431" t="str">
        <f t="shared" ca="1" si="21"/>
        <v/>
      </c>
      <c r="K275" s="431" t="str">
        <f t="shared" ca="1" si="21"/>
        <v/>
      </c>
      <c r="L275" s="431" t="str">
        <f t="shared" ca="1" si="21"/>
        <v/>
      </c>
      <c r="M275" s="431" t="str">
        <f t="shared" ca="1" si="21"/>
        <v/>
      </c>
      <c r="N275" s="431" t="str">
        <f t="shared" ca="1" si="21"/>
        <v/>
      </c>
      <c r="O275" s="431" t="str">
        <f t="shared" ca="1" si="21"/>
        <v/>
      </c>
      <c r="P275" s="431" t="str">
        <f t="shared" ca="1" si="21"/>
        <v/>
      </c>
      <c r="Q275" s="431" t="str">
        <f t="shared" ca="1" si="21"/>
        <v/>
      </c>
      <c r="R275" s="431" t="str">
        <f t="shared" ca="1" si="21"/>
        <v/>
      </c>
      <c r="S275" s="431" t="str">
        <f t="shared" ca="1" si="21"/>
        <v/>
      </c>
      <c r="T275" s="315">
        <f t="shared" ca="1" si="18"/>
        <v>1</v>
      </c>
    </row>
    <row r="276" spans="1:20" ht="15.75" x14ac:dyDescent="0.25">
      <c r="A276" s="429">
        <f>Total!A276</f>
        <v>274</v>
      </c>
      <c r="B276" s="331" t="str">
        <f>IF($A277&gt;0,Total!B276,"")</f>
        <v>Vauchet</v>
      </c>
      <c r="C276" s="331" t="str">
        <f>IF($A277&gt;0,Total!C276,"")</f>
        <v>Georgette</v>
      </c>
      <c r="D276" s="155">
        <f>IF($A277&gt;0,Total!D276,"")</f>
        <v>148</v>
      </c>
      <c r="E276" s="431" t="str">
        <f t="shared" ca="1" si="21"/>
        <v/>
      </c>
      <c r="F276" s="431" t="str">
        <f t="shared" ca="1" si="21"/>
        <v/>
      </c>
      <c r="G276" s="431" t="str">
        <f t="shared" ca="1" si="21"/>
        <v/>
      </c>
      <c r="H276" s="431">
        <f t="shared" ca="1" si="21"/>
        <v>62</v>
      </c>
      <c r="I276" s="431">
        <f t="shared" ca="1" si="21"/>
        <v>59</v>
      </c>
      <c r="J276" s="431">
        <f t="shared" ca="1" si="21"/>
        <v>65</v>
      </c>
      <c r="K276" s="431">
        <f t="shared" ca="1" si="21"/>
        <v>77</v>
      </c>
      <c r="L276" s="431">
        <f t="shared" ca="1" si="21"/>
        <v>56</v>
      </c>
      <c r="M276" s="431">
        <f t="shared" ca="1" si="21"/>
        <v>64</v>
      </c>
      <c r="N276" s="431" t="str">
        <f t="shared" ca="1" si="21"/>
        <v/>
      </c>
      <c r="O276" s="431" t="str">
        <f t="shared" ca="1" si="21"/>
        <v/>
      </c>
      <c r="P276" s="431" t="str">
        <f t="shared" ca="1" si="21"/>
        <v/>
      </c>
      <c r="Q276" s="431" t="str">
        <f t="shared" ca="1" si="21"/>
        <v/>
      </c>
      <c r="R276" s="431" t="str">
        <f t="shared" ca="1" si="21"/>
        <v/>
      </c>
      <c r="S276" s="431" t="str">
        <f t="shared" ca="1" si="21"/>
        <v/>
      </c>
      <c r="T276" s="315">
        <f t="shared" ca="1" si="18"/>
        <v>6</v>
      </c>
    </row>
    <row r="277" spans="1:20" ht="15.75" x14ac:dyDescent="0.25">
      <c r="A277" s="429">
        <f>Total!A277</f>
        <v>275</v>
      </c>
      <c r="B277" s="331" t="str">
        <f>IF($A278&gt;0,Total!B277,"")</f>
        <v>Verne</v>
      </c>
      <c r="C277" s="331" t="str">
        <f>IF($A278&gt;0,Total!C277,"")</f>
        <v>Martine</v>
      </c>
      <c r="D277" s="155">
        <f>IF($A278&gt;0,Total!D277,"")</f>
        <v>74</v>
      </c>
      <c r="E277" s="431">
        <f t="shared" ca="1" si="21"/>
        <v>77</v>
      </c>
      <c r="F277" s="431" t="str">
        <f t="shared" ca="1" si="21"/>
        <v/>
      </c>
      <c r="G277" s="431" t="str">
        <f t="shared" ca="1" si="21"/>
        <v/>
      </c>
      <c r="H277" s="431" t="str">
        <f t="shared" ca="1" si="21"/>
        <v/>
      </c>
      <c r="I277" s="431" t="str">
        <f t="shared" ca="1" si="21"/>
        <v/>
      </c>
      <c r="J277" s="431" t="str">
        <f t="shared" ca="1" si="21"/>
        <v/>
      </c>
      <c r="K277" s="431" t="str">
        <f t="shared" ca="1" si="21"/>
        <v/>
      </c>
      <c r="L277" s="431" t="str">
        <f t="shared" ca="1" si="21"/>
        <v/>
      </c>
      <c r="M277" s="431" t="str">
        <f t="shared" ca="1" si="21"/>
        <v/>
      </c>
      <c r="N277" s="431" t="str">
        <f t="shared" ca="1" si="21"/>
        <v/>
      </c>
      <c r="O277" s="431" t="str">
        <f t="shared" ca="1" si="21"/>
        <v/>
      </c>
      <c r="P277" s="431" t="str">
        <f t="shared" ca="1" si="21"/>
        <v/>
      </c>
      <c r="Q277" s="431" t="str">
        <f t="shared" ca="1" si="21"/>
        <v/>
      </c>
      <c r="R277" s="431" t="str">
        <f t="shared" ca="1" si="21"/>
        <v/>
      </c>
      <c r="S277" s="431" t="str">
        <f t="shared" ca="1" si="21"/>
        <v/>
      </c>
      <c r="T277" s="315">
        <f t="shared" ca="1" si="18"/>
        <v>1</v>
      </c>
    </row>
    <row r="278" spans="1:20" ht="15.75" x14ac:dyDescent="0.25">
      <c r="A278" s="429">
        <f>Total!A278</f>
        <v>276</v>
      </c>
      <c r="B278" s="331" t="str">
        <f>IF($A279&gt;0,Total!B278,"")</f>
        <v>Verpaux</v>
      </c>
      <c r="C278" s="331" t="str">
        <f>IF($A279&gt;0,Total!C278,"")</f>
        <v>Gisèle</v>
      </c>
      <c r="D278" s="155">
        <f>IF($A279&gt;0,Total!D278,"")</f>
        <v>224</v>
      </c>
      <c r="E278" s="431" t="str">
        <f t="shared" ca="1" si="21"/>
        <v/>
      </c>
      <c r="F278" s="431" t="str">
        <f t="shared" ca="1" si="21"/>
        <v/>
      </c>
      <c r="G278" s="431" t="str">
        <f t="shared" ca="1" si="21"/>
        <v/>
      </c>
      <c r="H278" s="431" t="str">
        <f t="shared" ca="1" si="21"/>
        <v/>
      </c>
      <c r="I278" s="431" t="str">
        <f t="shared" ca="1" si="21"/>
        <v/>
      </c>
      <c r="J278" s="431" t="str">
        <f t="shared" ca="1" si="21"/>
        <v/>
      </c>
      <c r="K278" s="431">
        <f t="shared" ca="1" si="21"/>
        <v>78</v>
      </c>
      <c r="L278" s="431">
        <f t="shared" ca="1" si="21"/>
        <v>57</v>
      </c>
      <c r="M278" s="431">
        <f t="shared" ca="1" si="21"/>
        <v>65</v>
      </c>
      <c r="N278" s="431" t="str">
        <f t="shared" ca="1" si="21"/>
        <v/>
      </c>
      <c r="O278" s="431" t="str">
        <f t="shared" ca="1" si="21"/>
        <v/>
      </c>
      <c r="P278" s="431" t="str">
        <f t="shared" ca="1" si="21"/>
        <v/>
      </c>
      <c r="Q278" s="431" t="str">
        <f t="shared" ca="1" si="21"/>
        <v/>
      </c>
      <c r="R278" s="431" t="str">
        <f t="shared" ca="1" si="21"/>
        <v/>
      </c>
      <c r="S278" s="431" t="str">
        <f t="shared" ca="1" si="21"/>
        <v/>
      </c>
      <c r="T278" s="315">
        <f t="shared" ca="1" si="18"/>
        <v>3</v>
      </c>
    </row>
    <row r="279" spans="1:20" ht="15.75" x14ac:dyDescent="0.25">
      <c r="A279" s="429">
        <f>Total!A279</f>
        <v>277</v>
      </c>
      <c r="B279" s="331" t="str">
        <f>IF($A280&gt;0,Total!B279,"")</f>
        <v>Veysse</v>
      </c>
      <c r="C279" s="331" t="str">
        <f>IF($A280&gt;0,Total!C279,"")</f>
        <v>Francis</v>
      </c>
      <c r="D279" s="155">
        <f>IF($A280&gt;0,Total!D279,"")</f>
        <v>288</v>
      </c>
      <c r="E279" s="431" t="str">
        <f t="shared" ca="1" si="21"/>
        <v/>
      </c>
      <c r="F279" s="431" t="str">
        <f t="shared" ca="1" si="21"/>
        <v/>
      </c>
      <c r="G279" s="431" t="str">
        <f t="shared" ca="1" si="21"/>
        <v/>
      </c>
      <c r="H279" s="431" t="str">
        <f t="shared" ca="1" si="21"/>
        <v/>
      </c>
      <c r="I279" s="431" t="str">
        <f t="shared" ca="1" si="21"/>
        <v/>
      </c>
      <c r="J279" s="431" t="str">
        <f t="shared" ca="1" si="21"/>
        <v/>
      </c>
      <c r="K279" s="431" t="str">
        <f t="shared" ca="1" si="21"/>
        <v/>
      </c>
      <c r="L279" s="431" t="str">
        <f t="shared" ca="1" si="21"/>
        <v/>
      </c>
      <c r="M279" s="431">
        <f t="shared" ca="1" si="21"/>
        <v>66</v>
      </c>
      <c r="N279" s="431" t="str">
        <f t="shared" ca="1" si="21"/>
        <v/>
      </c>
      <c r="O279" s="431" t="str">
        <f t="shared" ca="1" si="21"/>
        <v/>
      </c>
      <c r="P279" s="431" t="str">
        <f t="shared" ca="1" si="21"/>
        <v/>
      </c>
      <c r="Q279" s="431" t="str">
        <f t="shared" ca="1" si="21"/>
        <v/>
      </c>
      <c r="R279" s="431" t="str">
        <f t="shared" ca="1" si="21"/>
        <v/>
      </c>
      <c r="S279" s="431" t="str">
        <f t="shared" ca="1" si="21"/>
        <v/>
      </c>
      <c r="T279" s="315">
        <f t="shared" ca="1" si="18"/>
        <v>1</v>
      </c>
    </row>
    <row r="280" spans="1:20" ht="15.75" x14ac:dyDescent="0.25">
      <c r="A280" s="429">
        <f>Total!A280</f>
        <v>278</v>
      </c>
      <c r="B280" s="331" t="str">
        <f>IF($A281&gt;0,Total!B280,"")</f>
        <v>Villemin</v>
      </c>
      <c r="C280" s="331" t="str">
        <f>IF($A281&gt;0,Total!C280,"")</f>
        <v>Janine</v>
      </c>
      <c r="D280" s="155">
        <f>IF($A281&gt;0,Total!D280,"")</f>
        <v>138</v>
      </c>
      <c r="E280" s="431" t="str">
        <f t="shared" ca="1" si="21"/>
        <v/>
      </c>
      <c r="F280" s="431" t="str">
        <f t="shared" ca="1" si="21"/>
        <v/>
      </c>
      <c r="G280" s="431" t="str">
        <f t="shared" ca="1" si="21"/>
        <v/>
      </c>
      <c r="H280" s="431">
        <f t="shared" ca="1" si="21"/>
        <v>63</v>
      </c>
      <c r="I280" s="431">
        <f t="shared" ca="1" si="21"/>
        <v>60</v>
      </c>
      <c r="J280" s="431" t="str">
        <f t="shared" ca="1" si="21"/>
        <v/>
      </c>
      <c r="K280" s="431" t="str">
        <f t="shared" ca="1" si="21"/>
        <v/>
      </c>
      <c r="L280" s="431" t="str">
        <f t="shared" ca="1" si="21"/>
        <v/>
      </c>
      <c r="M280" s="431" t="str">
        <f t="shared" ca="1" si="21"/>
        <v/>
      </c>
      <c r="N280" s="431" t="str">
        <f t="shared" ca="1" si="21"/>
        <v/>
      </c>
      <c r="O280" s="431" t="str">
        <f t="shared" ca="1" si="21"/>
        <v/>
      </c>
      <c r="P280" s="431" t="str">
        <f t="shared" ca="1" si="21"/>
        <v/>
      </c>
      <c r="Q280" s="431" t="str">
        <f t="shared" ca="1" si="21"/>
        <v/>
      </c>
      <c r="R280" s="431" t="str">
        <f t="shared" ca="1" si="21"/>
        <v/>
      </c>
      <c r="S280" s="431" t="str">
        <f t="shared" ca="1" si="21"/>
        <v/>
      </c>
      <c r="T280" s="315">
        <f t="shared" ca="1" si="18"/>
        <v>2</v>
      </c>
    </row>
    <row r="281" spans="1:20" ht="15.75" x14ac:dyDescent="0.25">
      <c r="A281" s="429">
        <f>Total!A281</f>
        <v>279</v>
      </c>
      <c r="B281" s="331" t="str">
        <f>IF($A282&gt;0,Total!B281,"")</f>
        <v>Vossaert</v>
      </c>
      <c r="C281" s="331" t="str">
        <f>IF($A282&gt;0,Total!C281,"")</f>
        <v>Olivier</v>
      </c>
      <c r="D281" s="155">
        <f>IF($A282&gt;0,Total!D281,"")</f>
        <v>5</v>
      </c>
      <c r="E281" s="431">
        <f t="shared" ca="1" si="21"/>
        <v>78</v>
      </c>
      <c r="F281" s="431" t="str">
        <f t="shared" ca="1" si="21"/>
        <v/>
      </c>
      <c r="G281" s="431" t="str">
        <f t="shared" ca="1" si="21"/>
        <v/>
      </c>
      <c r="H281" s="431" t="str">
        <f t="shared" ca="1" si="21"/>
        <v/>
      </c>
      <c r="I281" s="431" t="str">
        <f t="shared" ca="1" si="21"/>
        <v/>
      </c>
      <c r="J281" s="431" t="str">
        <f t="shared" ca="1" si="21"/>
        <v/>
      </c>
      <c r="K281" s="431" t="str">
        <f t="shared" ca="1" si="21"/>
        <v/>
      </c>
      <c r="L281" s="431" t="str">
        <f t="shared" ca="1" si="21"/>
        <v/>
      </c>
      <c r="M281" s="431" t="str">
        <f t="shared" ca="1" si="21"/>
        <v/>
      </c>
      <c r="N281" s="431" t="str">
        <f t="shared" ca="1" si="21"/>
        <v/>
      </c>
      <c r="O281" s="431" t="str">
        <f t="shared" ca="1" si="21"/>
        <v/>
      </c>
      <c r="P281" s="431" t="str">
        <f t="shared" ca="1" si="21"/>
        <v/>
      </c>
      <c r="Q281" s="431" t="str">
        <f t="shared" ca="1" si="21"/>
        <v/>
      </c>
      <c r="R281" s="431" t="str">
        <f t="shared" ca="1" si="21"/>
        <v/>
      </c>
      <c r="S281" s="431" t="str">
        <f t="shared" ca="1" si="21"/>
        <v/>
      </c>
      <c r="T281" s="315">
        <f t="shared" ca="1" si="18"/>
        <v>1</v>
      </c>
    </row>
    <row r="282" spans="1:20" ht="15.75" x14ac:dyDescent="0.25">
      <c r="A282" s="429">
        <f>Total!A282</f>
        <v>280</v>
      </c>
      <c r="B282" s="331" t="str">
        <f>IF($A283&gt;0,Total!B282,"")</f>
        <v>Vuillemin</v>
      </c>
      <c r="C282" s="331" t="str">
        <f>IF($A283&gt;0,Total!C282,"")</f>
        <v>Lilyane</v>
      </c>
      <c r="D282" s="155">
        <f>IF($A283&gt;0,Total!D282,"")</f>
        <v>180</v>
      </c>
      <c r="E282" s="431" t="str">
        <f t="shared" ca="1" si="21"/>
        <v/>
      </c>
      <c r="F282" s="431" t="str">
        <f t="shared" ca="1" si="21"/>
        <v/>
      </c>
      <c r="G282" s="431" t="str">
        <f t="shared" ca="1" si="21"/>
        <v/>
      </c>
      <c r="H282" s="431" t="str">
        <f t="shared" ca="1" si="21"/>
        <v/>
      </c>
      <c r="I282" s="431">
        <f t="shared" ca="1" si="21"/>
        <v>61</v>
      </c>
      <c r="J282" s="431" t="str">
        <f t="shared" ca="1" si="21"/>
        <v/>
      </c>
      <c r="K282" s="431" t="str">
        <f t="shared" ca="1" si="21"/>
        <v/>
      </c>
      <c r="L282" s="431" t="str">
        <f t="shared" ca="1" si="21"/>
        <v/>
      </c>
      <c r="M282" s="431" t="str">
        <f t="shared" ca="1" si="21"/>
        <v/>
      </c>
      <c r="N282" s="431" t="str">
        <f t="shared" ca="1" si="21"/>
        <v/>
      </c>
      <c r="O282" s="431" t="str">
        <f t="shared" ca="1" si="21"/>
        <v/>
      </c>
      <c r="P282" s="431" t="str">
        <f t="shared" ca="1" si="21"/>
        <v/>
      </c>
      <c r="Q282" s="431" t="str">
        <f t="shared" ca="1" si="21"/>
        <v/>
      </c>
      <c r="R282" s="431" t="str">
        <f t="shared" ca="1" si="21"/>
        <v/>
      </c>
      <c r="S282" s="431" t="str">
        <f t="shared" ca="1" si="21"/>
        <v/>
      </c>
      <c r="T282" s="315">
        <f t="shared" ca="1" si="18"/>
        <v>1</v>
      </c>
    </row>
    <row r="283" spans="1:20" ht="15.75" x14ac:dyDescent="0.25">
      <c r="A283" s="429">
        <f>Total!A283</f>
        <v>281</v>
      </c>
      <c r="B283" s="331" t="str">
        <f>IF($A284&gt;0,Total!B283,"")</f>
        <v>Winter</v>
      </c>
      <c r="C283" s="331" t="str">
        <f>IF($A284&gt;0,Total!C283,"")</f>
        <v>Michel</v>
      </c>
      <c r="D283" s="155">
        <f>IF($A284&gt;0,Total!D283,"")</f>
        <v>117</v>
      </c>
      <c r="E283" s="431" t="str">
        <f t="shared" ca="1" si="21"/>
        <v/>
      </c>
      <c r="F283" s="431">
        <f t="shared" ca="1" si="21"/>
        <v>57</v>
      </c>
      <c r="G283" s="431">
        <f t="shared" ca="1" si="21"/>
        <v>49</v>
      </c>
      <c r="H283" s="431">
        <f t="shared" ca="1" si="21"/>
        <v>64</v>
      </c>
      <c r="I283" s="431">
        <f t="shared" ca="1" si="21"/>
        <v>62</v>
      </c>
      <c r="J283" s="431">
        <f t="shared" ca="1" si="21"/>
        <v>66</v>
      </c>
      <c r="K283" s="431">
        <f t="shared" ca="1" si="21"/>
        <v>79</v>
      </c>
      <c r="L283" s="431">
        <f t="shared" ca="1" si="21"/>
        <v>58</v>
      </c>
      <c r="M283" s="431" t="str">
        <f t="shared" ca="1" si="21"/>
        <v/>
      </c>
      <c r="N283" s="431" t="str">
        <f t="shared" ca="1" si="21"/>
        <v/>
      </c>
      <c r="O283" s="431" t="str">
        <f t="shared" ca="1" si="21"/>
        <v/>
      </c>
      <c r="P283" s="431" t="str">
        <f t="shared" ca="1" si="21"/>
        <v/>
      </c>
      <c r="Q283" s="431" t="str">
        <f t="shared" ca="1" si="21"/>
        <v/>
      </c>
      <c r="R283" s="431" t="str">
        <f t="shared" ca="1" si="21"/>
        <v/>
      </c>
      <c r="S283" s="431" t="str">
        <f t="shared" ca="1" si="21"/>
        <v/>
      </c>
      <c r="T283" s="315">
        <f t="shared" ca="1" si="18"/>
        <v>7</v>
      </c>
    </row>
    <row r="284" spans="1:20" ht="15.75" x14ac:dyDescent="0.25">
      <c r="A284" s="429">
        <f>Total!A284</f>
        <v>282</v>
      </c>
      <c r="B284" s="331" t="str">
        <f>IF($A285&gt;0,Total!B284,"")</f>
        <v>Winter</v>
      </c>
      <c r="C284" s="331" t="str">
        <f>IF($A285&gt;0,Total!C284,"")</f>
        <v>Michele</v>
      </c>
      <c r="D284" s="155">
        <f>IF($A285&gt;0,Total!D284,"")</f>
        <v>118</v>
      </c>
      <c r="E284" s="431" t="str">
        <f t="shared" ca="1" si="21"/>
        <v/>
      </c>
      <c r="F284" s="431">
        <f t="shared" ca="1" si="21"/>
        <v>58</v>
      </c>
      <c r="G284" s="431" t="str">
        <f t="shared" ca="1" si="21"/>
        <v/>
      </c>
      <c r="H284" s="431" t="str">
        <f t="shared" ca="1" si="21"/>
        <v/>
      </c>
      <c r="I284" s="431" t="str">
        <f t="shared" ca="1" si="21"/>
        <v/>
      </c>
      <c r="J284" s="431" t="str">
        <f t="shared" ca="1" si="21"/>
        <v/>
      </c>
      <c r="K284" s="431" t="str">
        <f t="shared" ca="1" si="21"/>
        <v/>
      </c>
      <c r="L284" s="431" t="str">
        <f t="shared" ca="1" si="21"/>
        <v/>
      </c>
      <c r="M284" s="431" t="str">
        <f t="shared" ca="1" si="21"/>
        <v/>
      </c>
      <c r="N284" s="431" t="str">
        <f t="shared" ca="1" si="21"/>
        <v/>
      </c>
      <c r="O284" s="431" t="str">
        <f t="shared" ca="1" si="21"/>
        <v/>
      </c>
      <c r="P284" s="431" t="str">
        <f t="shared" ca="1" si="21"/>
        <v/>
      </c>
      <c r="Q284" s="431" t="str">
        <f t="shared" ca="1" si="21"/>
        <v/>
      </c>
      <c r="R284" s="431" t="str">
        <f t="shared" ca="1" si="21"/>
        <v/>
      </c>
      <c r="S284" s="431" t="str">
        <f t="shared" ca="1" si="21"/>
        <v/>
      </c>
      <c r="T284" s="315">
        <f t="shared" ca="1" si="18"/>
        <v>1</v>
      </c>
    </row>
    <row r="285" spans="1:20" ht="15.75" x14ac:dyDescent="0.25">
      <c r="A285" s="429">
        <f>Total!A285</f>
        <v>283</v>
      </c>
      <c r="B285" s="331" t="str">
        <f>IF($A286&gt;0,Total!B285,"")</f>
        <v>Zobel</v>
      </c>
      <c r="C285" s="331" t="str">
        <f>IF($A286&gt;0,Total!C285,"")</f>
        <v>Fabienne</v>
      </c>
      <c r="D285" s="155">
        <f>IF($A286&gt;0,Total!D285,"")</f>
        <v>63</v>
      </c>
      <c r="E285" s="431">
        <f t="shared" ca="1" si="21"/>
        <v>79</v>
      </c>
      <c r="F285" s="431" t="str">
        <f t="shared" ca="1" si="21"/>
        <v/>
      </c>
      <c r="G285" s="431" t="str">
        <f t="shared" ca="1" si="21"/>
        <v/>
      </c>
      <c r="H285" s="431" t="str">
        <f t="shared" ca="1" si="21"/>
        <v/>
      </c>
      <c r="I285" s="431" t="str">
        <f t="shared" ca="1" si="21"/>
        <v/>
      </c>
      <c r="J285" s="431" t="str">
        <f t="shared" ca="1" si="21"/>
        <v/>
      </c>
      <c r="K285" s="431" t="str">
        <f t="shared" ca="1" si="21"/>
        <v/>
      </c>
      <c r="L285" s="431" t="str">
        <f t="shared" ca="1" si="21"/>
        <v/>
      </c>
      <c r="M285" s="431" t="str">
        <f t="shared" ca="1" si="21"/>
        <v/>
      </c>
      <c r="N285" s="431" t="str">
        <f t="shared" ca="1" si="21"/>
        <v/>
      </c>
      <c r="O285" s="431" t="str">
        <f t="shared" ca="1" si="21"/>
        <v/>
      </c>
      <c r="P285" s="431" t="str">
        <f t="shared" ca="1" si="21"/>
        <v/>
      </c>
      <c r="Q285" s="431" t="str">
        <f t="shared" ca="1" si="21"/>
        <v/>
      </c>
      <c r="R285" s="431" t="str">
        <f t="shared" ca="1" si="21"/>
        <v/>
      </c>
      <c r="S285" s="431" t="str">
        <f t="shared" ca="1" si="21"/>
        <v/>
      </c>
      <c r="T285" s="315">
        <f t="shared" ca="1" si="18"/>
        <v>1</v>
      </c>
    </row>
    <row r="286" spans="1:20" ht="15.75" x14ac:dyDescent="0.25">
      <c r="A286" s="429">
        <f>Total!A286</f>
        <v>284</v>
      </c>
      <c r="B286" s="331" t="str">
        <f>IF($A287&gt;0,Total!B286,"")</f>
        <v/>
      </c>
      <c r="C286" s="331" t="str">
        <f>IF($A287&gt;0,Total!C286,"")</f>
        <v/>
      </c>
      <c r="D286" s="155" t="str">
        <f>IF($A287&gt;0,Total!D286,"")</f>
        <v/>
      </c>
      <c r="E286" s="431" t="str">
        <f t="shared" ca="1" si="21"/>
        <v/>
      </c>
      <c r="F286" s="431" t="str">
        <f t="shared" ca="1" si="21"/>
        <v/>
      </c>
      <c r="G286" s="431" t="str">
        <f t="shared" ca="1" si="21"/>
        <v/>
      </c>
      <c r="H286" s="431" t="str">
        <f t="shared" ca="1" si="21"/>
        <v/>
      </c>
      <c r="I286" s="431" t="str">
        <f t="shared" ca="1" si="21"/>
        <v/>
      </c>
      <c r="J286" s="431" t="str">
        <f t="shared" ca="1" si="21"/>
        <v/>
      </c>
      <c r="K286" s="431" t="str">
        <f t="shared" ca="1" si="21"/>
        <v/>
      </c>
      <c r="L286" s="431" t="str">
        <f t="shared" ca="1" si="21"/>
        <v/>
      </c>
      <c r="M286" s="431" t="str">
        <f t="shared" ca="1" si="21"/>
        <v/>
      </c>
      <c r="N286" s="431" t="str">
        <f t="shared" ca="1" si="21"/>
        <v/>
      </c>
      <c r="O286" s="431" t="str">
        <f t="shared" ca="1" si="21"/>
        <v/>
      </c>
      <c r="P286" s="431" t="str">
        <f t="shared" ca="1" si="21"/>
        <v/>
      </c>
      <c r="Q286" s="431" t="str">
        <f t="shared" ca="1" si="21"/>
        <v/>
      </c>
      <c r="R286" s="431" t="str">
        <f t="shared" ca="1" si="21"/>
        <v/>
      </c>
      <c r="S286" s="431" t="str">
        <f t="shared" ca="1" si="21"/>
        <v/>
      </c>
      <c r="T286" s="315" t="str">
        <f t="shared" si="18"/>
        <v/>
      </c>
    </row>
    <row r="287" spans="1:20" ht="15.75" x14ac:dyDescent="0.25">
      <c r="A287" s="429">
        <f>Total!A287</f>
        <v>0</v>
      </c>
      <c r="B287" s="331" t="str">
        <f>IF($A288&gt;0,Total!B287,"")</f>
        <v/>
      </c>
      <c r="C287" s="331" t="str">
        <f>IF($A288&gt;0,Total!C287,"")</f>
        <v/>
      </c>
      <c r="D287" s="155" t="str">
        <f>IF($A288&gt;0,Total!D287,"")</f>
        <v/>
      </c>
      <c r="E287" s="431" t="str">
        <f t="shared" ca="1" si="21"/>
        <v/>
      </c>
      <c r="F287" s="431" t="str">
        <f t="shared" ca="1" si="21"/>
        <v/>
      </c>
      <c r="G287" s="431" t="str">
        <f t="shared" ca="1" si="21"/>
        <v/>
      </c>
      <c r="H287" s="431" t="str">
        <f t="shared" ca="1" si="21"/>
        <v/>
      </c>
      <c r="I287" s="431" t="str">
        <f t="shared" ca="1" si="21"/>
        <v/>
      </c>
      <c r="J287" s="431" t="str">
        <f t="shared" ca="1" si="21"/>
        <v/>
      </c>
      <c r="K287" s="431" t="str">
        <f t="shared" ca="1" si="21"/>
        <v/>
      </c>
      <c r="L287" s="431" t="str">
        <f t="shared" ca="1" si="21"/>
        <v/>
      </c>
      <c r="M287" s="431" t="str">
        <f t="shared" ca="1" si="21"/>
        <v/>
      </c>
      <c r="N287" s="431" t="str">
        <f t="shared" ca="1" si="21"/>
        <v/>
      </c>
      <c r="O287" s="431" t="str">
        <f t="shared" ca="1" si="21"/>
        <v/>
      </c>
      <c r="P287" s="431" t="str">
        <f t="shared" ca="1" si="21"/>
        <v/>
      </c>
      <c r="Q287" s="431" t="str">
        <f t="shared" ca="1" si="21"/>
        <v/>
      </c>
      <c r="R287" s="431" t="str">
        <f t="shared" ca="1" si="21"/>
        <v/>
      </c>
      <c r="S287" s="431" t="str">
        <f t="shared" ca="1" si="21"/>
        <v/>
      </c>
      <c r="T287" s="315" t="str">
        <f t="shared" si="18"/>
        <v/>
      </c>
    </row>
    <row r="288" spans="1:20" ht="15.75" x14ac:dyDescent="0.25">
      <c r="A288" s="429">
        <f>Total!A288</f>
        <v>0</v>
      </c>
      <c r="B288" s="331" t="str">
        <f>IF($A289&gt;0,Total!B288,"")</f>
        <v/>
      </c>
      <c r="C288" s="331" t="str">
        <f>IF($A289&gt;0,Total!C288,"")</f>
        <v/>
      </c>
      <c r="D288" s="155" t="str">
        <f>IF($A289&gt;0,Total!D288,"")</f>
        <v/>
      </c>
      <c r="E288" s="431" t="str">
        <f t="shared" ca="1" si="21"/>
        <v/>
      </c>
      <c r="F288" s="431" t="str">
        <f t="shared" ca="1" si="21"/>
        <v/>
      </c>
      <c r="G288" s="431" t="str">
        <f t="shared" ca="1" si="21"/>
        <v/>
      </c>
      <c r="H288" s="431" t="str">
        <f t="shared" ca="1" si="21"/>
        <v/>
      </c>
      <c r="I288" s="431" t="str">
        <f t="shared" ca="1" si="21"/>
        <v/>
      </c>
      <c r="J288" s="431" t="str">
        <f t="shared" ca="1" si="21"/>
        <v/>
      </c>
      <c r="K288" s="431" t="str">
        <f t="shared" ca="1" si="21"/>
        <v/>
      </c>
      <c r="L288" s="431" t="str">
        <f t="shared" ca="1" si="21"/>
        <v/>
      </c>
      <c r="M288" s="431" t="str">
        <f t="shared" ca="1" si="21"/>
        <v/>
      </c>
      <c r="N288" s="431" t="str">
        <f t="shared" ca="1" si="21"/>
        <v/>
      </c>
      <c r="O288" s="431" t="str">
        <f t="shared" ca="1" si="21"/>
        <v/>
      </c>
      <c r="P288" s="431" t="str">
        <f t="shared" ca="1" si="21"/>
        <v/>
      </c>
      <c r="Q288" s="431" t="str">
        <f t="shared" ca="1" si="21"/>
        <v/>
      </c>
      <c r="R288" s="431" t="str">
        <f t="shared" ca="1" si="21"/>
        <v/>
      </c>
      <c r="S288" s="431" t="str">
        <f t="shared" ca="1" si="21"/>
        <v/>
      </c>
      <c r="T288" s="315" t="str">
        <f t="shared" si="18"/>
        <v/>
      </c>
    </row>
    <row r="289" spans="1:20" ht="15.75" x14ac:dyDescent="0.25">
      <c r="A289" s="429">
        <f>Total!A289</f>
        <v>0</v>
      </c>
      <c r="B289" s="331" t="str">
        <f>IF($A290&gt;0,Total!B289,"")</f>
        <v/>
      </c>
      <c r="C289" s="331" t="str">
        <f>IF($A290&gt;0,Total!C289,"")</f>
        <v/>
      </c>
      <c r="D289" s="155" t="str">
        <f>IF($A290&gt;0,Total!D289,"")</f>
        <v/>
      </c>
      <c r="E289" s="431" t="str">
        <f t="shared" ca="1" si="21"/>
        <v/>
      </c>
      <c r="F289" s="431" t="str">
        <f t="shared" ca="1" si="21"/>
        <v/>
      </c>
      <c r="G289" s="431" t="str">
        <f t="shared" ca="1" si="21"/>
        <v/>
      </c>
      <c r="H289" s="431" t="str">
        <f t="shared" ca="1" si="21"/>
        <v/>
      </c>
      <c r="I289" s="431" t="str">
        <f t="shared" ca="1" si="21"/>
        <v/>
      </c>
      <c r="J289" s="431" t="str">
        <f t="shared" ca="1" si="21"/>
        <v/>
      </c>
      <c r="K289" s="431" t="str">
        <f t="shared" ca="1" si="21"/>
        <v/>
      </c>
      <c r="L289" s="431" t="str">
        <f t="shared" ca="1" si="21"/>
        <v/>
      </c>
      <c r="M289" s="431" t="str">
        <f t="shared" ca="1" si="21"/>
        <v/>
      </c>
      <c r="N289" s="431" t="str">
        <f t="shared" ca="1" si="21"/>
        <v/>
      </c>
      <c r="O289" s="431" t="str">
        <f t="shared" ca="1" si="21"/>
        <v/>
      </c>
      <c r="P289" s="431" t="str">
        <f t="shared" ca="1" si="21"/>
        <v/>
      </c>
      <c r="Q289" s="431" t="str">
        <f t="shared" ca="1" si="21"/>
        <v/>
      </c>
      <c r="R289" s="431" t="str">
        <f t="shared" ca="1" si="21"/>
        <v/>
      </c>
      <c r="S289" s="431" t="str">
        <f t="shared" ca="1" si="21"/>
        <v/>
      </c>
      <c r="T289" s="315" t="str">
        <f t="shared" si="18"/>
        <v/>
      </c>
    </row>
    <row r="290" spans="1:20" ht="15.75" x14ac:dyDescent="0.25">
      <c r="A290" s="429">
        <f>Total!A290</f>
        <v>0</v>
      </c>
      <c r="B290" s="331" t="str">
        <f>IF($A291&gt;0,Total!B290,"")</f>
        <v/>
      </c>
      <c r="C290" s="331" t="str">
        <f>IF($A291&gt;0,Total!C290,"")</f>
        <v/>
      </c>
      <c r="D290" s="155" t="str">
        <f>IF($A291&gt;0,Total!D290,"")</f>
        <v/>
      </c>
      <c r="E290" s="431" t="str">
        <f t="shared" ref="E290:S313" ca="1" si="22">IFERROR(MATCH($D290,INDIRECT("'"&amp;E$2&amp;"'!D:D"),0),"")</f>
        <v/>
      </c>
      <c r="F290" s="431" t="str">
        <f t="shared" ca="1" si="22"/>
        <v/>
      </c>
      <c r="G290" s="431" t="str">
        <f t="shared" ca="1" si="22"/>
        <v/>
      </c>
      <c r="H290" s="431" t="str">
        <f t="shared" ca="1" si="22"/>
        <v/>
      </c>
      <c r="I290" s="431" t="str">
        <f t="shared" ca="1" si="22"/>
        <v/>
      </c>
      <c r="J290" s="431" t="str">
        <f t="shared" ca="1" si="22"/>
        <v/>
      </c>
      <c r="K290" s="431" t="str">
        <f t="shared" ca="1" si="22"/>
        <v/>
      </c>
      <c r="L290" s="431" t="str">
        <f t="shared" ca="1" si="22"/>
        <v/>
      </c>
      <c r="M290" s="431" t="str">
        <f t="shared" ca="1" si="22"/>
        <v/>
      </c>
      <c r="N290" s="431" t="str">
        <f t="shared" ca="1" si="22"/>
        <v/>
      </c>
      <c r="O290" s="431" t="str">
        <f t="shared" ca="1" si="22"/>
        <v/>
      </c>
      <c r="P290" s="431" t="str">
        <f t="shared" ca="1" si="22"/>
        <v/>
      </c>
      <c r="Q290" s="431" t="str">
        <f t="shared" ca="1" si="22"/>
        <v/>
      </c>
      <c r="R290" s="431" t="str">
        <f t="shared" ca="1" si="22"/>
        <v/>
      </c>
      <c r="S290" s="431" t="str">
        <f t="shared" ca="1" si="22"/>
        <v/>
      </c>
      <c r="T290" s="315" t="str">
        <f t="shared" si="18"/>
        <v/>
      </c>
    </row>
    <row r="291" spans="1:20" ht="15.75" x14ac:dyDescent="0.25">
      <c r="A291" s="429">
        <f>Total!A291</f>
        <v>0</v>
      </c>
      <c r="B291" s="331" t="str">
        <f>IF($A292&gt;0,Total!B291,"")</f>
        <v/>
      </c>
      <c r="C291" s="331" t="str">
        <f>IF($A292&gt;0,Total!C291,"")</f>
        <v/>
      </c>
      <c r="D291" s="155" t="str">
        <f>IF($A292&gt;0,Total!D291,"")</f>
        <v/>
      </c>
      <c r="E291" s="431" t="str">
        <f t="shared" ca="1" si="22"/>
        <v/>
      </c>
      <c r="F291" s="431" t="str">
        <f t="shared" ca="1" si="22"/>
        <v/>
      </c>
      <c r="G291" s="431" t="str">
        <f t="shared" ca="1" si="22"/>
        <v/>
      </c>
      <c r="H291" s="431" t="str">
        <f t="shared" ca="1" si="22"/>
        <v/>
      </c>
      <c r="I291" s="431" t="str">
        <f t="shared" ca="1" si="22"/>
        <v/>
      </c>
      <c r="J291" s="431" t="str">
        <f t="shared" ca="1" si="22"/>
        <v/>
      </c>
      <c r="K291" s="431" t="str">
        <f t="shared" ca="1" si="22"/>
        <v/>
      </c>
      <c r="L291" s="431" t="str">
        <f t="shared" ca="1" si="22"/>
        <v/>
      </c>
      <c r="M291" s="431" t="str">
        <f t="shared" ca="1" si="22"/>
        <v/>
      </c>
      <c r="N291" s="431" t="str">
        <f t="shared" ca="1" si="22"/>
        <v/>
      </c>
      <c r="O291" s="431" t="str">
        <f t="shared" ca="1" si="22"/>
        <v/>
      </c>
      <c r="P291" s="431" t="str">
        <f t="shared" ca="1" si="22"/>
        <v/>
      </c>
      <c r="Q291" s="431" t="str">
        <f t="shared" ca="1" si="22"/>
        <v/>
      </c>
      <c r="R291" s="431" t="str">
        <f t="shared" ca="1" si="22"/>
        <v/>
      </c>
      <c r="S291" s="431" t="str">
        <f t="shared" ca="1" si="22"/>
        <v/>
      </c>
      <c r="T291" s="315" t="str">
        <f t="shared" si="18"/>
        <v/>
      </c>
    </row>
    <row r="292" spans="1:20" ht="15.75" x14ac:dyDescent="0.25">
      <c r="A292" s="429">
        <f>Total!A292</f>
        <v>0</v>
      </c>
      <c r="B292" s="331" t="str">
        <f>IF($A293&gt;0,Total!B292,"")</f>
        <v/>
      </c>
      <c r="C292" s="331" t="str">
        <f>IF($A293&gt;0,Total!C292,"")</f>
        <v/>
      </c>
      <c r="D292" s="155" t="str">
        <f>IF($A293&gt;0,Total!D292,"")</f>
        <v/>
      </c>
      <c r="E292" s="431" t="str">
        <f t="shared" ca="1" si="22"/>
        <v/>
      </c>
      <c r="F292" s="431" t="str">
        <f t="shared" ca="1" si="22"/>
        <v/>
      </c>
      <c r="G292" s="431" t="str">
        <f t="shared" ca="1" si="22"/>
        <v/>
      </c>
      <c r="H292" s="431" t="str">
        <f t="shared" ca="1" si="22"/>
        <v/>
      </c>
      <c r="I292" s="431" t="str">
        <f t="shared" ca="1" si="22"/>
        <v/>
      </c>
      <c r="J292" s="431" t="str">
        <f t="shared" ca="1" si="22"/>
        <v/>
      </c>
      <c r="K292" s="431" t="str">
        <f t="shared" ca="1" si="22"/>
        <v/>
      </c>
      <c r="L292" s="431" t="str">
        <f t="shared" ca="1" si="22"/>
        <v/>
      </c>
      <c r="M292" s="431" t="str">
        <f t="shared" ca="1" si="22"/>
        <v/>
      </c>
      <c r="N292" s="431" t="str">
        <f t="shared" ca="1" si="22"/>
        <v/>
      </c>
      <c r="O292" s="431" t="str">
        <f t="shared" ca="1" si="22"/>
        <v/>
      </c>
      <c r="P292" s="431" t="str">
        <f t="shared" ca="1" si="22"/>
        <v/>
      </c>
      <c r="Q292" s="431" t="str">
        <f t="shared" ca="1" si="22"/>
        <v/>
      </c>
      <c r="R292" s="431" t="str">
        <f t="shared" ca="1" si="22"/>
        <v/>
      </c>
      <c r="S292" s="431" t="str">
        <f t="shared" ca="1" si="22"/>
        <v/>
      </c>
      <c r="T292" s="315" t="str">
        <f t="shared" si="18"/>
        <v/>
      </c>
    </row>
    <row r="293" spans="1:20" ht="15.75" x14ac:dyDescent="0.25">
      <c r="A293" s="429">
        <f>Total!A293</f>
        <v>0</v>
      </c>
      <c r="B293" s="331" t="str">
        <f>IF($A294&gt;0,Total!B293,"")</f>
        <v/>
      </c>
      <c r="C293" s="331" t="str">
        <f>IF($A294&gt;0,Total!C293,"")</f>
        <v/>
      </c>
      <c r="D293" s="155" t="str">
        <f>IF($A294&gt;0,Total!D293,"")</f>
        <v/>
      </c>
      <c r="E293" s="431" t="str">
        <f t="shared" ca="1" si="22"/>
        <v/>
      </c>
      <c r="F293" s="431" t="str">
        <f t="shared" ca="1" si="22"/>
        <v/>
      </c>
      <c r="G293" s="431" t="str">
        <f t="shared" ca="1" si="22"/>
        <v/>
      </c>
      <c r="H293" s="431" t="str">
        <f t="shared" ca="1" si="22"/>
        <v/>
      </c>
      <c r="I293" s="431" t="str">
        <f t="shared" ca="1" si="22"/>
        <v/>
      </c>
      <c r="J293" s="431" t="str">
        <f t="shared" ca="1" si="22"/>
        <v/>
      </c>
      <c r="K293" s="431" t="str">
        <f t="shared" ca="1" si="22"/>
        <v/>
      </c>
      <c r="L293" s="431" t="str">
        <f t="shared" ca="1" si="22"/>
        <v/>
      </c>
      <c r="M293" s="431" t="str">
        <f t="shared" ca="1" si="22"/>
        <v/>
      </c>
      <c r="N293" s="431" t="str">
        <f t="shared" ca="1" si="22"/>
        <v/>
      </c>
      <c r="O293" s="431" t="str">
        <f t="shared" ca="1" si="22"/>
        <v/>
      </c>
      <c r="P293" s="431" t="str">
        <f t="shared" ca="1" si="22"/>
        <v/>
      </c>
      <c r="Q293" s="431" t="str">
        <f t="shared" ca="1" si="22"/>
        <v/>
      </c>
      <c r="R293" s="431" t="str">
        <f t="shared" ca="1" si="22"/>
        <v/>
      </c>
      <c r="S293" s="431" t="str">
        <f t="shared" ca="1" si="22"/>
        <v/>
      </c>
      <c r="T293" s="315" t="str">
        <f t="shared" si="18"/>
        <v/>
      </c>
    </row>
    <row r="294" spans="1:20" ht="15.75" x14ac:dyDescent="0.25">
      <c r="A294" s="429">
        <f>Total!A294</f>
        <v>0</v>
      </c>
      <c r="B294" s="331" t="str">
        <f>IF($A295&gt;0,Total!B294,"")</f>
        <v/>
      </c>
      <c r="C294" s="331" t="str">
        <f>IF($A295&gt;0,Total!C294,"")</f>
        <v/>
      </c>
      <c r="D294" s="155" t="str">
        <f>IF($A295&gt;0,Total!D294,"")</f>
        <v/>
      </c>
      <c r="E294" s="431" t="str">
        <f t="shared" ca="1" si="22"/>
        <v/>
      </c>
      <c r="F294" s="431" t="str">
        <f t="shared" ca="1" si="22"/>
        <v/>
      </c>
      <c r="G294" s="431" t="str">
        <f t="shared" ca="1" si="22"/>
        <v/>
      </c>
      <c r="H294" s="431" t="str">
        <f t="shared" ca="1" si="22"/>
        <v/>
      </c>
      <c r="I294" s="431" t="str">
        <f t="shared" ca="1" si="22"/>
        <v/>
      </c>
      <c r="J294" s="431" t="str">
        <f t="shared" ca="1" si="22"/>
        <v/>
      </c>
      <c r="K294" s="431" t="str">
        <f t="shared" ca="1" si="22"/>
        <v/>
      </c>
      <c r="L294" s="431" t="str">
        <f t="shared" ca="1" si="22"/>
        <v/>
      </c>
      <c r="M294" s="431" t="str">
        <f t="shared" ca="1" si="22"/>
        <v/>
      </c>
      <c r="N294" s="431" t="str">
        <f t="shared" ca="1" si="22"/>
        <v/>
      </c>
      <c r="O294" s="431" t="str">
        <f t="shared" ca="1" si="22"/>
        <v/>
      </c>
      <c r="P294" s="431" t="str">
        <f t="shared" ca="1" si="22"/>
        <v/>
      </c>
      <c r="Q294" s="431" t="str">
        <f t="shared" ca="1" si="22"/>
        <v/>
      </c>
      <c r="R294" s="431" t="str">
        <f t="shared" ca="1" si="22"/>
        <v/>
      </c>
      <c r="S294" s="431" t="str">
        <f t="shared" ca="1" si="22"/>
        <v/>
      </c>
      <c r="T294" s="315" t="str">
        <f t="shared" si="18"/>
        <v/>
      </c>
    </row>
    <row r="295" spans="1:20" ht="15.75" x14ac:dyDescent="0.25">
      <c r="A295" s="429">
        <f>Total!A295</f>
        <v>0</v>
      </c>
      <c r="B295" s="331" t="str">
        <f>IF($A296&gt;0,Total!B295,"")</f>
        <v/>
      </c>
      <c r="C295" s="331" t="str">
        <f>IF($A296&gt;0,Total!C295,"")</f>
        <v/>
      </c>
      <c r="D295" s="155" t="str">
        <f>IF($A296&gt;0,Total!D295,"")</f>
        <v/>
      </c>
      <c r="E295" s="431" t="str">
        <f t="shared" ca="1" si="22"/>
        <v/>
      </c>
      <c r="F295" s="431" t="str">
        <f t="shared" ca="1" si="22"/>
        <v/>
      </c>
      <c r="G295" s="431" t="str">
        <f t="shared" ca="1" si="22"/>
        <v/>
      </c>
      <c r="H295" s="431" t="str">
        <f t="shared" ca="1" si="22"/>
        <v/>
      </c>
      <c r="I295" s="431" t="str">
        <f t="shared" ca="1" si="22"/>
        <v/>
      </c>
      <c r="J295" s="431" t="str">
        <f t="shared" ca="1" si="22"/>
        <v/>
      </c>
      <c r="K295" s="431" t="str">
        <f t="shared" ca="1" si="22"/>
        <v/>
      </c>
      <c r="L295" s="431" t="str">
        <f t="shared" ca="1" si="22"/>
        <v/>
      </c>
      <c r="M295" s="431" t="str">
        <f t="shared" ca="1" si="22"/>
        <v/>
      </c>
      <c r="N295" s="431" t="str">
        <f t="shared" ca="1" si="22"/>
        <v/>
      </c>
      <c r="O295" s="431" t="str">
        <f t="shared" ca="1" si="22"/>
        <v/>
      </c>
      <c r="P295" s="431" t="str">
        <f t="shared" ca="1" si="22"/>
        <v/>
      </c>
      <c r="Q295" s="431" t="str">
        <f t="shared" ca="1" si="22"/>
        <v/>
      </c>
      <c r="R295" s="431" t="str">
        <f t="shared" ca="1" si="22"/>
        <v/>
      </c>
      <c r="S295" s="431" t="str">
        <f t="shared" ca="1" si="22"/>
        <v/>
      </c>
      <c r="T295" s="315" t="str">
        <f t="shared" ref="T295:T301" si="23">IF(D295&lt;&gt;"",COUNT(E295:S295),"")</f>
        <v/>
      </c>
    </row>
    <row r="296" spans="1:20" ht="15.75" x14ac:dyDescent="0.25">
      <c r="A296" s="429">
        <f>Total!A296</f>
        <v>0</v>
      </c>
      <c r="B296" s="331" t="str">
        <f>IF($A297&gt;0,Total!B296,"")</f>
        <v/>
      </c>
      <c r="C296" s="331" t="str">
        <f>IF($A297&gt;0,Total!C296,"")</f>
        <v/>
      </c>
      <c r="D296" s="155" t="str">
        <f>IF($A297&gt;0,Total!D296,"")</f>
        <v/>
      </c>
      <c r="E296" s="431" t="str">
        <f t="shared" ca="1" si="22"/>
        <v/>
      </c>
      <c r="F296" s="431" t="str">
        <f t="shared" ca="1" si="22"/>
        <v/>
      </c>
      <c r="G296" s="431" t="str">
        <f t="shared" ca="1" si="22"/>
        <v/>
      </c>
      <c r="H296" s="431" t="str">
        <f t="shared" ca="1" si="22"/>
        <v/>
      </c>
      <c r="I296" s="431" t="str">
        <f t="shared" ca="1" si="22"/>
        <v/>
      </c>
      <c r="J296" s="431" t="str">
        <f t="shared" ca="1" si="22"/>
        <v/>
      </c>
      <c r="K296" s="431" t="str">
        <f t="shared" ca="1" si="22"/>
        <v/>
      </c>
      <c r="L296" s="431" t="str">
        <f t="shared" ca="1" si="22"/>
        <v/>
      </c>
      <c r="M296" s="431" t="str">
        <f t="shared" ca="1" si="22"/>
        <v/>
      </c>
      <c r="N296" s="431" t="str">
        <f t="shared" ca="1" si="22"/>
        <v/>
      </c>
      <c r="O296" s="431" t="str">
        <f t="shared" ca="1" si="22"/>
        <v/>
      </c>
      <c r="P296" s="431" t="str">
        <f t="shared" ca="1" si="22"/>
        <v/>
      </c>
      <c r="Q296" s="431" t="str">
        <f t="shared" ca="1" si="22"/>
        <v/>
      </c>
      <c r="R296" s="431" t="str">
        <f t="shared" ca="1" si="22"/>
        <v/>
      </c>
      <c r="S296" s="431" t="str">
        <f t="shared" ca="1" si="22"/>
        <v/>
      </c>
      <c r="T296" s="315" t="str">
        <f t="shared" si="23"/>
        <v/>
      </c>
    </row>
    <row r="297" spans="1:20" ht="15.75" x14ac:dyDescent="0.25">
      <c r="A297" s="429">
        <f>Total!A297</f>
        <v>0</v>
      </c>
      <c r="B297" s="331" t="str">
        <f>IF($A298&gt;0,Total!B297,"")</f>
        <v/>
      </c>
      <c r="C297" s="331" t="str">
        <f>IF($A298&gt;0,Total!C297,"")</f>
        <v/>
      </c>
      <c r="D297" s="155" t="str">
        <f>IF($A298&gt;0,Total!D297,"")</f>
        <v/>
      </c>
      <c r="E297" s="431" t="str">
        <f t="shared" ca="1" si="22"/>
        <v/>
      </c>
      <c r="F297" s="431" t="str">
        <f t="shared" ca="1" si="22"/>
        <v/>
      </c>
      <c r="G297" s="431" t="str">
        <f t="shared" ca="1" si="22"/>
        <v/>
      </c>
      <c r="H297" s="431" t="str">
        <f t="shared" ca="1" si="22"/>
        <v/>
      </c>
      <c r="I297" s="431" t="str">
        <f t="shared" ca="1" si="22"/>
        <v/>
      </c>
      <c r="J297" s="431" t="str">
        <f t="shared" ca="1" si="22"/>
        <v/>
      </c>
      <c r="K297" s="431" t="str">
        <f t="shared" ca="1" si="22"/>
        <v/>
      </c>
      <c r="L297" s="431" t="str">
        <f t="shared" ca="1" si="22"/>
        <v/>
      </c>
      <c r="M297" s="431" t="str">
        <f t="shared" ca="1" si="22"/>
        <v/>
      </c>
      <c r="N297" s="431" t="str">
        <f t="shared" ca="1" si="22"/>
        <v/>
      </c>
      <c r="O297" s="431" t="str">
        <f t="shared" ca="1" si="22"/>
        <v/>
      </c>
      <c r="P297" s="431" t="str">
        <f t="shared" ca="1" si="22"/>
        <v/>
      </c>
      <c r="Q297" s="431" t="str">
        <f t="shared" ca="1" si="22"/>
        <v/>
      </c>
      <c r="R297" s="431" t="str">
        <f t="shared" ca="1" si="22"/>
        <v/>
      </c>
      <c r="S297" s="431" t="str">
        <f t="shared" ca="1" si="22"/>
        <v/>
      </c>
      <c r="T297" s="315" t="str">
        <f t="shared" si="23"/>
        <v/>
      </c>
    </row>
    <row r="298" spans="1:20" ht="15.75" x14ac:dyDescent="0.25">
      <c r="A298" s="429">
        <f>Total!A298</f>
        <v>0</v>
      </c>
      <c r="B298" s="331" t="str">
        <f>IF($A299&gt;0,Total!B298,"")</f>
        <v/>
      </c>
      <c r="C298" s="331" t="str">
        <f>IF($A299&gt;0,Total!C298,"")</f>
        <v/>
      </c>
      <c r="D298" s="155" t="str">
        <f>IF($A299&gt;0,Total!D298,"")</f>
        <v/>
      </c>
      <c r="E298" s="431" t="str">
        <f t="shared" ca="1" si="22"/>
        <v/>
      </c>
      <c r="F298" s="431" t="str">
        <f t="shared" ca="1" si="22"/>
        <v/>
      </c>
      <c r="G298" s="431" t="str">
        <f t="shared" ca="1" si="22"/>
        <v/>
      </c>
      <c r="H298" s="431" t="str">
        <f t="shared" ca="1" si="22"/>
        <v/>
      </c>
      <c r="I298" s="431" t="str">
        <f t="shared" ca="1" si="22"/>
        <v/>
      </c>
      <c r="J298" s="431" t="str">
        <f t="shared" ca="1" si="22"/>
        <v/>
      </c>
      <c r="K298" s="431" t="str">
        <f t="shared" ca="1" si="22"/>
        <v/>
      </c>
      <c r="L298" s="431" t="str">
        <f t="shared" ca="1" si="22"/>
        <v/>
      </c>
      <c r="M298" s="431" t="str">
        <f t="shared" ca="1" si="22"/>
        <v/>
      </c>
      <c r="N298" s="431" t="str">
        <f t="shared" ca="1" si="22"/>
        <v/>
      </c>
      <c r="O298" s="431" t="str">
        <f t="shared" ca="1" si="22"/>
        <v/>
      </c>
      <c r="P298" s="431" t="str">
        <f t="shared" ca="1" si="22"/>
        <v/>
      </c>
      <c r="Q298" s="431" t="str">
        <f t="shared" ca="1" si="22"/>
        <v/>
      </c>
      <c r="R298" s="431" t="str">
        <f t="shared" ca="1" si="22"/>
        <v/>
      </c>
      <c r="S298" s="431" t="str">
        <f t="shared" ca="1" si="22"/>
        <v/>
      </c>
      <c r="T298" s="315" t="str">
        <f t="shared" si="23"/>
        <v/>
      </c>
    </row>
    <row r="299" spans="1:20" ht="15.75" x14ac:dyDescent="0.25">
      <c r="A299" s="429">
        <f>Total!A299</f>
        <v>0</v>
      </c>
      <c r="B299" s="331" t="str">
        <f>IF($A300&gt;0,Total!B299,"")</f>
        <v/>
      </c>
      <c r="C299" s="331" t="str">
        <f>IF($A300&gt;0,Total!C299,"")</f>
        <v/>
      </c>
      <c r="D299" s="155" t="str">
        <f>IF($A300&gt;0,Total!D299,"")</f>
        <v/>
      </c>
      <c r="E299" s="431" t="str">
        <f t="shared" ca="1" si="22"/>
        <v/>
      </c>
      <c r="F299" s="431" t="str">
        <f t="shared" ca="1" si="22"/>
        <v/>
      </c>
      <c r="G299" s="431" t="str">
        <f t="shared" ca="1" si="22"/>
        <v/>
      </c>
      <c r="H299" s="431" t="str">
        <f t="shared" ca="1" si="22"/>
        <v/>
      </c>
      <c r="I299" s="431" t="str">
        <f t="shared" ca="1" si="22"/>
        <v/>
      </c>
      <c r="J299" s="431" t="str">
        <f t="shared" ca="1" si="22"/>
        <v/>
      </c>
      <c r="K299" s="431" t="str">
        <f t="shared" ca="1" si="22"/>
        <v/>
      </c>
      <c r="L299" s="431" t="str">
        <f t="shared" ca="1" si="22"/>
        <v/>
      </c>
      <c r="M299" s="431" t="str">
        <f t="shared" ca="1" si="22"/>
        <v/>
      </c>
      <c r="N299" s="431" t="str">
        <f t="shared" ca="1" si="22"/>
        <v/>
      </c>
      <c r="O299" s="431" t="str">
        <f t="shared" ca="1" si="22"/>
        <v/>
      </c>
      <c r="P299" s="431" t="str">
        <f t="shared" ca="1" si="22"/>
        <v/>
      </c>
      <c r="Q299" s="431" t="str">
        <f t="shared" ca="1" si="22"/>
        <v/>
      </c>
      <c r="R299" s="431" t="str">
        <f t="shared" ca="1" si="22"/>
        <v/>
      </c>
      <c r="S299" s="431" t="str">
        <f t="shared" ca="1" si="22"/>
        <v/>
      </c>
      <c r="T299" s="315" t="str">
        <f t="shared" si="23"/>
        <v/>
      </c>
    </row>
    <row r="300" spans="1:20" ht="15.75" x14ac:dyDescent="0.25">
      <c r="A300" s="429">
        <f>Total!A300</f>
        <v>0</v>
      </c>
      <c r="B300" s="331" t="str">
        <f>IF($A301&gt;0,Total!B300,"")</f>
        <v/>
      </c>
      <c r="C300" s="331" t="str">
        <f>IF($A301&gt;0,Total!C300,"")</f>
        <v/>
      </c>
      <c r="D300" s="155" t="str">
        <f>IF($A301&gt;0,Total!D300,"")</f>
        <v/>
      </c>
      <c r="E300" s="431" t="str">
        <f t="shared" ca="1" si="22"/>
        <v/>
      </c>
      <c r="F300" s="431" t="str">
        <f t="shared" ca="1" si="22"/>
        <v/>
      </c>
      <c r="G300" s="431" t="str">
        <f t="shared" ca="1" si="22"/>
        <v/>
      </c>
      <c r="H300" s="431" t="str">
        <f t="shared" ca="1" si="22"/>
        <v/>
      </c>
      <c r="I300" s="431" t="str">
        <f t="shared" ca="1" si="22"/>
        <v/>
      </c>
      <c r="J300" s="431" t="str">
        <f t="shared" ca="1" si="22"/>
        <v/>
      </c>
      <c r="K300" s="431" t="str">
        <f t="shared" ca="1" si="22"/>
        <v/>
      </c>
      <c r="L300" s="431" t="str">
        <f t="shared" ca="1" si="22"/>
        <v/>
      </c>
      <c r="M300" s="431" t="str">
        <f t="shared" ca="1" si="22"/>
        <v/>
      </c>
      <c r="N300" s="431" t="str">
        <f t="shared" ca="1" si="22"/>
        <v/>
      </c>
      <c r="O300" s="431" t="str">
        <f t="shared" ca="1" si="22"/>
        <v/>
      </c>
      <c r="P300" s="431" t="str">
        <f t="shared" ca="1" si="22"/>
        <v/>
      </c>
      <c r="Q300" s="431" t="str">
        <f t="shared" ca="1" si="22"/>
        <v/>
      </c>
      <c r="R300" s="431" t="str">
        <f t="shared" ca="1" si="22"/>
        <v/>
      </c>
      <c r="S300" s="431" t="str">
        <f t="shared" ca="1" si="22"/>
        <v/>
      </c>
      <c r="T300" s="315" t="str">
        <f t="shared" si="23"/>
        <v/>
      </c>
    </row>
    <row r="301" spans="1:20" ht="15.75" x14ac:dyDescent="0.25">
      <c r="A301" s="429">
        <f>Total!A301</f>
        <v>0</v>
      </c>
      <c r="B301" s="331" t="str">
        <f>IF($A302&gt;0,Total!B301,"")</f>
        <v/>
      </c>
      <c r="C301" s="331" t="str">
        <f>IF($A302&gt;0,Total!C301,"")</f>
        <v/>
      </c>
      <c r="D301" s="155" t="str">
        <f>IF($A302&gt;0,Total!D301,"")</f>
        <v/>
      </c>
      <c r="E301" s="431" t="str">
        <f t="shared" ca="1" si="22"/>
        <v/>
      </c>
      <c r="F301" s="431" t="str">
        <f t="shared" ca="1" si="22"/>
        <v/>
      </c>
      <c r="G301" s="431" t="str">
        <f t="shared" ca="1" si="22"/>
        <v/>
      </c>
      <c r="H301" s="431" t="str">
        <f t="shared" ca="1" si="22"/>
        <v/>
      </c>
      <c r="I301" s="431" t="str">
        <f t="shared" ca="1" si="22"/>
        <v/>
      </c>
      <c r="J301" s="431" t="str">
        <f t="shared" ca="1" si="22"/>
        <v/>
      </c>
      <c r="K301" s="431" t="str">
        <f t="shared" ca="1" si="22"/>
        <v/>
      </c>
      <c r="L301" s="431" t="str">
        <f t="shared" ca="1" si="22"/>
        <v/>
      </c>
      <c r="M301" s="431" t="str">
        <f t="shared" ca="1" si="22"/>
        <v/>
      </c>
      <c r="N301" s="431" t="str">
        <f t="shared" ca="1" si="22"/>
        <v/>
      </c>
      <c r="O301" s="431" t="str">
        <f t="shared" ca="1" si="22"/>
        <v/>
      </c>
      <c r="P301" s="431" t="str">
        <f t="shared" ca="1" si="22"/>
        <v/>
      </c>
      <c r="Q301" s="431" t="str">
        <f t="shared" ca="1" si="22"/>
        <v/>
      </c>
      <c r="R301" s="431" t="str">
        <f t="shared" ca="1" si="22"/>
        <v/>
      </c>
      <c r="S301" s="431" t="str">
        <f t="shared" ca="1" si="22"/>
        <v/>
      </c>
      <c r="T301" s="315" t="str">
        <f t="shared" si="23"/>
        <v/>
      </c>
    </row>
    <row r="302" spans="1:20" ht="15.75" x14ac:dyDescent="0.25">
      <c r="A302" s="429">
        <f>Total!A302</f>
        <v>0</v>
      </c>
      <c r="B302" s="331" t="str">
        <f>IF($A303&gt;0,Total!B302,"")</f>
        <v/>
      </c>
      <c r="C302" s="331" t="str">
        <f>IF($A303&gt;0,Total!C302,"")</f>
        <v/>
      </c>
      <c r="D302" s="155" t="str">
        <f>IF($A303&gt;0,Total!D302,"")</f>
        <v/>
      </c>
      <c r="E302" s="431" t="str">
        <f t="shared" ca="1" si="22"/>
        <v/>
      </c>
      <c r="F302" s="431" t="str">
        <f t="shared" ca="1" si="22"/>
        <v/>
      </c>
      <c r="G302" s="431" t="str">
        <f t="shared" ca="1" si="22"/>
        <v/>
      </c>
      <c r="H302" s="431" t="str">
        <f t="shared" ca="1" si="22"/>
        <v/>
      </c>
      <c r="I302" s="431" t="str">
        <f t="shared" ca="1" si="22"/>
        <v/>
      </c>
      <c r="J302" s="431" t="str">
        <f t="shared" ca="1" si="22"/>
        <v/>
      </c>
      <c r="K302" s="431" t="str">
        <f t="shared" ca="1" si="22"/>
        <v/>
      </c>
      <c r="L302" s="431" t="str">
        <f t="shared" ca="1" si="22"/>
        <v/>
      </c>
      <c r="M302" s="431" t="str">
        <f t="shared" ca="1" si="22"/>
        <v/>
      </c>
      <c r="N302" s="431" t="str">
        <f t="shared" ca="1" si="22"/>
        <v/>
      </c>
      <c r="O302" s="431" t="str">
        <f t="shared" ca="1" si="22"/>
        <v/>
      </c>
      <c r="P302" s="431" t="str">
        <f t="shared" ca="1" si="22"/>
        <v/>
      </c>
      <c r="Q302" s="431" t="str">
        <f t="shared" ca="1" si="22"/>
        <v/>
      </c>
      <c r="R302" s="431" t="str">
        <f t="shared" ca="1" si="22"/>
        <v/>
      </c>
      <c r="S302" s="431" t="str">
        <f t="shared" ca="1" si="22"/>
        <v/>
      </c>
      <c r="T302" s="315" t="str">
        <f>IF(D302&lt;&gt;"",COUNT(E302:S302),"")</f>
        <v/>
      </c>
    </row>
    <row r="303" spans="1:20" ht="15.75" x14ac:dyDescent="0.25">
      <c r="A303" s="429">
        <f>Total!A303</f>
        <v>0</v>
      </c>
      <c r="B303" s="331" t="str">
        <f>IF($A304&gt;0,Total!B303,"")</f>
        <v/>
      </c>
      <c r="C303" s="331" t="str">
        <f>IF($A304&gt;0,Total!C303,"")</f>
        <v/>
      </c>
      <c r="D303" s="155" t="str">
        <f>IF($A304&gt;0,Total!D303,"")</f>
        <v/>
      </c>
      <c r="E303" s="431" t="str">
        <f t="shared" ca="1" si="22"/>
        <v/>
      </c>
      <c r="F303" s="431" t="str">
        <f t="shared" ca="1" si="22"/>
        <v/>
      </c>
      <c r="G303" s="431" t="str">
        <f t="shared" ca="1" si="22"/>
        <v/>
      </c>
      <c r="H303" s="431" t="str">
        <f t="shared" ca="1" si="22"/>
        <v/>
      </c>
      <c r="I303" s="431" t="str">
        <f t="shared" ca="1" si="22"/>
        <v/>
      </c>
      <c r="J303" s="431" t="str">
        <f t="shared" ca="1" si="22"/>
        <v/>
      </c>
      <c r="K303" s="431" t="str">
        <f t="shared" ca="1" si="22"/>
        <v/>
      </c>
      <c r="L303" s="431" t="str">
        <f t="shared" ca="1" si="22"/>
        <v/>
      </c>
      <c r="M303" s="431" t="str">
        <f t="shared" ca="1" si="22"/>
        <v/>
      </c>
      <c r="N303" s="431" t="str">
        <f t="shared" ca="1" si="22"/>
        <v/>
      </c>
      <c r="O303" s="431" t="str">
        <f t="shared" ca="1" si="22"/>
        <v/>
      </c>
      <c r="P303" s="431" t="str">
        <f t="shared" ca="1" si="22"/>
        <v/>
      </c>
      <c r="Q303" s="431" t="str">
        <f t="shared" ca="1" si="22"/>
        <v/>
      </c>
      <c r="R303" s="431" t="str">
        <f t="shared" ca="1" si="22"/>
        <v/>
      </c>
      <c r="S303" s="431" t="str">
        <f t="shared" ca="1" si="22"/>
        <v/>
      </c>
      <c r="T303" s="315" t="str">
        <f t="shared" ref="T303:T313" si="24">IF(D303&lt;&gt;"",COUNT(E303:S303),"")</f>
        <v/>
      </c>
    </row>
    <row r="304" spans="1:20" ht="15.75" x14ac:dyDescent="0.25">
      <c r="A304" s="429">
        <f>Total!A304</f>
        <v>0</v>
      </c>
      <c r="B304" s="331" t="str">
        <f>IF($A305&gt;0,Total!B304,"")</f>
        <v/>
      </c>
      <c r="C304" s="331" t="str">
        <f>IF($A305&gt;0,Total!C304,"")</f>
        <v/>
      </c>
      <c r="D304" s="155" t="str">
        <f>IF($A305&gt;0,Total!D304,"")</f>
        <v/>
      </c>
      <c r="E304" s="431" t="str">
        <f t="shared" ca="1" si="22"/>
        <v/>
      </c>
      <c r="F304" s="431" t="str">
        <f t="shared" ca="1" si="22"/>
        <v/>
      </c>
      <c r="G304" s="431" t="str">
        <f t="shared" ca="1" si="22"/>
        <v/>
      </c>
      <c r="H304" s="431" t="str">
        <f t="shared" ca="1" si="22"/>
        <v/>
      </c>
      <c r="I304" s="431" t="str">
        <f t="shared" ca="1" si="22"/>
        <v/>
      </c>
      <c r="J304" s="431" t="str">
        <f t="shared" ca="1" si="22"/>
        <v/>
      </c>
      <c r="K304" s="431" t="str">
        <f t="shared" ca="1" si="22"/>
        <v/>
      </c>
      <c r="L304" s="431" t="str">
        <f t="shared" ca="1" si="22"/>
        <v/>
      </c>
      <c r="M304" s="431" t="str">
        <f t="shared" ca="1" si="22"/>
        <v/>
      </c>
      <c r="N304" s="431" t="str">
        <f t="shared" ca="1" si="22"/>
        <v/>
      </c>
      <c r="O304" s="431" t="str">
        <f t="shared" ca="1" si="22"/>
        <v/>
      </c>
      <c r="P304" s="431" t="str">
        <f t="shared" ca="1" si="22"/>
        <v/>
      </c>
      <c r="Q304" s="431" t="str">
        <f t="shared" ca="1" si="22"/>
        <v/>
      </c>
      <c r="R304" s="431" t="str">
        <f t="shared" ca="1" si="22"/>
        <v/>
      </c>
      <c r="S304" s="431" t="str">
        <f t="shared" ca="1" si="22"/>
        <v/>
      </c>
      <c r="T304" s="315" t="str">
        <f t="shared" si="24"/>
        <v/>
      </c>
    </row>
    <row r="305" spans="1:20" ht="15.75" x14ac:dyDescent="0.25">
      <c r="A305" s="429">
        <f>Total!A305</f>
        <v>0</v>
      </c>
      <c r="B305" s="331" t="str">
        <f>IF($A306&gt;0,Total!B305,"")</f>
        <v/>
      </c>
      <c r="C305" s="331" t="str">
        <f>IF($A306&gt;0,Total!C305,"")</f>
        <v/>
      </c>
      <c r="D305" s="155" t="str">
        <f>IF($A306&gt;0,Total!D305,"")</f>
        <v/>
      </c>
      <c r="E305" s="431" t="str">
        <f t="shared" ca="1" si="22"/>
        <v/>
      </c>
      <c r="F305" s="431" t="str">
        <f t="shared" ca="1" si="22"/>
        <v/>
      </c>
      <c r="G305" s="431" t="str">
        <f t="shared" ca="1" si="22"/>
        <v/>
      </c>
      <c r="H305" s="431" t="str">
        <f t="shared" ca="1" si="22"/>
        <v/>
      </c>
      <c r="I305" s="431" t="str">
        <f t="shared" ca="1" si="22"/>
        <v/>
      </c>
      <c r="J305" s="431" t="str">
        <f t="shared" ca="1" si="22"/>
        <v/>
      </c>
      <c r="K305" s="431" t="str">
        <f t="shared" ca="1" si="22"/>
        <v/>
      </c>
      <c r="L305" s="431" t="str">
        <f t="shared" ca="1" si="22"/>
        <v/>
      </c>
      <c r="M305" s="431" t="str">
        <f t="shared" ca="1" si="22"/>
        <v/>
      </c>
      <c r="N305" s="431" t="str">
        <f t="shared" ca="1" si="22"/>
        <v/>
      </c>
      <c r="O305" s="431" t="str">
        <f t="shared" ca="1" si="22"/>
        <v/>
      </c>
      <c r="P305" s="431" t="str">
        <f t="shared" ca="1" si="22"/>
        <v/>
      </c>
      <c r="Q305" s="431" t="str">
        <f t="shared" ca="1" si="22"/>
        <v/>
      </c>
      <c r="R305" s="431" t="str">
        <f t="shared" ca="1" si="22"/>
        <v/>
      </c>
      <c r="S305" s="431" t="str">
        <f t="shared" ca="1" si="22"/>
        <v/>
      </c>
      <c r="T305" s="315" t="str">
        <f t="shared" si="24"/>
        <v/>
      </c>
    </row>
    <row r="306" spans="1:20" ht="15.75" x14ac:dyDescent="0.25">
      <c r="A306" s="429">
        <f>Total!A306</f>
        <v>0</v>
      </c>
      <c r="B306" s="331" t="str">
        <f>IF($A307&gt;0,Total!B306,"")</f>
        <v/>
      </c>
      <c r="C306" s="331" t="str">
        <f>IF($A307&gt;0,Total!C306,"")</f>
        <v/>
      </c>
      <c r="D306" s="155" t="str">
        <f>IF($A307&gt;0,Total!D306,"")</f>
        <v/>
      </c>
      <c r="E306" s="431" t="str">
        <f t="shared" ca="1" si="22"/>
        <v/>
      </c>
      <c r="F306" s="431" t="str">
        <f t="shared" ca="1" si="22"/>
        <v/>
      </c>
      <c r="G306" s="431" t="str">
        <f t="shared" ca="1" si="22"/>
        <v/>
      </c>
      <c r="H306" s="431" t="str">
        <f t="shared" ca="1" si="22"/>
        <v/>
      </c>
      <c r="I306" s="431" t="str">
        <f t="shared" ca="1" si="22"/>
        <v/>
      </c>
      <c r="J306" s="431" t="str">
        <f t="shared" ca="1" si="22"/>
        <v/>
      </c>
      <c r="K306" s="431" t="str">
        <f t="shared" ca="1" si="22"/>
        <v/>
      </c>
      <c r="L306" s="431" t="str">
        <f t="shared" ca="1" si="22"/>
        <v/>
      </c>
      <c r="M306" s="431" t="str">
        <f t="shared" ca="1" si="22"/>
        <v/>
      </c>
      <c r="N306" s="431" t="str">
        <f t="shared" ca="1" si="22"/>
        <v/>
      </c>
      <c r="O306" s="431" t="str">
        <f t="shared" ca="1" si="22"/>
        <v/>
      </c>
      <c r="P306" s="431" t="str">
        <f t="shared" ca="1" si="22"/>
        <v/>
      </c>
      <c r="Q306" s="431" t="str">
        <f t="shared" ca="1" si="22"/>
        <v/>
      </c>
      <c r="R306" s="431" t="str">
        <f t="shared" ca="1" si="22"/>
        <v/>
      </c>
      <c r="S306" s="431" t="str">
        <f t="shared" ca="1" si="22"/>
        <v/>
      </c>
      <c r="T306" s="315" t="str">
        <f t="shared" si="24"/>
        <v/>
      </c>
    </row>
    <row r="307" spans="1:20" ht="15.75" x14ac:dyDescent="0.25">
      <c r="A307" s="429">
        <f>Total!A307</f>
        <v>0</v>
      </c>
      <c r="B307" s="331" t="str">
        <f>IF($A308&gt;0,Total!B307,"")</f>
        <v/>
      </c>
      <c r="C307" s="331" t="str">
        <f>IF($A308&gt;0,Total!C307,"")</f>
        <v/>
      </c>
      <c r="D307" s="155" t="str">
        <f>IF($A308&gt;0,Total!D307,"")</f>
        <v/>
      </c>
      <c r="E307" s="431" t="str">
        <f t="shared" ref="E307:S313" ca="1" si="25">IFERROR(MATCH($D307,INDIRECT("'"&amp;E$2&amp;"'!D:D"),0),"")</f>
        <v/>
      </c>
      <c r="F307" s="431" t="str">
        <f t="shared" ca="1" si="25"/>
        <v/>
      </c>
      <c r="G307" s="431" t="str">
        <f t="shared" ca="1" si="25"/>
        <v/>
      </c>
      <c r="H307" s="431" t="str">
        <f t="shared" ca="1" si="25"/>
        <v/>
      </c>
      <c r="I307" s="431" t="str">
        <f t="shared" ca="1" si="25"/>
        <v/>
      </c>
      <c r="J307" s="431" t="str">
        <f t="shared" ca="1" si="25"/>
        <v/>
      </c>
      <c r="K307" s="431" t="str">
        <f t="shared" ca="1" si="25"/>
        <v/>
      </c>
      <c r="L307" s="431" t="str">
        <f t="shared" ca="1" si="25"/>
        <v/>
      </c>
      <c r="M307" s="431" t="str">
        <f t="shared" ca="1" si="25"/>
        <v/>
      </c>
      <c r="N307" s="431" t="str">
        <f t="shared" ca="1" si="25"/>
        <v/>
      </c>
      <c r="O307" s="431" t="str">
        <f t="shared" ca="1" si="25"/>
        <v/>
      </c>
      <c r="P307" s="431" t="str">
        <f t="shared" ca="1" si="25"/>
        <v/>
      </c>
      <c r="Q307" s="431" t="str">
        <f t="shared" ca="1" si="25"/>
        <v/>
      </c>
      <c r="R307" s="431" t="str">
        <f t="shared" ca="1" si="25"/>
        <v/>
      </c>
      <c r="S307" s="431" t="str">
        <f t="shared" ca="1" si="25"/>
        <v/>
      </c>
      <c r="T307" s="315" t="str">
        <f t="shared" si="24"/>
        <v/>
      </c>
    </row>
    <row r="308" spans="1:20" ht="15.75" x14ac:dyDescent="0.25">
      <c r="A308" s="429">
        <f>Total!A308</f>
        <v>0</v>
      </c>
      <c r="B308" s="331" t="str">
        <f>IF($A309&gt;0,Total!B308,"")</f>
        <v/>
      </c>
      <c r="C308" s="331" t="str">
        <f>IF($A309&gt;0,Total!C308,"")</f>
        <v/>
      </c>
      <c r="D308" s="155" t="str">
        <f>IF($A309&gt;0,Total!D308,"")</f>
        <v/>
      </c>
      <c r="E308" s="431" t="str">
        <f t="shared" ca="1" si="25"/>
        <v/>
      </c>
      <c r="F308" s="431" t="str">
        <f t="shared" ca="1" si="25"/>
        <v/>
      </c>
      <c r="G308" s="431" t="str">
        <f t="shared" ca="1" si="25"/>
        <v/>
      </c>
      <c r="H308" s="431" t="str">
        <f t="shared" ca="1" si="25"/>
        <v/>
      </c>
      <c r="I308" s="431" t="str">
        <f t="shared" ca="1" si="25"/>
        <v/>
      </c>
      <c r="J308" s="431" t="str">
        <f t="shared" ca="1" si="25"/>
        <v/>
      </c>
      <c r="K308" s="431" t="str">
        <f t="shared" ca="1" si="25"/>
        <v/>
      </c>
      <c r="L308" s="431" t="str">
        <f t="shared" ca="1" si="25"/>
        <v/>
      </c>
      <c r="M308" s="431" t="str">
        <f t="shared" ca="1" si="25"/>
        <v/>
      </c>
      <c r="N308" s="431" t="str">
        <f t="shared" ca="1" si="25"/>
        <v/>
      </c>
      <c r="O308" s="431" t="str">
        <f t="shared" ca="1" si="25"/>
        <v/>
      </c>
      <c r="P308" s="431" t="str">
        <f t="shared" ca="1" si="25"/>
        <v/>
      </c>
      <c r="Q308" s="431" t="str">
        <f t="shared" ca="1" si="25"/>
        <v/>
      </c>
      <c r="R308" s="431" t="str">
        <f t="shared" ca="1" si="25"/>
        <v/>
      </c>
      <c r="S308" s="431" t="str">
        <f t="shared" ca="1" si="25"/>
        <v/>
      </c>
      <c r="T308" s="315" t="str">
        <f t="shared" si="24"/>
        <v/>
      </c>
    </row>
    <row r="309" spans="1:20" ht="15.75" x14ac:dyDescent="0.25">
      <c r="A309" s="429">
        <f>Total!A309</f>
        <v>0</v>
      </c>
      <c r="B309" s="331" t="str">
        <f>IF($A310&gt;0,Total!B309,"")</f>
        <v/>
      </c>
      <c r="C309" s="331" t="str">
        <f>IF($A310&gt;0,Total!C309,"")</f>
        <v/>
      </c>
      <c r="D309" s="155" t="str">
        <f>IF($A310&gt;0,Total!D309,"")</f>
        <v/>
      </c>
      <c r="E309" s="431" t="str">
        <f t="shared" ca="1" si="25"/>
        <v/>
      </c>
      <c r="F309" s="431" t="str">
        <f t="shared" ca="1" si="25"/>
        <v/>
      </c>
      <c r="G309" s="431" t="str">
        <f t="shared" ca="1" si="25"/>
        <v/>
      </c>
      <c r="H309" s="431" t="str">
        <f t="shared" ca="1" si="25"/>
        <v/>
      </c>
      <c r="I309" s="431" t="str">
        <f t="shared" ca="1" si="25"/>
        <v/>
      </c>
      <c r="J309" s="431" t="str">
        <f t="shared" ca="1" si="25"/>
        <v/>
      </c>
      <c r="K309" s="431" t="str">
        <f t="shared" ca="1" si="25"/>
        <v/>
      </c>
      <c r="L309" s="431" t="str">
        <f t="shared" ca="1" si="25"/>
        <v/>
      </c>
      <c r="M309" s="431" t="str">
        <f t="shared" ca="1" si="25"/>
        <v/>
      </c>
      <c r="N309" s="431" t="str">
        <f t="shared" ca="1" si="25"/>
        <v/>
      </c>
      <c r="O309" s="431" t="str">
        <f t="shared" ca="1" si="25"/>
        <v/>
      </c>
      <c r="P309" s="431" t="str">
        <f t="shared" ca="1" si="25"/>
        <v/>
      </c>
      <c r="Q309" s="431" t="str">
        <f t="shared" ca="1" si="25"/>
        <v/>
      </c>
      <c r="R309" s="431" t="str">
        <f t="shared" ca="1" si="25"/>
        <v/>
      </c>
      <c r="S309" s="431" t="str">
        <f t="shared" ca="1" si="25"/>
        <v/>
      </c>
      <c r="T309" s="315" t="str">
        <f t="shared" si="24"/>
        <v/>
      </c>
    </row>
    <row r="310" spans="1:20" ht="15.75" x14ac:dyDescent="0.25">
      <c r="A310" s="429">
        <f>Total!A310</f>
        <v>0</v>
      </c>
      <c r="B310" s="331" t="str">
        <f>IF($A311&gt;0,Total!B310,"")</f>
        <v/>
      </c>
      <c r="C310" s="331" t="str">
        <f>IF($A311&gt;0,Total!C310,"")</f>
        <v/>
      </c>
      <c r="D310" s="155" t="str">
        <f>IF($A311&gt;0,Total!D310,"")</f>
        <v/>
      </c>
      <c r="E310" s="431" t="str">
        <f t="shared" ca="1" si="25"/>
        <v/>
      </c>
      <c r="F310" s="431" t="str">
        <f t="shared" ca="1" si="25"/>
        <v/>
      </c>
      <c r="G310" s="431" t="str">
        <f t="shared" ca="1" si="25"/>
        <v/>
      </c>
      <c r="H310" s="431" t="str">
        <f t="shared" ca="1" si="25"/>
        <v/>
      </c>
      <c r="I310" s="431" t="str">
        <f t="shared" ca="1" si="25"/>
        <v/>
      </c>
      <c r="J310" s="431" t="str">
        <f t="shared" ca="1" si="25"/>
        <v/>
      </c>
      <c r="K310" s="431" t="str">
        <f t="shared" ca="1" si="25"/>
        <v/>
      </c>
      <c r="L310" s="431" t="str">
        <f t="shared" ca="1" si="25"/>
        <v/>
      </c>
      <c r="M310" s="431" t="str">
        <f t="shared" ca="1" si="25"/>
        <v/>
      </c>
      <c r="N310" s="431" t="str">
        <f t="shared" ca="1" si="25"/>
        <v/>
      </c>
      <c r="O310" s="431" t="str">
        <f t="shared" ca="1" si="25"/>
        <v/>
      </c>
      <c r="P310" s="431" t="str">
        <f t="shared" ca="1" si="25"/>
        <v/>
      </c>
      <c r="Q310" s="431" t="str">
        <f t="shared" ca="1" si="25"/>
        <v/>
      </c>
      <c r="R310" s="431" t="str">
        <f t="shared" ca="1" si="25"/>
        <v/>
      </c>
      <c r="S310" s="431" t="str">
        <f t="shared" ca="1" si="25"/>
        <v/>
      </c>
      <c r="T310" s="315" t="str">
        <f t="shared" si="24"/>
        <v/>
      </c>
    </row>
    <row r="311" spans="1:20" ht="15.75" x14ac:dyDescent="0.25">
      <c r="A311" s="429">
        <f>Total!A311</f>
        <v>0</v>
      </c>
      <c r="B311" s="331" t="str">
        <f>IF($A312&gt;0,Total!B311,"")</f>
        <v/>
      </c>
      <c r="C311" s="331" t="str">
        <f>IF($A312&gt;0,Total!C311,"")</f>
        <v/>
      </c>
      <c r="D311" s="155" t="str">
        <f>IF($A312&gt;0,Total!D311,"")</f>
        <v/>
      </c>
      <c r="E311" s="431" t="str">
        <f t="shared" ca="1" si="25"/>
        <v/>
      </c>
      <c r="F311" s="431" t="str">
        <f t="shared" ca="1" si="25"/>
        <v/>
      </c>
      <c r="G311" s="431" t="str">
        <f t="shared" ca="1" si="25"/>
        <v/>
      </c>
      <c r="H311" s="431" t="str">
        <f t="shared" ca="1" si="25"/>
        <v/>
      </c>
      <c r="I311" s="431" t="str">
        <f t="shared" ca="1" si="25"/>
        <v/>
      </c>
      <c r="J311" s="431" t="str">
        <f t="shared" ca="1" si="25"/>
        <v/>
      </c>
      <c r="K311" s="431" t="str">
        <f t="shared" ca="1" si="25"/>
        <v/>
      </c>
      <c r="L311" s="431" t="str">
        <f t="shared" ca="1" si="25"/>
        <v/>
      </c>
      <c r="M311" s="431" t="str">
        <f t="shared" ca="1" si="25"/>
        <v/>
      </c>
      <c r="N311" s="431" t="str">
        <f t="shared" ca="1" si="25"/>
        <v/>
      </c>
      <c r="O311" s="431" t="str">
        <f t="shared" ca="1" si="25"/>
        <v/>
      </c>
      <c r="P311" s="431" t="str">
        <f t="shared" ca="1" si="25"/>
        <v/>
      </c>
      <c r="Q311" s="431" t="str">
        <f t="shared" ca="1" si="25"/>
        <v/>
      </c>
      <c r="R311" s="431" t="str">
        <f t="shared" ca="1" si="25"/>
        <v/>
      </c>
      <c r="S311" s="431" t="str">
        <f t="shared" ca="1" si="25"/>
        <v/>
      </c>
      <c r="T311" s="315" t="str">
        <f t="shared" si="24"/>
        <v/>
      </c>
    </row>
    <row r="312" spans="1:20" ht="15.75" x14ac:dyDescent="0.25">
      <c r="A312" s="429">
        <f>Total!A312</f>
        <v>0</v>
      </c>
      <c r="B312" s="331" t="str">
        <f>IF($A313&gt;0,Total!B312,"")</f>
        <v/>
      </c>
      <c r="C312" s="331" t="str">
        <f>IF($A313&gt;0,Total!C312,"")</f>
        <v/>
      </c>
      <c r="D312" s="155" t="str">
        <f>IF($A313&gt;0,Total!D312,"")</f>
        <v/>
      </c>
      <c r="E312" s="431" t="str">
        <f t="shared" ca="1" si="25"/>
        <v/>
      </c>
      <c r="F312" s="431" t="str">
        <f t="shared" ca="1" si="25"/>
        <v/>
      </c>
      <c r="G312" s="431" t="str">
        <f t="shared" ca="1" si="25"/>
        <v/>
      </c>
      <c r="H312" s="431" t="str">
        <f t="shared" ca="1" si="25"/>
        <v/>
      </c>
      <c r="I312" s="431" t="str">
        <f t="shared" ca="1" si="25"/>
        <v/>
      </c>
      <c r="J312" s="431" t="str">
        <f t="shared" ca="1" si="25"/>
        <v/>
      </c>
      <c r="K312" s="431" t="str">
        <f t="shared" ca="1" si="25"/>
        <v/>
      </c>
      <c r="L312" s="431" t="str">
        <f t="shared" ca="1" si="25"/>
        <v/>
      </c>
      <c r="M312" s="431" t="str">
        <f t="shared" ca="1" si="25"/>
        <v/>
      </c>
      <c r="N312" s="431" t="str">
        <f t="shared" ca="1" si="25"/>
        <v/>
      </c>
      <c r="O312" s="431" t="str">
        <f t="shared" ca="1" si="25"/>
        <v/>
      </c>
      <c r="P312" s="431" t="str">
        <f t="shared" ca="1" si="25"/>
        <v/>
      </c>
      <c r="Q312" s="431" t="str">
        <f t="shared" ca="1" si="25"/>
        <v/>
      </c>
      <c r="R312" s="431" t="str">
        <f t="shared" ca="1" si="25"/>
        <v/>
      </c>
      <c r="S312" s="431" t="str">
        <f t="shared" ca="1" si="25"/>
        <v/>
      </c>
      <c r="T312" s="315" t="str">
        <f t="shared" si="24"/>
        <v/>
      </c>
    </row>
    <row r="313" spans="1:20" ht="15.75" x14ac:dyDescent="0.25">
      <c r="A313" s="430"/>
      <c r="B313" s="331" t="str">
        <f>IF($A314&gt;0,Total!B313,"")</f>
        <v/>
      </c>
      <c r="C313" s="331" t="str">
        <f>IF($A314&gt;0,Total!C313,"")</f>
        <v/>
      </c>
      <c r="D313" s="155" t="str">
        <f>IF($A314&gt;0,Total!D313,"")</f>
        <v/>
      </c>
      <c r="E313" s="431" t="str">
        <f t="shared" ca="1" si="25"/>
        <v/>
      </c>
      <c r="F313" s="431" t="str">
        <f t="shared" ca="1" si="25"/>
        <v/>
      </c>
      <c r="G313" s="431" t="str">
        <f t="shared" ca="1" si="25"/>
        <v/>
      </c>
      <c r="H313" s="431" t="str">
        <f t="shared" ca="1" si="25"/>
        <v/>
      </c>
      <c r="I313" s="431" t="str">
        <f t="shared" ca="1" si="25"/>
        <v/>
      </c>
      <c r="J313" s="431" t="str">
        <f t="shared" ca="1" si="25"/>
        <v/>
      </c>
      <c r="K313" s="431" t="str">
        <f t="shared" ca="1" si="25"/>
        <v/>
      </c>
      <c r="L313" s="431" t="str">
        <f t="shared" ca="1" si="25"/>
        <v/>
      </c>
      <c r="M313" s="431" t="str">
        <f t="shared" ca="1" si="25"/>
        <v/>
      </c>
      <c r="N313" s="431" t="str">
        <f t="shared" ca="1" si="25"/>
        <v/>
      </c>
      <c r="O313" s="431" t="str">
        <f t="shared" ca="1" si="25"/>
        <v/>
      </c>
      <c r="P313" s="431" t="str">
        <f t="shared" ca="1" si="25"/>
        <v/>
      </c>
      <c r="Q313" s="431" t="str">
        <f t="shared" ca="1" si="25"/>
        <v/>
      </c>
      <c r="R313" s="431" t="str">
        <f t="shared" ca="1" si="25"/>
        <v/>
      </c>
      <c r="S313" s="431" t="str">
        <f t="shared" ca="1" si="25"/>
        <v/>
      </c>
      <c r="T313" s="315" t="str">
        <f t="shared" si="24"/>
        <v/>
      </c>
    </row>
  </sheetData>
  <sortState ref="A3:S312">
    <sortCondition ref="B3"/>
  </sortState>
  <conditionalFormatting sqref="E3:S313">
    <cfRule type="expression" dxfId="0" priority="1">
      <formula>E3&lt;&gt;""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tabColor indexed="10"/>
  </sheetPr>
  <dimension ref="A1:N60"/>
  <sheetViews>
    <sheetView topLeftCell="A40" zoomScaleNormal="100" workbookViewId="0">
      <selection sqref="A1:A1048576"/>
    </sheetView>
  </sheetViews>
  <sheetFormatPr baseColWidth="10" defaultRowHeight="15" x14ac:dyDescent="0.25"/>
  <cols>
    <col min="1" max="1" width="3.875" style="58" bestFit="1" customWidth="1"/>
    <col min="2" max="2" width="13.375" bestFit="1" customWidth="1"/>
    <col min="3" max="3" width="12.625" bestFit="1" customWidth="1"/>
    <col min="4" max="4" width="8.375" style="232" bestFit="1" customWidth="1"/>
    <col min="5" max="5" width="32.375" hidden="1" customWidth="1"/>
    <col min="6" max="6" width="5.875" hidden="1" customWidth="1"/>
    <col min="7" max="7" width="16.125" hidden="1" customWidth="1"/>
    <col min="8" max="9" width="12.875" hidden="1" customWidth="1"/>
    <col min="10" max="10" width="27" hidden="1" customWidth="1"/>
    <col min="11" max="11" width="9.625" bestFit="1" customWidth="1"/>
    <col min="12" max="12" width="4.75" style="232" bestFit="1" customWidth="1"/>
    <col min="13" max="13" width="6.5" bestFit="1" customWidth="1"/>
    <col min="14" max="14" width="9.875" style="226" customWidth="1"/>
  </cols>
  <sheetData>
    <row r="1" spans="1:14" ht="15.75" thickBot="1" x14ac:dyDescent="0.3"/>
    <row r="2" spans="1:14" ht="15.75" thickBot="1" x14ac:dyDescent="0.3">
      <c r="B2" s="380" t="s">
        <v>0</v>
      </c>
      <c r="C2" s="385" t="s">
        <v>1</v>
      </c>
      <c r="D2" s="387" t="s">
        <v>2</v>
      </c>
      <c r="E2" s="380" t="s">
        <v>3</v>
      </c>
      <c r="F2" s="380" t="s">
        <v>4</v>
      </c>
      <c r="G2" s="380" t="s">
        <v>5</v>
      </c>
      <c r="H2" s="378" t="s">
        <v>6</v>
      </c>
      <c r="I2" s="378" t="s">
        <v>7</v>
      </c>
      <c r="J2" s="380" t="s">
        <v>8</v>
      </c>
      <c r="K2" s="382" t="s">
        <v>9</v>
      </c>
      <c r="L2" s="383"/>
      <c r="M2" s="384"/>
      <c r="N2" s="376" t="s">
        <v>711</v>
      </c>
    </row>
    <row r="3" spans="1:14" ht="15.75" thickBot="1" x14ac:dyDescent="0.3">
      <c r="B3" s="381"/>
      <c r="C3" s="386"/>
      <c r="D3" s="388"/>
      <c r="E3" s="381"/>
      <c r="F3" s="381"/>
      <c r="G3" s="381"/>
      <c r="H3" s="379"/>
      <c r="I3" s="379"/>
      <c r="J3" s="381"/>
      <c r="K3" s="137" t="s">
        <v>702</v>
      </c>
      <c r="L3" s="233" t="s">
        <v>703</v>
      </c>
      <c r="M3" s="137" t="s">
        <v>704</v>
      </c>
      <c r="N3" s="377"/>
    </row>
    <row r="4" spans="1:14" x14ac:dyDescent="0.25">
      <c r="A4" s="58">
        <v>4</v>
      </c>
      <c r="B4" s="317" t="s">
        <v>171</v>
      </c>
      <c r="C4" s="317" t="s">
        <v>44</v>
      </c>
      <c r="D4" s="156">
        <v>4</v>
      </c>
      <c r="E4" s="14" t="s">
        <v>45</v>
      </c>
      <c r="F4" s="13">
        <v>21470</v>
      </c>
      <c r="G4" s="14" t="s">
        <v>30</v>
      </c>
      <c r="H4" s="16">
        <v>380298947</v>
      </c>
      <c r="I4" s="16">
        <v>614462165</v>
      </c>
      <c r="J4" s="35" t="s">
        <v>46</v>
      </c>
      <c r="K4" s="197" t="str">
        <f t="shared" ref="K4:K14" si="0">IF((N4)="","",IF(MONTH(N4)=1,"Janvier",IF(MONTH(N4)=2,"Février",IF(MONTH(N4)=3,"Mars",IF(MONTH(N4)=4,"Avril",IF(MONTH(N4)=5,"Mai",IF(MONTH(N4)=6,"Juin",IF(MONTH(N4)=7,"Juillet",IF(MONTH(N4)=8,"Août",IF(MONTH(N4)=9,"Septembre",IF(MONTH(N4)=10,"Octobre",IF(MONTH(N4)=11,"Novembre","Décembre"))))))))))))</f>
        <v>Octobre</v>
      </c>
      <c r="L4" s="231">
        <f t="shared" ref="L4:L14" si="1">IF(N4="","",DAY(N4))</f>
        <v>24</v>
      </c>
      <c r="M4" s="153">
        <f t="shared" ref="M4:M14" si="2">IF(N4="","",YEAR(N4))</f>
        <v>1967</v>
      </c>
      <c r="N4" s="6">
        <v>24769</v>
      </c>
    </row>
    <row r="5" spans="1:14" x14ac:dyDescent="0.25">
      <c r="A5" s="58">
        <v>135</v>
      </c>
      <c r="B5" s="317" t="s">
        <v>172</v>
      </c>
      <c r="C5" s="317" t="s">
        <v>22</v>
      </c>
      <c r="D5" s="157">
        <v>135</v>
      </c>
      <c r="E5" s="14" t="s">
        <v>153</v>
      </c>
      <c r="F5" s="13">
        <v>21250</v>
      </c>
      <c r="G5" s="14" t="s">
        <v>154</v>
      </c>
      <c r="H5" s="16">
        <v>380204308</v>
      </c>
      <c r="I5" s="16"/>
      <c r="J5" s="35"/>
      <c r="K5" s="197" t="str">
        <f t="shared" si="0"/>
        <v>Janvier</v>
      </c>
      <c r="L5" s="231">
        <f t="shared" si="1"/>
        <v>6</v>
      </c>
      <c r="M5" s="153">
        <f t="shared" si="2"/>
        <v>1938</v>
      </c>
      <c r="N5" s="6">
        <v>13886</v>
      </c>
    </row>
    <row r="6" spans="1:14" x14ac:dyDescent="0.25">
      <c r="A6" s="58">
        <v>79</v>
      </c>
      <c r="B6" s="317" t="s">
        <v>173</v>
      </c>
      <c r="C6" s="317" t="s">
        <v>52</v>
      </c>
      <c r="D6" s="253">
        <v>79</v>
      </c>
      <c r="E6" s="46" t="s">
        <v>53</v>
      </c>
      <c r="F6" s="47">
        <v>21170</v>
      </c>
      <c r="G6" s="46" t="s">
        <v>41</v>
      </c>
      <c r="H6" s="48">
        <v>380290667</v>
      </c>
      <c r="I6" s="48">
        <v>679396168</v>
      </c>
      <c r="J6" s="51" t="s">
        <v>96</v>
      </c>
      <c r="K6" s="197" t="str">
        <f t="shared" si="0"/>
        <v>Juin</v>
      </c>
      <c r="L6" s="231">
        <f t="shared" si="1"/>
        <v>8</v>
      </c>
      <c r="M6" s="153">
        <f t="shared" si="2"/>
        <v>1945</v>
      </c>
      <c r="N6" s="203">
        <v>16596</v>
      </c>
    </row>
    <row r="7" spans="1:14" x14ac:dyDescent="0.25">
      <c r="A7" s="58">
        <v>80</v>
      </c>
      <c r="B7" s="317" t="s">
        <v>174</v>
      </c>
      <c r="C7" s="317" t="s">
        <v>122</v>
      </c>
      <c r="D7" s="253">
        <v>80</v>
      </c>
      <c r="E7" s="46" t="s">
        <v>123</v>
      </c>
      <c r="F7" s="47">
        <v>21250</v>
      </c>
      <c r="G7" s="46" t="s">
        <v>124</v>
      </c>
      <c r="H7" s="48">
        <v>380363662</v>
      </c>
      <c r="I7" s="48"/>
      <c r="J7" s="51"/>
      <c r="K7" s="197" t="str">
        <f t="shared" si="0"/>
        <v>Juillet</v>
      </c>
      <c r="L7" s="231">
        <f t="shared" si="1"/>
        <v>7</v>
      </c>
      <c r="M7" s="153">
        <f t="shared" si="2"/>
        <v>1947</v>
      </c>
      <c r="N7" s="6">
        <v>17355</v>
      </c>
    </row>
    <row r="8" spans="1:14" x14ac:dyDescent="0.25">
      <c r="A8" s="58">
        <v>81</v>
      </c>
      <c r="B8" s="317" t="s">
        <v>175</v>
      </c>
      <c r="C8" s="317" t="s">
        <v>48</v>
      </c>
      <c r="D8" s="253">
        <v>81</v>
      </c>
      <c r="E8" s="46" t="s">
        <v>49</v>
      </c>
      <c r="F8" s="47">
        <v>21170</v>
      </c>
      <c r="G8" s="46" t="s">
        <v>41</v>
      </c>
      <c r="H8" s="48">
        <v>380779059</v>
      </c>
      <c r="I8" s="48"/>
      <c r="J8" s="51" t="s">
        <v>50</v>
      </c>
      <c r="K8" s="197" t="str">
        <f t="shared" si="0"/>
        <v>Août</v>
      </c>
      <c r="L8" s="231">
        <f t="shared" si="1"/>
        <v>10</v>
      </c>
      <c r="M8" s="153">
        <f t="shared" si="2"/>
        <v>1944</v>
      </c>
      <c r="N8" s="6">
        <v>16294</v>
      </c>
    </row>
    <row r="9" spans="1:14" x14ac:dyDescent="0.25">
      <c r="A9" s="58">
        <v>82</v>
      </c>
      <c r="B9" s="317" t="s">
        <v>176</v>
      </c>
      <c r="C9" s="317" t="s">
        <v>70</v>
      </c>
      <c r="D9" s="156">
        <v>82</v>
      </c>
      <c r="E9" s="14" t="s">
        <v>90</v>
      </c>
      <c r="F9" s="13">
        <v>21170</v>
      </c>
      <c r="G9" s="14" t="s">
        <v>91</v>
      </c>
      <c r="H9" s="16">
        <v>380329317</v>
      </c>
      <c r="I9" s="16">
        <v>678333988</v>
      </c>
      <c r="J9" s="35" t="s">
        <v>92</v>
      </c>
      <c r="K9" s="197" t="str">
        <f t="shared" si="0"/>
        <v>Juillet</v>
      </c>
      <c r="L9" s="231">
        <f t="shared" si="1"/>
        <v>23</v>
      </c>
      <c r="M9" s="153">
        <f t="shared" si="2"/>
        <v>1947</v>
      </c>
      <c r="N9" s="6">
        <v>17371</v>
      </c>
    </row>
    <row r="10" spans="1:14" x14ac:dyDescent="0.25">
      <c r="A10" s="58">
        <v>16</v>
      </c>
      <c r="B10" s="317" t="s">
        <v>177</v>
      </c>
      <c r="C10" s="317" t="s">
        <v>178</v>
      </c>
      <c r="D10" s="156">
        <v>16</v>
      </c>
      <c r="E10" s="46" t="s">
        <v>179</v>
      </c>
      <c r="F10" s="47">
        <v>21250</v>
      </c>
      <c r="G10" s="46" t="s">
        <v>180</v>
      </c>
      <c r="H10" s="48">
        <v>380210868</v>
      </c>
      <c r="I10" s="48"/>
      <c r="J10" s="49"/>
      <c r="K10" s="197" t="str">
        <f t="shared" si="0"/>
        <v>Février</v>
      </c>
      <c r="L10" s="231">
        <f t="shared" si="1"/>
        <v>13</v>
      </c>
      <c r="M10" s="153">
        <f t="shared" si="2"/>
        <v>1938</v>
      </c>
      <c r="N10" s="6">
        <v>13924</v>
      </c>
    </row>
    <row r="11" spans="1:14" x14ac:dyDescent="0.25">
      <c r="A11" s="58">
        <v>83</v>
      </c>
      <c r="B11" s="317" t="s">
        <v>181</v>
      </c>
      <c r="C11" s="317" t="s">
        <v>182</v>
      </c>
      <c r="D11" s="156">
        <v>83</v>
      </c>
      <c r="E11" s="46" t="s">
        <v>183</v>
      </c>
      <c r="F11" s="47">
        <v>21470</v>
      </c>
      <c r="G11" s="46" t="s">
        <v>30</v>
      </c>
      <c r="H11" s="48">
        <v>380298577</v>
      </c>
      <c r="I11" s="48"/>
      <c r="J11" s="49"/>
      <c r="K11" s="197" t="str">
        <f t="shared" si="0"/>
        <v/>
      </c>
      <c r="L11" s="231" t="str">
        <f t="shared" si="1"/>
        <v/>
      </c>
      <c r="M11" s="153" t="str">
        <f t="shared" si="2"/>
        <v/>
      </c>
      <c r="N11" s="6"/>
    </row>
    <row r="12" spans="1:14" x14ac:dyDescent="0.25">
      <c r="A12" s="58">
        <v>84</v>
      </c>
      <c r="B12" s="317" t="s">
        <v>185</v>
      </c>
      <c r="C12" s="317" t="s">
        <v>122</v>
      </c>
      <c r="D12" s="156">
        <v>84</v>
      </c>
      <c r="E12" s="46"/>
      <c r="F12" s="47">
        <v>21250</v>
      </c>
      <c r="G12" s="46" t="s">
        <v>60</v>
      </c>
      <c r="H12" s="48">
        <v>380363450</v>
      </c>
      <c r="I12" s="48"/>
      <c r="J12" s="49"/>
      <c r="K12" s="197" t="str">
        <f t="shared" si="0"/>
        <v/>
      </c>
      <c r="L12" s="231" t="str">
        <f t="shared" si="1"/>
        <v/>
      </c>
      <c r="M12" s="153" t="str">
        <f t="shared" si="2"/>
        <v/>
      </c>
      <c r="N12" s="6"/>
    </row>
    <row r="13" spans="1:14" x14ac:dyDescent="0.25">
      <c r="A13" s="58">
        <v>85</v>
      </c>
      <c r="B13" s="317" t="s">
        <v>191</v>
      </c>
      <c r="C13" s="317" t="s">
        <v>35</v>
      </c>
      <c r="D13" s="156">
        <v>85</v>
      </c>
      <c r="E13" s="46" t="s">
        <v>192</v>
      </c>
      <c r="F13" s="47">
        <v>21250</v>
      </c>
      <c r="G13" s="46" t="s">
        <v>104</v>
      </c>
      <c r="H13" s="48">
        <v>380210183</v>
      </c>
      <c r="I13" s="48"/>
      <c r="J13" s="49"/>
      <c r="K13" s="197" t="str">
        <f t="shared" si="0"/>
        <v/>
      </c>
      <c r="L13" s="231" t="str">
        <f t="shared" si="1"/>
        <v/>
      </c>
      <c r="M13" s="153" t="str">
        <f t="shared" si="2"/>
        <v/>
      </c>
      <c r="N13" s="6"/>
    </row>
    <row r="14" spans="1:14" x14ac:dyDescent="0.25">
      <c r="A14" s="58">
        <v>26</v>
      </c>
      <c r="B14" s="317" t="s">
        <v>196</v>
      </c>
      <c r="C14" s="317" t="s">
        <v>55</v>
      </c>
      <c r="D14" s="253">
        <v>26</v>
      </c>
      <c r="E14" s="46" t="s">
        <v>94</v>
      </c>
      <c r="F14" s="47">
        <v>21250</v>
      </c>
      <c r="G14" s="46" t="s">
        <v>14</v>
      </c>
      <c r="H14" s="48">
        <v>380269485</v>
      </c>
      <c r="I14" s="48"/>
      <c r="J14" s="51" t="s">
        <v>95</v>
      </c>
      <c r="K14" s="197" t="str">
        <f t="shared" si="0"/>
        <v>Avril</v>
      </c>
      <c r="L14" s="231">
        <f t="shared" si="1"/>
        <v>18</v>
      </c>
      <c r="M14" s="153">
        <f t="shared" si="2"/>
        <v>1938</v>
      </c>
      <c r="N14" s="6">
        <v>13988</v>
      </c>
    </row>
    <row r="15" spans="1:14" x14ac:dyDescent="0.25">
      <c r="A15" s="58">
        <v>2</v>
      </c>
      <c r="B15" s="317" t="s">
        <v>714</v>
      </c>
      <c r="C15" s="317" t="s">
        <v>148</v>
      </c>
      <c r="D15" s="156">
        <v>2</v>
      </c>
      <c r="E15" s="14" t="s">
        <v>329</v>
      </c>
      <c r="F15" s="13">
        <v>21170</v>
      </c>
      <c r="G15" s="14" t="s">
        <v>206</v>
      </c>
      <c r="H15" s="48"/>
      <c r="I15" s="48"/>
      <c r="J15" s="51"/>
      <c r="K15" s="13" t="s">
        <v>706</v>
      </c>
      <c r="L15" s="185">
        <v>7</v>
      </c>
      <c r="M15" s="185">
        <v>1968</v>
      </c>
      <c r="N15" s="203">
        <v>24935</v>
      </c>
    </row>
    <row r="16" spans="1:14" x14ac:dyDescent="0.25">
      <c r="A16" s="58">
        <v>1</v>
      </c>
      <c r="B16" s="317" t="s">
        <v>714</v>
      </c>
      <c r="C16" s="317" t="s">
        <v>157</v>
      </c>
      <c r="D16" s="156">
        <v>1</v>
      </c>
      <c r="E16" s="14" t="s">
        <v>503</v>
      </c>
      <c r="F16" s="13">
        <v>21170</v>
      </c>
      <c r="G16" s="14" t="s">
        <v>206</v>
      </c>
      <c r="H16" s="48"/>
      <c r="I16" s="48"/>
      <c r="J16" s="51"/>
      <c r="K16" s="197" t="str">
        <f t="shared" ref="K16:K34" si="3">IF((N16)="","",IF(MONTH(N16)=1,"Janvier",IF(MONTH(N16)=2,"Février",IF(MONTH(N16)=3,"Mars",IF(MONTH(N16)=4,"Avril",IF(MONTH(N16)=5,"Mai",IF(MONTH(N16)=6,"Juin",IF(MONTH(N16)=7,"Juillet",IF(MONTH(N16)=8,"Août",IF(MONTH(N16)=9,"Septembre",IF(MONTH(N16)=10,"Octobre",IF(MONTH(N16)=11,"Novembre","Décembre"))))))))))))</f>
        <v>Décembre</v>
      </c>
      <c r="L16" s="231">
        <f t="shared" ref="L16:L34" si="4">IF(N16="","",DAY(N16))</f>
        <v>20</v>
      </c>
      <c r="M16" s="153">
        <f t="shared" ref="M16:M34" si="5">IF(N16="","",YEAR(N16))</f>
        <v>1971</v>
      </c>
      <c r="N16" s="203">
        <v>26287</v>
      </c>
    </row>
    <row r="17" spans="1:14" x14ac:dyDescent="0.25">
      <c r="A17" s="58">
        <v>86</v>
      </c>
      <c r="B17" s="317" t="s">
        <v>197</v>
      </c>
      <c r="C17" s="317" t="s">
        <v>133</v>
      </c>
      <c r="D17" s="156">
        <v>86</v>
      </c>
      <c r="E17" s="14" t="s">
        <v>130</v>
      </c>
      <c r="F17" s="13">
        <v>21910</v>
      </c>
      <c r="G17" s="14" t="s">
        <v>131</v>
      </c>
      <c r="H17" s="16">
        <v>380397913</v>
      </c>
      <c r="I17" s="16"/>
      <c r="J17" s="35" t="s">
        <v>132</v>
      </c>
      <c r="K17" s="197" t="str">
        <f t="shared" si="3"/>
        <v>Mai</v>
      </c>
      <c r="L17" s="231">
        <f t="shared" si="4"/>
        <v>31</v>
      </c>
      <c r="M17" s="153">
        <f t="shared" si="5"/>
        <v>1943</v>
      </c>
      <c r="N17" s="6">
        <v>15857</v>
      </c>
    </row>
    <row r="18" spans="1:14" x14ac:dyDescent="0.25">
      <c r="A18" s="58">
        <v>87</v>
      </c>
      <c r="B18" s="317" t="s">
        <v>198</v>
      </c>
      <c r="C18" s="317" t="s">
        <v>199</v>
      </c>
      <c r="D18" s="156">
        <v>87</v>
      </c>
      <c r="E18" s="46"/>
      <c r="F18" s="47">
        <v>21250</v>
      </c>
      <c r="G18" s="46" t="s">
        <v>60</v>
      </c>
      <c r="H18" s="48"/>
      <c r="I18" s="48">
        <v>623308282</v>
      </c>
      <c r="J18" s="51" t="s">
        <v>200</v>
      </c>
      <c r="K18" s="197" t="str">
        <f t="shared" si="3"/>
        <v/>
      </c>
      <c r="L18" s="231" t="str">
        <f t="shared" si="4"/>
        <v/>
      </c>
      <c r="M18" s="153" t="str">
        <f t="shared" si="5"/>
        <v/>
      </c>
      <c r="N18" s="6"/>
    </row>
    <row r="19" spans="1:14" x14ac:dyDescent="0.25">
      <c r="A19" s="58">
        <v>88</v>
      </c>
      <c r="B19" s="317" t="s">
        <v>201</v>
      </c>
      <c r="C19" s="317" t="s">
        <v>202</v>
      </c>
      <c r="D19" s="156">
        <v>88</v>
      </c>
      <c r="E19" s="46" t="s">
        <v>203</v>
      </c>
      <c r="F19" s="47">
        <v>21250</v>
      </c>
      <c r="G19" s="46" t="s">
        <v>104</v>
      </c>
      <c r="H19" s="48">
        <v>380203724</v>
      </c>
      <c r="I19" s="48"/>
      <c r="J19" s="49"/>
      <c r="K19" s="197" t="str">
        <f t="shared" si="3"/>
        <v/>
      </c>
      <c r="L19" s="231" t="str">
        <f t="shared" si="4"/>
        <v/>
      </c>
      <c r="M19" s="153" t="str">
        <f t="shared" si="5"/>
        <v/>
      </c>
      <c r="N19" s="6"/>
    </row>
    <row r="20" spans="1:14" x14ac:dyDescent="0.25">
      <c r="A20" s="58">
        <v>33</v>
      </c>
      <c r="B20" s="317" t="s">
        <v>207</v>
      </c>
      <c r="C20" s="317" t="s">
        <v>285</v>
      </c>
      <c r="D20" s="156">
        <v>33</v>
      </c>
      <c r="E20" s="14" t="s">
        <v>433</v>
      </c>
      <c r="F20" s="13">
        <v>21170</v>
      </c>
      <c r="G20" s="14" t="s">
        <v>67</v>
      </c>
      <c r="H20" s="4">
        <v>380291147</v>
      </c>
      <c r="I20" s="4">
        <v>616900396</v>
      </c>
      <c r="J20" s="5" t="s">
        <v>68</v>
      </c>
      <c r="K20" s="197" t="str">
        <f t="shared" si="3"/>
        <v/>
      </c>
      <c r="L20" s="231" t="str">
        <f t="shared" si="4"/>
        <v/>
      </c>
      <c r="M20" s="153" t="str">
        <f t="shared" si="5"/>
        <v/>
      </c>
      <c r="N20" s="6"/>
    </row>
    <row r="21" spans="1:14" x14ac:dyDescent="0.25">
      <c r="A21" s="58">
        <v>34</v>
      </c>
      <c r="B21" s="317" t="s">
        <v>207</v>
      </c>
      <c r="C21" s="317" t="s">
        <v>65</v>
      </c>
      <c r="D21" s="156">
        <v>34</v>
      </c>
      <c r="E21" s="14" t="s">
        <v>433</v>
      </c>
      <c r="F21" s="13">
        <v>21170</v>
      </c>
      <c r="G21" s="14" t="s">
        <v>67</v>
      </c>
      <c r="H21" s="4">
        <v>380291147</v>
      </c>
      <c r="I21" s="4">
        <v>616900396</v>
      </c>
      <c r="J21" s="5" t="s">
        <v>68</v>
      </c>
      <c r="K21" s="197" t="str">
        <f t="shared" si="3"/>
        <v>Février</v>
      </c>
      <c r="L21" s="231">
        <f t="shared" si="4"/>
        <v>16</v>
      </c>
      <c r="M21" s="153">
        <f t="shared" si="5"/>
        <v>1937</v>
      </c>
      <c r="N21" s="227">
        <v>13562</v>
      </c>
    </row>
    <row r="22" spans="1:14" x14ac:dyDescent="0.25">
      <c r="A22" s="58">
        <v>89</v>
      </c>
      <c r="B22" s="317" t="s">
        <v>208</v>
      </c>
      <c r="C22" s="317" t="s">
        <v>209</v>
      </c>
      <c r="D22" s="156">
        <v>89</v>
      </c>
      <c r="E22" s="46" t="s">
        <v>210</v>
      </c>
      <c r="F22" s="47">
        <v>21170</v>
      </c>
      <c r="G22" s="46" t="s">
        <v>67</v>
      </c>
      <c r="H22" s="48">
        <v>380291553</v>
      </c>
      <c r="I22" s="48"/>
      <c r="J22" s="49"/>
      <c r="K22" s="197" t="str">
        <f t="shared" si="3"/>
        <v/>
      </c>
      <c r="L22" s="231" t="str">
        <f t="shared" si="4"/>
        <v/>
      </c>
      <c r="M22" s="153" t="str">
        <f t="shared" si="5"/>
        <v/>
      </c>
      <c r="N22" s="6"/>
    </row>
    <row r="23" spans="1:14" x14ac:dyDescent="0.25">
      <c r="A23" s="58">
        <v>90</v>
      </c>
      <c r="B23" s="317" t="s">
        <v>211</v>
      </c>
      <c r="C23" s="317" t="s">
        <v>52</v>
      </c>
      <c r="D23" s="156">
        <v>90</v>
      </c>
      <c r="E23" s="14" t="s">
        <v>212</v>
      </c>
      <c r="F23" s="13">
        <v>21470</v>
      </c>
      <c r="G23" s="14" t="s">
        <v>30</v>
      </c>
      <c r="H23" s="16">
        <v>380298316</v>
      </c>
      <c r="I23" s="16"/>
      <c r="J23" s="35" t="s">
        <v>213</v>
      </c>
      <c r="K23" s="197" t="str">
        <f t="shared" si="3"/>
        <v/>
      </c>
      <c r="L23" s="231" t="str">
        <f t="shared" si="4"/>
        <v/>
      </c>
      <c r="M23" s="153" t="str">
        <f t="shared" si="5"/>
        <v/>
      </c>
      <c r="N23" s="6"/>
    </row>
    <row r="24" spans="1:14" x14ac:dyDescent="0.25">
      <c r="A24" s="58">
        <v>91</v>
      </c>
      <c r="B24" s="317" t="s">
        <v>211</v>
      </c>
      <c r="C24" s="317" t="s">
        <v>214</v>
      </c>
      <c r="D24" s="156">
        <v>91</v>
      </c>
      <c r="E24" s="14" t="s">
        <v>212</v>
      </c>
      <c r="F24" s="13">
        <v>21470</v>
      </c>
      <c r="G24" s="14" t="s">
        <v>30</v>
      </c>
      <c r="H24" s="16">
        <v>380298316</v>
      </c>
      <c r="I24" s="16"/>
      <c r="J24" s="15"/>
      <c r="K24" s="197" t="str">
        <f t="shared" si="3"/>
        <v/>
      </c>
      <c r="L24" s="231" t="str">
        <f t="shared" si="4"/>
        <v/>
      </c>
      <c r="M24" s="153" t="str">
        <f t="shared" si="5"/>
        <v/>
      </c>
      <c r="N24" s="6"/>
    </row>
    <row r="25" spans="1:14" x14ac:dyDescent="0.25">
      <c r="A25" s="58">
        <v>92</v>
      </c>
      <c r="B25" s="317" t="s">
        <v>211</v>
      </c>
      <c r="C25" s="317" t="s">
        <v>215</v>
      </c>
      <c r="D25" s="156">
        <v>92</v>
      </c>
      <c r="E25" s="14" t="s">
        <v>212</v>
      </c>
      <c r="F25" s="13">
        <v>21470</v>
      </c>
      <c r="G25" s="14" t="s">
        <v>30</v>
      </c>
      <c r="H25" s="16">
        <v>380298316</v>
      </c>
      <c r="I25" s="16"/>
      <c r="J25" s="15"/>
      <c r="K25" s="197" t="str">
        <f t="shared" si="3"/>
        <v/>
      </c>
      <c r="L25" s="231" t="str">
        <f t="shared" si="4"/>
        <v/>
      </c>
      <c r="M25" s="153" t="str">
        <f t="shared" si="5"/>
        <v/>
      </c>
      <c r="N25" s="6"/>
    </row>
    <row r="26" spans="1:14" x14ac:dyDescent="0.25">
      <c r="A26" s="58">
        <v>36</v>
      </c>
      <c r="B26" s="317" t="s">
        <v>216</v>
      </c>
      <c r="C26" s="317" t="s">
        <v>217</v>
      </c>
      <c r="D26" s="156">
        <v>36</v>
      </c>
      <c r="E26" s="14" t="s">
        <v>40</v>
      </c>
      <c r="F26" s="13">
        <v>21170</v>
      </c>
      <c r="G26" s="14" t="s">
        <v>41</v>
      </c>
      <c r="H26" s="16">
        <v>380392269</v>
      </c>
      <c r="I26" s="16"/>
      <c r="J26" s="35" t="s">
        <v>42</v>
      </c>
      <c r="K26" s="197" t="str">
        <f t="shared" si="3"/>
        <v>Février</v>
      </c>
      <c r="L26" s="231">
        <f t="shared" si="4"/>
        <v>11</v>
      </c>
      <c r="M26" s="153">
        <f t="shared" si="5"/>
        <v>1923</v>
      </c>
      <c r="N26" s="6">
        <v>8443</v>
      </c>
    </row>
    <row r="27" spans="1:14" x14ac:dyDescent="0.25">
      <c r="A27" s="58">
        <v>93</v>
      </c>
      <c r="B27" s="317" t="s">
        <v>218</v>
      </c>
      <c r="C27" s="317" t="s">
        <v>102</v>
      </c>
      <c r="D27" s="156">
        <v>93</v>
      </c>
      <c r="E27" s="46" t="s">
        <v>219</v>
      </c>
      <c r="F27" s="47">
        <v>21170</v>
      </c>
      <c r="G27" s="46" t="s">
        <v>206</v>
      </c>
      <c r="H27" s="48">
        <v>380501337</v>
      </c>
      <c r="I27" s="48"/>
      <c r="J27" s="49"/>
      <c r="K27" s="197" t="str">
        <f t="shared" si="3"/>
        <v/>
      </c>
      <c r="L27" s="231" t="str">
        <f t="shared" si="4"/>
        <v/>
      </c>
      <c r="M27" s="153" t="str">
        <f t="shared" si="5"/>
        <v/>
      </c>
      <c r="N27" s="6"/>
    </row>
    <row r="28" spans="1:14" x14ac:dyDescent="0.25">
      <c r="A28" s="58">
        <v>94</v>
      </c>
      <c r="B28" s="317" t="s">
        <v>218</v>
      </c>
      <c r="C28" s="317" t="s">
        <v>28</v>
      </c>
      <c r="D28" s="156">
        <v>94</v>
      </c>
      <c r="E28" s="46" t="s">
        <v>219</v>
      </c>
      <c r="F28" s="47">
        <v>21170</v>
      </c>
      <c r="G28" s="46" t="s">
        <v>206</v>
      </c>
      <c r="H28" s="48">
        <v>380501337</v>
      </c>
      <c r="I28" s="48">
        <v>611668101</v>
      </c>
      <c r="J28" s="51" t="s">
        <v>220</v>
      </c>
      <c r="K28" s="197" t="str">
        <f t="shared" si="3"/>
        <v/>
      </c>
      <c r="L28" s="231" t="str">
        <f t="shared" si="4"/>
        <v/>
      </c>
      <c r="M28" s="153" t="str">
        <f t="shared" si="5"/>
        <v/>
      </c>
      <c r="N28" s="6"/>
    </row>
    <row r="29" spans="1:14" x14ac:dyDescent="0.25">
      <c r="A29" s="58">
        <v>37</v>
      </c>
      <c r="B29" s="317" t="s">
        <v>221</v>
      </c>
      <c r="C29" s="317" t="s">
        <v>102</v>
      </c>
      <c r="D29" s="156">
        <v>37</v>
      </c>
      <c r="E29" s="14" t="s">
        <v>103</v>
      </c>
      <c r="F29" s="13">
        <v>21250</v>
      </c>
      <c r="G29" s="14" t="s">
        <v>104</v>
      </c>
      <c r="H29" s="16">
        <v>380211007</v>
      </c>
      <c r="I29" s="16"/>
      <c r="J29" s="35" t="s">
        <v>105</v>
      </c>
      <c r="K29" s="197" t="str">
        <f t="shared" si="3"/>
        <v>Octobre</v>
      </c>
      <c r="L29" s="231">
        <f t="shared" si="4"/>
        <v>14</v>
      </c>
      <c r="M29" s="153">
        <f t="shared" si="5"/>
        <v>1947</v>
      </c>
      <c r="N29" s="6">
        <v>17454</v>
      </c>
    </row>
    <row r="30" spans="1:14" x14ac:dyDescent="0.25">
      <c r="A30" s="58">
        <v>40</v>
      </c>
      <c r="B30" s="317" t="s">
        <v>222</v>
      </c>
      <c r="C30" s="317" t="s">
        <v>59</v>
      </c>
      <c r="D30" s="156">
        <v>40</v>
      </c>
      <c r="E30" s="14" t="s">
        <v>114</v>
      </c>
      <c r="F30" s="13">
        <v>21250</v>
      </c>
      <c r="G30" s="14" t="s">
        <v>60</v>
      </c>
      <c r="H30" s="16">
        <v>380363191</v>
      </c>
      <c r="I30" s="16"/>
      <c r="J30" s="35" t="s">
        <v>61</v>
      </c>
      <c r="K30" s="197" t="str">
        <f t="shared" si="3"/>
        <v>Février</v>
      </c>
      <c r="L30" s="231">
        <f t="shared" si="4"/>
        <v>16</v>
      </c>
      <c r="M30" s="153">
        <f t="shared" si="5"/>
        <v>1933</v>
      </c>
      <c r="N30" s="6">
        <v>12101</v>
      </c>
    </row>
    <row r="31" spans="1:14" x14ac:dyDescent="0.25">
      <c r="A31" s="58">
        <v>95</v>
      </c>
      <c r="B31" s="317" t="s">
        <v>223</v>
      </c>
      <c r="C31" s="317" t="s">
        <v>199</v>
      </c>
      <c r="D31" s="156">
        <v>95</v>
      </c>
      <c r="E31" s="46"/>
      <c r="F31" s="47">
        <v>21470</v>
      </c>
      <c r="G31" s="46" t="s">
        <v>30</v>
      </c>
      <c r="H31" s="48"/>
      <c r="I31" s="48">
        <v>603430826</v>
      </c>
      <c r="J31" s="49"/>
      <c r="K31" s="197" t="str">
        <f t="shared" si="3"/>
        <v>Janvier</v>
      </c>
      <c r="L31" s="231">
        <f t="shared" si="4"/>
        <v>12</v>
      </c>
      <c r="M31" s="153">
        <f t="shared" si="5"/>
        <v>1954</v>
      </c>
      <c r="N31" s="226">
        <v>19736</v>
      </c>
    </row>
    <row r="32" spans="1:14" x14ac:dyDescent="0.25">
      <c r="A32" s="58">
        <v>96</v>
      </c>
      <c r="B32" s="317" t="s">
        <v>224</v>
      </c>
      <c r="C32" s="317" t="s">
        <v>65</v>
      </c>
      <c r="D32" s="156">
        <v>96</v>
      </c>
      <c r="E32" s="46" t="s">
        <v>225</v>
      </c>
      <c r="F32" s="47">
        <v>21470</v>
      </c>
      <c r="G32" s="46" t="s">
        <v>30</v>
      </c>
      <c r="H32" s="48">
        <v>380298966</v>
      </c>
      <c r="I32" s="48"/>
      <c r="J32" s="49"/>
      <c r="K32" s="197" t="str">
        <f t="shared" si="3"/>
        <v/>
      </c>
      <c r="L32" s="231" t="str">
        <f t="shared" si="4"/>
        <v/>
      </c>
      <c r="M32" s="153" t="str">
        <f t="shared" si="5"/>
        <v/>
      </c>
      <c r="N32" s="6"/>
    </row>
    <row r="33" spans="1:14" x14ac:dyDescent="0.25">
      <c r="A33" s="58">
        <v>97</v>
      </c>
      <c r="B33" s="317" t="s">
        <v>226</v>
      </c>
      <c r="C33" s="317" t="s">
        <v>227</v>
      </c>
      <c r="D33" s="156">
        <v>97</v>
      </c>
      <c r="E33" s="46" t="s">
        <v>228</v>
      </c>
      <c r="F33" s="47">
        <v>21470</v>
      </c>
      <c r="G33" s="46" t="s">
        <v>30</v>
      </c>
      <c r="H33" s="48">
        <v>380298966</v>
      </c>
      <c r="I33" s="48"/>
      <c r="J33" s="49"/>
      <c r="K33" s="197" t="str">
        <f t="shared" si="3"/>
        <v/>
      </c>
      <c r="L33" s="231" t="str">
        <f t="shared" si="4"/>
        <v/>
      </c>
      <c r="M33" s="153" t="str">
        <f t="shared" si="5"/>
        <v/>
      </c>
      <c r="N33" s="6"/>
    </row>
    <row r="34" spans="1:14" x14ac:dyDescent="0.25">
      <c r="A34" s="58">
        <v>98</v>
      </c>
      <c r="B34" s="317" t="s">
        <v>229</v>
      </c>
      <c r="C34" s="317" t="s">
        <v>55</v>
      </c>
      <c r="D34" s="156">
        <v>98</v>
      </c>
      <c r="E34" s="46" t="s">
        <v>230</v>
      </c>
      <c r="F34" s="47">
        <v>21110</v>
      </c>
      <c r="G34" s="46" t="s">
        <v>150</v>
      </c>
      <c r="H34" s="48">
        <v>380297202</v>
      </c>
      <c r="I34" s="48"/>
      <c r="J34" s="49"/>
      <c r="K34" s="197" t="str">
        <f t="shared" si="3"/>
        <v/>
      </c>
      <c r="L34" s="231" t="str">
        <f t="shared" si="4"/>
        <v/>
      </c>
      <c r="M34" s="153" t="str">
        <f t="shared" si="5"/>
        <v/>
      </c>
      <c r="N34" s="6"/>
    </row>
    <row r="35" spans="1:14" x14ac:dyDescent="0.25">
      <c r="A35" s="58">
        <v>42</v>
      </c>
      <c r="B35" s="317" t="s">
        <v>715</v>
      </c>
      <c r="C35" s="317" t="s">
        <v>78</v>
      </c>
      <c r="D35" s="156">
        <v>42</v>
      </c>
      <c r="E35" s="14" t="s">
        <v>464</v>
      </c>
      <c r="F35" s="13">
        <v>21250</v>
      </c>
      <c r="G35" s="14" t="s">
        <v>339</v>
      </c>
      <c r="H35" s="48"/>
      <c r="I35" s="48"/>
      <c r="J35" s="49"/>
      <c r="K35" s="13" t="s">
        <v>707</v>
      </c>
      <c r="L35" s="185">
        <v>31</v>
      </c>
      <c r="M35" s="185">
        <v>1930</v>
      </c>
      <c r="N35" s="6">
        <v>11323</v>
      </c>
    </row>
    <row r="36" spans="1:14" x14ac:dyDescent="0.25">
      <c r="A36" s="58">
        <v>99</v>
      </c>
      <c r="B36" s="317" t="s">
        <v>231</v>
      </c>
      <c r="C36" s="317" t="s">
        <v>232</v>
      </c>
      <c r="D36" s="156">
        <v>99</v>
      </c>
      <c r="E36" s="46" t="s">
        <v>233</v>
      </c>
      <c r="F36" s="47">
        <v>21110</v>
      </c>
      <c r="G36" s="46" t="s">
        <v>84</v>
      </c>
      <c r="H36" s="48"/>
      <c r="I36" s="48">
        <v>623664409</v>
      </c>
      <c r="J36" s="49"/>
      <c r="K36" s="197" t="str">
        <f>IF((N36)="","",IF(MONTH(N36)=1,"Janvier",IF(MONTH(N36)=2,"Février",IF(MONTH(N36)=3,"Mars",IF(MONTH(N36)=4,"Avril",IF(MONTH(N36)=5,"Mai",IF(MONTH(N36)=6,"Juin",IF(MONTH(N36)=7,"Juillet",IF(MONTH(N36)=8,"Août",IF(MONTH(N36)=9,"Septembre",IF(MONTH(N36)=10,"Octobre",IF(MONTH(N36)=11,"Novembre","Décembre"))))))))))))</f>
        <v/>
      </c>
      <c r="L36" s="231" t="str">
        <f>IF(N36="","",DAY(N36))</f>
        <v/>
      </c>
      <c r="M36" s="153" t="str">
        <f>IF(N36="","",YEAR(N36))</f>
        <v/>
      </c>
      <c r="N36" s="6"/>
    </row>
    <row r="37" spans="1:14" x14ac:dyDescent="0.25">
      <c r="A37" s="58">
        <v>100</v>
      </c>
      <c r="B37" s="317" t="s">
        <v>231</v>
      </c>
      <c r="C37" s="317" t="s">
        <v>234</v>
      </c>
      <c r="D37" s="156">
        <v>100</v>
      </c>
      <c r="E37" s="46" t="s">
        <v>233</v>
      </c>
      <c r="F37" s="47">
        <v>21110</v>
      </c>
      <c r="G37" s="46" t="s">
        <v>84</v>
      </c>
      <c r="H37" s="48">
        <v>380297865</v>
      </c>
      <c r="I37" s="48"/>
      <c r="J37" s="49"/>
      <c r="K37" s="197" t="str">
        <f>IF((N37)="","",IF(MONTH(N37)=1,"Janvier",IF(MONTH(N37)=2,"Février",IF(MONTH(N37)=3,"Mars",IF(MONTH(N37)=4,"Avril",IF(MONTH(N37)=5,"Mai",IF(MONTH(N37)=6,"Juin",IF(MONTH(N37)=7,"Juillet",IF(MONTH(N37)=8,"Août",IF(MONTH(N37)=9,"Septembre",IF(MONTH(N37)=10,"Octobre",IF(MONTH(N37)=11,"Novembre","Décembre"))))))))))))</f>
        <v/>
      </c>
      <c r="L37" s="231" t="str">
        <f>IF(N37="","",DAY(N37))</f>
        <v/>
      </c>
      <c r="M37" s="153" t="str">
        <f>IF(N37="","",YEAR(N37))</f>
        <v/>
      </c>
      <c r="N37" s="6"/>
    </row>
    <row r="38" spans="1:14" x14ac:dyDescent="0.25">
      <c r="A38" s="58">
        <v>101</v>
      </c>
      <c r="B38" s="317" t="s">
        <v>231</v>
      </c>
      <c r="C38" s="317" t="s">
        <v>235</v>
      </c>
      <c r="D38" s="156">
        <v>101</v>
      </c>
      <c r="E38" s="46" t="s">
        <v>236</v>
      </c>
      <c r="F38" s="47">
        <v>21170</v>
      </c>
      <c r="G38" s="46" t="s">
        <v>206</v>
      </c>
      <c r="H38" s="48"/>
      <c r="I38" s="48">
        <v>678718325</v>
      </c>
      <c r="J38" s="49"/>
      <c r="K38" s="197" t="str">
        <f>IF((N38)="","",IF(MONTH(N38)=1,"Janvier",IF(MONTH(N38)=2,"Février",IF(MONTH(N38)=3,"Mars",IF(MONTH(N38)=4,"Avril",IF(MONTH(N38)=5,"Mai",IF(MONTH(N38)=6,"Juin",IF(MONTH(N38)=7,"Juillet",IF(MONTH(N38)=8,"Août",IF(MONTH(N38)=9,"Septembre",IF(MONTH(N38)=10,"Octobre",IF(MONTH(N38)=11,"Novembre","Décembre"))))))))))))</f>
        <v/>
      </c>
      <c r="L38" s="231" t="str">
        <f>IF(N38="","",DAY(N38))</f>
        <v/>
      </c>
      <c r="M38" s="153" t="str">
        <f>IF(N38="","",YEAR(N38))</f>
        <v/>
      </c>
      <c r="N38" s="6"/>
    </row>
    <row r="39" spans="1:14" x14ac:dyDescent="0.25">
      <c r="A39" s="58">
        <v>102</v>
      </c>
      <c r="B39" s="317" t="s">
        <v>237</v>
      </c>
      <c r="C39" s="317" t="s">
        <v>238</v>
      </c>
      <c r="D39" s="156">
        <v>102</v>
      </c>
      <c r="E39" s="46" t="s">
        <v>239</v>
      </c>
      <c r="F39" s="47">
        <v>21250</v>
      </c>
      <c r="G39" s="46" t="s">
        <v>240</v>
      </c>
      <c r="H39" s="48">
        <v>380204515</v>
      </c>
      <c r="I39" s="48"/>
      <c r="J39" s="49"/>
      <c r="K39" s="197" t="str">
        <f>IF((N39)="","",IF(MONTH(N39)=1,"Janvier",IF(MONTH(N39)=2,"Février",IF(MONTH(N39)=3,"Mars",IF(MONTH(N39)=4,"Avril",IF(MONTH(N39)=5,"Mai",IF(MONTH(N39)=6,"Juin",IF(MONTH(N39)=7,"Juillet",IF(MONTH(N39)=8,"Août",IF(MONTH(N39)=9,"Septembre",IF(MONTH(N39)=10,"Octobre",IF(MONTH(N39)=11,"Novembre","Décembre"))))))))))))</f>
        <v/>
      </c>
      <c r="L39" s="231" t="str">
        <f>IF(N39="","",DAY(N39))</f>
        <v/>
      </c>
      <c r="M39" s="153" t="str">
        <f>IF(N39="","",YEAR(N39))</f>
        <v/>
      </c>
      <c r="N39" s="6"/>
    </row>
    <row r="40" spans="1:14" x14ac:dyDescent="0.25">
      <c r="A40" s="58">
        <v>103</v>
      </c>
      <c r="B40" s="317" t="s">
        <v>241</v>
      </c>
      <c r="C40" s="317" t="s">
        <v>28</v>
      </c>
      <c r="D40" s="156">
        <v>103</v>
      </c>
      <c r="E40" s="46" t="s">
        <v>242</v>
      </c>
      <c r="F40" s="47">
        <v>21470</v>
      </c>
      <c r="G40" s="46" t="s">
        <v>30</v>
      </c>
      <c r="H40" s="48">
        <v>380298230</v>
      </c>
      <c r="I40" s="48"/>
      <c r="J40" s="49"/>
      <c r="K40" s="197" t="str">
        <f>IF((N40)="","",IF(MONTH(N40)=1,"Janvier",IF(MONTH(N40)=2,"Février",IF(MONTH(N40)=3,"Mars",IF(MONTH(N40)=4,"Avril",IF(MONTH(N40)=5,"Mai",IF(MONTH(N40)=6,"Juin",IF(MONTH(N40)=7,"Juillet",IF(MONTH(N40)=8,"Août",IF(MONTH(N40)=9,"Septembre",IF(MONTH(N40)=10,"Octobre",IF(MONTH(N40)=11,"Novembre","Décembre"))))))))))))</f>
        <v/>
      </c>
      <c r="L40" s="231" t="str">
        <f>IF(N40="","",DAY(N40))</f>
        <v/>
      </c>
      <c r="M40" s="153" t="str">
        <f>IF(N40="","",YEAR(N40))</f>
        <v/>
      </c>
      <c r="N40" s="6"/>
    </row>
    <row r="41" spans="1:14" x14ac:dyDescent="0.25">
      <c r="A41" s="58">
        <v>70</v>
      </c>
      <c r="B41" s="317" t="s">
        <v>716</v>
      </c>
      <c r="C41" s="317" t="s">
        <v>235</v>
      </c>
      <c r="D41" s="156">
        <v>70</v>
      </c>
      <c r="E41" s="14" t="s">
        <v>465</v>
      </c>
      <c r="F41" s="13">
        <v>21170</v>
      </c>
      <c r="G41" s="14" t="s">
        <v>206</v>
      </c>
      <c r="H41" s="48"/>
      <c r="I41" s="48"/>
      <c r="J41" s="49"/>
      <c r="K41" s="13" t="s">
        <v>705</v>
      </c>
      <c r="L41" s="185">
        <v>7</v>
      </c>
      <c r="M41" s="185">
        <v>1955</v>
      </c>
      <c r="N41" s="6">
        <v>20277</v>
      </c>
    </row>
    <row r="42" spans="1:14" x14ac:dyDescent="0.25">
      <c r="A42" s="58">
        <v>44</v>
      </c>
      <c r="B42" s="317" t="s">
        <v>243</v>
      </c>
      <c r="C42" s="317" t="s">
        <v>82</v>
      </c>
      <c r="D42" s="156">
        <v>44</v>
      </c>
      <c r="E42" s="14" t="s">
        <v>83</v>
      </c>
      <c r="F42" s="13">
        <v>21110</v>
      </c>
      <c r="G42" s="14" t="s">
        <v>84</v>
      </c>
      <c r="H42" s="16">
        <v>380297726</v>
      </c>
      <c r="I42" s="16">
        <v>662937092</v>
      </c>
      <c r="J42" s="35" t="s">
        <v>85</v>
      </c>
      <c r="K42" s="197" t="str">
        <f>IF((N42)="","",IF(MONTH(N42)=1,"Janvier",IF(MONTH(N42)=2,"Février",IF(MONTH(N42)=3,"Mars",IF(MONTH(N42)=4,"Avril",IF(MONTH(N42)=5,"Mai",IF(MONTH(N42)=6,"Juin",IF(MONTH(N42)=7,"Juillet",IF(MONTH(N42)=8,"Août",IF(MONTH(N42)=9,"Septembre",IF(MONTH(N42)=10,"Octobre",IF(MONTH(N42)=11,"Novembre","Décembre"))))))))))))</f>
        <v>Août</v>
      </c>
      <c r="L42" s="231">
        <f>IF(N42="","",DAY(N42))</f>
        <v>21</v>
      </c>
      <c r="M42" s="153">
        <f>IF(N42="","",YEAR(N42))</f>
        <v>1949</v>
      </c>
      <c r="N42" s="6">
        <v>18131</v>
      </c>
    </row>
    <row r="43" spans="1:14" x14ac:dyDescent="0.25">
      <c r="A43" s="58">
        <v>104</v>
      </c>
      <c r="B43" s="317" t="s">
        <v>244</v>
      </c>
      <c r="C43" s="317" t="s">
        <v>245</v>
      </c>
      <c r="D43" s="156">
        <v>104</v>
      </c>
      <c r="E43" s="46" t="s">
        <v>246</v>
      </c>
      <c r="F43" s="47">
        <v>21170</v>
      </c>
      <c r="G43" s="46" t="s">
        <v>247</v>
      </c>
      <c r="H43" s="48">
        <v>380291556</v>
      </c>
      <c r="I43" s="48"/>
      <c r="J43" s="49"/>
      <c r="K43" s="197" t="str">
        <f>IF((N43)="","",IF(MONTH(N43)=1,"Janvier",IF(MONTH(N43)=2,"Février",IF(MONTH(N43)=3,"Mars",IF(MONTH(N43)=4,"Avril",IF(MONTH(N43)=5,"Mai",IF(MONTH(N43)=6,"Juin",IF(MONTH(N43)=7,"Juillet",IF(MONTH(N43)=8,"Août",IF(MONTH(N43)=9,"Septembre",IF(MONTH(N43)=10,"Octobre",IF(MONTH(N43)=11,"Novembre","Décembre"))))))))))))</f>
        <v/>
      </c>
      <c r="L43" s="231" t="str">
        <f>IF(N43="","",DAY(N43))</f>
        <v/>
      </c>
      <c r="M43" s="153" t="str">
        <f>IF(N43="","",YEAR(N43))</f>
        <v/>
      </c>
      <c r="N43" s="6"/>
    </row>
    <row r="44" spans="1:14" x14ac:dyDescent="0.25">
      <c r="A44" s="58">
        <v>46</v>
      </c>
      <c r="B44" s="317" t="s">
        <v>717</v>
      </c>
      <c r="C44" s="317" t="s">
        <v>363</v>
      </c>
      <c r="D44" s="156">
        <v>46</v>
      </c>
      <c r="E44" s="14" t="s">
        <v>468</v>
      </c>
      <c r="F44" s="13">
        <v>39410</v>
      </c>
      <c r="G44" s="14" t="s">
        <v>24</v>
      </c>
      <c r="H44" s="48"/>
      <c r="I44" s="48"/>
      <c r="J44" s="49"/>
      <c r="K44" s="197"/>
      <c r="L44" s="231"/>
      <c r="M44" s="153"/>
      <c r="N44" s="6"/>
    </row>
    <row r="45" spans="1:14" x14ac:dyDescent="0.25">
      <c r="A45" s="58">
        <v>105</v>
      </c>
      <c r="B45" s="317" t="s">
        <v>248</v>
      </c>
      <c r="C45" s="317" t="s">
        <v>98</v>
      </c>
      <c r="D45" s="156">
        <v>105</v>
      </c>
      <c r="E45" s="14" t="s">
        <v>249</v>
      </c>
      <c r="F45" s="13">
        <v>21170</v>
      </c>
      <c r="G45" s="14" t="s">
        <v>206</v>
      </c>
      <c r="H45" s="16">
        <v>380392354</v>
      </c>
      <c r="I45" s="16">
        <v>610386150</v>
      </c>
      <c r="J45" s="35" t="s">
        <v>250</v>
      </c>
      <c r="K45" s="197" t="str">
        <f t="shared" ref="K45:K50" si="6">IF((N45)="","",IF(MONTH(N45)=1,"Janvier",IF(MONTH(N45)=2,"Février",IF(MONTH(N45)=3,"Mars",IF(MONTH(N45)=4,"Avril",IF(MONTH(N45)=5,"Mai",IF(MONTH(N45)=6,"Juin",IF(MONTH(N45)=7,"Juillet",IF(MONTH(N45)=8,"Août",IF(MONTH(N45)=9,"Septembre",IF(MONTH(N45)=10,"Octobre",IF(MONTH(N45)=11,"Novembre","Décembre"))))))))))))</f>
        <v>Juillet</v>
      </c>
      <c r="L45" s="231">
        <f t="shared" ref="L45:L50" si="7">IF(N45="","",DAY(N45))</f>
        <v>6</v>
      </c>
      <c r="M45" s="153">
        <f t="shared" ref="M45:M50" si="8">IF(N45="","",YEAR(N45))</f>
        <v>1944</v>
      </c>
      <c r="N45" s="6">
        <v>16259</v>
      </c>
    </row>
    <row r="46" spans="1:14" x14ac:dyDescent="0.25">
      <c r="A46" s="58">
        <v>106</v>
      </c>
      <c r="B46" s="317" t="s">
        <v>251</v>
      </c>
      <c r="C46" s="317" t="s">
        <v>252</v>
      </c>
      <c r="D46" s="156">
        <v>106</v>
      </c>
      <c r="E46" s="46" t="s">
        <v>253</v>
      </c>
      <c r="F46" s="47">
        <v>21170</v>
      </c>
      <c r="G46" s="46" t="s">
        <v>247</v>
      </c>
      <c r="H46" s="48">
        <v>380290833</v>
      </c>
      <c r="I46" s="48">
        <v>608184914</v>
      </c>
      <c r="J46" s="51" t="s">
        <v>254</v>
      </c>
      <c r="K46" s="197" t="str">
        <f t="shared" si="6"/>
        <v>Février</v>
      </c>
      <c r="L46" s="231">
        <f t="shared" si="7"/>
        <v>1</v>
      </c>
      <c r="M46" s="153">
        <f t="shared" si="8"/>
        <v>1964</v>
      </c>
      <c r="N46" s="6">
        <v>23408</v>
      </c>
    </row>
    <row r="47" spans="1:14" x14ac:dyDescent="0.25">
      <c r="A47" s="58">
        <v>108</v>
      </c>
      <c r="B47" s="317" t="s">
        <v>262</v>
      </c>
      <c r="C47" s="317" t="s">
        <v>135</v>
      </c>
      <c r="D47" s="156">
        <v>108</v>
      </c>
      <c r="E47" s="46" t="s">
        <v>263</v>
      </c>
      <c r="F47" s="47">
        <v>21470</v>
      </c>
      <c r="G47" s="46" t="s">
        <v>30</v>
      </c>
      <c r="H47" s="48">
        <v>380299171</v>
      </c>
      <c r="I47" s="48"/>
      <c r="J47" s="49"/>
      <c r="K47" s="197" t="str">
        <f t="shared" si="6"/>
        <v/>
      </c>
      <c r="L47" s="231" t="str">
        <f t="shared" si="7"/>
        <v/>
      </c>
      <c r="M47" s="153" t="str">
        <f t="shared" si="8"/>
        <v/>
      </c>
      <c r="N47" s="6"/>
    </row>
    <row r="48" spans="1:14" x14ac:dyDescent="0.25">
      <c r="A48" s="58">
        <v>109</v>
      </c>
      <c r="B48" s="317" t="s">
        <v>262</v>
      </c>
      <c r="C48" s="317" t="s">
        <v>264</v>
      </c>
      <c r="D48" s="156">
        <v>109</v>
      </c>
      <c r="E48" s="46" t="s">
        <v>265</v>
      </c>
      <c r="F48" s="47">
        <v>21470</v>
      </c>
      <c r="G48" s="46" t="s">
        <v>30</v>
      </c>
      <c r="H48" s="48">
        <v>380299274</v>
      </c>
      <c r="I48" s="48"/>
      <c r="J48" s="49"/>
      <c r="K48" s="197" t="str">
        <f t="shared" si="6"/>
        <v/>
      </c>
      <c r="L48" s="231" t="str">
        <f t="shared" si="7"/>
        <v/>
      </c>
      <c r="M48" s="153" t="str">
        <f t="shared" si="8"/>
        <v/>
      </c>
      <c r="N48" s="6"/>
    </row>
    <row r="49" spans="1:14" x14ac:dyDescent="0.25">
      <c r="A49" s="58">
        <v>110</v>
      </c>
      <c r="B49" s="317" t="s">
        <v>262</v>
      </c>
      <c r="C49" s="317" t="s">
        <v>148</v>
      </c>
      <c r="D49" s="156">
        <v>110</v>
      </c>
      <c r="E49" s="46" t="s">
        <v>265</v>
      </c>
      <c r="F49" s="47">
        <v>21470</v>
      </c>
      <c r="G49" s="46" t="s">
        <v>30</v>
      </c>
      <c r="H49" s="48">
        <v>380299274</v>
      </c>
      <c r="I49" s="48"/>
      <c r="J49" s="49"/>
      <c r="K49" s="197" t="str">
        <f t="shared" si="6"/>
        <v/>
      </c>
      <c r="L49" s="231" t="str">
        <f t="shared" si="7"/>
        <v/>
      </c>
      <c r="M49" s="153" t="str">
        <f t="shared" si="8"/>
        <v/>
      </c>
      <c r="N49" s="6"/>
    </row>
    <row r="50" spans="1:14" x14ac:dyDescent="0.25">
      <c r="A50" s="58">
        <v>54</v>
      </c>
      <c r="B50" s="317" t="s">
        <v>266</v>
      </c>
      <c r="C50" s="317" t="s">
        <v>11</v>
      </c>
      <c r="D50" s="253">
        <v>54</v>
      </c>
      <c r="E50" s="46" t="s">
        <v>13</v>
      </c>
      <c r="F50" s="47">
        <v>21250</v>
      </c>
      <c r="G50" s="46" t="s">
        <v>14</v>
      </c>
      <c r="H50" s="48">
        <v>380269104</v>
      </c>
      <c r="I50" s="48">
        <v>699210787</v>
      </c>
      <c r="J50" s="51" t="s">
        <v>15</v>
      </c>
      <c r="K50" s="197" t="str">
        <f t="shared" si="6"/>
        <v>Avril</v>
      </c>
      <c r="L50" s="231">
        <f t="shared" si="7"/>
        <v>1</v>
      </c>
      <c r="M50" s="153">
        <f t="shared" si="8"/>
        <v>1942</v>
      </c>
      <c r="N50" s="6">
        <v>15432</v>
      </c>
    </row>
    <row r="51" spans="1:14" x14ac:dyDescent="0.25">
      <c r="A51" s="58">
        <v>111</v>
      </c>
      <c r="B51" s="317" t="s">
        <v>267</v>
      </c>
      <c r="C51" s="317" t="s">
        <v>22</v>
      </c>
      <c r="D51" s="156">
        <v>111</v>
      </c>
      <c r="E51" s="46" t="s">
        <v>268</v>
      </c>
      <c r="F51" s="47">
        <v>21130</v>
      </c>
      <c r="G51" s="46" t="s">
        <v>269</v>
      </c>
      <c r="H51" s="48">
        <v>380373004</v>
      </c>
      <c r="I51" s="48"/>
      <c r="J51" s="49"/>
      <c r="K51" s="197" t="str">
        <f t="shared" ref="K51:K52" si="9">IF((N51)="","",IF(MONTH(N51)=1,"Janvier",IF(MONTH(N51)=2,"Février",IF(MONTH(N51)=3,"Mars",IF(MONTH(N51)=4,"Avril",IF(MONTH(N51)=5,"Mai",IF(MONTH(N51)=6,"Juin",IF(MONTH(N51)=7,"Juillet",IF(MONTH(N51)=8,"Août",IF(MONTH(N51)=9,"Septembre",IF(MONTH(N51)=10,"Octobre",IF(MONTH(N51)=11,"Novembre","Décembre"))))))))))))</f>
        <v/>
      </c>
      <c r="L51" s="231" t="str">
        <f t="shared" ref="L51:L52" si="10">IF(N51="","",DAY(N51))</f>
        <v/>
      </c>
      <c r="M51" s="153" t="str">
        <f t="shared" ref="M51:M52" si="11">IF(N51="","",YEAR(N51))</f>
        <v/>
      </c>
      <c r="N51" s="6"/>
    </row>
    <row r="52" spans="1:14" x14ac:dyDescent="0.25">
      <c r="A52" s="58">
        <v>112</v>
      </c>
      <c r="B52" s="317" t="s">
        <v>267</v>
      </c>
      <c r="C52" s="317" t="s">
        <v>270</v>
      </c>
      <c r="D52" s="156">
        <v>112</v>
      </c>
      <c r="E52" s="46" t="s">
        <v>268</v>
      </c>
      <c r="F52" s="47">
        <v>21130</v>
      </c>
      <c r="G52" s="46" t="s">
        <v>269</v>
      </c>
      <c r="H52" s="48">
        <v>380373004</v>
      </c>
      <c r="I52" s="48"/>
      <c r="J52" s="49"/>
      <c r="K52" s="197" t="str">
        <f t="shared" si="9"/>
        <v/>
      </c>
      <c r="L52" s="231" t="str">
        <f t="shared" si="10"/>
        <v/>
      </c>
      <c r="M52" s="153" t="str">
        <f t="shared" si="11"/>
        <v/>
      </c>
      <c r="N52" s="6"/>
    </row>
    <row r="53" spans="1:14" x14ac:dyDescent="0.25">
      <c r="A53" s="58">
        <v>58</v>
      </c>
      <c r="B53" s="317" t="s">
        <v>271</v>
      </c>
      <c r="C53" s="317" t="s">
        <v>19</v>
      </c>
      <c r="D53" s="253">
        <v>58</v>
      </c>
      <c r="E53" s="46" t="s">
        <v>20</v>
      </c>
      <c r="F53" s="47">
        <v>21250</v>
      </c>
      <c r="G53" s="46" t="s">
        <v>14</v>
      </c>
      <c r="H53" s="48">
        <v>380269104</v>
      </c>
      <c r="I53" s="48">
        <v>699210787</v>
      </c>
      <c r="J53" s="51" t="s">
        <v>15</v>
      </c>
      <c r="K53" s="197" t="str">
        <f t="shared" ref="K53:K58" si="12">IF((N53)="","",IF(MONTH(N53)=1,"Janvier",IF(MONTH(N53)=2,"Février",IF(MONTH(N53)=3,"Mars",IF(MONTH(N53)=4,"Avril",IF(MONTH(N53)=5,"Mai",IF(MONTH(N53)=6,"Juin",IF(MONTH(N53)=7,"Juillet",IF(MONTH(N53)=8,"Août",IF(MONTH(N53)=9,"Septembre",IF(MONTH(N53)=10,"Octobre",IF(MONTH(N53)=11,"Novembre","Décembre"))))))))))))</f>
        <v>Avril</v>
      </c>
      <c r="L53" s="231">
        <f t="shared" ref="L53:L58" si="13">IF(N53="","",DAY(N53))</f>
        <v>17</v>
      </c>
      <c r="M53" s="153">
        <f t="shared" ref="M53:M58" si="14">IF(N53="","",YEAR(N53))</f>
        <v>1936</v>
      </c>
      <c r="N53" s="6">
        <v>13257</v>
      </c>
    </row>
    <row r="54" spans="1:14" x14ac:dyDescent="0.25">
      <c r="A54" s="58">
        <v>114</v>
      </c>
      <c r="B54" s="317" t="s">
        <v>272</v>
      </c>
      <c r="C54" s="317" t="s">
        <v>273</v>
      </c>
      <c r="D54" s="156">
        <v>114</v>
      </c>
      <c r="E54" s="14" t="s">
        <v>274</v>
      </c>
      <c r="F54" s="13">
        <v>21470</v>
      </c>
      <c r="G54" s="14" t="s">
        <v>30</v>
      </c>
      <c r="H54" s="16">
        <v>380299731</v>
      </c>
      <c r="I54" s="16"/>
      <c r="J54" s="15"/>
      <c r="K54" s="197" t="str">
        <f t="shared" si="12"/>
        <v/>
      </c>
      <c r="L54" s="231" t="str">
        <f t="shared" si="13"/>
        <v/>
      </c>
      <c r="M54" s="153" t="str">
        <f t="shared" si="14"/>
        <v/>
      </c>
      <c r="N54" s="6"/>
    </row>
    <row r="55" spans="1:14" x14ac:dyDescent="0.25">
      <c r="A55" s="58">
        <v>115</v>
      </c>
      <c r="B55" s="317" t="s">
        <v>275</v>
      </c>
      <c r="C55" s="317" t="s">
        <v>276</v>
      </c>
      <c r="D55" s="156">
        <v>115</v>
      </c>
      <c r="E55" s="46" t="s">
        <v>277</v>
      </c>
      <c r="F55" s="47">
        <v>21470</v>
      </c>
      <c r="G55" s="46" t="s">
        <v>30</v>
      </c>
      <c r="H55" s="48">
        <v>380299412</v>
      </c>
      <c r="I55" s="48"/>
      <c r="J55" s="49"/>
      <c r="K55" s="197" t="str">
        <f t="shared" si="12"/>
        <v/>
      </c>
      <c r="L55" s="231" t="str">
        <f t="shared" si="13"/>
        <v/>
      </c>
      <c r="M55" s="153" t="str">
        <f t="shared" si="14"/>
        <v/>
      </c>
      <c r="N55" s="6"/>
    </row>
    <row r="56" spans="1:14" x14ac:dyDescent="0.25">
      <c r="A56" s="58">
        <v>61</v>
      </c>
      <c r="B56" s="317" t="s">
        <v>278</v>
      </c>
      <c r="C56" s="317" t="s">
        <v>48</v>
      </c>
      <c r="D56" s="253">
        <v>61</v>
      </c>
      <c r="E56" s="46" t="s">
        <v>63</v>
      </c>
      <c r="F56" s="47">
        <v>21470</v>
      </c>
      <c r="G56" s="46" t="s">
        <v>30</v>
      </c>
      <c r="H56" s="48">
        <v>380299528</v>
      </c>
      <c r="I56" s="48"/>
      <c r="J56" s="51" t="s">
        <v>166</v>
      </c>
      <c r="K56" s="197" t="str">
        <f t="shared" si="12"/>
        <v>Mai</v>
      </c>
      <c r="L56" s="231">
        <f t="shared" si="13"/>
        <v>26</v>
      </c>
      <c r="M56" s="153">
        <f t="shared" si="14"/>
        <v>1939</v>
      </c>
      <c r="N56" s="6">
        <v>14391</v>
      </c>
    </row>
    <row r="57" spans="1:14" x14ac:dyDescent="0.25">
      <c r="A57" s="58">
        <v>117</v>
      </c>
      <c r="B57" s="317" t="s">
        <v>279</v>
      </c>
      <c r="C57" s="317" t="s">
        <v>55</v>
      </c>
      <c r="D57" s="156">
        <v>117</v>
      </c>
      <c r="E57" s="52" t="s">
        <v>113</v>
      </c>
      <c r="F57" s="13">
        <v>21470</v>
      </c>
      <c r="G57" s="52" t="s">
        <v>30</v>
      </c>
      <c r="H57" s="16">
        <v>380299416</v>
      </c>
      <c r="I57" s="16"/>
      <c r="J57" s="35"/>
      <c r="K57" s="197" t="str">
        <f t="shared" si="12"/>
        <v>Août</v>
      </c>
      <c r="L57" s="231">
        <f t="shared" si="13"/>
        <v>15</v>
      </c>
      <c r="M57" s="153">
        <f t="shared" si="14"/>
        <v>1934</v>
      </c>
      <c r="N57" s="6">
        <v>12646</v>
      </c>
    </row>
    <row r="58" spans="1:14" x14ac:dyDescent="0.25">
      <c r="A58" s="58">
        <v>118</v>
      </c>
      <c r="B58" s="317" t="s">
        <v>279</v>
      </c>
      <c r="C58" s="317" t="s">
        <v>98</v>
      </c>
      <c r="D58" s="156">
        <v>118</v>
      </c>
      <c r="E58" s="46" t="s">
        <v>280</v>
      </c>
      <c r="F58" s="47">
        <v>21470</v>
      </c>
      <c r="G58" s="46" t="s">
        <v>30</v>
      </c>
      <c r="H58" s="48">
        <v>380299416</v>
      </c>
      <c r="I58" s="48"/>
      <c r="J58" s="49"/>
      <c r="K58" s="197" t="str">
        <f t="shared" si="12"/>
        <v/>
      </c>
      <c r="L58" s="231" t="str">
        <f t="shared" si="13"/>
        <v/>
      </c>
      <c r="M58" s="153" t="str">
        <f t="shared" si="14"/>
        <v/>
      </c>
      <c r="N58" s="6"/>
    </row>
    <row r="59" spans="1:14" ht="15.75" thickBot="1" x14ac:dyDescent="0.3"/>
    <row r="60" spans="1:14" ht="15.75" thickBot="1" x14ac:dyDescent="0.3">
      <c r="E60" s="53" t="s">
        <v>719</v>
      </c>
    </row>
  </sheetData>
  <autoFilter ref="A2:N58">
    <filterColumn colId="10" showButton="0"/>
    <filterColumn colId="11" showButton="0"/>
  </autoFilter>
  <customSheetViews>
    <customSheetView guid="{C8E12C0E-74D9-4313-A2C3-87F25970D486}" showRuler="0" topLeftCell="A28">
      <selection activeCell="G26" sqref="G26"/>
      <pageMargins left="0.78740157499999996" right="0.78740157499999996" top="0.984251969" bottom="0.984251969" header="0.4921259845" footer="0.4921259845"/>
      <headerFooter alignWithMargins="0"/>
    </customSheetView>
    <customSheetView guid="{383230AB-0D5E-4CBB-9782-F256E3AF83A1}" showRuler="0" topLeftCell="A28">
      <selection activeCell="G26" sqref="G26"/>
      <pageMargins left="0.78740157499999996" right="0.78740157499999996" top="0.984251969" bottom="0.984251969" header="0.4921259845" footer="0.4921259845"/>
      <headerFooter alignWithMargins="0"/>
    </customSheetView>
  </customSheetViews>
  <mergeCells count="11">
    <mergeCell ref="G2:G3"/>
    <mergeCell ref="B2:B3"/>
    <mergeCell ref="C2:C3"/>
    <mergeCell ref="D2:D3"/>
    <mergeCell ref="E2:E3"/>
    <mergeCell ref="F2:F3"/>
    <mergeCell ref="N2:N3"/>
    <mergeCell ref="H2:H3"/>
    <mergeCell ref="I2:I3"/>
    <mergeCell ref="J2:J3"/>
    <mergeCell ref="K2:M2"/>
  </mergeCells>
  <phoneticPr fontId="3" type="noConversion"/>
  <hyperlinks>
    <hyperlink ref="J8" r:id="rId1"/>
    <hyperlink ref="J53" r:id="rId2"/>
    <hyperlink ref="J6" r:id="rId3"/>
    <hyperlink ref="J50" r:id="rId4"/>
    <hyperlink ref="J17" r:id="rId5"/>
    <hyperlink ref="J4" r:id="rId6"/>
    <hyperlink ref="J30" r:id="rId7"/>
    <hyperlink ref="J42" r:id="rId8"/>
    <hyperlink ref="J9" r:id="rId9"/>
    <hyperlink ref="J26" r:id="rId10"/>
    <hyperlink ref="J29" r:id="rId11"/>
    <hyperlink ref="J18" r:id="rId12"/>
    <hyperlink ref="J23" r:id="rId13"/>
    <hyperlink ref="J28" r:id="rId14"/>
    <hyperlink ref="J45" r:id="rId15"/>
    <hyperlink ref="J46" r:id="rId16"/>
    <hyperlink ref="J14" r:id="rId17"/>
    <hyperlink ref="J21" r:id="rId18"/>
    <hyperlink ref="J20" r:id="rId19"/>
  </hyperlinks>
  <pageMargins left="0.78740157499999996" right="0.78740157499999996" top="0.984251969" bottom="0.984251969" header="0.4921259845" footer="0.4921259845"/>
  <pageSetup paperSize="9" orientation="portrait" horizontalDpi="0" verticalDpi="0" r:id="rId2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indexed="12"/>
  </sheetPr>
  <dimension ref="A1:P75"/>
  <sheetViews>
    <sheetView topLeftCell="A28" workbookViewId="0">
      <selection activeCell="K41" sqref="K41"/>
    </sheetView>
  </sheetViews>
  <sheetFormatPr baseColWidth="10" defaultRowHeight="15" x14ac:dyDescent="0.25"/>
  <cols>
    <col min="1" max="1" width="3.875" style="58" bestFit="1" customWidth="1"/>
    <col min="3" max="3" width="12.625" bestFit="1" customWidth="1"/>
    <col min="4" max="4" width="9.25" style="232" customWidth="1"/>
    <col min="5" max="5" width="26.75" hidden="1" customWidth="1"/>
    <col min="6" max="6" width="6.875" hidden="1" customWidth="1"/>
    <col min="7" max="7" width="16.625" hidden="1" customWidth="1"/>
    <col min="8" max="9" width="12.875" hidden="1" customWidth="1"/>
    <col min="10" max="10" width="27.5" hidden="1" customWidth="1"/>
    <col min="11" max="11" width="9.625" bestFit="1" customWidth="1"/>
    <col min="12" max="12" width="4.75" style="232" bestFit="1" customWidth="1"/>
    <col min="13" max="13" width="6.5" bestFit="1" customWidth="1"/>
    <col min="14" max="14" width="6.25" customWidth="1"/>
    <col min="15" max="15" width="4.25" customWidth="1"/>
    <col min="16" max="16" width="11" style="92" customWidth="1"/>
  </cols>
  <sheetData>
    <row r="1" spans="1:16" ht="15.75" thickBot="1" x14ac:dyDescent="0.3"/>
    <row r="2" spans="1:16" s="1" customFormat="1" ht="15.75" thickBot="1" x14ac:dyDescent="0.3">
      <c r="A2" s="58"/>
      <c r="B2" s="380" t="s">
        <v>0</v>
      </c>
      <c r="C2" s="380" t="s">
        <v>1</v>
      </c>
      <c r="D2" s="387" t="s">
        <v>2</v>
      </c>
      <c r="E2" s="380" t="s">
        <v>3</v>
      </c>
      <c r="F2" s="380" t="s">
        <v>4</v>
      </c>
      <c r="G2" s="380" t="s">
        <v>5</v>
      </c>
      <c r="H2" s="378" t="s">
        <v>6</v>
      </c>
      <c r="I2" s="378" t="s">
        <v>7</v>
      </c>
      <c r="J2" s="380" t="s">
        <v>8</v>
      </c>
      <c r="K2" s="382" t="s">
        <v>9</v>
      </c>
      <c r="L2" s="383"/>
      <c r="M2" s="384"/>
      <c r="N2" s="389" t="s">
        <v>10</v>
      </c>
      <c r="O2" s="391"/>
      <c r="P2" s="376" t="s">
        <v>711</v>
      </c>
    </row>
    <row r="3" spans="1:16" s="1" customFormat="1" ht="15.75" thickBot="1" x14ac:dyDescent="0.3">
      <c r="A3" s="58"/>
      <c r="B3" s="381"/>
      <c r="C3" s="381"/>
      <c r="D3" s="388"/>
      <c r="E3" s="381"/>
      <c r="F3" s="381"/>
      <c r="G3" s="381"/>
      <c r="H3" s="379"/>
      <c r="I3" s="379"/>
      <c r="J3" s="381"/>
      <c r="K3" s="137" t="s">
        <v>702</v>
      </c>
      <c r="L3" s="233" t="s">
        <v>703</v>
      </c>
      <c r="M3" s="137" t="s">
        <v>704</v>
      </c>
      <c r="N3" s="390"/>
      <c r="O3" s="392"/>
      <c r="P3" s="377"/>
    </row>
    <row r="4" spans="1:16" s="19" customFormat="1" x14ac:dyDescent="0.25">
      <c r="A4" s="432">
        <v>126</v>
      </c>
      <c r="B4" s="320" t="s">
        <v>115</v>
      </c>
      <c r="C4" s="320" t="s">
        <v>116</v>
      </c>
      <c r="D4" s="252">
        <v>126</v>
      </c>
      <c r="E4" s="146" t="s">
        <v>504</v>
      </c>
      <c r="F4" s="147">
        <v>21170</v>
      </c>
      <c r="G4" s="146" t="s">
        <v>72</v>
      </c>
      <c r="H4" s="148">
        <v>380290222</v>
      </c>
      <c r="I4" s="149"/>
      <c r="J4" s="150"/>
      <c r="K4" s="197" t="str">
        <f>IF((P4)="","",IF(MONTH(P4)=1,"Janvier",IF(MONTH(P4)=2,"Février",IF(MONTH(P4)=3,"Mars",IF(MONTH(P4)=4,"Avril",IF(MONTH(P4)=5,"Mai",IF(MONTH(P4)=6,"Juin",IF(MONTH(P4)=7,"Juillet",IF(MONTH(P4)=8,"Août",IF(MONTH(P4)=9,"Septembre",IF(MONTH(P4)=10,"Octobre",IF(MONTH(P4)=11,"Novembre","Décembre"))))))))))))</f>
        <v>Janvier</v>
      </c>
      <c r="L4" s="231">
        <f>IF(P4="","",DAY(P4))</f>
        <v>19</v>
      </c>
      <c r="M4" s="153">
        <f>IF(P4="","",YEAR(P4))</f>
        <v>1947</v>
      </c>
      <c r="N4" s="224" t="s">
        <v>26</v>
      </c>
      <c r="O4" s="223" t="s">
        <v>17</v>
      </c>
      <c r="P4" s="228">
        <v>17186</v>
      </c>
    </row>
    <row r="5" spans="1:16" x14ac:dyDescent="0.25">
      <c r="A5" s="58">
        <v>4</v>
      </c>
      <c r="B5" s="321" t="s">
        <v>43</v>
      </c>
      <c r="C5" s="321" t="s">
        <v>44</v>
      </c>
      <c r="D5" s="156">
        <v>4</v>
      </c>
      <c r="E5" s="2" t="s">
        <v>45</v>
      </c>
      <c r="F5" s="3">
        <v>21470</v>
      </c>
      <c r="G5" s="2" t="s">
        <v>30</v>
      </c>
      <c r="H5" s="4">
        <v>380298947</v>
      </c>
      <c r="I5" s="4">
        <v>614462165</v>
      </c>
      <c r="J5" s="5" t="s">
        <v>46</v>
      </c>
      <c r="K5" s="197" t="str">
        <f t="shared" ref="K5:K19" si="0">IF((P5)="","",IF(MONTH(P5)=1,"Janvier",IF(MONTH(P5)=2,"Février",IF(MONTH(P5)=3,"Mars",IF(MONTH(P5)=4,"Avril",IF(MONTH(P5)=5,"Mai",IF(MONTH(P5)=6,"Juin",IF(MONTH(P5)=7,"Juillet",IF(MONTH(P5)=8,"Août",IF(MONTH(P5)=9,"Septembre",IF(MONTH(P5)=10,"Octobre",IF(MONTH(P5)=11,"Novembre","Décembre"))))))))))))</f>
        <v>Octobre</v>
      </c>
      <c r="L5" s="231">
        <f t="shared" ref="L5:L19" si="1">IF(P5="","",DAY(P5))</f>
        <v>24</v>
      </c>
      <c r="M5" s="153">
        <f t="shared" ref="M5:M19" si="2">IF(P5="","",YEAR(P5))</f>
        <v>1967</v>
      </c>
      <c r="N5" s="141" t="s">
        <v>16</v>
      </c>
      <c r="O5" s="47" t="s">
        <v>17</v>
      </c>
      <c r="P5" s="229">
        <v>24769</v>
      </c>
    </row>
    <row r="6" spans="1:16" s="25" customFormat="1" x14ac:dyDescent="0.25">
      <c r="A6" s="58">
        <v>135</v>
      </c>
      <c r="B6" s="317" t="s">
        <v>152</v>
      </c>
      <c r="C6" s="317" t="s">
        <v>22</v>
      </c>
      <c r="D6" s="157">
        <v>135</v>
      </c>
      <c r="E6" s="14" t="s">
        <v>153</v>
      </c>
      <c r="F6" s="13">
        <v>21250</v>
      </c>
      <c r="G6" s="14" t="s">
        <v>154</v>
      </c>
      <c r="H6" s="16">
        <v>380204308</v>
      </c>
      <c r="I6" s="16"/>
      <c r="J6" s="35"/>
      <c r="K6" s="197" t="str">
        <f t="shared" si="0"/>
        <v>Janvier</v>
      </c>
      <c r="L6" s="231">
        <f t="shared" si="1"/>
        <v>6</v>
      </c>
      <c r="M6" s="153">
        <f t="shared" si="2"/>
        <v>1938</v>
      </c>
      <c r="N6" s="141" t="s">
        <v>16</v>
      </c>
      <c r="O6" s="47" t="s">
        <v>17</v>
      </c>
      <c r="P6" s="229">
        <v>13886</v>
      </c>
    </row>
    <row r="7" spans="1:16" x14ac:dyDescent="0.25">
      <c r="A7" s="166">
        <v>79</v>
      </c>
      <c r="B7" s="317" t="s">
        <v>51</v>
      </c>
      <c r="C7" s="317" t="s">
        <v>52</v>
      </c>
      <c r="D7" s="156">
        <v>79</v>
      </c>
      <c r="E7" s="2" t="s">
        <v>53</v>
      </c>
      <c r="F7" s="3">
        <v>21170</v>
      </c>
      <c r="G7" s="2" t="s">
        <v>41</v>
      </c>
      <c r="H7" s="4">
        <v>380290667</v>
      </c>
      <c r="I7" s="4">
        <v>679396168</v>
      </c>
      <c r="J7" s="5" t="s">
        <v>96</v>
      </c>
      <c r="K7" s="197" t="str">
        <f t="shared" si="0"/>
        <v>Juin</v>
      </c>
      <c r="L7" s="231">
        <f t="shared" si="1"/>
        <v>6</v>
      </c>
      <c r="M7" s="153">
        <f t="shared" si="2"/>
        <v>1945</v>
      </c>
      <c r="N7" s="8" t="s">
        <v>16</v>
      </c>
      <c r="O7" s="8" t="s">
        <v>17</v>
      </c>
      <c r="P7" s="226">
        <v>16594</v>
      </c>
    </row>
    <row r="8" spans="1:16" x14ac:dyDescent="0.25">
      <c r="A8" s="166">
        <v>133</v>
      </c>
      <c r="B8" s="317" t="s">
        <v>144</v>
      </c>
      <c r="C8" s="317" t="s">
        <v>145</v>
      </c>
      <c r="D8" s="156">
        <v>133</v>
      </c>
      <c r="E8" s="2" t="s">
        <v>146</v>
      </c>
      <c r="F8" s="3">
        <v>21470</v>
      </c>
      <c r="G8" s="2" t="s">
        <v>30</v>
      </c>
      <c r="H8" s="4"/>
      <c r="I8" s="4">
        <v>630499384</v>
      </c>
      <c r="J8" s="5"/>
      <c r="K8" s="197" t="str">
        <f t="shared" si="0"/>
        <v>Juin</v>
      </c>
      <c r="L8" s="231">
        <f t="shared" si="1"/>
        <v>24</v>
      </c>
      <c r="M8" s="153">
        <f t="shared" si="2"/>
        <v>1941</v>
      </c>
      <c r="N8" s="8" t="s">
        <v>26</v>
      </c>
      <c r="O8" s="8" t="s">
        <v>17</v>
      </c>
      <c r="P8" s="226">
        <v>15151</v>
      </c>
    </row>
    <row r="9" spans="1:16" x14ac:dyDescent="0.25">
      <c r="A9" s="166">
        <v>80</v>
      </c>
      <c r="B9" s="317" t="s">
        <v>121</v>
      </c>
      <c r="C9" s="317" t="s">
        <v>122</v>
      </c>
      <c r="D9" s="156">
        <v>80</v>
      </c>
      <c r="E9" s="2" t="s">
        <v>123</v>
      </c>
      <c r="F9" s="3">
        <v>21250</v>
      </c>
      <c r="G9" s="2" t="s">
        <v>124</v>
      </c>
      <c r="H9" s="4">
        <v>380363662</v>
      </c>
      <c r="I9" s="4"/>
      <c r="J9" s="5"/>
      <c r="K9" s="197" t="str">
        <f t="shared" si="0"/>
        <v>Juillet</v>
      </c>
      <c r="L9" s="231">
        <f t="shared" si="1"/>
        <v>7</v>
      </c>
      <c r="M9" s="153">
        <f t="shared" si="2"/>
        <v>1947</v>
      </c>
      <c r="N9" s="8" t="s">
        <v>16</v>
      </c>
      <c r="O9" s="8" t="s">
        <v>17</v>
      </c>
      <c r="P9" s="229">
        <v>17355</v>
      </c>
    </row>
    <row r="10" spans="1:16" x14ac:dyDescent="0.25">
      <c r="A10" s="166">
        <v>81</v>
      </c>
      <c r="B10" s="321" t="s">
        <v>47</v>
      </c>
      <c r="C10" s="321" t="s">
        <v>48</v>
      </c>
      <c r="D10" s="156">
        <v>81</v>
      </c>
      <c r="E10" s="2" t="s">
        <v>49</v>
      </c>
      <c r="F10" s="3">
        <v>21170</v>
      </c>
      <c r="G10" s="2" t="s">
        <v>41</v>
      </c>
      <c r="H10" s="4">
        <v>380779059</v>
      </c>
      <c r="I10" s="4"/>
      <c r="J10" s="5" t="s">
        <v>50</v>
      </c>
      <c r="K10" s="197" t="str">
        <f t="shared" si="0"/>
        <v>Août</v>
      </c>
      <c r="L10" s="231">
        <f t="shared" si="1"/>
        <v>10</v>
      </c>
      <c r="M10" s="153">
        <f t="shared" si="2"/>
        <v>1944</v>
      </c>
      <c r="N10" s="7" t="s">
        <v>16</v>
      </c>
      <c r="O10" s="8" t="s">
        <v>17</v>
      </c>
      <c r="P10" s="229">
        <v>16294</v>
      </c>
    </row>
    <row r="11" spans="1:16" x14ac:dyDescent="0.25">
      <c r="A11" s="166">
        <v>82</v>
      </c>
      <c r="B11" s="321" t="s">
        <v>89</v>
      </c>
      <c r="C11" s="321" t="s">
        <v>70</v>
      </c>
      <c r="D11" s="156">
        <v>82</v>
      </c>
      <c r="E11" s="2" t="s">
        <v>90</v>
      </c>
      <c r="F11" s="3">
        <v>21170</v>
      </c>
      <c r="G11" s="2" t="s">
        <v>91</v>
      </c>
      <c r="H11" s="4">
        <v>380329317</v>
      </c>
      <c r="I11" s="4">
        <v>678333988</v>
      </c>
      <c r="J11" s="5" t="s">
        <v>92</v>
      </c>
      <c r="K11" s="197" t="str">
        <f t="shared" si="0"/>
        <v>Juillet</v>
      </c>
      <c r="L11" s="231">
        <f t="shared" si="1"/>
        <v>23</v>
      </c>
      <c r="M11" s="153">
        <f t="shared" si="2"/>
        <v>1947</v>
      </c>
      <c r="N11" s="11" t="s">
        <v>26</v>
      </c>
      <c r="O11" s="8" t="s">
        <v>17</v>
      </c>
      <c r="P11" s="226">
        <v>17371</v>
      </c>
    </row>
    <row r="12" spans="1:16" x14ac:dyDescent="0.25">
      <c r="A12" s="166">
        <v>128</v>
      </c>
      <c r="B12" s="317" t="s">
        <v>126</v>
      </c>
      <c r="C12" s="317" t="s">
        <v>127</v>
      </c>
      <c r="D12" s="157">
        <v>128</v>
      </c>
      <c r="E12" s="2" t="s">
        <v>128</v>
      </c>
      <c r="F12" s="3">
        <v>21470</v>
      </c>
      <c r="G12" s="2" t="s">
        <v>30</v>
      </c>
      <c r="H12" s="4">
        <v>380299829</v>
      </c>
      <c r="I12" s="4"/>
      <c r="J12" s="5"/>
      <c r="K12" s="197" t="str">
        <f t="shared" si="0"/>
        <v>Septembre</v>
      </c>
      <c r="L12" s="231">
        <f t="shared" si="1"/>
        <v>21</v>
      </c>
      <c r="M12" s="153">
        <f t="shared" si="2"/>
        <v>1949</v>
      </c>
      <c r="N12" s="11" t="s">
        <v>26</v>
      </c>
      <c r="O12" s="8" t="s">
        <v>17</v>
      </c>
      <c r="P12" s="226">
        <v>18162</v>
      </c>
    </row>
    <row r="13" spans="1:16" s="25" customFormat="1" x14ac:dyDescent="0.25">
      <c r="A13" s="166">
        <v>127</v>
      </c>
      <c r="B13" s="317" t="s">
        <v>117</v>
      </c>
      <c r="C13" s="317" t="s">
        <v>118</v>
      </c>
      <c r="D13" s="157">
        <v>127</v>
      </c>
      <c r="E13" s="14" t="s">
        <v>119</v>
      </c>
      <c r="F13" s="13">
        <v>21170</v>
      </c>
      <c r="G13" s="14" t="s">
        <v>67</v>
      </c>
      <c r="H13" s="16">
        <v>380290468</v>
      </c>
      <c r="I13" s="16">
        <v>632368023</v>
      </c>
      <c r="J13" s="5" t="s">
        <v>120</v>
      </c>
      <c r="K13" s="197" t="str">
        <f t="shared" si="0"/>
        <v>Mars</v>
      </c>
      <c r="L13" s="231">
        <f t="shared" si="1"/>
        <v>30</v>
      </c>
      <c r="M13" s="153">
        <f t="shared" si="2"/>
        <v>1935</v>
      </c>
      <c r="N13" s="11" t="s">
        <v>26</v>
      </c>
      <c r="O13" s="8" t="s">
        <v>17</v>
      </c>
      <c r="P13" s="225">
        <v>12873</v>
      </c>
    </row>
    <row r="14" spans="1:16" s="25" customFormat="1" x14ac:dyDescent="0.25">
      <c r="A14" s="166"/>
      <c r="B14" s="317" t="s">
        <v>303</v>
      </c>
      <c r="C14" s="317" t="s">
        <v>182</v>
      </c>
      <c r="D14" s="434" t="s">
        <v>804</v>
      </c>
      <c r="E14" s="14" t="s">
        <v>447</v>
      </c>
      <c r="F14" s="13">
        <v>21470</v>
      </c>
      <c r="G14" s="14" t="s">
        <v>30</v>
      </c>
      <c r="H14" s="16"/>
      <c r="I14" s="16"/>
      <c r="J14" s="5"/>
      <c r="K14" s="197"/>
      <c r="L14" s="231"/>
      <c r="M14" s="153"/>
      <c r="N14" s="11"/>
      <c r="O14" s="8"/>
      <c r="P14" s="225"/>
    </row>
    <row r="15" spans="1:16" x14ac:dyDescent="0.25">
      <c r="A15" s="166">
        <v>19</v>
      </c>
      <c r="B15" s="321" t="s">
        <v>77</v>
      </c>
      <c r="C15" s="321" t="s">
        <v>78</v>
      </c>
      <c r="D15" s="156">
        <v>19</v>
      </c>
      <c r="E15" s="2" t="s">
        <v>79</v>
      </c>
      <c r="F15" s="3">
        <v>21170</v>
      </c>
      <c r="G15" s="2" t="s">
        <v>67</v>
      </c>
      <c r="H15" s="4">
        <v>380392678</v>
      </c>
      <c r="I15" s="4">
        <v>677647670</v>
      </c>
      <c r="J15" s="5" t="s">
        <v>80</v>
      </c>
      <c r="K15" s="197" t="str">
        <f t="shared" si="0"/>
        <v>Mars</v>
      </c>
      <c r="L15" s="231">
        <f t="shared" si="1"/>
        <v>6</v>
      </c>
      <c r="M15" s="153">
        <f t="shared" si="2"/>
        <v>1942</v>
      </c>
      <c r="N15" s="8" t="s">
        <v>16</v>
      </c>
      <c r="O15" s="8" t="s">
        <v>17</v>
      </c>
      <c r="P15" s="226">
        <v>15406</v>
      </c>
    </row>
    <row r="16" spans="1:16" x14ac:dyDescent="0.25">
      <c r="A16" s="166">
        <v>136</v>
      </c>
      <c r="B16" s="317" t="s">
        <v>77</v>
      </c>
      <c r="C16" s="317" t="s">
        <v>160</v>
      </c>
      <c r="D16" s="157">
        <v>136</v>
      </c>
      <c r="E16" s="17" t="s">
        <v>161</v>
      </c>
      <c r="F16" s="40">
        <v>21470</v>
      </c>
      <c r="G16" s="17" t="s">
        <v>30</v>
      </c>
      <c r="H16" s="42">
        <v>380298449</v>
      </c>
      <c r="I16" s="4"/>
      <c r="J16" s="9"/>
      <c r="K16" s="197" t="str">
        <f t="shared" si="0"/>
        <v>Février</v>
      </c>
      <c r="L16" s="231">
        <f t="shared" si="1"/>
        <v>28</v>
      </c>
      <c r="M16" s="153">
        <f t="shared" si="2"/>
        <v>1943</v>
      </c>
      <c r="N16" s="24" t="s">
        <v>26</v>
      </c>
      <c r="O16" s="20" t="s">
        <v>17</v>
      </c>
      <c r="P16" s="226">
        <v>15765</v>
      </c>
    </row>
    <row r="17" spans="1:16" x14ac:dyDescent="0.25">
      <c r="A17" s="166"/>
      <c r="B17" s="317" t="s">
        <v>304</v>
      </c>
      <c r="C17" s="317" t="s">
        <v>122</v>
      </c>
      <c r="D17" s="434" t="s">
        <v>805</v>
      </c>
      <c r="E17" s="14"/>
      <c r="F17" s="13">
        <v>21250</v>
      </c>
      <c r="G17" s="14" t="s">
        <v>60</v>
      </c>
      <c r="H17" s="42"/>
      <c r="I17" s="4"/>
      <c r="J17" s="9"/>
      <c r="K17" s="197"/>
      <c r="L17" s="231"/>
      <c r="M17" s="153"/>
      <c r="N17" s="24"/>
      <c r="O17" s="20"/>
      <c r="P17" s="226"/>
    </row>
    <row r="18" spans="1:16" x14ac:dyDescent="0.25">
      <c r="A18" s="166">
        <v>21</v>
      </c>
      <c r="B18" s="317" t="s">
        <v>54</v>
      </c>
      <c r="C18" s="317" t="s">
        <v>55</v>
      </c>
      <c r="D18" s="156">
        <v>21</v>
      </c>
      <c r="E18" s="2" t="s">
        <v>56</v>
      </c>
      <c r="F18" s="3">
        <v>21170</v>
      </c>
      <c r="G18" s="2" t="s">
        <v>41</v>
      </c>
      <c r="H18" s="4">
        <v>380291162</v>
      </c>
      <c r="I18" s="4"/>
      <c r="J18" s="5" t="s">
        <v>57</v>
      </c>
      <c r="K18" s="197" t="str">
        <f t="shared" si="0"/>
        <v>Septembre</v>
      </c>
      <c r="L18" s="231">
        <f t="shared" si="1"/>
        <v>5</v>
      </c>
      <c r="M18" s="153">
        <f t="shared" si="2"/>
        <v>1943</v>
      </c>
      <c r="N18" s="7" t="s">
        <v>16</v>
      </c>
      <c r="O18" s="8" t="s">
        <v>17</v>
      </c>
      <c r="P18" s="226">
        <v>15954</v>
      </c>
    </row>
    <row r="19" spans="1:16" x14ac:dyDescent="0.25">
      <c r="A19" s="166">
        <v>129</v>
      </c>
      <c r="B19" s="317" t="s">
        <v>134</v>
      </c>
      <c r="C19" s="317" t="s">
        <v>135</v>
      </c>
      <c r="D19" s="157">
        <v>129</v>
      </c>
      <c r="E19" s="2" t="s">
        <v>136</v>
      </c>
      <c r="F19" s="3">
        <v>21470</v>
      </c>
      <c r="G19" s="2" t="s">
        <v>30</v>
      </c>
      <c r="H19" s="4">
        <v>380298005</v>
      </c>
      <c r="I19" s="4">
        <v>677326924</v>
      </c>
      <c r="J19" s="5"/>
      <c r="K19" s="197" t="str">
        <f t="shared" si="0"/>
        <v/>
      </c>
      <c r="L19" s="231" t="str">
        <f t="shared" si="1"/>
        <v/>
      </c>
      <c r="M19" s="153" t="str">
        <f t="shared" si="2"/>
        <v/>
      </c>
      <c r="N19" s="11" t="s">
        <v>26</v>
      </c>
      <c r="O19" s="8" t="s">
        <v>17</v>
      </c>
      <c r="P19" s="226"/>
    </row>
    <row r="20" spans="1:16" x14ac:dyDescent="0.25">
      <c r="A20" s="166">
        <v>26</v>
      </c>
      <c r="B20" s="322" t="s">
        <v>93</v>
      </c>
      <c r="C20" s="322" t="s">
        <v>55</v>
      </c>
      <c r="D20" s="156">
        <v>26</v>
      </c>
      <c r="E20" s="2" t="s">
        <v>94</v>
      </c>
      <c r="F20" s="3">
        <v>21250</v>
      </c>
      <c r="G20" s="2" t="s">
        <v>14</v>
      </c>
      <c r="H20" s="4">
        <v>380269485</v>
      </c>
      <c r="I20" s="4"/>
      <c r="J20" s="5" t="s">
        <v>95</v>
      </c>
      <c r="K20" s="197" t="str">
        <f t="shared" ref="K20:K36" si="3">IF((P20)="","",IF(MONTH(P20)=1,"Janvier",IF(MONTH(P20)=2,"Février",IF(MONTH(P20)=3,"Mars",IF(MONTH(P20)=4,"Avril",IF(MONTH(P20)=5,"Mai",IF(MONTH(P20)=6,"Juin",IF(MONTH(P20)=7,"Juillet",IF(MONTH(P20)=8,"Août",IF(MONTH(P20)=9,"Septembre",IF(MONTH(P20)=10,"Octobre",IF(MONTH(P20)=11,"Novembre","Décembre"))))))))))))</f>
        <v>Avril</v>
      </c>
      <c r="L20" s="231">
        <f t="shared" ref="L20:L36" si="4">IF(P20="","",DAY(P20))</f>
        <v>18</v>
      </c>
      <c r="M20" s="153">
        <f t="shared" ref="M20:M36" si="5">IF(P20="","",YEAR(P20))</f>
        <v>1938</v>
      </c>
      <c r="N20" s="7" t="s">
        <v>16</v>
      </c>
      <c r="O20" s="8" t="s">
        <v>17</v>
      </c>
      <c r="P20" s="226">
        <v>13988</v>
      </c>
    </row>
    <row r="21" spans="1:16" x14ac:dyDescent="0.25">
      <c r="A21" s="166">
        <v>131</v>
      </c>
      <c r="B21" s="317" t="s">
        <v>140</v>
      </c>
      <c r="C21" s="317" t="s">
        <v>55</v>
      </c>
      <c r="D21" s="157">
        <v>131</v>
      </c>
      <c r="E21" s="2" t="s">
        <v>141</v>
      </c>
      <c r="F21" s="3">
        <v>21170</v>
      </c>
      <c r="G21" s="2" t="s">
        <v>67</v>
      </c>
      <c r="H21" s="4"/>
      <c r="I21" s="4">
        <v>624976601</v>
      </c>
      <c r="J21" s="5"/>
      <c r="K21" s="197" t="str">
        <f t="shared" si="3"/>
        <v>Août</v>
      </c>
      <c r="L21" s="231">
        <f t="shared" si="4"/>
        <v>3</v>
      </c>
      <c r="M21" s="153">
        <f t="shared" si="5"/>
        <v>1934</v>
      </c>
      <c r="N21" s="11" t="s">
        <v>26</v>
      </c>
      <c r="O21" s="8" t="s">
        <v>17</v>
      </c>
      <c r="P21" s="226">
        <v>12634</v>
      </c>
    </row>
    <row r="22" spans="1:16" x14ac:dyDescent="0.25">
      <c r="A22" s="166">
        <v>132</v>
      </c>
      <c r="B22" s="317" t="s">
        <v>142</v>
      </c>
      <c r="C22" s="317" t="s">
        <v>55</v>
      </c>
      <c r="D22" s="157">
        <v>132</v>
      </c>
      <c r="E22" s="2" t="s">
        <v>143</v>
      </c>
      <c r="F22" s="3">
        <v>21170</v>
      </c>
      <c r="G22" s="2" t="s">
        <v>41</v>
      </c>
      <c r="H22" s="4"/>
      <c r="I22" s="4">
        <v>672774655</v>
      </c>
      <c r="J22" s="5"/>
      <c r="K22" s="197" t="str">
        <f t="shared" si="3"/>
        <v>Mars</v>
      </c>
      <c r="L22" s="231">
        <f t="shared" si="4"/>
        <v>13</v>
      </c>
      <c r="M22" s="153">
        <f t="shared" si="5"/>
        <v>1965</v>
      </c>
      <c r="N22" s="11" t="s">
        <v>26</v>
      </c>
      <c r="O22" s="8" t="s">
        <v>17</v>
      </c>
      <c r="P22" s="226">
        <v>23814</v>
      </c>
    </row>
    <row r="23" spans="1:16" x14ac:dyDescent="0.25">
      <c r="A23" s="166">
        <v>1</v>
      </c>
      <c r="B23" s="317" t="s">
        <v>156</v>
      </c>
      <c r="C23" s="317" t="s">
        <v>157</v>
      </c>
      <c r="D23" s="157">
        <v>1</v>
      </c>
      <c r="E23" s="17" t="s">
        <v>158</v>
      </c>
      <c r="F23" s="40">
        <v>21170</v>
      </c>
      <c r="G23" s="17" t="s">
        <v>67</v>
      </c>
      <c r="H23" s="2"/>
      <c r="I23" s="4">
        <v>650073803</v>
      </c>
      <c r="J23" s="5" t="s">
        <v>159</v>
      </c>
      <c r="K23" s="197" t="str">
        <f t="shared" si="3"/>
        <v>Décembre</v>
      </c>
      <c r="L23" s="231">
        <f t="shared" si="4"/>
        <v>20</v>
      </c>
      <c r="M23" s="153">
        <f t="shared" si="5"/>
        <v>1971</v>
      </c>
      <c r="N23" s="41" t="s">
        <v>16</v>
      </c>
      <c r="O23" s="20" t="s">
        <v>17</v>
      </c>
      <c r="P23" s="226">
        <v>26287</v>
      </c>
    </row>
    <row r="24" spans="1:16" x14ac:dyDescent="0.25">
      <c r="A24" s="166">
        <v>86</v>
      </c>
      <c r="B24" s="317" t="s">
        <v>129</v>
      </c>
      <c r="C24" s="317" t="s">
        <v>133</v>
      </c>
      <c r="D24" s="156">
        <v>86</v>
      </c>
      <c r="E24" s="2" t="s">
        <v>130</v>
      </c>
      <c r="F24" s="3">
        <v>21910</v>
      </c>
      <c r="G24" s="2" t="s">
        <v>131</v>
      </c>
      <c r="H24" s="4">
        <v>380397913</v>
      </c>
      <c r="I24" s="4"/>
      <c r="J24" s="5" t="s">
        <v>132</v>
      </c>
      <c r="K24" s="197" t="str">
        <f t="shared" si="3"/>
        <v>Mai</v>
      </c>
      <c r="L24" s="231">
        <f t="shared" si="4"/>
        <v>31</v>
      </c>
      <c r="M24" s="153">
        <f t="shared" si="5"/>
        <v>1943</v>
      </c>
      <c r="N24" s="7" t="s">
        <v>16</v>
      </c>
      <c r="O24" s="8" t="s">
        <v>17</v>
      </c>
      <c r="P24" s="226">
        <v>15857</v>
      </c>
    </row>
    <row r="25" spans="1:16" x14ac:dyDescent="0.25">
      <c r="A25" s="166">
        <v>119</v>
      </c>
      <c r="B25" s="317" t="s">
        <v>86</v>
      </c>
      <c r="C25" s="317" t="s">
        <v>87</v>
      </c>
      <c r="D25" s="156">
        <v>119</v>
      </c>
      <c r="E25" s="2" t="s">
        <v>88</v>
      </c>
      <c r="F25" s="3">
        <v>21170</v>
      </c>
      <c r="G25" s="2" t="s">
        <v>41</v>
      </c>
      <c r="H25" s="4">
        <v>380291109</v>
      </c>
      <c r="I25" s="4"/>
      <c r="J25" s="9"/>
      <c r="K25" s="197" t="str">
        <f t="shared" si="3"/>
        <v>Septembre</v>
      </c>
      <c r="L25" s="231">
        <f t="shared" si="4"/>
        <v>18</v>
      </c>
      <c r="M25" s="153">
        <f t="shared" si="5"/>
        <v>1936</v>
      </c>
      <c r="N25" s="11" t="s">
        <v>26</v>
      </c>
      <c r="O25" s="8" t="s">
        <v>17</v>
      </c>
      <c r="P25" s="226">
        <v>13411</v>
      </c>
    </row>
    <row r="26" spans="1:16" s="34" customFormat="1" x14ac:dyDescent="0.25">
      <c r="A26" s="433">
        <v>34</v>
      </c>
      <c r="B26" s="321" t="s">
        <v>64</v>
      </c>
      <c r="C26" s="321" t="s">
        <v>65</v>
      </c>
      <c r="D26" s="156">
        <v>34</v>
      </c>
      <c r="E26" s="2" t="s">
        <v>66</v>
      </c>
      <c r="F26" s="3">
        <v>21170</v>
      </c>
      <c r="G26" s="2" t="s">
        <v>67</v>
      </c>
      <c r="H26" s="4">
        <v>380291147</v>
      </c>
      <c r="I26" s="4">
        <v>616900396</v>
      </c>
      <c r="J26" s="5" t="s">
        <v>68</v>
      </c>
      <c r="K26" s="197" t="str">
        <f t="shared" si="3"/>
        <v>Février</v>
      </c>
      <c r="L26" s="231">
        <f t="shared" si="4"/>
        <v>16</v>
      </c>
      <c r="M26" s="153">
        <f t="shared" si="5"/>
        <v>1937</v>
      </c>
      <c r="N26" s="7" t="s">
        <v>16</v>
      </c>
      <c r="O26" s="8" t="s">
        <v>17</v>
      </c>
      <c r="P26" s="227">
        <v>13562</v>
      </c>
    </row>
    <row r="27" spans="1:16" s="34" customFormat="1" x14ac:dyDescent="0.25">
      <c r="A27" s="433">
        <v>123</v>
      </c>
      <c r="B27" s="317" t="s">
        <v>34</v>
      </c>
      <c r="C27" s="317" t="s">
        <v>35</v>
      </c>
      <c r="D27" s="156">
        <v>123</v>
      </c>
      <c r="E27" s="15" t="s">
        <v>36</v>
      </c>
      <c r="F27" s="13">
        <v>21250</v>
      </c>
      <c r="G27" s="15" t="s">
        <v>14</v>
      </c>
      <c r="H27" s="16">
        <v>380269365</v>
      </c>
      <c r="I27" s="16">
        <v>680818913</v>
      </c>
      <c r="J27" s="5" t="s">
        <v>37</v>
      </c>
      <c r="K27" s="197" t="str">
        <f t="shared" si="3"/>
        <v>Décembre</v>
      </c>
      <c r="L27" s="231">
        <f t="shared" si="4"/>
        <v>14</v>
      </c>
      <c r="M27" s="153">
        <f t="shared" si="5"/>
        <v>1944</v>
      </c>
      <c r="N27" s="11" t="s">
        <v>26</v>
      </c>
      <c r="O27" s="8" t="s">
        <v>17</v>
      </c>
      <c r="P27" s="227">
        <v>16420</v>
      </c>
    </row>
    <row r="28" spans="1:16" x14ac:dyDescent="0.25">
      <c r="A28" s="166">
        <v>122</v>
      </c>
      <c r="B28" s="323" t="s">
        <v>31</v>
      </c>
      <c r="C28" s="317" t="s">
        <v>32</v>
      </c>
      <c r="D28" s="160">
        <v>122</v>
      </c>
      <c r="E28" s="28" t="s">
        <v>33</v>
      </c>
      <c r="F28" s="29">
        <v>21470</v>
      </c>
      <c r="G28" s="26" t="s">
        <v>30</v>
      </c>
      <c r="H28" s="30">
        <v>380298050</v>
      </c>
      <c r="I28" s="31">
        <v>661553459</v>
      </c>
      <c r="J28" s="27"/>
      <c r="K28" s="197" t="str">
        <f t="shared" si="3"/>
        <v>Mars</v>
      </c>
      <c r="L28" s="231">
        <f t="shared" si="4"/>
        <v>19</v>
      </c>
      <c r="M28" s="153">
        <f t="shared" si="5"/>
        <v>1965</v>
      </c>
      <c r="N28" s="32" t="s">
        <v>26</v>
      </c>
      <c r="O28" s="33" t="s">
        <v>17</v>
      </c>
      <c r="P28" s="226">
        <v>23820</v>
      </c>
    </row>
    <row r="29" spans="1:16" x14ac:dyDescent="0.25">
      <c r="A29" s="166">
        <v>130</v>
      </c>
      <c r="B29" s="323" t="s">
        <v>137</v>
      </c>
      <c r="C29" s="317" t="s">
        <v>138</v>
      </c>
      <c r="D29" s="160">
        <v>130</v>
      </c>
      <c r="E29" s="28" t="s">
        <v>139</v>
      </c>
      <c r="F29" s="29">
        <v>21250</v>
      </c>
      <c r="G29" s="26" t="s">
        <v>124</v>
      </c>
      <c r="H29" s="30">
        <v>380363174</v>
      </c>
      <c r="I29" s="31"/>
      <c r="J29" s="27"/>
      <c r="K29" s="197" t="str">
        <f t="shared" si="3"/>
        <v>Avril</v>
      </c>
      <c r="L29" s="231">
        <f t="shared" si="4"/>
        <v>22</v>
      </c>
      <c r="M29" s="153">
        <f t="shared" si="5"/>
        <v>1998</v>
      </c>
      <c r="N29" s="32" t="s">
        <v>26</v>
      </c>
      <c r="O29" s="33" t="s">
        <v>17</v>
      </c>
      <c r="P29" s="226">
        <v>35907</v>
      </c>
    </row>
    <row r="30" spans="1:16" x14ac:dyDescent="0.25">
      <c r="A30" s="166">
        <v>120</v>
      </c>
      <c r="B30" s="317" t="s">
        <v>21</v>
      </c>
      <c r="C30" s="317" t="s">
        <v>22</v>
      </c>
      <c r="D30" s="156">
        <v>120</v>
      </c>
      <c r="E30" s="14" t="s">
        <v>23</v>
      </c>
      <c r="F30" s="13">
        <v>39410</v>
      </c>
      <c r="G30" s="14" t="s">
        <v>24</v>
      </c>
      <c r="H30" s="16">
        <v>384700232</v>
      </c>
      <c r="I30" s="16"/>
      <c r="J30" s="5" t="s">
        <v>25</v>
      </c>
      <c r="K30" s="197" t="str">
        <f t="shared" si="3"/>
        <v>Novembre</v>
      </c>
      <c r="L30" s="231">
        <f t="shared" si="4"/>
        <v>22</v>
      </c>
      <c r="M30" s="153">
        <f t="shared" si="5"/>
        <v>1951</v>
      </c>
      <c r="N30" s="12" t="s">
        <v>26</v>
      </c>
      <c r="O30" s="8" t="s">
        <v>17</v>
      </c>
      <c r="P30" s="226">
        <v>18954</v>
      </c>
    </row>
    <row r="31" spans="1:16" x14ac:dyDescent="0.25">
      <c r="A31" s="166">
        <v>36</v>
      </c>
      <c r="B31" s="317" t="s">
        <v>38</v>
      </c>
      <c r="C31" s="317" t="s">
        <v>39</v>
      </c>
      <c r="D31" s="156">
        <v>36</v>
      </c>
      <c r="E31" s="2" t="s">
        <v>40</v>
      </c>
      <c r="F31" s="3">
        <v>21170</v>
      </c>
      <c r="G31" s="2" t="s">
        <v>41</v>
      </c>
      <c r="H31" s="4">
        <v>380392269</v>
      </c>
      <c r="I31" s="4"/>
      <c r="J31" s="5" t="s">
        <v>42</v>
      </c>
      <c r="K31" s="197" t="str">
        <f t="shared" si="3"/>
        <v>Février</v>
      </c>
      <c r="L31" s="231">
        <f t="shared" si="4"/>
        <v>11</v>
      </c>
      <c r="M31" s="153">
        <f t="shared" si="5"/>
        <v>1923</v>
      </c>
      <c r="N31" s="7" t="s">
        <v>16</v>
      </c>
      <c r="O31" s="8" t="s">
        <v>17</v>
      </c>
      <c r="P31" s="226">
        <v>8443</v>
      </c>
    </row>
    <row r="32" spans="1:16" x14ac:dyDescent="0.25">
      <c r="A32" s="166">
        <v>134</v>
      </c>
      <c r="B32" s="317" t="s">
        <v>147</v>
      </c>
      <c r="C32" s="317" t="s">
        <v>148</v>
      </c>
      <c r="D32" s="156">
        <v>134</v>
      </c>
      <c r="E32" s="2" t="s">
        <v>149</v>
      </c>
      <c r="F32" s="3">
        <v>21110</v>
      </c>
      <c r="G32" s="2" t="s">
        <v>150</v>
      </c>
      <c r="H32" s="4">
        <v>380297547</v>
      </c>
      <c r="I32" s="4"/>
      <c r="J32" s="5" t="s">
        <v>151</v>
      </c>
      <c r="K32" s="197" t="str">
        <f t="shared" si="3"/>
        <v>Janvier</v>
      </c>
      <c r="L32" s="231">
        <f t="shared" si="4"/>
        <v>28</v>
      </c>
      <c r="M32" s="153">
        <f t="shared" si="5"/>
        <v>1947</v>
      </c>
      <c r="N32" s="11" t="s">
        <v>26</v>
      </c>
      <c r="O32" s="8" t="s">
        <v>17</v>
      </c>
      <c r="P32" s="226">
        <v>17195</v>
      </c>
    </row>
    <row r="33" spans="1:16" x14ac:dyDescent="0.25">
      <c r="A33" s="166">
        <v>37</v>
      </c>
      <c r="B33" s="322" t="s">
        <v>101</v>
      </c>
      <c r="C33" s="322" t="s">
        <v>102</v>
      </c>
      <c r="D33" s="156">
        <v>37</v>
      </c>
      <c r="E33" s="2" t="s">
        <v>103</v>
      </c>
      <c r="F33" s="3">
        <v>21250</v>
      </c>
      <c r="G33" s="2" t="s">
        <v>104</v>
      </c>
      <c r="H33" s="4">
        <v>380211007</v>
      </c>
      <c r="I33" s="4"/>
      <c r="J33" s="5" t="s">
        <v>105</v>
      </c>
      <c r="K33" s="197" t="str">
        <f t="shared" si="3"/>
        <v>Octobre</v>
      </c>
      <c r="L33" s="231">
        <f t="shared" si="4"/>
        <v>14</v>
      </c>
      <c r="M33" s="153">
        <f t="shared" si="5"/>
        <v>1947</v>
      </c>
      <c r="N33" s="7" t="s">
        <v>16</v>
      </c>
      <c r="O33" s="8" t="s">
        <v>17</v>
      </c>
      <c r="P33" s="226">
        <v>17454</v>
      </c>
    </row>
    <row r="34" spans="1:16" x14ac:dyDescent="0.25">
      <c r="A34" s="166">
        <v>40</v>
      </c>
      <c r="B34" s="317" t="s">
        <v>58</v>
      </c>
      <c r="C34" s="317" t="s">
        <v>59</v>
      </c>
      <c r="D34" s="156">
        <v>40</v>
      </c>
      <c r="E34" s="2" t="s">
        <v>114</v>
      </c>
      <c r="F34" s="3">
        <v>21250</v>
      </c>
      <c r="G34" s="2" t="s">
        <v>60</v>
      </c>
      <c r="H34" s="4">
        <v>380363191</v>
      </c>
      <c r="I34" s="4"/>
      <c r="J34" s="5" t="s">
        <v>61</v>
      </c>
      <c r="K34" s="197" t="str">
        <f t="shared" si="3"/>
        <v>Février</v>
      </c>
      <c r="L34" s="231">
        <f t="shared" si="4"/>
        <v>16</v>
      </c>
      <c r="M34" s="153">
        <f t="shared" si="5"/>
        <v>1933</v>
      </c>
      <c r="N34" s="7" t="s">
        <v>16</v>
      </c>
      <c r="O34" s="8" t="s">
        <v>17</v>
      </c>
      <c r="P34" s="226">
        <v>12101</v>
      </c>
    </row>
    <row r="35" spans="1:16" x14ac:dyDescent="0.25">
      <c r="A35" s="166">
        <v>125</v>
      </c>
      <c r="B35" s="317" t="s">
        <v>125</v>
      </c>
      <c r="C35" s="317" t="s">
        <v>106</v>
      </c>
      <c r="D35" s="156">
        <v>125</v>
      </c>
      <c r="E35" s="2" t="s">
        <v>107</v>
      </c>
      <c r="F35" s="3">
        <v>21170</v>
      </c>
      <c r="G35" s="2" t="s">
        <v>67</v>
      </c>
      <c r="H35" s="4">
        <v>380390805</v>
      </c>
      <c r="I35" s="4"/>
      <c r="J35" s="5" t="s">
        <v>165</v>
      </c>
      <c r="K35" s="197" t="str">
        <f t="shared" si="3"/>
        <v>Septembre</v>
      </c>
      <c r="L35" s="231">
        <f t="shared" si="4"/>
        <v>23</v>
      </c>
      <c r="M35" s="153">
        <f t="shared" si="5"/>
        <v>1942</v>
      </c>
      <c r="N35" s="11" t="s">
        <v>26</v>
      </c>
      <c r="O35" s="8" t="s">
        <v>17</v>
      </c>
      <c r="P35" s="226">
        <v>15607</v>
      </c>
    </row>
    <row r="36" spans="1:16" x14ac:dyDescent="0.25">
      <c r="A36" s="166">
        <v>121</v>
      </c>
      <c r="B36" s="317" t="s">
        <v>27</v>
      </c>
      <c r="C36" s="317" t="s">
        <v>28</v>
      </c>
      <c r="D36" s="156">
        <v>121</v>
      </c>
      <c r="E36" s="14" t="s">
        <v>29</v>
      </c>
      <c r="F36" s="13">
        <v>21470</v>
      </c>
      <c r="G36" s="14" t="s">
        <v>30</v>
      </c>
      <c r="H36" s="16"/>
      <c r="I36" s="16">
        <v>677027216</v>
      </c>
      <c r="J36" s="15"/>
      <c r="K36" s="197" t="str">
        <f t="shared" si="3"/>
        <v>Octobre</v>
      </c>
      <c r="L36" s="231">
        <f t="shared" si="4"/>
        <v>28</v>
      </c>
      <c r="M36" s="153">
        <f t="shared" si="5"/>
        <v>1956</v>
      </c>
      <c r="N36" s="11" t="s">
        <v>26</v>
      </c>
      <c r="O36" s="8" t="s">
        <v>17</v>
      </c>
      <c r="P36" s="226">
        <v>20756</v>
      </c>
    </row>
    <row r="37" spans="1:16" x14ac:dyDescent="0.25">
      <c r="A37" s="166">
        <v>44</v>
      </c>
      <c r="B37" s="321" t="s">
        <v>81</v>
      </c>
      <c r="C37" s="321" t="s">
        <v>82</v>
      </c>
      <c r="D37" s="156">
        <v>44</v>
      </c>
      <c r="E37" s="2" t="s">
        <v>83</v>
      </c>
      <c r="F37" s="3">
        <v>21110</v>
      </c>
      <c r="G37" s="2" t="s">
        <v>84</v>
      </c>
      <c r="H37" s="4">
        <v>380297726</v>
      </c>
      <c r="I37" s="4">
        <v>662937092</v>
      </c>
      <c r="J37" s="5" t="s">
        <v>85</v>
      </c>
      <c r="K37" s="197" t="str">
        <f t="shared" ref="K37:K48" si="6">IF((P37)="","",IF(MONTH(P37)=1,"Janvier",IF(MONTH(P37)=2,"Février",IF(MONTH(P37)=3,"Mars",IF(MONTH(P37)=4,"Avril",IF(MONTH(P37)=5,"Mai",IF(MONTH(P37)=6,"Juin",IF(MONTH(P37)=7,"Juillet",IF(MONTH(P37)=8,"Août",IF(MONTH(P37)=9,"Septembre",IF(MONTH(P37)=10,"Octobre",IF(MONTH(P37)=11,"Novembre","Décembre"))))))))))))</f>
        <v>Août</v>
      </c>
      <c r="L37" s="231">
        <f t="shared" ref="L37:L48" si="7">IF(P37="","",DAY(P37))</f>
        <v>12</v>
      </c>
      <c r="M37" s="153">
        <f t="shared" ref="M37:M48" si="8">IF(P37="","",YEAR(P37))</f>
        <v>1949</v>
      </c>
      <c r="N37" s="7" t="s">
        <v>16</v>
      </c>
      <c r="O37" s="8" t="s">
        <v>17</v>
      </c>
      <c r="P37" s="226">
        <v>18122</v>
      </c>
    </row>
    <row r="38" spans="1:16" x14ac:dyDescent="0.25">
      <c r="A38" s="166">
        <v>107</v>
      </c>
      <c r="B38" s="317" t="s">
        <v>69</v>
      </c>
      <c r="C38" s="317" t="s">
        <v>70</v>
      </c>
      <c r="D38" s="156">
        <v>107</v>
      </c>
      <c r="E38" s="2" t="s">
        <v>71</v>
      </c>
      <c r="F38" s="3">
        <v>21170</v>
      </c>
      <c r="G38" s="2" t="s">
        <v>72</v>
      </c>
      <c r="H38" s="4">
        <v>380343871</v>
      </c>
      <c r="I38" s="4"/>
      <c r="J38" s="5" t="s">
        <v>73</v>
      </c>
      <c r="K38" s="197" t="str">
        <f t="shared" si="6"/>
        <v>Mai</v>
      </c>
      <c r="L38" s="231">
        <f t="shared" si="7"/>
        <v>6</v>
      </c>
      <c r="M38" s="153">
        <f t="shared" si="8"/>
        <v>1944</v>
      </c>
      <c r="N38" s="7" t="s">
        <v>16</v>
      </c>
      <c r="O38" s="8" t="s">
        <v>17</v>
      </c>
      <c r="P38" s="226">
        <v>16198</v>
      </c>
    </row>
    <row r="39" spans="1:16" x14ac:dyDescent="0.25">
      <c r="A39" s="166">
        <v>48</v>
      </c>
      <c r="B39" s="317" t="s">
        <v>108</v>
      </c>
      <c r="C39" s="317" t="s">
        <v>109</v>
      </c>
      <c r="D39" s="156">
        <v>48</v>
      </c>
      <c r="E39" s="2" t="s">
        <v>110</v>
      </c>
      <c r="F39" s="3">
        <v>21170</v>
      </c>
      <c r="G39" s="2" t="s">
        <v>67</v>
      </c>
      <c r="H39" s="4">
        <v>380392997</v>
      </c>
      <c r="I39" s="4"/>
      <c r="J39" s="5" t="s">
        <v>111</v>
      </c>
      <c r="K39" s="197" t="str">
        <f t="shared" si="6"/>
        <v>Août</v>
      </c>
      <c r="L39" s="231">
        <f t="shared" si="7"/>
        <v>18</v>
      </c>
      <c r="M39" s="153">
        <f t="shared" si="8"/>
        <v>1951</v>
      </c>
      <c r="N39" s="7" t="s">
        <v>16</v>
      </c>
      <c r="O39" s="8" t="s">
        <v>17</v>
      </c>
      <c r="P39" s="226">
        <v>18858</v>
      </c>
    </row>
    <row r="40" spans="1:16" x14ac:dyDescent="0.25">
      <c r="A40" s="166"/>
      <c r="B40" s="317" t="s">
        <v>369</v>
      </c>
      <c r="C40" s="317" t="s">
        <v>370</v>
      </c>
      <c r="D40" s="434" t="s">
        <v>806</v>
      </c>
      <c r="E40" s="14" t="s">
        <v>472</v>
      </c>
      <c r="F40" s="13">
        <v>21250</v>
      </c>
      <c r="G40" s="14" t="s">
        <v>240</v>
      </c>
      <c r="H40" s="4"/>
      <c r="I40" s="4"/>
      <c r="J40" s="5"/>
      <c r="K40" s="197"/>
      <c r="L40" s="231"/>
      <c r="M40" s="153"/>
      <c r="N40" s="7"/>
      <c r="O40" s="8"/>
      <c r="P40" s="226"/>
    </row>
    <row r="41" spans="1:16" x14ac:dyDescent="0.25">
      <c r="A41" s="166"/>
      <c r="B41" s="317" t="s">
        <v>371</v>
      </c>
      <c r="C41" s="317" t="s">
        <v>135</v>
      </c>
      <c r="D41" s="434" t="s">
        <v>807</v>
      </c>
      <c r="E41" s="14" t="s">
        <v>473</v>
      </c>
      <c r="F41" s="13">
        <v>21470</v>
      </c>
      <c r="G41" s="14" t="s">
        <v>30</v>
      </c>
      <c r="H41" s="4"/>
      <c r="I41" s="4"/>
      <c r="J41" s="5"/>
      <c r="K41" s="197"/>
      <c r="L41" s="231"/>
      <c r="M41" s="153"/>
      <c r="N41" s="7"/>
      <c r="O41" s="8"/>
      <c r="P41" s="226"/>
    </row>
    <row r="42" spans="1:16" x14ac:dyDescent="0.25">
      <c r="A42" s="166"/>
      <c r="B42" s="317" t="s">
        <v>371</v>
      </c>
      <c r="C42" s="317" t="s">
        <v>372</v>
      </c>
      <c r="D42" s="434" t="s">
        <v>808</v>
      </c>
      <c r="E42" s="14" t="s">
        <v>474</v>
      </c>
      <c r="F42" s="13">
        <v>21470</v>
      </c>
      <c r="G42" s="14" t="s">
        <v>30</v>
      </c>
      <c r="H42" s="4"/>
      <c r="I42" s="4"/>
      <c r="J42" s="5"/>
      <c r="K42" s="197"/>
      <c r="L42" s="231"/>
      <c r="M42" s="153"/>
      <c r="N42" s="7"/>
      <c r="O42" s="8"/>
      <c r="P42" s="226"/>
    </row>
    <row r="43" spans="1:16" x14ac:dyDescent="0.25">
      <c r="A43" s="166"/>
      <c r="B43" s="317" t="s">
        <v>371</v>
      </c>
      <c r="C43" s="317" t="s">
        <v>148</v>
      </c>
      <c r="D43" s="434" t="s">
        <v>809</v>
      </c>
      <c r="E43" s="14" t="s">
        <v>474</v>
      </c>
      <c r="F43" s="13">
        <v>21470</v>
      </c>
      <c r="G43" s="14" t="s">
        <v>30</v>
      </c>
      <c r="H43" s="4"/>
      <c r="I43" s="4"/>
      <c r="J43" s="5"/>
      <c r="K43" s="197"/>
      <c r="L43" s="231"/>
      <c r="M43" s="153"/>
      <c r="N43" s="7"/>
      <c r="O43" s="8"/>
      <c r="P43" s="226"/>
    </row>
    <row r="44" spans="1:16" x14ac:dyDescent="0.25">
      <c r="A44" s="166">
        <v>54</v>
      </c>
      <c r="B44" s="317" t="s">
        <v>12</v>
      </c>
      <c r="C44" s="317" t="s">
        <v>11</v>
      </c>
      <c r="D44" s="156">
        <v>54</v>
      </c>
      <c r="E44" s="2" t="s">
        <v>13</v>
      </c>
      <c r="F44" s="3">
        <v>21250</v>
      </c>
      <c r="G44" s="2" t="s">
        <v>14</v>
      </c>
      <c r="H44" s="4">
        <v>380269104</v>
      </c>
      <c r="I44" s="4">
        <v>699210787</v>
      </c>
      <c r="J44" s="5" t="s">
        <v>15</v>
      </c>
      <c r="K44" s="197" t="str">
        <f t="shared" si="6"/>
        <v>Avril</v>
      </c>
      <c r="L44" s="231">
        <f t="shared" si="7"/>
        <v>1</v>
      </c>
      <c r="M44" s="153">
        <f t="shared" si="8"/>
        <v>1942</v>
      </c>
      <c r="N44" s="7" t="s">
        <v>16</v>
      </c>
      <c r="O44" s="8" t="s">
        <v>17</v>
      </c>
      <c r="P44" s="226">
        <v>15432</v>
      </c>
    </row>
    <row r="45" spans="1:16" x14ac:dyDescent="0.25">
      <c r="A45" s="166">
        <v>124</v>
      </c>
      <c r="B45" s="317" t="s">
        <v>97</v>
      </c>
      <c r="C45" s="317" t="s">
        <v>98</v>
      </c>
      <c r="D45" s="156">
        <v>124</v>
      </c>
      <c r="E45" s="2" t="s">
        <v>99</v>
      </c>
      <c r="F45" s="3">
        <v>21470</v>
      </c>
      <c r="G45" s="2" t="s">
        <v>41</v>
      </c>
      <c r="H45" s="4">
        <v>380368907</v>
      </c>
      <c r="I45" s="4"/>
      <c r="J45" s="5" t="s">
        <v>100</v>
      </c>
      <c r="K45" s="197" t="str">
        <f t="shared" si="6"/>
        <v>Mars</v>
      </c>
      <c r="L45" s="231">
        <f t="shared" si="7"/>
        <v>31</v>
      </c>
      <c r="M45" s="153">
        <f t="shared" si="8"/>
        <v>1947</v>
      </c>
      <c r="N45" s="11" t="s">
        <v>26</v>
      </c>
      <c r="O45" s="8" t="s">
        <v>17</v>
      </c>
      <c r="P45" s="226">
        <v>17257</v>
      </c>
    </row>
    <row r="46" spans="1:16" x14ac:dyDescent="0.25">
      <c r="A46" s="166">
        <v>113</v>
      </c>
      <c r="B46" s="322" t="s">
        <v>74</v>
      </c>
      <c r="C46" s="322" t="s">
        <v>75</v>
      </c>
      <c r="D46" s="156">
        <v>113</v>
      </c>
      <c r="E46" s="2" t="s">
        <v>76</v>
      </c>
      <c r="F46" s="3">
        <v>21170</v>
      </c>
      <c r="G46" s="2" t="s">
        <v>72</v>
      </c>
      <c r="H46" s="4">
        <v>380779267</v>
      </c>
      <c r="I46" s="4"/>
      <c r="J46" s="5" t="s">
        <v>155</v>
      </c>
      <c r="K46" s="197" t="str">
        <f t="shared" si="6"/>
        <v>Novembre</v>
      </c>
      <c r="L46" s="231">
        <f t="shared" si="7"/>
        <v>23</v>
      </c>
      <c r="M46" s="153">
        <f t="shared" si="8"/>
        <v>1936</v>
      </c>
      <c r="N46" s="7" t="s">
        <v>16</v>
      </c>
      <c r="O46" s="8" t="s">
        <v>17</v>
      </c>
      <c r="P46" s="226">
        <v>13477</v>
      </c>
    </row>
    <row r="47" spans="1:16" x14ac:dyDescent="0.25">
      <c r="A47" s="166">
        <v>58</v>
      </c>
      <c r="B47" s="317" t="s">
        <v>18</v>
      </c>
      <c r="C47" s="317" t="s">
        <v>19</v>
      </c>
      <c r="D47" s="156">
        <v>58</v>
      </c>
      <c r="E47" s="2" t="s">
        <v>20</v>
      </c>
      <c r="F47" s="3">
        <v>21250</v>
      </c>
      <c r="G47" s="2" t="s">
        <v>14</v>
      </c>
      <c r="H47" s="4">
        <v>380269104</v>
      </c>
      <c r="I47" s="4">
        <v>699210787</v>
      </c>
      <c r="J47" s="5" t="s">
        <v>15</v>
      </c>
      <c r="K47" s="197" t="str">
        <f t="shared" si="6"/>
        <v>Mars</v>
      </c>
      <c r="L47" s="231">
        <f t="shared" si="7"/>
        <v>17</v>
      </c>
      <c r="M47" s="153">
        <f t="shared" si="8"/>
        <v>1936</v>
      </c>
      <c r="N47" s="7" t="s">
        <v>16</v>
      </c>
      <c r="O47" s="8" t="s">
        <v>17</v>
      </c>
      <c r="P47" s="226">
        <v>13226</v>
      </c>
    </row>
    <row r="48" spans="1:16" x14ac:dyDescent="0.25">
      <c r="A48" s="166">
        <v>61</v>
      </c>
      <c r="B48" s="317" t="s">
        <v>62</v>
      </c>
      <c r="C48" s="317" t="s">
        <v>48</v>
      </c>
      <c r="D48" s="156">
        <v>61</v>
      </c>
      <c r="E48" s="2" t="s">
        <v>63</v>
      </c>
      <c r="F48" s="3">
        <v>21470</v>
      </c>
      <c r="G48" s="2" t="s">
        <v>30</v>
      </c>
      <c r="H48" s="4">
        <v>380299528</v>
      </c>
      <c r="I48" s="4"/>
      <c r="J48" s="5" t="s">
        <v>166</v>
      </c>
      <c r="K48" s="197" t="str">
        <f t="shared" si="6"/>
        <v>Mai</v>
      </c>
      <c r="L48" s="231">
        <f t="shared" si="7"/>
        <v>26</v>
      </c>
      <c r="M48" s="153">
        <f t="shared" si="8"/>
        <v>1939</v>
      </c>
      <c r="N48" s="7" t="s">
        <v>16</v>
      </c>
      <c r="O48" s="8" t="s">
        <v>17</v>
      </c>
      <c r="P48" s="226">
        <v>14391</v>
      </c>
    </row>
    <row r="49" spans="1:16" x14ac:dyDescent="0.25">
      <c r="A49" s="166">
        <v>117</v>
      </c>
      <c r="B49" s="317" t="s">
        <v>112</v>
      </c>
      <c r="C49" s="317" t="s">
        <v>55</v>
      </c>
      <c r="D49" s="156">
        <v>117</v>
      </c>
      <c r="E49" s="17" t="s">
        <v>113</v>
      </c>
      <c r="F49" s="3">
        <v>21470</v>
      </c>
      <c r="G49" s="17" t="s">
        <v>30</v>
      </c>
      <c r="H49" s="4">
        <v>380299416</v>
      </c>
      <c r="I49" s="4"/>
      <c r="J49" s="5"/>
      <c r="K49" s="197" t="str">
        <f t="shared" ref="K49" si="9">IF((P49)="","",IF(MONTH(P49)=1,"Janvier",IF(MONTH(P49)=2,"Février",IF(MONTH(P49)=3,"Mars",IF(MONTH(P49)=4,"Avril",IF(MONTH(P49)=5,"Mai",IF(MONTH(P49)=6,"Juin",IF(MONTH(P49)=7,"Juillet",IF(MONTH(P49)=8,"Août",IF(MONTH(P49)=9,"Septembre",IF(MONTH(P49)=10,"Octobre",IF(MONTH(P49)=11,"Novembre","Décembre"))))))))))))</f>
        <v>Septembre</v>
      </c>
      <c r="L49" s="231">
        <f t="shared" ref="L49" si="10">IF(P49="","",DAY(P49))</f>
        <v>15</v>
      </c>
      <c r="M49" s="153">
        <f t="shared" ref="M49" si="11">IF(P49="","",YEAR(P49))</f>
        <v>1934</v>
      </c>
      <c r="N49" s="7" t="s">
        <v>16</v>
      </c>
      <c r="O49" s="8" t="s">
        <v>17</v>
      </c>
      <c r="P49" s="226">
        <v>12677</v>
      </c>
    </row>
    <row r="50" spans="1:16" x14ac:dyDescent="0.25">
      <c r="I50" s="37"/>
      <c r="J50" s="39"/>
      <c r="K50" s="39"/>
      <c r="L50" s="234"/>
    </row>
    <row r="51" spans="1:16" x14ac:dyDescent="0.25">
      <c r="D51" s="202" t="s">
        <v>163</v>
      </c>
      <c r="E51" s="1"/>
      <c r="F51" s="45" t="s">
        <v>164</v>
      </c>
      <c r="G51" s="45"/>
      <c r="H51" s="45"/>
      <c r="I51" s="37"/>
      <c r="J51" s="39"/>
      <c r="K51" s="39"/>
      <c r="L51" s="234"/>
    </row>
    <row r="52" spans="1:16" x14ac:dyDescent="0.25">
      <c r="I52" s="37"/>
      <c r="J52" s="39"/>
      <c r="K52" s="39"/>
      <c r="L52" s="234"/>
    </row>
    <row r="53" spans="1:16" x14ac:dyDescent="0.25">
      <c r="I53" s="37"/>
      <c r="J53" s="39"/>
      <c r="K53" s="39"/>
      <c r="L53" s="234"/>
    </row>
    <row r="54" spans="1:16" x14ac:dyDescent="0.25">
      <c r="B54" s="36" t="s">
        <v>713</v>
      </c>
      <c r="C54" s="36"/>
      <c r="D54" s="254"/>
      <c r="I54" s="37"/>
      <c r="J54" s="39"/>
      <c r="K54" s="39"/>
      <c r="L54" s="234"/>
    </row>
    <row r="55" spans="1:16" x14ac:dyDescent="0.25">
      <c r="I55" s="37"/>
      <c r="J55" s="39"/>
      <c r="K55" s="39"/>
      <c r="L55" s="234"/>
    </row>
    <row r="56" spans="1:16" x14ac:dyDescent="0.25">
      <c r="C56" s="43" t="s">
        <v>162</v>
      </c>
      <c r="D56" s="250"/>
      <c r="E56" s="43"/>
      <c r="I56" s="37"/>
      <c r="J56" s="39"/>
      <c r="K56" s="39"/>
      <c r="L56" s="234"/>
    </row>
    <row r="57" spans="1:16" x14ac:dyDescent="0.25">
      <c r="I57" s="37"/>
      <c r="J57" s="39"/>
      <c r="K57" s="39"/>
      <c r="L57" s="234"/>
    </row>
    <row r="58" spans="1:16" x14ac:dyDescent="0.25">
      <c r="I58" s="37"/>
      <c r="J58" s="39"/>
      <c r="K58" s="39"/>
      <c r="L58" s="234"/>
    </row>
    <row r="59" spans="1:16" x14ac:dyDescent="0.25">
      <c r="I59" s="37"/>
      <c r="J59" s="39"/>
      <c r="K59" s="39"/>
      <c r="L59" s="234"/>
    </row>
    <row r="60" spans="1:16" x14ac:dyDescent="0.25">
      <c r="I60" s="37"/>
      <c r="J60" s="39"/>
      <c r="K60" s="39"/>
      <c r="L60" s="234"/>
    </row>
    <row r="61" spans="1:16" x14ac:dyDescent="0.25">
      <c r="I61" s="37"/>
      <c r="J61" s="39"/>
      <c r="K61" s="39"/>
      <c r="L61" s="234"/>
    </row>
    <row r="62" spans="1:16" x14ac:dyDescent="0.25">
      <c r="I62" s="37"/>
      <c r="J62" s="39"/>
      <c r="K62" s="39"/>
      <c r="L62" s="234"/>
    </row>
    <row r="63" spans="1:16" x14ac:dyDescent="0.25">
      <c r="I63" s="37"/>
      <c r="J63" s="39"/>
      <c r="K63" s="39"/>
      <c r="L63" s="234"/>
    </row>
    <row r="64" spans="1:16" x14ac:dyDescent="0.25">
      <c r="I64" s="37"/>
      <c r="J64" s="39"/>
      <c r="K64" s="39"/>
      <c r="L64" s="234"/>
    </row>
    <row r="65" spans="9:12" x14ac:dyDescent="0.25">
      <c r="I65" s="37"/>
      <c r="J65" s="39"/>
      <c r="K65" s="39"/>
      <c r="L65" s="234"/>
    </row>
    <row r="66" spans="9:12" x14ac:dyDescent="0.25">
      <c r="I66" s="37"/>
      <c r="J66" s="39"/>
      <c r="K66" s="39"/>
      <c r="L66" s="234"/>
    </row>
    <row r="67" spans="9:12" x14ac:dyDescent="0.25">
      <c r="I67" s="37"/>
      <c r="J67" s="39"/>
      <c r="K67" s="39"/>
      <c r="L67" s="234"/>
    </row>
    <row r="68" spans="9:12" x14ac:dyDescent="0.25">
      <c r="I68" s="37"/>
      <c r="J68" s="39"/>
      <c r="K68" s="39"/>
      <c r="L68" s="234"/>
    </row>
    <row r="69" spans="9:12" x14ac:dyDescent="0.25">
      <c r="I69" s="37"/>
      <c r="J69" s="39"/>
      <c r="K69" s="39"/>
      <c r="L69" s="234"/>
    </row>
    <row r="70" spans="9:12" x14ac:dyDescent="0.25">
      <c r="I70" s="37"/>
      <c r="J70" s="39"/>
      <c r="K70" s="39"/>
      <c r="L70" s="234"/>
    </row>
    <row r="71" spans="9:12" x14ac:dyDescent="0.25">
      <c r="I71" s="38"/>
      <c r="J71" s="39"/>
      <c r="K71" s="39"/>
      <c r="L71" s="234"/>
    </row>
    <row r="72" spans="9:12" x14ac:dyDescent="0.25">
      <c r="J72" s="39"/>
      <c r="K72" s="39"/>
      <c r="L72" s="234"/>
    </row>
    <row r="73" spans="9:12" x14ac:dyDescent="0.25">
      <c r="J73" s="39"/>
      <c r="K73" s="39"/>
      <c r="L73" s="234"/>
    </row>
    <row r="74" spans="9:12" x14ac:dyDescent="0.25">
      <c r="J74" s="39"/>
      <c r="K74" s="39"/>
      <c r="L74" s="234"/>
    </row>
    <row r="75" spans="9:12" x14ac:dyDescent="0.25">
      <c r="J75" s="39"/>
      <c r="K75" s="39"/>
      <c r="L75" s="234"/>
    </row>
  </sheetData>
  <autoFilter ref="A2:P2">
    <filterColumn colId="10" showButton="0"/>
    <filterColumn colId="11" showButton="0"/>
  </autoFilter>
  <customSheetViews>
    <customSheetView guid="{C8E12C0E-74D9-4313-A2C3-87F25970D486}" showRuler="0">
      <selection activeCell="A39" sqref="A39:IV39"/>
      <pageMargins left="0.78740157499999996" right="0.78740157499999996" top="0.984251969" bottom="0.984251969" header="0.4921259845" footer="0.4921259845"/>
      <pageSetup paperSize="9" orientation="portrait" horizontalDpi="4294967294" verticalDpi="0" r:id="rId1"/>
      <headerFooter alignWithMargins="0"/>
    </customSheetView>
    <customSheetView guid="{383230AB-0D5E-4CBB-9782-F256E3AF83A1}" showRuler="0">
      <selection activeCell="A39" sqref="A39:IV39"/>
      <pageMargins left="0.78740157499999996" right="0.78740157499999996" top="0.984251969" bottom="0.984251969" header="0.4921259845" footer="0.4921259845"/>
      <pageSetup paperSize="9" orientation="portrait" horizontalDpi="4294967294" verticalDpi="0" r:id="rId2"/>
      <headerFooter alignWithMargins="0"/>
    </customSheetView>
  </customSheetViews>
  <mergeCells count="13">
    <mergeCell ref="P2:P3"/>
    <mergeCell ref="G2:G3"/>
    <mergeCell ref="B2:B3"/>
    <mergeCell ref="C2:C3"/>
    <mergeCell ref="D2:D3"/>
    <mergeCell ref="E2:E3"/>
    <mergeCell ref="F2:F3"/>
    <mergeCell ref="H2:H3"/>
    <mergeCell ref="I2:I3"/>
    <mergeCell ref="J2:J3"/>
    <mergeCell ref="N2:N3"/>
    <mergeCell ref="O2:O3"/>
    <mergeCell ref="K2:M2"/>
  </mergeCells>
  <phoneticPr fontId="3" type="noConversion"/>
  <hyperlinks>
    <hyperlink ref="J44" r:id="rId3"/>
    <hyperlink ref="J47" r:id="rId4"/>
    <hyperlink ref="J30" r:id="rId5"/>
    <hyperlink ref="J27" r:id="rId6"/>
    <hyperlink ref="J31" r:id="rId7"/>
    <hyperlink ref="J5" r:id="rId8"/>
    <hyperlink ref="J10" r:id="rId9"/>
    <hyperlink ref="J18" r:id="rId10"/>
    <hyperlink ref="J34" r:id="rId11"/>
    <hyperlink ref="J26" r:id="rId12"/>
    <hyperlink ref="J38" r:id="rId13"/>
    <hyperlink ref="J46" r:id="rId14"/>
    <hyperlink ref="J15" r:id="rId15"/>
    <hyperlink ref="J37" r:id="rId16"/>
    <hyperlink ref="J11" r:id="rId17"/>
    <hyperlink ref="J20" r:id="rId18"/>
    <hyperlink ref="J7" r:id="rId19"/>
    <hyperlink ref="J45" r:id="rId20"/>
    <hyperlink ref="J33" r:id="rId21"/>
    <hyperlink ref="J39" r:id="rId22"/>
    <hyperlink ref="J13" r:id="rId23"/>
    <hyperlink ref="J24" r:id="rId24"/>
    <hyperlink ref="J32" r:id="rId25"/>
    <hyperlink ref="J23" r:id="rId26"/>
    <hyperlink ref="J35" r:id="rId27"/>
    <hyperlink ref="J48" r:id="rId28"/>
  </hyperlinks>
  <pageMargins left="0.78740157499999996" right="0.78740157499999996" top="0.984251969" bottom="0.984251969" header="0.4921259845" footer="0.4921259845"/>
  <pageSetup paperSize="9" orientation="portrait" horizontalDpi="4294967294" verticalDpi="0" r:id="rId2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indexed="17"/>
  </sheetPr>
  <dimension ref="A1:Q89"/>
  <sheetViews>
    <sheetView topLeftCell="A40" workbookViewId="0">
      <selection activeCell="D35" sqref="D35"/>
    </sheetView>
  </sheetViews>
  <sheetFormatPr baseColWidth="10" defaultRowHeight="14.25" x14ac:dyDescent="0.2"/>
  <cols>
    <col min="1" max="1" width="5.75" style="286" customWidth="1"/>
    <col min="2" max="2" width="13.375" bestFit="1" customWidth="1"/>
    <col min="3" max="3" width="12.625" bestFit="1" customWidth="1"/>
    <col min="4" max="4" width="9.25" style="232" customWidth="1"/>
    <col min="5" max="5" width="31.75" hidden="1" customWidth="1"/>
    <col min="6" max="6" width="6.875" hidden="1" customWidth="1"/>
    <col min="7" max="7" width="16.625" hidden="1" customWidth="1"/>
    <col min="8" max="9" width="12.875" hidden="1" customWidth="1"/>
    <col min="10" max="10" width="27.5" style="39" hidden="1" customWidth="1"/>
    <col min="11" max="11" width="9.625" style="39" bestFit="1" customWidth="1"/>
    <col min="12" max="12" width="4.75" style="234" bestFit="1" customWidth="1"/>
    <col min="13" max="13" width="10.375" bestFit="1" customWidth="1"/>
    <col min="14" max="14" width="6.25" customWidth="1"/>
    <col min="15" max="15" width="4.25" customWidth="1"/>
    <col min="16" max="16" width="11" style="226" customWidth="1"/>
  </cols>
  <sheetData>
    <row r="1" spans="1:16" ht="15" thickBot="1" x14ac:dyDescent="0.25"/>
    <row r="2" spans="1:16" s="1" customFormat="1" ht="15" x14ac:dyDescent="0.25">
      <c r="A2" s="399"/>
      <c r="B2" s="395" t="s">
        <v>0</v>
      </c>
      <c r="C2" s="395" t="s">
        <v>1</v>
      </c>
      <c r="D2" s="399" t="s">
        <v>2</v>
      </c>
      <c r="E2" s="395" t="s">
        <v>3</v>
      </c>
      <c r="F2" s="395" t="s">
        <v>4</v>
      </c>
      <c r="G2" s="395" t="s">
        <v>5</v>
      </c>
      <c r="H2" s="397" t="s">
        <v>6</v>
      </c>
      <c r="I2" s="397" t="s">
        <v>7</v>
      </c>
      <c r="J2" s="395" t="s">
        <v>8</v>
      </c>
      <c r="K2" s="395" t="s">
        <v>9</v>
      </c>
      <c r="L2" s="395"/>
      <c r="M2" s="395"/>
      <c r="N2" s="393" t="s">
        <v>10</v>
      </c>
      <c r="O2" s="395"/>
      <c r="P2" s="376" t="s">
        <v>711</v>
      </c>
    </row>
    <row r="3" spans="1:16" s="1" customFormat="1" ht="15.75" thickBot="1" x14ac:dyDescent="0.3">
      <c r="A3" s="400"/>
      <c r="B3" s="396"/>
      <c r="C3" s="396"/>
      <c r="D3" s="400"/>
      <c r="E3" s="396"/>
      <c r="F3" s="396"/>
      <c r="G3" s="396"/>
      <c r="H3" s="398"/>
      <c r="I3" s="398"/>
      <c r="J3" s="396"/>
      <c r="K3" s="164" t="s">
        <v>702</v>
      </c>
      <c r="L3" s="235" t="s">
        <v>703</v>
      </c>
      <c r="M3" s="164" t="s">
        <v>704</v>
      </c>
      <c r="N3" s="394"/>
      <c r="O3" s="396"/>
      <c r="P3" s="377"/>
    </row>
    <row r="4" spans="1:16" ht="15" x14ac:dyDescent="0.25">
      <c r="A4" s="252">
        <v>155</v>
      </c>
      <c r="B4" s="316" t="s">
        <v>491</v>
      </c>
      <c r="C4" s="316" t="s">
        <v>122</v>
      </c>
      <c r="D4" s="252">
        <v>155</v>
      </c>
      <c r="E4" s="144"/>
      <c r="F4" s="126"/>
      <c r="G4" s="144"/>
      <c r="H4" s="128"/>
      <c r="I4" s="162"/>
      <c r="J4" s="130"/>
      <c r="K4" s="197" t="str">
        <f>IF((P4)="","",IF(MONTH(P4)=1,"Janvier",IF(MONTH(P4)=2,"Février",IF(MONTH(P4)=3,"Mars",IF(MONTH(P4)=4,"Avril",IF(MONTH(P4)=5,"Mai",IF(MONTH(P4)=6,"Juin",IF(MONTH(P4)=7,"Juillet",IF(MONTH(P4)=8,"Août",IF(MONTH(P4)=9,"Septembre",IF(MONTH(P4)=10,"Octobre",IF(MONTH(P4)=11,"Novembre","Décembre"))))))))))))</f>
        <v>Juin</v>
      </c>
      <c r="L4" s="231">
        <f>IF(P4="","",DAY(P4))</f>
        <v>1</v>
      </c>
      <c r="M4" s="153">
        <f>IF(P4="","",YEAR(P4))</f>
        <v>1940</v>
      </c>
      <c r="N4" s="163" t="s">
        <v>26</v>
      </c>
      <c r="O4" s="136" t="s">
        <v>17</v>
      </c>
      <c r="P4" s="226">
        <v>14763</v>
      </c>
    </row>
    <row r="5" spans="1:16" s="25" customFormat="1" ht="15" x14ac:dyDescent="0.25">
      <c r="A5" s="156">
        <v>4</v>
      </c>
      <c r="B5" s="322" t="s">
        <v>43</v>
      </c>
      <c r="C5" s="322" t="s">
        <v>44</v>
      </c>
      <c r="D5" s="156">
        <v>4</v>
      </c>
      <c r="E5" s="2"/>
      <c r="F5" s="3"/>
      <c r="G5" s="2"/>
      <c r="H5" s="4"/>
      <c r="I5" s="4"/>
      <c r="J5" s="5"/>
      <c r="K5" s="197" t="str">
        <f t="shared" ref="K5:K25" si="0">IF((P5)="","",IF(MONTH(P5)=1,"Janvier",IF(MONTH(P5)=2,"Février",IF(MONTH(P5)=3,"Mars",IF(MONTH(P5)=4,"Avril",IF(MONTH(P5)=5,"Mai",IF(MONTH(P5)=6,"Juin",IF(MONTH(P5)=7,"Juillet",IF(MONTH(P5)=8,"Août",IF(MONTH(P5)=9,"Septembre",IF(MONTH(P5)=10,"Octobre",IF(MONTH(P5)=11,"Novembre","Décembre"))))))))))))</f>
        <v>Octobre</v>
      </c>
      <c r="L5" s="231">
        <f t="shared" ref="L5:L25" si="1">IF(P5="","",DAY(P5))</f>
        <v>24</v>
      </c>
      <c r="M5" s="153">
        <f t="shared" ref="M5:M25" si="2">IF(P5="","",YEAR(P5))</f>
        <v>1967</v>
      </c>
      <c r="N5" s="7" t="s">
        <v>16</v>
      </c>
      <c r="O5" s="8"/>
      <c r="P5" s="225">
        <v>24769</v>
      </c>
    </row>
    <row r="6" spans="1:16" ht="15" x14ac:dyDescent="0.25">
      <c r="A6" s="157">
        <v>156</v>
      </c>
      <c r="B6" s="317" t="s">
        <v>412</v>
      </c>
      <c r="C6" s="317" t="s">
        <v>413</v>
      </c>
      <c r="D6" s="159">
        <v>156</v>
      </c>
      <c r="E6" s="83"/>
      <c r="F6" s="73"/>
      <c r="G6" s="14"/>
      <c r="H6" s="16"/>
      <c r="I6" s="74"/>
      <c r="J6" s="57"/>
      <c r="K6" s="197" t="str">
        <f t="shared" si="0"/>
        <v>Novembre</v>
      </c>
      <c r="L6" s="231">
        <f t="shared" si="1"/>
        <v>30</v>
      </c>
      <c r="M6" s="153">
        <f t="shared" si="2"/>
        <v>1972</v>
      </c>
      <c r="N6" s="11" t="s">
        <v>26</v>
      </c>
      <c r="O6" s="8" t="s">
        <v>17</v>
      </c>
      <c r="P6" s="226">
        <v>26633</v>
      </c>
    </row>
    <row r="7" spans="1:16" ht="15" x14ac:dyDescent="0.25">
      <c r="A7" s="157">
        <v>144</v>
      </c>
      <c r="B7" s="317" t="s">
        <v>493</v>
      </c>
      <c r="C7" s="317" t="s">
        <v>420</v>
      </c>
      <c r="D7" s="157">
        <v>144</v>
      </c>
      <c r="E7" s="2"/>
      <c r="F7" s="3"/>
      <c r="G7" s="2"/>
      <c r="H7" s="63"/>
      <c r="I7" s="4"/>
      <c r="J7" s="9"/>
      <c r="K7" s="197" t="str">
        <f t="shared" si="0"/>
        <v>Février</v>
      </c>
      <c r="L7" s="231">
        <f t="shared" si="1"/>
        <v>27</v>
      </c>
      <c r="M7" s="153">
        <f t="shared" si="2"/>
        <v>1954</v>
      </c>
      <c r="N7" s="12" t="s">
        <v>26</v>
      </c>
      <c r="O7" s="8" t="s">
        <v>17</v>
      </c>
      <c r="P7" s="226">
        <v>19782</v>
      </c>
    </row>
    <row r="8" spans="1:16" ht="15" x14ac:dyDescent="0.25">
      <c r="A8" s="157">
        <v>135</v>
      </c>
      <c r="B8" s="317" t="s">
        <v>152</v>
      </c>
      <c r="C8" s="317" t="s">
        <v>22</v>
      </c>
      <c r="D8" s="157">
        <v>135</v>
      </c>
      <c r="E8" s="14"/>
      <c r="F8" s="13"/>
      <c r="G8" s="14"/>
      <c r="H8" s="16"/>
      <c r="I8" s="16"/>
      <c r="J8" s="5"/>
      <c r="K8" s="197" t="str">
        <f t="shared" si="0"/>
        <v>Janvier</v>
      </c>
      <c r="L8" s="231">
        <f t="shared" si="1"/>
        <v>6</v>
      </c>
      <c r="M8" s="153">
        <f t="shared" si="2"/>
        <v>1938</v>
      </c>
      <c r="N8" s="7" t="s">
        <v>16</v>
      </c>
      <c r="O8" s="8" t="s">
        <v>17</v>
      </c>
      <c r="P8" s="226">
        <v>13886</v>
      </c>
    </row>
    <row r="9" spans="1:16" ht="15" x14ac:dyDescent="0.25">
      <c r="A9" s="156">
        <v>133</v>
      </c>
      <c r="B9" s="317" t="s">
        <v>144</v>
      </c>
      <c r="C9" s="317" t="s">
        <v>145</v>
      </c>
      <c r="D9" s="156">
        <v>133</v>
      </c>
      <c r="E9" s="2"/>
      <c r="F9" s="3"/>
      <c r="G9" s="2"/>
      <c r="H9" s="4"/>
      <c r="I9" s="4"/>
      <c r="J9" s="5"/>
      <c r="K9" s="197" t="str">
        <f t="shared" si="0"/>
        <v>Juin</v>
      </c>
      <c r="L9" s="231">
        <f t="shared" si="1"/>
        <v>24</v>
      </c>
      <c r="M9" s="153">
        <f t="shared" si="2"/>
        <v>1941</v>
      </c>
      <c r="N9" s="8" t="s">
        <v>16</v>
      </c>
      <c r="O9" s="8" t="s">
        <v>17</v>
      </c>
      <c r="P9" s="226">
        <v>15151</v>
      </c>
    </row>
    <row r="10" spans="1:16" ht="15" x14ac:dyDescent="0.25">
      <c r="A10" s="157">
        <v>160</v>
      </c>
      <c r="B10" s="317" t="s">
        <v>509</v>
      </c>
      <c r="C10" s="317" t="s">
        <v>510</v>
      </c>
      <c r="D10" s="157">
        <v>160</v>
      </c>
      <c r="E10" s="17"/>
      <c r="F10" s="3"/>
      <c r="G10" s="17"/>
      <c r="H10" s="4"/>
      <c r="I10" s="4"/>
      <c r="J10" s="5"/>
      <c r="K10" s="197" t="str">
        <f t="shared" si="0"/>
        <v>Septembre</v>
      </c>
      <c r="L10" s="231">
        <f t="shared" si="1"/>
        <v>20</v>
      </c>
      <c r="M10" s="153">
        <f t="shared" si="2"/>
        <v>1947</v>
      </c>
      <c r="N10" s="11" t="s">
        <v>26</v>
      </c>
      <c r="O10" s="8" t="s">
        <v>17</v>
      </c>
      <c r="P10" s="226">
        <v>17430</v>
      </c>
    </row>
    <row r="11" spans="1:16" ht="15" x14ac:dyDescent="0.25">
      <c r="A11" s="157">
        <v>154</v>
      </c>
      <c r="B11" s="317" t="s">
        <v>402</v>
      </c>
      <c r="C11" s="317" t="s">
        <v>234</v>
      </c>
      <c r="D11" s="157">
        <v>154</v>
      </c>
      <c r="E11" s="14"/>
      <c r="F11" s="73"/>
      <c r="G11" s="14"/>
      <c r="H11" s="16"/>
      <c r="I11" s="57"/>
      <c r="J11" s="66"/>
      <c r="K11" s="197" t="str">
        <f t="shared" si="0"/>
        <v>Janvier</v>
      </c>
      <c r="L11" s="231">
        <f t="shared" si="1"/>
        <v>14</v>
      </c>
      <c r="M11" s="153">
        <f t="shared" si="2"/>
        <v>1955</v>
      </c>
      <c r="N11" s="11" t="s">
        <v>26</v>
      </c>
      <c r="O11" s="8" t="s">
        <v>17</v>
      </c>
      <c r="P11" s="226">
        <v>20103</v>
      </c>
    </row>
    <row r="12" spans="1:16" ht="15" x14ac:dyDescent="0.25">
      <c r="A12" s="156">
        <v>80</v>
      </c>
      <c r="B12" s="317" t="s">
        <v>121</v>
      </c>
      <c r="C12" s="317" t="s">
        <v>122</v>
      </c>
      <c r="D12" s="156">
        <v>80</v>
      </c>
      <c r="E12" s="14"/>
      <c r="F12" s="13"/>
      <c r="G12" s="14"/>
      <c r="H12" s="16"/>
      <c r="I12" s="16"/>
      <c r="J12" s="15"/>
      <c r="K12" s="197" t="str">
        <f t="shared" si="0"/>
        <v>Juillet</v>
      </c>
      <c r="L12" s="231">
        <f t="shared" si="1"/>
        <v>7</v>
      </c>
      <c r="M12" s="153">
        <f t="shared" si="2"/>
        <v>1947</v>
      </c>
      <c r="N12" s="7" t="s">
        <v>16</v>
      </c>
      <c r="O12" s="8" t="s">
        <v>17</v>
      </c>
      <c r="P12" s="226">
        <v>17355</v>
      </c>
    </row>
    <row r="13" spans="1:16" ht="15" x14ac:dyDescent="0.25">
      <c r="A13" s="156">
        <v>81</v>
      </c>
      <c r="B13" s="321" t="s">
        <v>47</v>
      </c>
      <c r="C13" s="321" t="s">
        <v>48</v>
      </c>
      <c r="D13" s="156">
        <v>81</v>
      </c>
      <c r="E13" s="2"/>
      <c r="F13" s="3"/>
      <c r="G13" s="2"/>
      <c r="H13" s="4"/>
      <c r="I13" s="4"/>
      <c r="J13" s="5"/>
      <c r="K13" s="197" t="str">
        <f t="shared" si="0"/>
        <v>Août</v>
      </c>
      <c r="L13" s="231">
        <f t="shared" si="1"/>
        <v>10</v>
      </c>
      <c r="M13" s="153">
        <f t="shared" si="2"/>
        <v>1944</v>
      </c>
      <c r="N13" s="7" t="s">
        <v>16</v>
      </c>
      <c r="O13" s="8" t="s">
        <v>17</v>
      </c>
      <c r="P13" s="226">
        <v>16294</v>
      </c>
    </row>
    <row r="14" spans="1:16" ht="15" x14ac:dyDescent="0.25">
      <c r="A14" s="156">
        <v>82</v>
      </c>
      <c r="B14" s="321" t="s">
        <v>89</v>
      </c>
      <c r="C14" s="321" t="s">
        <v>70</v>
      </c>
      <c r="D14" s="156">
        <v>82</v>
      </c>
      <c r="E14" s="2"/>
      <c r="F14" s="3"/>
      <c r="G14" s="2"/>
      <c r="H14" s="4"/>
      <c r="I14" s="4"/>
      <c r="J14" s="5"/>
      <c r="K14" s="197" t="str">
        <f t="shared" si="0"/>
        <v>Juillet</v>
      </c>
      <c r="L14" s="231">
        <f t="shared" si="1"/>
        <v>23</v>
      </c>
      <c r="M14" s="153">
        <f t="shared" si="2"/>
        <v>1947</v>
      </c>
      <c r="N14" s="7" t="s">
        <v>16</v>
      </c>
      <c r="O14" s="8" t="s">
        <v>17</v>
      </c>
      <c r="P14" s="226">
        <v>17371</v>
      </c>
    </row>
    <row r="15" spans="1:16" ht="15" x14ac:dyDescent="0.25">
      <c r="A15" s="157">
        <v>127</v>
      </c>
      <c r="B15" s="317" t="s">
        <v>117</v>
      </c>
      <c r="C15" s="317" t="s">
        <v>118</v>
      </c>
      <c r="D15" s="157">
        <v>127</v>
      </c>
      <c r="E15" s="14"/>
      <c r="F15" s="13"/>
      <c r="G15" s="14"/>
      <c r="H15" s="16"/>
      <c r="I15" s="16"/>
      <c r="J15" s="5"/>
      <c r="K15" s="197" t="str">
        <f t="shared" si="0"/>
        <v>Mars</v>
      </c>
      <c r="L15" s="231">
        <f t="shared" si="1"/>
        <v>30</v>
      </c>
      <c r="M15" s="153">
        <f t="shared" si="2"/>
        <v>1935</v>
      </c>
      <c r="N15" s="7" t="s">
        <v>16</v>
      </c>
      <c r="O15" s="8" t="s">
        <v>17</v>
      </c>
      <c r="P15" s="226">
        <v>12873</v>
      </c>
    </row>
    <row r="16" spans="1:16" s="34" customFormat="1" ht="15" x14ac:dyDescent="0.25">
      <c r="A16" s="156">
        <v>19</v>
      </c>
      <c r="B16" s="321" t="s">
        <v>77</v>
      </c>
      <c r="C16" s="321" t="s">
        <v>78</v>
      </c>
      <c r="D16" s="156">
        <v>19</v>
      </c>
      <c r="E16" s="2"/>
      <c r="F16" s="3"/>
      <c r="G16" s="2"/>
      <c r="H16" s="4"/>
      <c r="I16" s="4"/>
      <c r="J16" s="5"/>
      <c r="K16" s="197" t="str">
        <f t="shared" si="0"/>
        <v>Mars</v>
      </c>
      <c r="L16" s="231">
        <f t="shared" si="1"/>
        <v>6</v>
      </c>
      <c r="M16" s="153">
        <f t="shared" si="2"/>
        <v>1942</v>
      </c>
      <c r="N16" s="8" t="s">
        <v>16</v>
      </c>
      <c r="O16" s="8" t="s">
        <v>17</v>
      </c>
      <c r="P16" s="227">
        <v>15406</v>
      </c>
    </row>
    <row r="17" spans="1:17" ht="15" x14ac:dyDescent="0.25">
      <c r="A17" s="157">
        <v>136</v>
      </c>
      <c r="B17" s="317" t="s">
        <v>77</v>
      </c>
      <c r="C17" s="317" t="s">
        <v>160</v>
      </c>
      <c r="D17" s="157">
        <v>136</v>
      </c>
      <c r="E17" s="17"/>
      <c r="F17" s="40"/>
      <c r="G17" s="17"/>
      <c r="H17" s="42"/>
      <c r="I17" s="4"/>
      <c r="J17" s="9"/>
      <c r="K17" s="197" t="str">
        <f t="shared" si="0"/>
        <v>Février</v>
      </c>
      <c r="L17" s="231">
        <f t="shared" si="1"/>
        <v>28</v>
      </c>
      <c r="M17" s="153">
        <f t="shared" si="2"/>
        <v>1943</v>
      </c>
      <c r="N17" s="41" t="s">
        <v>16</v>
      </c>
      <c r="O17" s="20" t="s">
        <v>17</v>
      </c>
      <c r="P17" s="226">
        <v>15765</v>
      </c>
    </row>
    <row r="18" spans="1:17" ht="15" x14ac:dyDescent="0.25">
      <c r="A18" s="156">
        <v>21</v>
      </c>
      <c r="B18" s="317" t="s">
        <v>54</v>
      </c>
      <c r="C18" s="317" t="s">
        <v>55</v>
      </c>
      <c r="D18" s="156">
        <v>21</v>
      </c>
      <c r="E18" s="2"/>
      <c r="F18" s="3"/>
      <c r="G18" s="2"/>
      <c r="H18" s="4"/>
      <c r="I18" s="4"/>
      <c r="J18" s="5"/>
      <c r="K18" s="197" t="str">
        <f t="shared" si="0"/>
        <v>Septembre</v>
      </c>
      <c r="L18" s="231">
        <f t="shared" si="1"/>
        <v>5</v>
      </c>
      <c r="M18" s="153">
        <f t="shared" si="2"/>
        <v>1943</v>
      </c>
      <c r="N18" s="7" t="s">
        <v>16</v>
      </c>
      <c r="O18" s="8" t="s">
        <v>17</v>
      </c>
      <c r="P18" s="226">
        <v>15954</v>
      </c>
    </row>
    <row r="19" spans="1:17" ht="15" x14ac:dyDescent="0.25">
      <c r="A19" s="156">
        <v>153</v>
      </c>
      <c r="B19" s="317" t="s">
        <v>507</v>
      </c>
      <c r="C19" s="317" t="s">
        <v>55</v>
      </c>
      <c r="D19" s="156">
        <v>153</v>
      </c>
      <c r="E19" s="14"/>
      <c r="F19" s="73"/>
      <c r="G19" s="15"/>
      <c r="H19" s="16"/>
      <c r="I19" s="57"/>
      <c r="J19" s="5"/>
      <c r="K19" s="197" t="str">
        <f t="shared" si="0"/>
        <v>Novembre</v>
      </c>
      <c r="L19" s="231">
        <f t="shared" si="1"/>
        <v>21</v>
      </c>
      <c r="M19" s="153">
        <f t="shared" si="2"/>
        <v>1948</v>
      </c>
      <c r="N19" s="12" t="s">
        <v>26</v>
      </c>
      <c r="O19" s="8" t="s">
        <v>17</v>
      </c>
      <c r="P19" s="226">
        <v>17858</v>
      </c>
    </row>
    <row r="20" spans="1:17" ht="15" x14ac:dyDescent="0.25">
      <c r="A20" s="157">
        <v>131</v>
      </c>
      <c r="B20" s="317" t="s">
        <v>140</v>
      </c>
      <c r="C20" s="317" t="s">
        <v>55</v>
      </c>
      <c r="D20" s="157">
        <v>131</v>
      </c>
      <c r="E20" s="2"/>
      <c r="F20" s="3"/>
      <c r="G20" s="2"/>
      <c r="H20" s="4"/>
      <c r="I20" s="4"/>
      <c r="J20" s="5"/>
      <c r="K20" s="197" t="str">
        <f t="shared" si="0"/>
        <v>Août</v>
      </c>
      <c r="L20" s="231">
        <f t="shared" si="1"/>
        <v>3</v>
      </c>
      <c r="M20" s="153">
        <f t="shared" si="2"/>
        <v>1934</v>
      </c>
      <c r="N20" s="7" t="s">
        <v>16</v>
      </c>
      <c r="O20" s="8" t="s">
        <v>17</v>
      </c>
      <c r="P20" s="226">
        <v>12634</v>
      </c>
    </row>
    <row r="21" spans="1:17" ht="15" x14ac:dyDescent="0.25">
      <c r="A21" s="156">
        <v>137</v>
      </c>
      <c r="B21" s="317" t="s">
        <v>410</v>
      </c>
      <c r="C21" s="317" t="s">
        <v>411</v>
      </c>
      <c r="D21" s="156">
        <v>137</v>
      </c>
      <c r="E21" s="2"/>
      <c r="F21" s="3"/>
      <c r="G21" s="2"/>
      <c r="H21" s="63"/>
      <c r="I21" s="4"/>
      <c r="J21" s="5"/>
      <c r="K21" s="197" t="str">
        <f t="shared" si="0"/>
        <v>Septembre</v>
      </c>
      <c r="L21" s="231">
        <f t="shared" si="1"/>
        <v>4</v>
      </c>
      <c r="M21" s="153">
        <f t="shared" si="2"/>
        <v>1934</v>
      </c>
      <c r="N21" s="12" t="s">
        <v>26</v>
      </c>
      <c r="O21" s="8" t="s">
        <v>17</v>
      </c>
      <c r="P21" s="226">
        <v>12666</v>
      </c>
    </row>
    <row r="22" spans="1:17" ht="15" x14ac:dyDescent="0.25">
      <c r="A22" s="157">
        <v>132</v>
      </c>
      <c r="B22" s="317" t="s">
        <v>142</v>
      </c>
      <c r="C22" s="317" t="s">
        <v>400</v>
      </c>
      <c r="D22" s="157">
        <v>157</v>
      </c>
      <c r="E22" s="2"/>
      <c r="F22" s="3"/>
      <c r="G22" s="2"/>
      <c r="H22" s="4"/>
      <c r="I22" s="4"/>
      <c r="J22" s="5"/>
      <c r="K22" s="197" t="str">
        <f>IF((P22)="","",IF(MONTH(P22)=1,"Janvier",IF(MONTH(P22)=2,"Février",IF(MONTH(P22)=3,"Mars",IF(MONTH(P22)=4,"Avril",IF(MONTH(P22)=5,"Mai",IF(MONTH(P22)=6,"Juin",IF(MONTH(P22)=7,"Juillet",IF(MONTH(P22)=8,"Août",IF(MONTH(P22)=9,"Septembre",IF(MONTH(P22)=10,"Octobre",IF(MONTH(P22)=11,"Novembre","Décembre"))))))))))))</f>
        <v>Novembre</v>
      </c>
      <c r="L22" s="231">
        <f>IF(P22="","",DAY(P22))</f>
        <v>29</v>
      </c>
      <c r="M22" s="153">
        <f>IF(P22="","",YEAR(P22))</f>
        <v>1966</v>
      </c>
      <c r="N22" s="7" t="s">
        <v>16</v>
      </c>
      <c r="O22" s="8" t="s">
        <v>17</v>
      </c>
      <c r="P22" s="226">
        <v>24440</v>
      </c>
    </row>
    <row r="23" spans="1:17" ht="15" x14ac:dyDescent="0.25">
      <c r="A23" s="157">
        <v>157</v>
      </c>
      <c r="B23" s="317" t="s">
        <v>142</v>
      </c>
      <c r="C23" s="317" t="s">
        <v>55</v>
      </c>
      <c r="D23" s="157">
        <v>132</v>
      </c>
      <c r="E23" s="14"/>
      <c r="F23" s="73"/>
      <c r="G23" s="15"/>
      <c r="H23" s="16"/>
      <c r="I23" s="57"/>
      <c r="J23" s="66"/>
      <c r="K23" s="197" t="str">
        <f>IF((P23)="","",IF(MONTH(P23)=1,"Janvier",IF(MONTH(P23)=2,"Février",IF(MONTH(P23)=3,"Mars",IF(MONTH(P23)=4,"Avril",IF(MONTH(P23)=5,"Mai",IF(MONTH(P23)=6,"Juin",IF(MONTH(P23)=7,"Juillet",IF(MONTH(P23)=8,"Août",IF(MONTH(P23)=9,"Septembre",IF(MONTH(P23)=10,"Octobre",IF(MONTH(P23)=11,"Novembre","Décembre"))))))))))))</f>
        <v>Mars</v>
      </c>
      <c r="L23" s="231">
        <f>IF(P23="","",DAY(P23))</f>
        <v>13</v>
      </c>
      <c r="M23" s="153">
        <f>IF(P23="","",YEAR(P23))</f>
        <v>1965</v>
      </c>
      <c r="N23" s="12" t="s">
        <v>26</v>
      </c>
      <c r="O23" s="8" t="s">
        <v>17</v>
      </c>
      <c r="P23" s="226">
        <v>23814</v>
      </c>
      <c r="Q23" s="226"/>
    </row>
    <row r="24" spans="1:17" ht="15" x14ac:dyDescent="0.25">
      <c r="A24" s="157">
        <v>1</v>
      </c>
      <c r="B24" s="322" t="s">
        <v>156</v>
      </c>
      <c r="C24" s="322" t="s">
        <v>157</v>
      </c>
      <c r="D24" s="157">
        <v>1</v>
      </c>
      <c r="E24" s="17"/>
      <c r="F24" s="40"/>
      <c r="G24" s="17"/>
      <c r="H24" s="63"/>
      <c r="I24" s="4"/>
      <c r="J24" s="5"/>
      <c r="K24" s="197" t="str">
        <f t="shared" si="0"/>
        <v>Décembre</v>
      </c>
      <c r="L24" s="231">
        <f t="shared" si="1"/>
        <v>20</v>
      </c>
      <c r="M24" s="153">
        <f t="shared" si="2"/>
        <v>1971</v>
      </c>
      <c r="N24" s="41" t="s">
        <v>16</v>
      </c>
      <c r="O24" s="20"/>
      <c r="P24" s="226">
        <v>26287</v>
      </c>
    </row>
    <row r="25" spans="1:17" ht="15" x14ac:dyDescent="0.25">
      <c r="A25" s="156">
        <v>143</v>
      </c>
      <c r="B25" s="317" t="s">
        <v>419</v>
      </c>
      <c r="C25" s="317" t="s">
        <v>235</v>
      </c>
      <c r="D25" s="156">
        <v>143</v>
      </c>
      <c r="E25" s="2"/>
      <c r="F25" s="3"/>
      <c r="G25" s="2"/>
      <c r="H25" s="63"/>
      <c r="I25" s="4"/>
      <c r="J25" s="5"/>
      <c r="K25" s="197" t="str">
        <f t="shared" si="0"/>
        <v>Août</v>
      </c>
      <c r="L25" s="231">
        <f t="shared" si="1"/>
        <v>3</v>
      </c>
      <c r="M25" s="153">
        <f t="shared" si="2"/>
        <v>1964</v>
      </c>
      <c r="N25" s="12" t="s">
        <v>26</v>
      </c>
      <c r="O25" s="8" t="s">
        <v>17</v>
      </c>
      <c r="P25" s="6">
        <v>23592</v>
      </c>
    </row>
    <row r="26" spans="1:17" ht="15" x14ac:dyDescent="0.25">
      <c r="A26" s="156">
        <v>86</v>
      </c>
      <c r="B26" s="317" t="s">
        <v>129</v>
      </c>
      <c r="C26" s="317" t="s">
        <v>133</v>
      </c>
      <c r="D26" s="156">
        <v>86</v>
      </c>
      <c r="E26" s="14"/>
      <c r="F26" s="13"/>
      <c r="G26" s="14"/>
      <c r="H26" s="16"/>
      <c r="I26" s="16"/>
      <c r="J26" s="35"/>
      <c r="K26" s="197" t="str">
        <f t="shared" ref="K26" si="3">IF((P26)="","",IF(MONTH(P26)=1,"Janvier",IF(MONTH(P26)=2,"Février",IF(MONTH(P26)=3,"Mars",IF(MONTH(P26)=4,"Avril",IF(MONTH(P26)=5,"Mai",IF(MONTH(P26)=6,"Juin",IF(MONTH(P26)=7,"Juillet",IF(MONTH(P26)=8,"Août",IF(MONTH(P26)=9,"Septembre",IF(MONTH(P26)=10,"Octobre",IF(MONTH(P26)=11,"Novembre","Décembre"))))))))))))</f>
        <v>Mai</v>
      </c>
      <c r="L26" s="231">
        <f t="shared" ref="L26" si="4">IF(P26="","",DAY(P26))</f>
        <v>31</v>
      </c>
      <c r="M26" s="153">
        <f t="shared" ref="M26" si="5">IF(P26="","",YEAR(P26))</f>
        <v>1943</v>
      </c>
      <c r="N26" s="7" t="s">
        <v>16</v>
      </c>
      <c r="O26" s="8" t="s">
        <v>17</v>
      </c>
      <c r="P26" s="226">
        <v>15857</v>
      </c>
    </row>
    <row r="27" spans="1:17" ht="15" x14ac:dyDescent="0.25">
      <c r="A27" s="156">
        <v>139</v>
      </c>
      <c r="B27" s="317" t="s">
        <v>406</v>
      </c>
      <c r="C27" s="317" t="s">
        <v>395</v>
      </c>
      <c r="D27" s="156">
        <v>139</v>
      </c>
      <c r="E27" s="2"/>
      <c r="F27" s="3"/>
      <c r="G27" s="2"/>
      <c r="H27" s="63"/>
      <c r="I27" s="4"/>
      <c r="J27" s="5"/>
      <c r="K27" s="197" t="str">
        <f t="shared" ref="K27:K45" si="6">IF((P27)="","",IF(MONTH(P27)=1,"Janvier",IF(MONTH(P27)=2,"Février",IF(MONTH(P27)=3,"Mars",IF(MONTH(P27)=4,"Avril",IF(MONTH(P27)=5,"Mai",IF(MONTH(P27)=6,"Juin",IF(MONTH(P27)=7,"Juillet",IF(MONTH(P27)=8,"Août",IF(MONTH(P27)=9,"Septembre",IF(MONTH(P27)=10,"Octobre",IF(MONTH(P27)=11,"Novembre","Décembre"))))))))))))</f>
        <v>Août</v>
      </c>
      <c r="L27" s="231">
        <f t="shared" ref="L27:L45" si="7">IF(P27="","",DAY(P27))</f>
        <v>19</v>
      </c>
      <c r="M27" s="153">
        <f t="shared" ref="M27:M45" si="8">IF(P27="","",YEAR(P27))</f>
        <v>1943</v>
      </c>
      <c r="N27" s="12" t="s">
        <v>26</v>
      </c>
      <c r="O27" s="8" t="s">
        <v>17</v>
      </c>
      <c r="P27" s="226">
        <v>15937</v>
      </c>
    </row>
    <row r="28" spans="1:17" ht="15" x14ac:dyDescent="0.25">
      <c r="A28" s="156">
        <v>119</v>
      </c>
      <c r="B28" s="317" t="s">
        <v>86</v>
      </c>
      <c r="C28" s="317" t="s">
        <v>87</v>
      </c>
      <c r="D28" s="156">
        <v>119</v>
      </c>
      <c r="E28" s="2"/>
      <c r="F28" s="3"/>
      <c r="G28" s="2"/>
      <c r="H28" s="4"/>
      <c r="I28" s="4"/>
      <c r="J28" s="9"/>
      <c r="K28" s="197" t="str">
        <f t="shared" si="6"/>
        <v>Septembre</v>
      </c>
      <c r="L28" s="231">
        <f t="shared" si="7"/>
        <v>19</v>
      </c>
      <c r="M28" s="153">
        <f t="shared" si="8"/>
        <v>1936</v>
      </c>
      <c r="N28" s="78" t="s">
        <v>16</v>
      </c>
      <c r="O28" s="8" t="s">
        <v>17</v>
      </c>
      <c r="P28" s="226">
        <v>13412</v>
      </c>
    </row>
    <row r="29" spans="1:17" ht="15" x14ac:dyDescent="0.25">
      <c r="A29" s="157">
        <v>163</v>
      </c>
      <c r="B29" s="317" t="s">
        <v>517</v>
      </c>
      <c r="C29" s="317" t="s">
        <v>395</v>
      </c>
      <c r="D29" s="157">
        <v>163</v>
      </c>
      <c r="E29" s="17"/>
      <c r="F29" s="3"/>
      <c r="G29" s="17"/>
      <c r="H29" s="4"/>
      <c r="I29" s="4"/>
      <c r="J29" s="5"/>
      <c r="K29" s="197" t="str">
        <f t="shared" si="6"/>
        <v>Juin</v>
      </c>
      <c r="L29" s="231">
        <f t="shared" si="7"/>
        <v>9</v>
      </c>
      <c r="M29" s="153">
        <f t="shared" si="8"/>
        <v>1957</v>
      </c>
      <c r="N29" s="11" t="s">
        <v>26</v>
      </c>
      <c r="O29" s="8" t="s">
        <v>17</v>
      </c>
      <c r="P29" s="226">
        <v>20980</v>
      </c>
    </row>
    <row r="30" spans="1:17" ht="15" x14ac:dyDescent="0.25">
      <c r="A30" s="156">
        <v>141</v>
      </c>
      <c r="B30" s="317" t="s">
        <v>421</v>
      </c>
      <c r="C30" s="317" t="s">
        <v>422</v>
      </c>
      <c r="D30" s="156">
        <v>141</v>
      </c>
      <c r="E30" s="2"/>
      <c r="F30" s="3"/>
      <c r="G30" s="2"/>
      <c r="H30" s="63"/>
      <c r="I30" s="4"/>
      <c r="J30" s="99"/>
      <c r="K30" s="197" t="str">
        <f t="shared" si="6"/>
        <v>Mars</v>
      </c>
      <c r="L30" s="231">
        <f t="shared" si="7"/>
        <v>7</v>
      </c>
      <c r="M30" s="153">
        <f t="shared" si="8"/>
        <v>1952</v>
      </c>
      <c r="N30" s="12" t="s">
        <v>26</v>
      </c>
      <c r="O30" s="8" t="s">
        <v>17</v>
      </c>
      <c r="P30" s="226">
        <v>19060</v>
      </c>
    </row>
    <row r="31" spans="1:17" ht="15" x14ac:dyDescent="0.25">
      <c r="A31" s="156">
        <v>34</v>
      </c>
      <c r="B31" s="321" t="s">
        <v>64</v>
      </c>
      <c r="C31" s="321" t="s">
        <v>65</v>
      </c>
      <c r="D31" s="156">
        <v>34</v>
      </c>
      <c r="E31" s="2"/>
      <c r="F31" s="3"/>
      <c r="G31" s="2"/>
      <c r="H31" s="4"/>
      <c r="I31" s="4"/>
      <c r="J31" s="5"/>
      <c r="K31" s="197" t="str">
        <f t="shared" si="6"/>
        <v>Février</v>
      </c>
      <c r="L31" s="231">
        <f t="shared" si="7"/>
        <v>16</v>
      </c>
      <c r="M31" s="153">
        <f t="shared" si="8"/>
        <v>1937</v>
      </c>
      <c r="N31" s="7" t="s">
        <v>16</v>
      </c>
      <c r="O31" s="8" t="s">
        <v>17</v>
      </c>
      <c r="P31" s="226">
        <v>13562</v>
      </c>
    </row>
    <row r="32" spans="1:17" ht="15" x14ac:dyDescent="0.25">
      <c r="A32" s="156">
        <v>159</v>
      </c>
      <c r="B32" s="317" t="s">
        <v>64</v>
      </c>
      <c r="C32" s="317" t="s">
        <v>308</v>
      </c>
      <c r="D32" s="156">
        <v>159</v>
      </c>
      <c r="E32" s="2"/>
      <c r="F32" s="3"/>
      <c r="G32" s="2"/>
      <c r="H32" s="63"/>
      <c r="I32" s="4"/>
      <c r="J32" s="9"/>
      <c r="K32" s="197" t="str">
        <f t="shared" si="6"/>
        <v>Juin</v>
      </c>
      <c r="L32" s="231">
        <f t="shared" si="7"/>
        <v>16</v>
      </c>
      <c r="M32" s="153">
        <f t="shared" si="8"/>
        <v>1944</v>
      </c>
      <c r="N32" s="12" t="s">
        <v>26</v>
      </c>
      <c r="O32" s="8" t="s">
        <v>17</v>
      </c>
      <c r="P32" s="226">
        <v>16239</v>
      </c>
    </row>
    <row r="33" spans="1:16" ht="15" x14ac:dyDescent="0.25">
      <c r="A33" s="160">
        <v>122</v>
      </c>
      <c r="B33" s="323" t="s">
        <v>31</v>
      </c>
      <c r="C33" s="317" t="s">
        <v>32</v>
      </c>
      <c r="D33" s="160">
        <v>122</v>
      </c>
      <c r="E33" s="28"/>
      <c r="F33" s="29"/>
      <c r="G33" s="26"/>
      <c r="H33" s="30"/>
      <c r="I33" s="31"/>
      <c r="J33" s="26"/>
      <c r="K33" s="197" t="str">
        <f t="shared" si="6"/>
        <v>Mars</v>
      </c>
      <c r="L33" s="231">
        <f t="shared" si="7"/>
        <v>19</v>
      </c>
      <c r="M33" s="153">
        <f t="shared" si="8"/>
        <v>1965</v>
      </c>
      <c r="N33" s="64" t="s">
        <v>16</v>
      </c>
      <c r="O33" s="33" t="s">
        <v>17</v>
      </c>
      <c r="P33" s="226">
        <v>23820</v>
      </c>
    </row>
    <row r="34" spans="1:16" ht="15" x14ac:dyDescent="0.25">
      <c r="A34" s="160">
        <v>130</v>
      </c>
      <c r="B34" s="323" t="s">
        <v>137</v>
      </c>
      <c r="C34" s="317" t="s">
        <v>138</v>
      </c>
      <c r="D34" s="160">
        <v>130</v>
      </c>
      <c r="E34" s="28"/>
      <c r="F34" s="29"/>
      <c r="G34" s="26"/>
      <c r="H34" s="30"/>
      <c r="I34" s="31"/>
      <c r="J34" s="26"/>
      <c r="K34" s="197" t="str">
        <f t="shared" si="6"/>
        <v>Avril</v>
      </c>
      <c r="L34" s="231">
        <f t="shared" si="7"/>
        <v>22</v>
      </c>
      <c r="M34" s="153">
        <f t="shared" si="8"/>
        <v>1998</v>
      </c>
      <c r="N34" s="64" t="s">
        <v>16</v>
      </c>
      <c r="O34" s="33" t="s">
        <v>17</v>
      </c>
      <c r="P34" s="226">
        <v>35907</v>
      </c>
    </row>
    <row r="35" spans="1:16" ht="15" x14ac:dyDescent="0.25">
      <c r="A35" s="157">
        <v>164</v>
      </c>
      <c r="B35" s="317" t="s">
        <v>137</v>
      </c>
      <c r="C35" s="317" t="s">
        <v>518</v>
      </c>
      <c r="D35" s="157">
        <v>164</v>
      </c>
      <c r="E35" s="2"/>
      <c r="F35" s="3"/>
      <c r="G35" s="2"/>
      <c r="H35" s="63"/>
      <c r="I35" s="4"/>
      <c r="J35" s="5"/>
      <c r="K35" s="197" t="str">
        <f t="shared" si="6"/>
        <v>Juillet</v>
      </c>
      <c r="L35" s="231">
        <f t="shared" si="7"/>
        <v>8</v>
      </c>
      <c r="M35" s="153">
        <f t="shared" si="8"/>
        <v>1959</v>
      </c>
      <c r="N35" s="12" t="s">
        <v>26</v>
      </c>
      <c r="O35" s="8" t="s">
        <v>17</v>
      </c>
      <c r="P35" s="226">
        <v>21739</v>
      </c>
    </row>
    <row r="36" spans="1:16" ht="15" x14ac:dyDescent="0.25">
      <c r="A36" s="156">
        <v>120</v>
      </c>
      <c r="B36" s="317" t="s">
        <v>21</v>
      </c>
      <c r="C36" s="317" t="s">
        <v>22</v>
      </c>
      <c r="D36" s="156">
        <v>120</v>
      </c>
      <c r="E36" s="14"/>
      <c r="F36" s="13"/>
      <c r="G36" s="14"/>
      <c r="H36" s="16"/>
      <c r="I36" s="16"/>
      <c r="J36" s="5"/>
      <c r="K36" s="197" t="str">
        <f t="shared" si="6"/>
        <v>Novembre</v>
      </c>
      <c r="L36" s="231">
        <f t="shared" si="7"/>
        <v>22</v>
      </c>
      <c r="M36" s="153">
        <f t="shared" si="8"/>
        <v>1951</v>
      </c>
      <c r="N36" s="8" t="s">
        <v>16</v>
      </c>
      <c r="O36" s="8" t="s">
        <v>17</v>
      </c>
      <c r="P36" s="226">
        <v>18954</v>
      </c>
    </row>
    <row r="37" spans="1:16" ht="15" x14ac:dyDescent="0.25">
      <c r="A37" s="156">
        <v>151</v>
      </c>
      <c r="B37" s="317" t="s">
        <v>407</v>
      </c>
      <c r="C37" s="317" t="s">
        <v>122</v>
      </c>
      <c r="D37" s="156">
        <v>151</v>
      </c>
      <c r="E37" s="14"/>
      <c r="F37" s="73"/>
      <c r="G37" s="14"/>
      <c r="H37" s="16"/>
      <c r="I37" s="57"/>
      <c r="J37" s="66"/>
      <c r="K37" s="197" t="str">
        <f t="shared" si="6"/>
        <v>Avril</v>
      </c>
      <c r="L37" s="231">
        <f t="shared" si="7"/>
        <v>27</v>
      </c>
      <c r="M37" s="153">
        <f t="shared" si="8"/>
        <v>1956</v>
      </c>
      <c r="N37" s="11" t="s">
        <v>26</v>
      </c>
      <c r="O37" s="8" t="s">
        <v>17</v>
      </c>
      <c r="P37" s="226">
        <v>20572</v>
      </c>
    </row>
    <row r="38" spans="1:16" ht="15" x14ac:dyDescent="0.25">
      <c r="A38" s="156">
        <v>36</v>
      </c>
      <c r="B38" s="317" t="s">
        <v>38</v>
      </c>
      <c r="C38" s="317" t="s">
        <v>39</v>
      </c>
      <c r="D38" s="156">
        <v>36</v>
      </c>
      <c r="E38" s="2"/>
      <c r="F38" s="3"/>
      <c r="G38" s="2"/>
      <c r="H38" s="4"/>
      <c r="I38" s="4"/>
      <c r="J38" s="5"/>
      <c r="K38" s="197" t="str">
        <f t="shared" si="6"/>
        <v>Février</v>
      </c>
      <c r="L38" s="231">
        <f t="shared" si="7"/>
        <v>11</v>
      </c>
      <c r="M38" s="153">
        <f t="shared" si="8"/>
        <v>1923</v>
      </c>
      <c r="N38" s="7" t="s">
        <v>16</v>
      </c>
      <c r="O38" s="8" t="s">
        <v>17</v>
      </c>
      <c r="P38" s="226">
        <v>8443</v>
      </c>
    </row>
    <row r="39" spans="1:16" ht="15" x14ac:dyDescent="0.25">
      <c r="A39" s="156">
        <v>37</v>
      </c>
      <c r="B39" s="322" t="s">
        <v>101</v>
      </c>
      <c r="C39" s="322" t="s">
        <v>102</v>
      </c>
      <c r="D39" s="156">
        <v>37</v>
      </c>
      <c r="E39" s="2"/>
      <c r="F39" s="3"/>
      <c r="G39" s="2"/>
      <c r="H39" s="4"/>
      <c r="I39" s="4"/>
      <c r="J39" s="5"/>
      <c r="K39" s="197" t="str">
        <f t="shared" si="6"/>
        <v>Octobre</v>
      </c>
      <c r="L39" s="231">
        <f t="shared" si="7"/>
        <v>14</v>
      </c>
      <c r="M39" s="153">
        <f t="shared" si="8"/>
        <v>1947</v>
      </c>
      <c r="N39" s="7" t="s">
        <v>16</v>
      </c>
      <c r="O39" s="8"/>
      <c r="P39" s="226">
        <v>17454</v>
      </c>
    </row>
    <row r="40" spans="1:16" ht="15" x14ac:dyDescent="0.25">
      <c r="A40" s="156">
        <v>145</v>
      </c>
      <c r="B40" s="317" t="s">
        <v>409</v>
      </c>
      <c r="C40" s="317" t="s">
        <v>297</v>
      </c>
      <c r="D40" s="156">
        <v>145</v>
      </c>
      <c r="E40" s="14"/>
      <c r="F40" s="73"/>
      <c r="G40" s="14"/>
      <c r="H40" s="16"/>
      <c r="I40" s="74"/>
      <c r="J40" s="57"/>
      <c r="K40" s="197" t="str">
        <f t="shared" si="6"/>
        <v>Décembre</v>
      </c>
      <c r="L40" s="231">
        <f t="shared" si="7"/>
        <v>4</v>
      </c>
      <c r="M40" s="153">
        <f t="shared" si="8"/>
        <v>1937</v>
      </c>
      <c r="N40" s="12" t="s">
        <v>26</v>
      </c>
      <c r="O40" s="8" t="s">
        <v>17</v>
      </c>
      <c r="P40" s="226">
        <v>13853</v>
      </c>
    </row>
    <row r="41" spans="1:16" ht="15" x14ac:dyDescent="0.25">
      <c r="A41" s="156">
        <v>40</v>
      </c>
      <c r="B41" s="317" t="s">
        <v>58</v>
      </c>
      <c r="C41" s="317" t="s">
        <v>59</v>
      </c>
      <c r="D41" s="156">
        <v>40</v>
      </c>
      <c r="E41" s="2"/>
      <c r="F41" s="3"/>
      <c r="G41" s="2"/>
      <c r="H41" s="4"/>
      <c r="I41" s="4"/>
      <c r="J41" s="5"/>
      <c r="K41" s="197" t="str">
        <f t="shared" si="6"/>
        <v>Février</v>
      </c>
      <c r="L41" s="231">
        <f t="shared" si="7"/>
        <v>16</v>
      </c>
      <c r="M41" s="153">
        <f t="shared" si="8"/>
        <v>1933</v>
      </c>
      <c r="N41" s="7" t="s">
        <v>16</v>
      </c>
      <c r="O41" s="8" t="s">
        <v>17</v>
      </c>
      <c r="P41" s="226">
        <v>12101</v>
      </c>
    </row>
    <row r="42" spans="1:16" ht="15" x14ac:dyDescent="0.25">
      <c r="A42" s="157">
        <v>161</v>
      </c>
      <c r="B42" s="317" t="s">
        <v>513</v>
      </c>
      <c r="C42" s="317" t="s">
        <v>98</v>
      </c>
      <c r="D42" s="157">
        <v>161</v>
      </c>
      <c r="E42" s="14"/>
      <c r="F42" s="73"/>
      <c r="G42" s="15"/>
      <c r="H42" s="16"/>
      <c r="I42" s="57"/>
      <c r="J42" s="66"/>
      <c r="K42" s="197" t="str">
        <f t="shared" si="6"/>
        <v>Juin</v>
      </c>
      <c r="L42" s="231">
        <f t="shared" si="7"/>
        <v>25</v>
      </c>
      <c r="M42" s="153">
        <f t="shared" si="8"/>
        <v>1950</v>
      </c>
      <c r="N42" s="12" t="s">
        <v>26</v>
      </c>
      <c r="O42" s="8" t="s">
        <v>17</v>
      </c>
      <c r="P42" s="226">
        <v>18439</v>
      </c>
    </row>
    <row r="43" spans="1:16" ht="15" x14ac:dyDescent="0.25">
      <c r="A43" s="156">
        <v>95</v>
      </c>
      <c r="B43" s="317" t="s">
        <v>348</v>
      </c>
      <c r="C43" s="317" t="s">
        <v>199</v>
      </c>
      <c r="D43" s="156">
        <v>95</v>
      </c>
      <c r="E43" s="2"/>
      <c r="F43" s="3"/>
      <c r="G43" s="2"/>
      <c r="H43" s="63"/>
      <c r="I43" s="4"/>
      <c r="J43" s="5"/>
      <c r="K43" s="197" t="str">
        <f t="shared" si="6"/>
        <v>Janvier</v>
      </c>
      <c r="L43" s="231">
        <f t="shared" si="7"/>
        <v>12</v>
      </c>
      <c r="M43" s="153">
        <f t="shared" si="8"/>
        <v>1954</v>
      </c>
      <c r="N43" s="8" t="s">
        <v>16</v>
      </c>
      <c r="O43" s="8" t="s">
        <v>17</v>
      </c>
      <c r="P43" s="226">
        <v>19736</v>
      </c>
    </row>
    <row r="44" spans="1:16" ht="15" x14ac:dyDescent="0.25">
      <c r="A44" s="156">
        <v>158</v>
      </c>
      <c r="B44" s="317" t="s">
        <v>511</v>
      </c>
      <c r="C44" s="317" t="s">
        <v>19</v>
      </c>
      <c r="D44" s="156">
        <v>158</v>
      </c>
      <c r="E44" s="2"/>
      <c r="F44" s="3"/>
      <c r="G44" s="2"/>
      <c r="H44" s="63"/>
      <c r="I44" s="4"/>
      <c r="J44" s="9"/>
      <c r="K44" s="197" t="str">
        <f t="shared" si="6"/>
        <v>Septembre</v>
      </c>
      <c r="L44" s="231">
        <f t="shared" si="7"/>
        <v>23</v>
      </c>
      <c r="M44" s="153">
        <f t="shared" si="8"/>
        <v>1951</v>
      </c>
      <c r="N44" s="12" t="s">
        <v>26</v>
      </c>
      <c r="O44" s="8" t="s">
        <v>17</v>
      </c>
      <c r="P44" s="226">
        <v>18894</v>
      </c>
    </row>
    <row r="45" spans="1:16" s="25" customFormat="1" ht="15" x14ac:dyDescent="0.25">
      <c r="A45" s="156">
        <v>125</v>
      </c>
      <c r="B45" s="317" t="s">
        <v>125</v>
      </c>
      <c r="C45" s="317" t="s">
        <v>106</v>
      </c>
      <c r="D45" s="156">
        <v>125</v>
      </c>
      <c r="E45" s="2"/>
      <c r="F45" s="3"/>
      <c r="G45" s="2"/>
      <c r="H45" s="4"/>
      <c r="I45" s="4"/>
      <c r="J45" s="5"/>
      <c r="K45" s="197" t="str">
        <f t="shared" si="6"/>
        <v>Septembre</v>
      </c>
      <c r="L45" s="231">
        <f t="shared" si="7"/>
        <v>23</v>
      </c>
      <c r="M45" s="153">
        <f t="shared" si="8"/>
        <v>1942</v>
      </c>
      <c r="N45" s="7" t="s">
        <v>16</v>
      </c>
      <c r="O45" s="8" t="s">
        <v>17</v>
      </c>
      <c r="P45" s="225">
        <v>15607</v>
      </c>
    </row>
    <row r="46" spans="1:16" s="1" customFormat="1" ht="15" x14ac:dyDescent="0.25">
      <c r="A46" s="156">
        <v>103</v>
      </c>
      <c r="B46" s="317" t="s">
        <v>356</v>
      </c>
      <c r="C46" s="317" t="s">
        <v>28</v>
      </c>
      <c r="D46" s="156">
        <v>103</v>
      </c>
      <c r="E46" s="14"/>
      <c r="F46" s="13"/>
      <c r="G46" s="14"/>
      <c r="H46" s="16"/>
      <c r="I46" s="67"/>
      <c r="J46" s="99"/>
      <c r="K46" s="197" t="str">
        <f t="shared" ref="K46" si="9">IF((P46)="","",IF(MONTH(P46)=1,"Janvier",IF(MONTH(P46)=2,"Février",IF(MONTH(P46)=3,"Mars",IF(MONTH(P46)=4,"Avril",IF(MONTH(P46)=5,"Mai",IF(MONTH(P46)=6,"Juin",IF(MONTH(P46)=7,"Juillet",IF(MONTH(P46)=8,"Août",IF(MONTH(P46)=9,"Septembre",IF(MONTH(P46)=10,"Octobre",IF(MONTH(P46)=11,"Novembre","Décembre"))))))))))))</f>
        <v/>
      </c>
      <c r="L46" s="231" t="str">
        <f t="shared" ref="L46" si="10">IF(P46="","",DAY(P46))</f>
        <v/>
      </c>
      <c r="M46" s="153" t="str">
        <f t="shared" ref="M46" si="11">IF(P46="","",YEAR(P46))</f>
        <v/>
      </c>
      <c r="N46" s="12" t="s">
        <v>26</v>
      </c>
      <c r="O46" s="8" t="s">
        <v>17</v>
      </c>
      <c r="P46" s="71"/>
    </row>
    <row r="47" spans="1:16" s="25" customFormat="1" ht="15" x14ac:dyDescent="0.25">
      <c r="A47" s="157">
        <v>162</v>
      </c>
      <c r="B47" s="317" t="s">
        <v>404</v>
      </c>
      <c r="C47" s="317" t="s">
        <v>405</v>
      </c>
      <c r="D47" s="157">
        <v>162</v>
      </c>
      <c r="E47" s="17"/>
      <c r="F47" s="3"/>
      <c r="G47" s="17"/>
      <c r="H47" s="4"/>
      <c r="I47" s="4"/>
      <c r="J47" s="5"/>
      <c r="K47" s="197" t="str">
        <f t="shared" ref="K47:K64" si="12">IF((P47)="","",IF(MONTH(P47)=1,"Janvier",IF(MONTH(P47)=2,"Février",IF(MONTH(P47)=3,"Mars",IF(MONTH(P47)=4,"Avril",IF(MONTH(P47)=5,"Mai",IF(MONTH(P47)=6,"Juin",IF(MONTH(P47)=7,"Juillet",IF(MONTH(P47)=8,"Août",IF(MONTH(P47)=9,"Septembre",IF(MONTH(P47)=10,"Octobre",IF(MONTH(P47)=11,"Novembre","Décembre"))))))))))))</f>
        <v>Janvier</v>
      </c>
      <c r="L47" s="231">
        <f t="shared" ref="L47:L64" si="13">IF(P47="","",DAY(P47))</f>
        <v>28</v>
      </c>
      <c r="M47" s="153">
        <f t="shared" ref="M47:M64" si="14">IF(P47="","",YEAR(P47))</f>
        <v>1947</v>
      </c>
      <c r="N47" s="11" t="s">
        <v>26</v>
      </c>
      <c r="O47" s="8" t="s">
        <v>17</v>
      </c>
      <c r="P47" s="225">
        <v>17195</v>
      </c>
    </row>
    <row r="48" spans="1:16" s="25" customFormat="1" ht="15" x14ac:dyDescent="0.25">
      <c r="A48" s="156">
        <v>121</v>
      </c>
      <c r="B48" s="317" t="s">
        <v>27</v>
      </c>
      <c r="C48" s="317" t="s">
        <v>28</v>
      </c>
      <c r="D48" s="156">
        <v>121</v>
      </c>
      <c r="E48" s="14"/>
      <c r="F48" s="13"/>
      <c r="G48" s="14"/>
      <c r="H48" s="16"/>
      <c r="I48" s="16"/>
      <c r="J48" s="5"/>
      <c r="K48" s="197" t="str">
        <f t="shared" si="12"/>
        <v>Octobre</v>
      </c>
      <c r="L48" s="231">
        <f t="shared" si="13"/>
        <v>28</v>
      </c>
      <c r="M48" s="153">
        <f t="shared" si="14"/>
        <v>1956</v>
      </c>
      <c r="N48" s="7" t="s">
        <v>16</v>
      </c>
      <c r="O48" s="8" t="s">
        <v>17</v>
      </c>
      <c r="P48" s="225">
        <v>20756</v>
      </c>
    </row>
    <row r="49" spans="1:16" s="25" customFormat="1" ht="15" x14ac:dyDescent="0.25">
      <c r="A49" s="156">
        <v>44</v>
      </c>
      <c r="B49" s="322" t="s">
        <v>81</v>
      </c>
      <c r="C49" s="322" t="s">
        <v>82</v>
      </c>
      <c r="D49" s="156">
        <v>44</v>
      </c>
      <c r="E49" s="2"/>
      <c r="F49" s="3"/>
      <c r="G49" s="2"/>
      <c r="H49" s="4"/>
      <c r="I49" s="4"/>
      <c r="J49" s="5"/>
      <c r="K49" s="197" t="str">
        <f t="shared" si="12"/>
        <v>Août</v>
      </c>
      <c r="L49" s="231">
        <f t="shared" si="13"/>
        <v>21</v>
      </c>
      <c r="M49" s="153">
        <f t="shared" si="14"/>
        <v>1949</v>
      </c>
      <c r="N49" s="7" t="s">
        <v>16</v>
      </c>
      <c r="O49" s="8"/>
      <c r="P49" s="225">
        <v>18131</v>
      </c>
    </row>
    <row r="50" spans="1:16" s="25" customFormat="1" ht="15" x14ac:dyDescent="0.25">
      <c r="A50" s="157">
        <v>142</v>
      </c>
      <c r="B50" s="317" t="s">
        <v>416</v>
      </c>
      <c r="C50" s="317" t="s">
        <v>122</v>
      </c>
      <c r="D50" s="157">
        <v>142</v>
      </c>
      <c r="E50" s="2"/>
      <c r="F50" s="3"/>
      <c r="G50" s="2"/>
      <c r="H50" s="63"/>
      <c r="I50" s="4"/>
      <c r="J50" s="9"/>
      <c r="K50" s="197" t="str">
        <f t="shared" si="12"/>
        <v>Mars</v>
      </c>
      <c r="L50" s="231">
        <f t="shared" si="13"/>
        <v>12</v>
      </c>
      <c r="M50" s="153">
        <f t="shared" si="14"/>
        <v>1948</v>
      </c>
      <c r="N50" s="12" t="s">
        <v>26</v>
      </c>
      <c r="O50" s="8" t="s">
        <v>17</v>
      </c>
      <c r="P50" s="225">
        <v>17604</v>
      </c>
    </row>
    <row r="51" spans="1:16" s="25" customFormat="1" ht="15" x14ac:dyDescent="0.25">
      <c r="A51" s="156">
        <v>140</v>
      </c>
      <c r="B51" s="317" t="s">
        <v>414</v>
      </c>
      <c r="C51" s="317" t="s">
        <v>415</v>
      </c>
      <c r="D51" s="156">
        <v>140</v>
      </c>
      <c r="E51" s="2"/>
      <c r="F51" s="3"/>
      <c r="G51" s="2"/>
      <c r="H51" s="63"/>
      <c r="I51" s="4"/>
      <c r="J51" s="9"/>
      <c r="K51" s="197" t="str">
        <f t="shared" si="12"/>
        <v>Mai</v>
      </c>
      <c r="L51" s="231">
        <f t="shared" si="13"/>
        <v>26</v>
      </c>
      <c r="M51" s="153">
        <f t="shared" si="14"/>
        <v>1952</v>
      </c>
      <c r="N51" s="12" t="s">
        <v>26</v>
      </c>
      <c r="O51" s="8" t="s">
        <v>17</v>
      </c>
      <c r="P51" s="225">
        <v>19140</v>
      </c>
    </row>
    <row r="52" spans="1:16" ht="15" x14ac:dyDescent="0.25">
      <c r="A52" s="156">
        <v>107</v>
      </c>
      <c r="B52" s="317" t="s">
        <v>69</v>
      </c>
      <c r="C52" s="317" t="s">
        <v>70</v>
      </c>
      <c r="D52" s="156">
        <v>107</v>
      </c>
      <c r="E52" s="2"/>
      <c r="F52" s="3"/>
      <c r="G52" s="2"/>
      <c r="H52" s="4"/>
      <c r="I52" s="4"/>
      <c r="J52" s="5"/>
      <c r="K52" s="197" t="str">
        <f t="shared" si="12"/>
        <v>Mai</v>
      </c>
      <c r="L52" s="231">
        <f t="shared" si="13"/>
        <v>6</v>
      </c>
      <c r="M52" s="153">
        <f t="shared" si="14"/>
        <v>1944</v>
      </c>
      <c r="N52" s="7" t="s">
        <v>16</v>
      </c>
      <c r="O52" s="8" t="s">
        <v>17</v>
      </c>
      <c r="P52" s="226">
        <v>16198</v>
      </c>
    </row>
    <row r="53" spans="1:16" s="25" customFormat="1" ht="15" x14ac:dyDescent="0.25">
      <c r="A53" s="156">
        <v>48</v>
      </c>
      <c r="B53" s="317" t="s">
        <v>108</v>
      </c>
      <c r="C53" s="317" t="s">
        <v>109</v>
      </c>
      <c r="D53" s="156">
        <v>48</v>
      </c>
      <c r="E53" s="2"/>
      <c r="F53" s="3"/>
      <c r="G53" s="2"/>
      <c r="H53" s="4"/>
      <c r="I53" s="4"/>
      <c r="J53" s="5"/>
      <c r="K53" s="197" t="str">
        <f t="shared" si="12"/>
        <v>Août</v>
      </c>
      <c r="L53" s="231">
        <f t="shared" si="13"/>
        <v>18</v>
      </c>
      <c r="M53" s="153">
        <f t="shared" si="14"/>
        <v>1951</v>
      </c>
      <c r="N53" s="7" t="s">
        <v>16</v>
      </c>
      <c r="O53" s="8" t="s">
        <v>17</v>
      </c>
      <c r="P53" s="225">
        <v>18858</v>
      </c>
    </row>
    <row r="54" spans="1:16" s="25" customFormat="1" ht="15" x14ac:dyDescent="0.25">
      <c r="A54" s="156">
        <v>54</v>
      </c>
      <c r="B54" s="317" t="s">
        <v>12</v>
      </c>
      <c r="C54" s="317" t="s">
        <v>11</v>
      </c>
      <c r="D54" s="156">
        <v>54</v>
      </c>
      <c r="E54" s="2"/>
      <c r="F54" s="3"/>
      <c r="G54" s="2"/>
      <c r="H54" s="4"/>
      <c r="I54" s="4"/>
      <c r="J54" s="5"/>
      <c r="K54" s="197" t="str">
        <f t="shared" si="12"/>
        <v>Avril</v>
      </c>
      <c r="L54" s="231">
        <f t="shared" si="13"/>
        <v>1</v>
      </c>
      <c r="M54" s="153">
        <f t="shared" si="14"/>
        <v>1942</v>
      </c>
      <c r="N54" s="7" t="s">
        <v>16</v>
      </c>
      <c r="O54" s="8" t="s">
        <v>17</v>
      </c>
      <c r="P54" s="225">
        <v>15432</v>
      </c>
    </row>
    <row r="55" spans="1:16" ht="15" x14ac:dyDescent="0.25">
      <c r="A55" s="157">
        <v>149</v>
      </c>
      <c r="B55" s="317" t="s">
        <v>498</v>
      </c>
      <c r="C55" s="317" t="s">
        <v>48</v>
      </c>
      <c r="D55" s="157">
        <v>149</v>
      </c>
      <c r="E55" s="14"/>
      <c r="F55" s="73"/>
      <c r="G55" s="15"/>
      <c r="H55" s="16"/>
      <c r="I55" s="57"/>
      <c r="J55" s="66"/>
      <c r="K55" s="197" t="str">
        <f t="shared" si="12"/>
        <v>Août</v>
      </c>
      <c r="L55" s="231">
        <f t="shared" si="13"/>
        <v>17</v>
      </c>
      <c r="M55" s="153">
        <f t="shared" si="14"/>
        <v>1948</v>
      </c>
      <c r="N55" s="12" t="s">
        <v>26</v>
      </c>
      <c r="O55" s="8" t="s">
        <v>17</v>
      </c>
      <c r="P55" s="226">
        <v>17762</v>
      </c>
    </row>
    <row r="56" spans="1:16" s="25" customFormat="1" ht="15" x14ac:dyDescent="0.25">
      <c r="A56" s="156">
        <v>146</v>
      </c>
      <c r="B56" s="317" t="s">
        <v>417</v>
      </c>
      <c r="C56" s="317" t="s">
        <v>82</v>
      </c>
      <c r="D56" s="156">
        <v>146</v>
      </c>
      <c r="E56" s="14"/>
      <c r="F56" s="73"/>
      <c r="G56" s="14"/>
      <c r="H56" s="16"/>
      <c r="I56" s="74"/>
      <c r="J56" s="57"/>
      <c r="K56" s="197" t="str">
        <f t="shared" si="12"/>
        <v>Avril</v>
      </c>
      <c r="L56" s="231">
        <f t="shared" si="13"/>
        <v>21</v>
      </c>
      <c r="M56" s="153">
        <f t="shared" si="14"/>
        <v>1947</v>
      </c>
      <c r="N56" s="12" t="s">
        <v>26</v>
      </c>
      <c r="O56" s="8" t="s">
        <v>17</v>
      </c>
      <c r="P56" s="225">
        <v>17278</v>
      </c>
    </row>
    <row r="57" spans="1:16" s="25" customFormat="1" ht="15" x14ac:dyDescent="0.25">
      <c r="A57" s="156">
        <v>147</v>
      </c>
      <c r="B57" s="317" t="s">
        <v>417</v>
      </c>
      <c r="C57" s="317" t="s">
        <v>418</v>
      </c>
      <c r="D57" s="156">
        <v>147</v>
      </c>
      <c r="E57" s="14"/>
      <c r="F57" s="73"/>
      <c r="G57" s="14"/>
      <c r="H57" s="16"/>
      <c r="I57" s="74"/>
      <c r="J57" s="57"/>
      <c r="K57" s="197" t="str">
        <f t="shared" si="12"/>
        <v>Juin</v>
      </c>
      <c r="L57" s="231">
        <f t="shared" si="13"/>
        <v>1</v>
      </c>
      <c r="M57" s="153">
        <f t="shared" si="14"/>
        <v>1949</v>
      </c>
      <c r="N57" s="11" t="s">
        <v>26</v>
      </c>
      <c r="O57" s="8" t="s">
        <v>17</v>
      </c>
      <c r="P57" s="225">
        <v>18050</v>
      </c>
    </row>
    <row r="58" spans="1:16" s="25" customFormat="1" ht="15" x14ac:dyDescent="0.25">
      <c r="A58" s="156">
        <v>58</v>
      </c>
      <c r="B58" s="317" t="s">
        <v>18</v>
      </c>
      <c r="C58" s="317" t="s">
        <v>19</v>
      </c>
      <c r="D58" s="156">
        <v>58</v>
      </c>
      <c r="E58" s="2"/>
      <c r="F58" s="3"/>
      <c r="G58" s="2"/>
      <c r="H58" s="4"/>
      <c r="I58" s="4"/>
      <c r="J58" s="5"/>
      <c r="K58" s="197" t="str">
        <f t="shared" si="12"/>
        <v>Mars</v>
      </c>
      <c r="L58" s="231">
        <f t="shared" si="13"/>
        <v>17</v>
      </c>
      <c r="M58" s="153">
        <f t="shared" si="14"/>
        <v>1936</v>
      </c>
      <c r="N58" s="7" t="s">
        <v>16</v>
      </c>
      <c r="O58" s="8" t="s">
        <v>17</v>
      </c>
      <c r="P58" s="225">
        <v>13226</v>
      </c>
    </row>
    <row r="59" spans="1:16" s="25" customFormat="1" ht="15" x14ac:dyDescent="0.25">
      <c r="A59" s="156">
        <v>150</v>
      </c>
      <c r="B59" s="317" t="s">
        <v>401</v>
      </c>
      <c r="C59" s="317" t="s">
        <v>395</v>
      </c>
      <c r="D59" s="156">
        <v>150</v>
      </c>
      <c r="E59" s="14"/>
      <c r="F59" s="73"/>
      <c r="G59" s="15"/>
      <c r="H59" s="16"/>
      <c r="I59" s="57"/>
      <c r="J59" s="66"/>
      <c r="K59" s="197" t="str">
        <f t="shared" si="12"/>
        <v>Mai</v>
      </c>
      <c r="L59" s="231">
        <f t="shared" si="13"/>
        <v>14</v>
      </c>
      <c r="M59" s="153">
        <f t="shared" si="14"/>
        <v>1957</v>
      </c>
      <c r="N59" s="12" t="s">
        <v>26</v>
      </c>
      <c r="O59" s="8" t="s">
        <v>17</v>
      </c>
      <c r="P59" s="225">
        <v>20954</v>
      </c>
    </row>
    <row r="60" spans="1:16" s="25" customFormat="1" ht="15" x14ac:dyDescent="0.25">
      <c r="A60" s="156">
        <v>61</v>
      </c>
      <c r="B60" s="322" t="s">
        <v>62</v>
      </c>
      <c r="C60" s="322" t="s">
        <v>48</v>
      </c>
      <c r="D60" s="156">
        <v>61</v>
      </c>
      <c r="E60" s="2"/>
      <c r="F60" s="3"/>
      <c r="G60" s="2"/>
      <c r="H60" s="4"/>
      <c r="I60" s="4"/>
      <c r="J60" s="5"/>
      <c r="K60" s="197" t="str">
        <f t="shared" si="12"/>
        <v>Mai</v>
      </c>
      <c r="L60" s="231">
        <f t="shared" si="13"/>
        <v>26</v>
      </c>
      <c r="M60" s="153">
        <f t="shared" si="14"/>
        <v>1939</v>
      </c>
      <c r="N60" s="7" t="s">
        <v>16</v>
      </c>
      <c r="O60" s="8"/>
      <c r="P60" s="225">
        <v>14391</v>
      </c>
    </row>
    <row r="61" spans="1:16" s="25" customFormat="1" ht="15" x14ac:dyDescent="0.25">
      <c r="A61" s="157">
        <v>152</v>
      </c>
      <c r="B61" s="317" t="s">
        <v>424</v>
      </c>
      <c r="C61" s="317" t="s">
        <v>98</v>
      </c>
      <c r="D61" s="157">
        <v>152</v>
      </c>
      <c r="E61" s="14"/>
      <c r="F61" s="13"/>
      <c r="G61" s="14"/>
      <c r="H61" s="16"/>
      <c r="I61" s="16"/>
      <c r="J61" s="35"/>
      <c r="K61" s="197" t="str">
        <f t="shared" si="12"/>
        <v>Juillet</v>
      </c>
      <c r="L61" s="231">
        <f t="shared" si="13"/>
        <v>24</v>
      </c>
      <c r="M61" s="153">
        <f t="shared" si="14"/>
        <v>1948</v>
      </c>
      <c r="N61" s="11" t="s">
        <v>26</v>
      </c>
      <c r="O61" s="8" t="s">
        <v>17</v>
      </c>
      <c r="P61" s="225">
        <v>17738</v>
      </c>
    </row>
    <row r="62" spans="1:16" ht="15" x14ac:dyDescent="0.25">
      <c r="A62" s="156">
        <v>148</v>
      </c>
      <c r="B62" s="317" t="s">
        <v>496</v>
      </c>
      <c r="C62" s="317" t="s">
        <v>388</v>
      </c>
      <c r="D62" s="156">
        <v>148</v>
      </c>
      <c r="E62" s="14"/>
      <c r="F62" s="73"/>
      <c r="G62" s="15"/>
      <c r="H62" s="16"/>
      <c r="I62" s="57"/>
      <c r="J62" s="57"/>
      <c r="K62" s="197" t="str">
        <f t="shared" si="12"/>
        <v>Novembre</v>
      </c>
      <c r="L62" s="231">
        <f t="shared" si="13"/>
        <v>21</v>
      </c>
      <c r="M62" s="153">
        <f t="shared" si="14"/>
        <v>1948</v>
      </c>
      <c r="N62" s="12" t="s">
        <v>26</v>
      </c>
      <c r="O62" s="8" t="s">
        <v>17</v>
      </c>
      <c r="P62" s="226">
        <v>17858</v>
      </c>
    </row>
    <row r="63" spans="1:16" s="25" customFormat="1" ht="15" x14ac:dyDescent="0.25">
      <c r="A63" s="156">
        <v>138</v>
      </c>
      <c r="B63" s="317" t="s">
        <v>494</v>
      </c>
      <c r="C63" s="317" t="s">
        <v>408</v>
      </c>
      <c r="D63" s="156">
        <v>138</v>
      </c>
      <c r="E63" s="2"/>
      <c r="F63" s="3"/>
      <c r="G63" s="2"/>
      <c r="H63" s="63"/>
      <c r="I63" s="4"/>
      <c r="J63" s="5"/>
      <c r="K63" s="197" t="str">
        <f t="shared" si="12"/>
        <v/>
      </c>
      <c r="L63" s="231" t="str">
        <f t="shared" si="13"/>
        <v/>
      </c>
      <c r="M63" s="153" t="str">
        <f t="shared" si="14"/>
        <v/>
      </c>
      <c r="N63" s="12" t="s">
        <v>26</v>
      </c>
      <c r="O63" s="8" t="s">
        <v>17</v>
      </c>
      <c r="P63" s="225"/>
    </row>
    <row r="64" spans="1:16" s="86" customFormat="1" ht="15" x14ac:dyDescent="0.25">
      <c r="A64" s="156">
        <v>117</v>
      </c>
      <c r="B64" s="317" t="s">
        <v>112</v>
      </c>
      <c r="C64" s="317" t="s">
        <v>55</v>
      </c>
      <c r="D64" s="156">
        <v>117</v>
      </c>
      <c r="E64" s="17"/>
      <c r="F64" s="3"/>
      <c r="G64" s="17"/>
      <c r="H64" s="4"/>
      <c r="I64" s="4"/>
      <c r="J64" s="5"/>
      <c r="K64" s="197" t="str">
        <f t="shared" si="12"/>
        <v>Septembre</v>
      </c>
      <c r="L64" s="231">
        <f t="shared" si="13"/>
        <v>15</v>
      </c>
      <c r="M64" s="153">
        <f t="shared" si="14"/>
        <v>1934</v>
      </c>
      <c r="N64" s="7" t="s">
        <v>16</v>
      </c>
      <c r="O64" s="8" t="s">
        <v>17</v>
      </c>
      <c r="P64" s="90">
        <v>12677</v>
      </c>
    </row>
    <row r="65" spans="1:16" s="25" customFormat="1" ht="15" x14ac:dyDescent="0.25">
      <c r="A65" s="245"/>
      <c r="B65" s="86"/>
      <c r="C65" s="86"/>
      <c r="D65" s="245"/>
      <c r="E65" s="86"/>
      <c r="F65" s="87"/>
      <c r="G65" s="86"/>
      <c r="H65" s="88"/>
      <c r="I65" s="88"/>
      <c r="J65" s="89"/>
      <c r="K65" s="89"/>
      <c r="L65" s="236"/>
      <c r="M65" s="90"/>
      <c r="N65" s="91"/>
      <c r="O65" s="62"/>
      <c r="P65" s="225"/>
    </row>
    <row r="66" spans="1:16" ht="15.75" thickBot="1" x14ac:dyDescent="0.3">
      <c r="A66" s="245"/>
      <c r="B66" s="56"/>
      <c r="C66" s="56"/>
      <c r="D66" s="245"/>
      <c r="E66" s="55"/>
      <c r="F66" s="61"/>
      <c r="G66" s="55"/>
      <c r="H66" s="79"/>
      <c r="I66" s="59"/>
      <c r="J66" s="60"/>
      <c r="K66" s="60"/>
      <c r="L66" s="237"/>
      <c r="M66" s="61"/>
      <c r="N66" s="62"/>
      <c r="O66" s="62"/>
    </row>
    <row r="67" spans="1:16" ht="21" thickBot="1" x14ac:dyDescent="0.35">
      <c r="A67" s="287" t="s">
        <v>516</v>
      </c>
      <c r="B67" s="80" t="s">
        <v>501</v>
      </c>
      <c r="C67" s="84">
        <v>61</v>
      </c>
      <c r="D67" s="246" t="s">
        <v>516</v>
      </c>
      <c r="E67" s="81"/>
      <c r="I67" s="37"/>
      <c r="J67" s="60"/>
      <c r="K67" s="60"/>
      <c r="L67" s="237"/>
    </row>
    <row r="68" spans="1:16" s="55" customFormat="1" ht="21" thickBot="1" x14ac:dyDescent="0.35">
      <c r="A68" s="288" t="s">
        <v>515</v>
      </c>
      <c r="B68" s="82" t="s">
        <v>502</v>
      </c>
      <c r="C68" s="85">
        <v>28</v>
      </c>
      <c r="D68" s="247" t="s">
        <v>669</v>
      </c>
      <c r="I68" s="59"/>
      <c r="J68" s="60"/>
      <c r="K68" s="60"/>
      <c r="L68" s="237"/>
      <c r="P68" s="104"/>
    </row>
    <row r="69" spans="1:16" s="55" customFormat="1" ht="15" x14ac:dyDescent="0.25">
      <c r="A69" s="289"/>
      <c r="B69" s="76"/>
      <c r="C69" s="77"/>
      <c r="D69" s="248"/>
      <c r="I69" s="59"/>
      <c r="J69" s="60"/>
      <c r="K69" s="60"/>
      <c r="L69" s="237"/>
      <c r="P69" s="104"/>
    </row>
    <row r="70" spans="1:16" s="55" customFormat="1" ht="15" x14ac:dyDescent="0.25">
      <c r="A70" s="289"/>
      <c r="B70" s="76"/>
      <c r="C70" s="77"/>
      <c r="D70" s="248"/>
      <c r="I70" s="59"/>
      <c r="J70" s="60"/>
      <c r="K70" s="60"/>
      <c r="L70" s="237"/>
      <c r="P70" s="104"/>
    </row>
    <row r="71" spans="1:16" ht="15" x14ac:dyDescent="0.25">
      <c r="A71" s="202" t="s">
        <v>163</v>
      </c>
      <c r="D71" s="202" t="s">
        <v>163</v>
      </c>
      <c r="E71" s="1"/>
      <c r="F71" s="45" t="s">
        <v>167</v>
      </c>
      <c r="G71" s="45"/>
      <c r="H71" s="45"/>
      <c r="I71" s="37"/>
    </row>
    <row r="72" spans="1:16" s="55" customFormat="1" x14ac:dyDescent="0.2">
      <c r="A72" s="290"/>
      <c r="D72" s="249"/>
      <c r="I72" s="59"/>
      <c r="J72" s="60"/>
      <c r="K72" s="60"/>
      <c r="L72" s="237"/>
      <c r="P72" s="104"/>
    </row>
    <row r="73" spans="1:16" x14ac:dyDescent="0.2">
      <c r="I73" s="37"/>
    </row>
    <row r="74" spans="1:16" x14ac:dyDescent="0.2">
      <c r="A74" s="291"/>
      <c r="C74" s="43"/>
      <c r="D74" s="250"/>
      <c r="E74" s="43"/>
      <c r="I74" s="37"/>
    </row>
    <row r="75" spans="1:16" x14ac:dyDescent="0.2">
      <c r="I75" s="37"/>
    </row>
    <row r="76" spans="1:16" x14ac:dyDescent="0.2">
      <c r="I76" s="37"/>
    </row>
    <row r="77" spans="1:16" x14ac:dyDescent="0.2">
      <c r="I77" s="37"/>
    </row>
    <row r="78" spans="1:16" x14ac:dyDescent="0.2">
      <c r="I78" s="37"/>
    </row>
    <row r="79" spans="1:16" x14ac:dyDescent="0.2">
      <c r="I79" s="37"/>
    </row>
    <row r="80" spans="1:16" x14ac:dyDescent="0.2">
      <c r="I80" s="37"/>
    </row>
    <row r="81" spans="9:9" x14ac:dyDescent="0.2">
      <c r="I81" s="37"/>
    </row>
    <row r="82" spans="9:9" x14ac:dyDescent="0.2">
      <c r="I82" s="37"/>
    </row>
    <row r="83" spans="9:9" x14ac:dyDescent="0.2">
      <c r="I83" s="37"/>
    </row>
    <row r="84" spans="9:9" x14ac:dyDescent="0.2">
      <c r="I84" s="37"/>
    </row>
    <row r="85" spans="9:9" x14ac:dyDescent="0.2">
      <c r="I85" s="37"/>
    </row>
    <row r="86" spans="9:9" x14ac:dyDescent="0.2">
      <c r="I86" s="37"/>
    </row>
    <row r="87" spans="9:9" x14ac:dyDescent="0.2">
      <c r="I87" s="37"/>
    </row>
    <row r="88" spans="9:9" x14ac:dyDescent="0.2">
      <c r="I88" s="37"/>
    </row>
    <row r="89" spans="9:9" x14ac:dyDescent="0.2">
      <c r="I89" s="38"/>
    </row>
  </sheetData>
  <autoFilter ref="A2:Q2">
    <filterColumn colId="10" showButton="0"/>
    <filterColumn colId="11" showButton="0"/>
  </autoFilter>
  <customSheetViews>
    <customSheetView guid="{C8E12C0E-74D9-4313-A2C3-87F25970D486}" showRuler="0">
      <pane ySplit="2" topLeftCell="A12" activePane="bottomLeft" state="frozen"/>
      <selection pane="bottomLeft" activeCell="M5" sqref="M5"/>
      <pageMargins left="0.78740157499999996" right="0.78740157499999996" top="0.984251969" bottom="0.984251969" header="0.4921259845" footer="0.4921259845"/>
      <pageSetup paperSize="9" orientation="portrait" horizontalDpi="4294967294" verticalDpi="0" r:id="rId1"/>
      <headerFooter alignWithMargins="0"/>
    </customSheetView>
    <customSheetView guid="{383230AB-0D5E-4CBB-9782-F256E3AF83A1}" showRuler="0">
      <pane ySplit="2" topLeftCell="A12" activePane="bottomLeft" state="frozen"/>
      <selection pane="bottomLeft" activeCell="M5" sqref="M5"/>
      <pageMargins left="0.78740157499999996" right="0.78740157499999996" top="0.984251969" bottom="0.984251969" header="0.4921259845" footer="0.4921259845"/>
      <pageSetup paperSize="9" orientation="portrait" horizontalDpi="4294967294" verticalDpi="0" r:id="rId2"/>
      <headerFooter alignWithMargins="0"/>
    </customSheetView>
  </customSheetViews>
  <mergeCells count="14">
    <mergeCell ref="A2:A3"/>
    <mergeCell ref="B2:B3"/>
    <mergeCell ref="C2:C3"/>
    <mergeCell ref="D2:D3"/>
    <mergeCell ref="E2:E3"/>
    <mergeCell ref="P2:P3"/>
    <mergeCell ref="N2:N3"/>
    <mergeCell ref="O2:O3"/>
    <mergeCell ref="K2:M2"/>
    <mergeCell ref="F2:F3"/>
    <mergeCell ref="G2:G3"/>
    <mergeCell ref="H2:H3"/>
    <mergeCell ref="I2:I3"/>
    <mergeCell ref="J2:J3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indexed="13"/>
  </sheetPr>
  <dimension ref="A1:Q91"/>
  <sheetViews>
    <sheetView workbookViewId="0">
      <selection activeCell="B4" sqref="B4:C62"/>
    </sheetView>
  </sheetViews>
  <sheetFormatPr baseColWidth="10" defaultRowHeight="14.25" x14ac:dyDescent="0.2"/>
  <cols>
    <col min="1" max="1" width="6.625" style="174" customWidth="1"/>
    <col min="2" max="2" width="13.375" bestFit="1" customWidth="1"/>
    <col min="3" max="3" width="12.625" bestFit="1" customWidth="1"/>
    <col min="4" max="4" width="9.25" style="232" customWidth="1"/>
    <col min="5" max="5" width="32.875" hidden="1" customWidth="1"/>
    <col min="6" max="6" width="6.875" hidden="1" customWidth="1"/>
    <col min="7" max="7" width="16.625" hidden="1" customWidth="1"/>
    <col min="8" max="9" width="12.875" hidden="1" customWidth="1"/>
    <col min="10" max="10" width="27.5" hidden="1" customWidth="1"/>
    <col min="11" max="11" width="9.625" bestFit="1" customWidth="1"/>
    <col min="12" max="12" width="4.75" style="232" bestFit="1" customWidth="1"/>
    <col min="13" max="13" width="10.375" bestFit="1" customWidth="1"/>
    <col min="14" max="14" width="6.25" customWidth="1"/>
    <col min="15" max="15" width="4.25" customWidth="1"/>
    <col min="16" max="16" width="9.875" style="199" customWidth="1"/>
  </cols>
  <sheetData>
    <row r="1" spans="1:16" ht="15" thickBot="1" x14ac:dyDescent="0.25"/>
    <row r="2" spans="1:16" s="1" customFormat="1" ht="15.75" thickBot="1" x14ac:dyDescent="0.3">
      <c r="A2" s="403"/>
      <c r="B2" s="380" t="s">
        <v>0</v>
      </c>
      <c r="C2" s="380" t="s">
        <v>1</v>
      </c>
      <c r="D2" s="387" t="s">
        <v>2</v>
      </c>
      <c r="E2" s="380" t="s">
        <v>3</v>
      </c>
      <c r="F2" s="380" t="s">
        <v>4</v>
      </c>
      <c r="G2" s="380" t="s">
        <v>5</v>
      </c>
      <c r="H2" s="378" t="s">
        <v>6</v>
      </c>
      <c r="I2" s="378" t="s">
        <v>7</v>
      </c>
      <c r="J2" s="385" t="s">
        <v>8</v>
      </c>
      <c r="K2" s="382" t="s">
        <v>9</v>
      </c>
      <c r="L2" s="383"/>
      <c r="M2" s="384"/>
      <c r="N2" s="401" t="s">
        <v>10</v>
      </c>
      <c r="O2" s="380"/>
      <c r="P2" s="376" t="s">
        <v>711</v>
      </c>
    </row>
    <row r="3" spans="1:16" s="1" customFormat="1" ht="15.75" thickBot="1" x14ac:dyDescent="0.3">
      <c r="A3" s="404"/>
      <c r="B3" s="381"/>
      <c r="C3" s="381"/>
      <c r="D3" s="388"/>
      <c r="E3" s="381"/>
      <c r="F3" s="381"/>
      <c r="G3" s="381"/>
      <c r="H3" s="379"/>
      <c r="I3" s="379"/>
      <c r="J3" s="386"/>
      <c r="K3" s="204" t="s">
        <v>702</v>
      </c>
      <c r="L3" s="238" t="s">
        <v>703</v>
      </c>
      <c r="M3" s="205" t="s">
        <v>704</v>
      </c>
      <c r="N3" s="402"/>
      <c r="O3" s="381"/>
      <c r="P3" s="377"/>
    </row>
    <row r="4" spans="1:16" ht="15" x14ac:dyDescent="0.25">
      <c r="A4" s="157">
        <v>183</v>
      </c>
      <c r="B4" s="316" t="s">
        <v>582</v>
      </c>
      <c r="C4" s="316" t="s">
        <v>583</v>
      </c>
      <c r="D4" s="252">
        <v>183</v>
      </c>
      <c r="E4" s="102" t="s">
        <v>584</v>
      </c>
      <c r="F4" s="103">
        <v>21470</v>
      </c>
      <c r="G4" s="102" t="s">
        <v>30</v>
      </c>
      <c r="H4" s="134">
        <v>380329906</v>
      </c>
      <c r="I4" s="134">
        <v>632060653</v>
      </c>
      <c r="J4" s="219"/>
      <c r="K4" s="197" t="str">
        <f>IF((P4)="","",IF(MONTH(P4)=1,"Janvier",IF(MONTH(P4)=2,"Février",IF(MONTH(P4)=3,"Mars",IF(MONTH(P4)=4,"Avril",IF(MONTH(P4)=5,"Mai",IF(MONTH(P4)=6,"Juin",IF(MONTH(P4)=7,"Juillet",IF(MONTH(P4)=8,"Août",IF(MONTH(P4)=9,"Septembre",IF(MONTH(P4)=10,"Octobre",IF(MONTH(P4)=11,"Novembre","Décembre"))))))))))))</f>
        <v>Septembre</v>
      </c>
      <c r="L4" s="231">
        <f>IF(P4="","",DAY(P4))</f>
        <v>19</v>
      </c>
      <c r="M4" s="153">
        <f>IF(P4="","",YEAR(P4))</f>
        <v>1960</v>
      </c>
      <c r="N4" s="184" t="s">
        <v>26</v>
      </c>
      <c r="O4" s="163" t="s">
        <v>17</v>
      </c>
      <c r="P4" s="6">
        <v>22178</v>
      </c>
    </row>
    <row r="5" spans="1:16" s="25" customFormat="1" ht="15" x14ac:dyDescent="0.25">
      <c r="A5" s="157">
        <v>178</v>
      </c>
      <c r="B5" s="317" t="s">
        <v>567</v>
      </c>
      <c r="C5" s="317" t="s">
        <v>245</v>
      </c>
      <c r="D5" s="156">
        <v>178</v>
      </c>
      <c r="E5" s="17" t="s">
        <v>568</v>
      </c>
      <c r="F5" s="3">
        <v>21170</v>
      </c>
      <c r="G5" s="17" t="s">
        <v>91</v>
      </c>
      <c r="H5" s="4"/>
      <c r="I5" s="4">
        <v>698808355</v>
      </c>
      <c r="J5" s="101"/>
      <c r="K5" s="197" t="str">
        <f t="shared" ref="K5:K34" si="0">IF((P5)="","",IF(MONTH(P5)=1,"Janvier",IF(MONTH(P5)=2,"Février",IF(MONTH(P5)=3,"Mars",IF(MONTH(P5)=4,"Avril",IF(MONTH(P5)=5,"Mai",IF(MONTH(P5)=6,"Juin",IF(MONTH(P5)=7,"Juillet",IF(MONTH(P5)=8,"Août",IF(MONTH(P5)=9,"Septembre",IF(MONTH(P5)=10,"Octobre",IF(MONTH(P5)=11,"Novembre","Décembre"))))))))))))</f>
        <v>Juillet</v>
      </c>
      <c r="L5" s="231">
        <f t="shared" ref="L5:L34" si="1">IF(P5="","",DAY(P5))</f>
        <v>1</v>
      </c>
      <c r="M5" s="153">
        <f t="shared" ref="M5:M34" si="2">IF(P5="","",YEAR(P5))</f>
        <v>1954</v>
      </c>
      <c r="N5" s="97" t="s">
        <v>26</v>
      </c>
      <c r="O5" s="12" t="s">
        <v>17</v>
      </c>
      <c r="P5" s="6">
        <v>19906</v>
      </c>
    </row>
    <row r="6" spans="1:16" ht="15" x14ac:dyDescent="0.25">
      <c r="A6" s="157">
        <v>155</v>
      </c>
      <c r="B6" s="317" t="s">
        <v>491</v>
      </c>
      <c r="C6" s="317" t="s">
        <v>122</v>
      </c>
      <c r="D6" s="157">
        <v>155</v>
      </c>
      <c r="E6" s="14" t="s">
        <v>597</v>
      </c>
      <c r="F6" s="73">
        <v>21800</v>
      </c>
      <c r="G6" s="14" t="s">
        <v>423</v>
      </c>
      <c r="H6" s="16">
        <v>380317303</v>
      </c>
      <c r="I6" s="74">
        <v>620431090</v>
      </c>
      <c r="J6" s="215" t="s">
        <v>525</v>
      </c>
      <c r="K6" s="197" t="str">
        <f t="shared" si="0"/>
        <v>Juin</v>
      </c>
      <c r="L6" s="231">
        <f t="shared" si="1"/>
        <v>1</v>
      </c>
      <c r="M6" s="153">
        <f t="shared" si="2"/>
        <v>1940</v>
      </c>
      <c r="N6" s="8" t="s">
        <v>16</v>
      </c>
      <c r="O6" s="12" t="s">
        <v>17</v>
      </c>
      <c r="P6" s="10">
        <v>14763</v>
      </c>
    </row>
    <row r="7" spans="1:16" ht="15" x14ac:dyDescent="0.25">
      <c r="A7" s="157">
        <v>4</v>
      </c>
      <c r="B7" s="322" t="s">
        <v>43</v>
      </c>
      <c r="C7" s="322" t="s">
        <v>44</v>
      </c>
      <c r="D7" s="156">
        <v>4</v>
      </c>
      <c r="E7" s="2" t="s">
        <v>45</v>
      </c>
      <c r="F7" s="3">
        <v>21470</v>
      </c>
      <c r="G7" s="2" t="s">
        <v>30</v>
      </c>
      <c r="H7" s="4">
        <v>380298947</v>
      </c>
      <c r="I7" s="4">
        <v>614462165</v>
      </c>
      <c r="J7" s="211" t="s">
        <v>544</v>
      </c>
      <c r="K7" s="197" t="str">
        <f t="shared" si="0"/>
        <v>Octobre</v>
      </c>
      <c r="L7" s="231">
        <f t="shared" si="1"/>
        <v>24</v>
      </c>
      <c r="M7" s="153">
        <f t="shared" si="2"/>
        <v>1967</v>
      </c>
      <c r="N7" s="7" t="s">
        <v>16</v>
      </c>
      <c r="O7" s="12"/>
      <c r="P7" s="6">
        <v>24769</v>
      </c>
    </row>
    <row r="8" spans="1:16" ht="15" x14ac:dyDescent="0.25">
      <c r="A8" s="157">
        <v>171</v>
      </c>
      <c r="B8" s="317" t="s">
        <v>546</v>
      </c>
      <c r="C8" s="317" t="s">
        <v>535</v>
      </c>
      <c r="D8" s="158">
        <v>171</v>
      </c>
      <c r="E8" s="14" t="s">
        <v>547</v>
      </c>
      <c r="F8" s="13">
        <v>21110</v>
      </c>
      <c r="G8" s="14" t="s">
        <v>150</v>
      </c>
      <c r="H8" s="16">
        <v>380297245</v>
      </c>
      <c r="I8" s="16"/>
      <c r="J8" s="212" t="s">
        <v>548</v>
      </c>
      <c r="K8" s="197" t="str">
        <f t="shared" si="0"/>
        <v>Novembre</v>
      </c>
      <c r="L8" s="231">
        <f t="shared" si="1"/>
        <v>11</v>
      </c>
      <c r="M8" s="153">
        <f t="shared" si="2"/>
        <v>1956</v>
      </c>
      <c r="N8" s="97" t="s">
        <v>26</v>
      </c>
      <c r="O8" s="12" t="s">
        <v>17</v>
      </c>
      <c r="P8" s="10">
        <v>20770</v>
      </c>
    </row>
    <row r="9" spans="1:16" ht="15" x14ac:dyDescent="0.25">
      <c r="A9" s="157">
        <v>135</v>
      </c>
      <c r="B9" s="317" t="s">
        <v>152</v>
      </c>
      <c r="C9" s="317" t="s">
        <v>22</v>
      </c>
      <c r="D9" s="157">
        <v>135</v>
      </c>
      <c r="E9" s="14" t="s">
        <v>153</v>
      </c>
      <c r="F9" s="13">
        <v>21250</v>
      </c>
      <c r="G9" s="14" t="s">
        <v>154</v>
      </c>
      <c r="H9" s="16">
        <v>380204308</v>
      </c>
      <c r="I9" s="16"/>
      <c r="J9" s="212" t="s">
        <v>426</v>
      </c>
      <c r="K9" s="197" t="str">
        <f t="shared" si="0"/>
        <v>Janvier</v>
      </c>
      <c r="L9" s="231">
        <f t="shared" si="1"/>
        <v>6</v>
      </c>
      <c r="M9" s="153">
        <f t="shared" si="2"/>
        <v>1938</v>
      </c>
      <c r="N9" s="7" t="s">
        <v>16</v>
      </c>
      <c r="O9" s="12" t="s">
        <v>17</v>
      </c>
      <c r="P9" s="10">
        <v>13886</v>
      </c>
    </row>
    <row r="10" spans="1:16" ht="15" x14ac:dyDescent="0.25">
      <c r="A10" s="157">
        <v>172</v>
      </c>
      <c r="B10" s="317" t="s">
        <v>549</v>
      </c>
      <c r="C10" s="317" t="s">
        <v>393</v>
      </c>
      <c r="D10" s="158">
        <v>172</v>
      </c>
      <c r="E10" s="14" t="s">
        <v>550</v>
      </c>
      <c r="F10" s="13">
        <v>21170</v>
      </c>
      <c r="G10" s="14" t="s">
        <v>72</v>
      </c>
      <c r="H10" s="16">
        <v>380392085</v>
      </c>
      <c r="I10" s="16"/>
      <c r="J10" s="212" t="s">
        <v>551</v>
      </c>
      <c r="K10" s="197" t="str">
        <f t="shared" si="0"/>
        <v>Mai</v>
      </c>
      <c r="L10" s="231">
        <f t="shared" si="1"/>
        <v>30</v>
      </c>
      <c r="M10" s="153">
        <f t="shared" si="2"/>
        <v>1964</v>
      </c>
      <c r="N10" s="97" t="s">
        <v>26</v>
      </c>
      <c r="O10" s="12" t="s">
        <v>17</v>
      </c>
      <c r="P10" s="10">
        <v>23527</v>
      </c>
    </row>
    <row r="11" spans="1:16" ht="15" x14ac:dyDescent="0.25">
      <c r="A11" s="157">
        <v>175</v>
      </c>
      <c r="B11" s="317" t="s">
        <v>561</v>
      </c>
      <c r="C11" s="317" t="s">
        <v>187</v>
      </c>
      <c r="D11" s="156">
        <v>175</v>
      </c>
      <c r="E11" s="17" t="s">
        <v>562</v>
      </c>
      <c r="F11" s="3">
        <v>21110</v>
      </c>
      <c r="G11" s="17" t="s">
        <v>84</v>
      </c>
      <c r="H11" s="4">
        <v>380566435</v>
      </c>
      <c r="I11" s="4">
        <v>613871455</v>
      </c>
      <c r="J11" s="212" t="s">
        <v>563</v>
      </c>
      <c r="K11" s="197" t="str">
        <f t="shared" si="0"/>
        <v>Mars</v>
      </c>
      <c r="L11" s="231">
        <f t="shared" si="1"/>
        <v>8</v>
      </c>
      <c r="M11" s="153">
        <f t="shared" si="2"/>
        <v>1943</v>
      </c>
      <c r="N11" s="97" t="s">
        <v>26</v>
      </c>
      <c r="O11" s="12" t="s">
        <v>17</v>
      </c>
      <c r="P11" s="6">
        <v>15773</v>
      </c>
    </row>
    <row r="12" spans="1:16" ht="15" x14ac:dyDescent="0.25">
      <c r="A12" s="157">
        <v>154</v>
      </c>
      <c r="B12" s="317" t="s">
        <v>402</v>
      </c>
      <c r="C12" s="317" t="s">
        <v>234</v>
      </c>
      <c r="D12" s="157">
        <v>154</v>
      </c>
      <c r="E12" s="14" t="s">
        <v>505</v>
      </c>
      <c r="F12" s="73">
        <v>21130</v>
      </c>
      <c r="G12" s="14" t="s">
        <v>195</v>
      </c>
      <c r="H12" s="16">
        <v>964204008</v>
      </c>
      <c r="I12" s="57">
        <v>650516215</v>
      </c>
      <c r="J12" s="218" t="s">
        <v>506</v>
      </c>
      <c r="K12" s="197" t="str">
        <f t="shared" si="0"/>
        <v>Janvier</v>
      </c>
      <c r="L12" s="231">
        <f t="shared" si="1"/>
        <v>14</v>
      </c>
      <c r="M12" s="153">
        <f t="shared" si="2"/>
        <v>1955</v>
      </c>
      <c r="N12" s="7" t="s">
        <v>16</v>
      </c>
      <c r="O12" s="12" t="s">
        <v>17</v>
      </c>
      <c r="P12" s="10">
        <v>20103</v>
      </c>
    </row>
    <row r="13" spans="1:16" ht="15" x14ac:dyDescent="0.25">
      <c r="A13" s="157">
        <v>82</v>
      </c>
      <c r="B13" s="322" t="s">
        <v>89</v>
      </c>
      <c r="C13" s="322" t="s">
        <v>70</v>
      </c>
      <c r="D13" s="156">
        <v>82</v>
      </c>
      <c r="E13" s="2" t="s">
        <v>440</v>
      </c>
      <c r="F13" s="3">
        <v>21170</v>
      </c>
      <c r="G13" s="2" t="s">
        <v>91</v>
      </c>
      <c r="H13" s="4">
        <v>380329317</v>
      </c>
      <c r="I13" s="4">
        <v>678333988</v>
      </c>
      <c r="J13" s="212" t="s">
        <v>521</v>
      </c>
      <c r="K13" s="197" t="str">
        <f t="shared" si="0"/>
        <v>Juillet</v>
      </c>
      <c r="L13" s="231">
        <f t="shared" si="1"/>
        <v>23</v>
      </c>
      <c r="M13" s="153">
        <f t="shared" si="2"/>
        <v>1947</v>
      </c>
      <c r="N13" s="7" t="s">
        <v>16</v>
      </c>
      <c r="O13" s="12"/>
      <c r="P13" s="10">
        <v>17371</v>
      </c>
    </row>
    <row r="14" spans="1:16" s="1" customFormat="1" ht="15" x14ac:dyDescent="0.25">
      <c r="A14" s="157">
        <v>188</v>
      </c>
      <c r="B14" s="317" t="s">
        <v>592</v>
      </c>
      <c r="C14" s="317" t="s">
        <v>238</v>
      </c>
      <c r="D14" s="157">
        <v>188</v>
      </c>
      <c r="E14" s="17" t="s">
        <v>593</v>
      </c>
      <c r="F14" s="3">
        <v>21700</v>
      </c>
      <c r="G14" s="17" t="s">
        <v>594</v>
      </c>
      <c r="H14" s="4">
        <v>380610928</v>
      </c>
      <c r="I14" s="4">
        <v>632224200</v>
      </c>
      <c r="J14" s="212" t="s">
        <v>595</v>
      </c>
      <c r="K14" s="197" t="str">
        <f t="shared" si="0"/>
        <v>Novembre</v>
      </c>
      <c r="L14" s="231">
        <f t="shared" si="1"/>
        <v>5</v>
      </c>
      <c r="M14" s="153">
        <f t="shared" si="2"/>
        <v>1940</v>
      </c>
      <c r="N14" s="97" t="s">
        <v>26</v>
      </c>
      <c r="O14" s="12" t="s">
        <v>17</v>
      </c>
      <c r="P14" s="6">
        <v>14920</v>
      </c>
    </row>
    <row r="15" spans="1:16" ht="15" x14ac:dyDescent="0.25">
      <c r="A15" s="157">
        <v>185</v>
      </c>
      <c r="B15" s="317" t="s">
        <v>300</v>
      </c>
      <c r="C15" s="317" t="s">
        <v>587</v>
      </c>
      <c r="D15" s="156">
        <v>185</v>
      </c>
      <c r="E15" s="17" t="s">
        <v>588</v>
      </c>
      <c r="F15" s="3">
        <v>21470</v>
      </c>
      <c r="G15" s="17" t="s">
        <v>30</v>
      </c>
      <c r="H15" s="4">
        <v>380299613</v>
      </c>
      <c r="I15" s="4"/>
      <c r="J15" s="212"/>
      <c r="K15" s="197" t="str">
        <f t="shared" si="0"/>
        <v>Mai</v>
      </c>
      <c r="L15" s="231">
        <f t="shared" si="1"/>
        <v>15</v>
      </c>
      <c r="M15" s="153">
        <f t="shared" si="2"/>
        <v>1941</v>
      </c>
      <c r="N15" s="97" t="s">
        <v>26</v>
      </c>
      <c r="O15" s="12" t="s">
        <v>17</v>
      </c>
      <c r="P15" s="6">
        <v>15111</v>
      </c>
    </row>
    <row r="16" spans="1:16" ht="15" x14ac:dyDescent="0.25">
      <c r="A16" s="157">
        <v>186</v>
      </c>
      <c r="B16" s="317" t="s">
        <v>300</v>
      </c>
      <c r="C16" s="317" t="s">
        <v>287</v>
      </c>
      <c r="D16" s="157">
        <v>186</v>
      </c>
      <c r="E16" s="17" t="s">
        <v>588</v>
      </c>
      <c r="F16" s="3">
        <v>21470</v>
      </c>
      <c r="G16" s="17" t="s">
        <v>30</v>
      </c>
      <c r="H16" s="4">
        <v>380299613</v>
      </c>
      <c r="I16" s="4"/>
      <c r="J16" s="212"/>
      <c r="K16" s="197" t="str">
        <f t="shared" si="0"/>
        <v>Avril</v>
      </c>
      <c r="L16" s="231">
        <f t="shared" si="1"/>
        <v>29</v>
      </c>
      <c r="M16" s="153">
        <f t="shared" si="2"/>
        <v>1946</v>
      </c>
      <c r="N16" s="97" t="s">
        <v>26</v>
      </c>
      <c r="O16" s="12" t="s">
        <v>17</v>
      </c>
      <c r="P16" s="6">
        <v>16921</v>
      </c>
    </row>
    <row r="17" spans="1:17" ht="15" x14ac:dyDescent="0.25">
      <c r="A17" s="157">
        <v>127</v>
      </c>
      <c r="B17" s="317" t="s">
        <v>117</v>
      </c>
      <c r="C17" s="317" t="s">
        <v>118</v>
      </c>
      <c r="D17" s="157">
        <v>127</v>
      </c>
      <c r="E17" s="14" t="s">
        <v>520</v>
      </c>
      <c r="F17" s="13">
        <v>21170</v>
      </c>
      <c r="G17" s="14" t="s">
        <v>67</v>
      </c>
      <c r="H17" s="16">
        <v>380290468</v>
      </c>
      <c r="I17" s="16">
        <v>632368023</v>
      </c>
      <c r="J17" s="212" t="s">
        <v>120</v>
      </c>
      <c r="K17" s="197" t="str">
        <f t="shared" si="0"/>
        <v>Mars</v>
      </c>
      <c r="L17" s="231">
        <f t="shared" si="1"/>
        <v>30</v>
      </c>
      <c r="M17" s="153">
        <f t="shared" si="2"/>
        <v>1935</v>
      </c>
      <c r="N17" s="7" t="s">
        <v>16</v>
      </c>
      <c r="O17" s="12" t="s">
        <v>17</v>
      </c>
      <c r="P17" s="10">
        <v>12873</v>
      </c>
    </row>
    <row r="18" spans="1:17" ht="15" x14ac:dyDescent="0.25">
      <c r="A18" s="157">
        <v>136</v>
      </c>
      <c r="B18" s="317" t="s">
        <v>77</v>
      </c>
      <c r="C18" s="317" t="s">
        <v>160</v>
      </c>
      <c r="D18" s="157">
        <v>136</v>
      </c>
      <c r="E18" s="17" t="s">
        <v>161</v>
      </c>
      <c r="F18" s="40">
        <v>21470</v>
      </c>
      <c r="G18" s="17" t="s">
        <v>30</v>
      </c>
      <c r="H18" s="42">
        <v>380298449</v>
      </c>
      <c r="I18" s="4"/>
      <c r="J18" s="213"/>
      <c r="K18" s="197" t="str">
        <f t="shared" si="0"/>
        <v>Février</v>
      </c>
      <c r="L18" s="231">
        <f t="shared" si="1"/>
        <v>28</v>
      </c>
      <c r="M18" s="153">
        <f t="shared" si="2"/>
        <v>1943</v>
      </c>
      <c r="N18" s="41" t="s">
        <v>16</v>
      </c>
      <c r="O18" s="95" t="s">
        <v>17</v>
      </c>
      <c r="P18" s="6">
        <v>15765</v>
      </c>
    </row>
    <row r="19" spans="1:17" ht="15" x14ac:dyDescent="0.25">
      <c r="A19" s="157">
        <v>21</v>
      </c>
      <c r="B19" s="317" t="s">
        <v>54</v>
      </c>
      <c r="C19" s="317" t="s">
        <v>55</v>
      </c>
      <c r="D19" s="156">
        <v>21</v>
      </c>
      <c r="E19" s="2" t="s">
        <v>449</v>
      </c>
      <c r="F19" s="3">
        <v>21170</v>
      </c>
      <c r="G19" s="2" t="s">
        <v>41</v>
      </c>
      <c r="H19" s="4">
        <v>380291162</v>
      </c>
      <c r="I19" s="4">
        <v>667261131</v>
      </c>
      <c r="J19" s="212" t="s">
        <v>57</v>
      </c>
      <c r="K19" s="197" t="str">
        <f t="shared" si="0"/>
        <v>Septembre</v>
      </c>
      <c r="L19" s="231">
        <f t="shared" si="1"/>
        <v>5</v>
      </c>
      <c r="M19" s="153">
        <f t="shared" si="2"/>
        <v>1943</v>
      </c>
      <c r="N19" s="7" t="s">
        <v>16</v>
      </c>
      <c r="O19" s="12" t="s">
        <v>17</v>
      </c>
      <c r="P19" s="6">
        <v>15954</v>
      </c>
    </row>
    <row r="20" spans="1:17" ht="15" x14ac:dyDescent="0.25">
      <c r="A20" s="157">
        <v>170</v>
      </c>
      <c r="B20" s="317" t="s">
        <v>540</v>
      </c>
      <c r="C20" s="317" t="s">
        <v>299</v>
      </c>
      <c r="D20" s="158">
        <v>170</v>
      </c>
      <c r="E20" s="14" t="s">
        <v>541</v>
      </c>
      <c r="F20" s="13">
        <v>21170</v>
      </c>
      <c r="G20" s="14" t="s">
        <v>41</v>
      </c>
      <c r="H20" s="16">
        <v>380291282</v>
      </c>
      <c r="I20" s="16"/>
      <c r="J20" s="212" t="s">
        <v>542</v>
      </c>
      <c r="K20" s="197" t="str">
        <f t="shared" si="0"/>
        <v>Mars</v>
      </c>
      <c r="L20" s="231">
        <f t="shared" si="1"/>
        <v>23</v>
      </c>
      <c r="M20" s="153">
        <f t="shared" si="2"/>
        <v>1946</v>
      </c>
      <c r="N20" s="97" t="s">
        <v>26</v>
      </c>
      <c r="O20" s="12" t="s">
        <v>17</v>
      </c>
      <c r="P20" s="10">
        <v>16884</v>
      </c>
    </row>
    <row r="21" spans="1:17" ht="15" x14ac:dyDescent="0.25">
      <c r="A21" s="157">
        <v>177</v>
      </c>
      <c r="B21" s="317" t="s">
        <v>579</v>
      </c>
      <c r="C21" s="317" t="s">
        <v>393</v>
      </c>
      <c r="D21" s="156">
        <v>177</v>
      </c>
      <c r="E21" s="17" t="s">
        <v>566</v>
      </c>
      <c r="F21" s="3">
        <v>21110</v>
      </c>
      <c r="G21" s="17" t="s">
        <v>150</v>
      </c>
      <c r="H21" s="4">
        <v>380297750</v>
      </c>
      <c r="I21" s="4">
        <v>662083409</v>
      </c>
      <c r="J21" s="93"/>
      <c r="K21" s="197" t="str">
        <f t="shared" si="0"/>
        <v>Avril</v>
      </c>
      <c r="L21" s="231">
        <f t="shared" si="1"/>
        <v>19</v>
      </c>
      <c r="M21" s="153">
        <f t="shared" si="2"/>
        <v>1974</v>
      </c>
      <c r="N21" s="97" t="s">
        <v>26</v>
      </c>
      <c r="O21" s="12" t="s">
        <v>17</v>
      </c>
      <c r="P21" s="6">
        <v>27138</v>
      </c>
    </row>
    <row r="22" spans="1:17" ht="15" x14ac:dyDescent="0.25">
      <c r="A22" s="157">
        <v>131</v>
      </c>
      <c r="B22" s="317" t="s">
        <v>140</v>
      </c>
      <c r="C22" s="317" t="s">
        <v>55</v>
      </c>
      <c r="D22" s="157">
        <v>131</v>
      </c>
      <c r="E22" s="52" t="s">
        <v>575</v>
      </c>
      <c r="F22" s="21">
        <v>21170</v>
      </c>
      <c r="G22" s="52" t="s">
        <v>41</v>
      </c>
      <c r="H22" s="23">
        <v>963291006</v>
      </c>
      <c r="I22" s="23">
        <v>632500486</v>
      </c>
      <c r="J22" s="214" t="s">
        <v>522</v>
      </c>
      <c r="K22" s="197" t="str">
        <f t="shared" si="0"/>
        <v>Août</v>
      </c>
      <c r="L22" s="231">
        <f t="shared" si="1"/>
        <v>3</v>
      </c>
      <c r="M22" s="153">
        <f t="shared" si="2"/>
        <v>1934</v>
      </c>
      <c r="N22" s="8" t="s">
        <v>16</v>
      </c>
      <c r="O22" s="12" t="s">
        <v>17</v>
      </c>
      <c r="P22" s="207">
        <v>12634</v>
      </c>
    </row>
    <row r="23" spans="1:17" ht="15" x14ac:dyDescent="0.25">
      <c r="A23" s="157">
        <v>132</v>
      </c>
      <c r="B23" s="317" t="s">
        <v>142</v>
      </c>
      <c r="C23" s="317" t="s">
        <v>400</v>
      </c>
      <c r="D23" s="157">
        <v>157</v>
      </c>
      <c r="E23" s="2" t="s">
        <v>143</v>
      </c>
      <c r="F23" s="3">
        <v>21170</v>
      </c>
      <c r="G23" s="2" t="s">
        <v>41</v>
      </c>
      <c r="H23" s="4"/>
      <c r="I23" s="4">
        <v>672774655</v>
      </c>
      <c r="J23" s="212" t="s">
        <v>577</v>
      </c>
      <c r="K23" s="197" t="str">
        <f t="shared" si="0"/>
        <v>Novembre</v>
      </c>
      <c r="L23" s="231">
        <f t="shared" si="1"/>
        <v>29</v>
      </c>
      <c r="M23" s="153">
        <f t="shared" si="2"/>
        <v>1966</v>
      </c>
      <c r="N23" s="7" t="s">
        <v>16</v>
      </c>
      <c r="O23" s="12" t="s">
        <v>17</v>
      </c>
      <c r="P23" s="226">
        <v>24440</v>
      </c>
    </row>
    <row r="24" spans="1:17" ht="15" x14ac:dyDescent="0.25">
      <c r="A24" s="157">
        <v>157</v>
      </c>
      <c r="B24" s="317" t="s">
        <v>142</v>
      </c>
      <c r="C24" s="317" t="s">
        <v>55</v>
      </c>
      <c r="D24" s="157">
        <v>132</v>
      </c>
      <c r="E24" s="14" t="s">
        <v>143</v>
      </c>
      <c r="F24" s="73">
        <v>21170</v>
      </c>
      <c r="G24" s="15" t="s">
        <v>41</v>
      </c>
      <c r="H24" s="16">
        <v>380290484</v>
      </c>
      <c r="I24" s="57">
        <v>672774659</v>
      </c>
      <c r="J24" s="218" t="s">
        <v>508</v>
      </c>
      <c r="K24" s="197" t="str">
        <f t="shared" si="0"/>
        <v>Mars</v>
      </c>
      <c r="L24" s="231">
        <f t="shared" si="1"/>
        <v>13</v>
      </c>
      <c r="M24" s="153">
        <f t="shared" si="2"/>
        <v>1965</v>
      </c>
      <c r="N24" s="8" t="s">
        <v>578</v>
      </c>
      <c r="O24" s="12" t="s">
        <v>17</v>
      </c>
      <c r="P24" s="226">
        <v>23814</v>
      </c>
    </row>
    <row r="25" spans="1:17" ht="15" x14ac:dyDescent="0.25">
      <c r="A25" s="157">
        <v>143</v>
      </c>
      <c r="B25" s="317" t="s">
        <v>419</v>
      </c>
      <c r="C25" s="317" t="s">
        <v>235</v>
      </c>
      <c r="D25" s="156">
        <v>143</v>
      </c>
      <c r="E25" s="2" t="s">
        <v>492</v>
      </c>
      <c r="F25" s="3">
        <v>21470</v>
      </c>
      <c r="G25" s="2" t="s">
        <v>30</v>
      </c>
      <c r="H25" s="63">
        <v>380298213</v>
      </c>
      <c r="I25" s="4">
        <v>607483265</v>
      </c>
      <c r="J25" s="212" t="s">
        <v>560</v>
      </c>
      <c r="K25" s="197" t="str">
        <f t="shared" si="0"/>
        <v>Août</v>
      </c>
      <c r="L25" s="231">
        <f t="shared" si="1"/>
        <v>3</v>
      </c>
      <c r="M25" s="153">
        <f t="shared" si="2"/>
        <v>1964</v>
      </c>
      <c r="N25" s="8" t="s">
        <v>16</v>
      </c>
      <c r="O25" s="12" t="s">
        <v>526</v>
      </c>
      <c r="P25" s="6">
        <v>23592</v>
      </c>
    </row>
    <row r="26" spans="1:17" ht="15" x14ac:dyDescent="0.25">
      <c r="A26" s="157">
        <v>173</v>
      </c>
      <c r="B26" s="317" t="s">
        <v>552</v>
      </c>
      <c r="C26" s="317" t="s">
        <v>187</v>
      </c>
      <c r="D26" s="158">
        <v>173</v>
      </c>
      <c r="E26" s="14" t="s">
        <v>553</v>
      </c>
      <c r="F26" s="13">
        <v>21110</v>
      </c>
      <c r="G26" s="14" t="s">
        <v>84</v>
      </c>
      <c r="H26" s="16">
        <v>380297290</v>
      </c>
      <c r="I26" s="16"/>
      <c r="J26" s="94" t="s">
        <v>601</v>
      </c>
      <c r="K26" s="197" t="str">
        <f t="shared" si="0"/>
        <v>Juillet</v>
      </c>
      <c r="L26" s="231">
        <f t="shared" si="1"/>
        <v>1</v>
      </c>
      <c r="M26" s="153">
        <f t="shared" si="2"/>
        <v>1950</v>
      </c>
      <c r="N26" s="97" t="s">
        <v>26</v>
      </c>
      <c r="O26" s="98" t="s">
        <v>554</v>
      </c>
      <c r="P26" s="10">
        <v>18445</v>
      </c>
    </row>
    <row r="27" spans="1:17" ht="15" x14ac:dyDescent="0.25">
      <c r="A27" s="157">
        <v>139</v>
      </c>
      <c r="B27" s="317" t="s">
        <v>406</v>
      </c>
      <c r="C27" s="317" t="s">
        <v>395</v>
      </c>
      <c r="D27" s="156">
        <v>139</v>
      </c>
      <c r="E27" s="2" t="s">
        <v>428</v>
      </c>
      <c r="F27" s="3">
        <v>21170</v>
      </c>
      <c r="G27" s="2" t="s">
        <v>206</v>
      </c>
      <c r="H27" s="63">
        <v>380392514</v>
      </c>
      <c r="I27" s="4">
        <v>632630894</v>
      </c>
      <c r="J27" s="212" t="s">
        <v>429</v>
      </c>
      <c r="K27" s="197" t="str">
        <f t="shared" si="0"/>
        <v>Août</v>
      </c>
      <c r="L27" s="231">
        <f t="shared" si="1"/>
        <v>19</v>
      </c>
      <c r="M27" s="153">
        <f t="shared" si="2"/>
        <v>1943</v>
      </c>
      <c r="N27" s="8" t="s">
        <v>16</v>
      </c>
      <c r="O27" s="12" t="s">
        <v>17</v>
      </c>
      <c r="P27" s="6">
        <v>15937</v>
      </c>
    </row>
    <row r="28" spans="1:17" ht="15" x14ac:dyDescent="0.25">
      <c r="A28" s="157">
        <v>141</v>
      </c>
      <c r="B28" s="317" t="s">
        <v>421</v>
      </c>
      <c r="C28" s="317" t="s">
        <v>422</v>
      </c>
      <c r="D28" s="156">
        <v>141</v>
      </c>
      <c r="E28" s="2" t="s">
        <v>430</v>
      </c>
      <c r="F28" s="3">
        <v>21170</v>
      </c>
      <c r="G28" s="2" t="s">
        <v>431</v>
      </c>
      <c r="H28" s="63">
        <v>380392676</v>
      </c>
      <c r="I28" s="4">
        <v>684783912</v>
      </c>
      <c r="J28" s="212" t="s">
        <v>523</v>
      </c>
      <c r="K28" s="197" t="str">
        <f t="shared" si="0"/>
        <v>Mars</v>
      </c>
      <c r="L28" s="231">
        <f t="shared" si="1"/>
        <v>7</v>
      </c>
      <c r="M28" s="153">
        <f t="shared" si="2"/>
        <v>1952</v>
      </c>
      <c r="N28" s="8" t="s">
        <v>16</v>
      </c>
      <c r="O28" s="12" t="s">
        <v>17</v>
      </c>
      <c r="P28" s="6">
        <v>19060</v>
      </c>
    </row>
    <row r="29" spans="1:17" s="25" customFormat="1" ht="15" x14ac:dyDescent="0.25">
      <c r="A29" s="157">
        <v>34</v>
      </c>
      <c r="B29" s="321" t="s">
        <v>64</v>
      </c>
      <c r="C29" s="324" t="s">
        <v>65</v>
      </c>
      <c r="D29" s="156">
        <v>34</v>
      </c>
      <c r="E29" s="2" t="s">
        <v>433</v>
      </c>
      <c r="F29" s="3">
        <v>21170</v>
      </c>
      <c r="G29" s="2" t="s">
        <v>67</v>
      </c>
      <c r="H29" s="4">
        <v>380291147</v>
      </c>
      <c r="I29" s="4">
        <v>616900396</v>
      </c>
      <c r="J29" s="212" t="s">
        <v>68</v>
      </c>
      <c r="K29" s="197" t="str">
        <f t="shared" si="0"/>
        <v>Février</v>
      </c>
      <c r="L29" s="231">
        <f t="shared" si="1"/>
        <v>16</v>
      </c>
      <c r="M29" s="153">
        <f t="shared" si="2"/>
        <v>1937</v>
      </c>
      <c r="N29" s="7" t="s">
        <v>16</v>
      </c>
      <c r="O29" s="12" t="s">
        <v>17</v>
      </c>
      <c r="P29" s="6">
        <v>13562</v>
      </c>
      <c r="Q29" s="75"/>
    </row>
    <row r="30" spans="1:17" s="25" customFormat="1" ht="15" x14ac:dyDescent="0.25">
      <c r="A30" s="157">
        <v>184</v>
      </c>
      <c r="B30" s="317" t="s">
        <v>64</v>
      </c>
      <c r="C30" s="318" t="s">
        <v>585</v>
      </c>
      <c r="D30" s="157">
        <v>184</v>
      </c>
      <c r="E30" s="17" t="s">
        <v>586</v>
      </c>
      <c r="F30" s="3">
        <v>21470</v>
      </c>
      <c r="G30" s="17" t="s">
        <v>30</v>
      </c>
      <c r="H30" s="4">
        <v>380298464</v>
      </c>
      <c r="I30" s="4"/>
      <c r="J30" s="94" t="s">
        <v>602</v>
      </c>
      <c r="K30" s="197" t="str">
        <f t="shared" si="0"/>
        <v>Septembre</v>
      </c>
      <c r="L30" s="231">
        <f t="shared" si="1"/>
        <v>9</v>
      </c>
      <c r="M30" s="153">
        <f t="shared" si="2"/>
        <v>1965</v>
      </c>
      <c r="N30" s="97" t="s">
        <v>26</v>
      </c>
      <c r="O30" s="12" t="s">
        <v>17</v>
      </c>
      <c r="P30" s="6">
        <v>23994</v>
      </c>
      <c r="Q30" s="75"/>
    </row>
    <row r="31" spans="1:17" s="25" customFormat="1" ht="15" x14ac:dyDescent="0.25">
      <c r="A31" s="157">
        <v>122</v>
      </c>
      <c r="B31" s="323" t="s">
        <v>31</v>
      </c>
      <c r="C31" s="318" t="s">
        <v>32</v>
      </c>
      <c r="D31" s="160">
        <v>122</v>
      </c>
      <c r="E31" s="28" t="s">
        <v>425</v>
      </c>
      <c r="F31" s="29">
        <v>21470</v>
      </c>
      <c r="G31" s="26" t="s">
        <v>30</v>
      </c>
      <c r="H31" s="30">
        <v>380298050</v>
      </c>
      <c r="I31" s="31">
        <v>607060118</v>
      </c>
      <c r="J31" s="105"/>
      <c r="K31" s="197" t="str">
        <f t="shared" si="0"/>
        <v>Mars</v>
      </c>
      <c r="L31" s="231">
        <f t="shared" si="1"/>
        <v>19</v>
      </c>
      <c r="M31" s="153">
        <f t="shared" si="2"/>
        <v>1965</v>
      </c>
      <c r="N31" s="64" t="s">
        <v>16</v>
      </c>
      <c r="O31" s="96" t="s">
        <v>17</v>
      </c>
      <c r="P31" s="221">
        <v>23820</v>
      </c>
      <c r="Q31" s="75"/>
    </row>
    <row r="32" spans="1:17" s="25" customFormat="1" ht="15" x14ac:dyDescent="0.25">
      <c r="A32" s="157">
        <v>130</v>
      </c>
      <c r="B32" s="323" t="s">
        <v>137</v>
      </c>
      <c r="C32" s="318" t="s">
        <v>138</v>
      </c>
      <c r="D32" s="160">
        <v>130</v>
      </c>
      <c r="E32" s="28" t="s">
        <v>139</v>
      </c>
      <c r="F32" s="29">
        <v>21250</v>
      </c>
      <c r="G32" s="26" t="s">
        <v>124</v>
      </c>
      <c r="H32" s="30">
        <v>380363174</v>
      </c>
      <c r="I32" s="31"/>
      <c r="J32" s="211" t="s">
        <v>524</v>
      </c>
      <c r="K32" s="197" t="str">
        <f t="shared" si="0"/>
        <v>Avril</v>
      </c>
      <c r="L32" s="231">
        <f t="shared" si="1"/>
        <v>22</v>
      </c>
      <c r="M32" s="153">
        <f t="shared" si="2"/>
        <v>1998</v>
      </c>
      <c r="N32" s="64" t="s">
        <v>16</v>
      </c>
      <c r="O32" s="96" t="s">
        <v>17</v>
      </c>
      <c r="P32" s="221">
        <v>35907</v>
      </c>
      <c r="Q32" s="75"/>
    </row>
    <row r="33" spans="1:17" s="25" customFormat="1" ht="15" x14ac:dyDescent="0.25">
      <c r="A33" s="157">
        <v>120</v>
      </c>
      <c r="B33" s="317" t="s">
        <v>21</v>
      </c>
      <c r="C33" s="318" t="s">
        <v>22</v>
      </c>
      <c r="D33" s="156">
        <v>120</v>
      </c>
      <c r="E33" s="14" t="s">
        <v>23</v>
      </c>
      <c r="F33" s="13">
        <v>39410</v>
      </c>
      <c r="G33" s="14" t="s">
        <v>519</v>
      </c>
      <c r="H33" s="16">
        <v>384700232</v>
      </c>
      <c r="I33" s="16">
        <v>699625739</v>
      </c>
      <c r="J33" s="212" t="s">
        <v>25</v>
      </c>
      <c r="K33" s="197" t="str">
        <f t="shared" si="0"/>
        <v>Novembre</v>
      </c>
      <c r="L33" s="231">
        <f t="shared" si="1"/>
        <v>22</v>
      </c>
      <c r="M33" s="153">
        <f t="shared" si="2"/>
        <v>1951</v>
      </c>
      <c r="N33" s="8" t="s">
        <v>16</v>
      </c>
      <c r="O33" s="12" t="s">
        <v>17</v>
      </c>
      <c r="P33" s="6">
        <v>18954</v>
      </c>
      <c r="Q33" s="75"/>
    </row>
    <row r="34" spans="1:17" ht="15" x14ac:dyDescent="0.25">
      <c r="A34" s="157">
        <v>36</v>
      </c>
      <c r="B34" s="317" t="s">
        <v>38</v>
      </c>
      <c r="C34" s="317" t="s">
        <v>39</v>
      </c>
      <c r="D34" s="156">
        <v>36</v>
      </c>
      <c r="E34" s="2" t="s">
        <v>434</v>
      </c>
      <c r="F34" s="3">
        <v>21170</v>
      </c>
      <c r="G34" s="2" t="s">
        <v>41</v>
      </c>
      <c r="H34" s="4">
        <v>380392269</v>
      </c>
      <c r="I34" s="4"/>
      <c r="J34" s="212" t="s">
        <v>604</v>
      </c>
      <c r="K34" s="197" t="str">
        <f t="shared" si="0"/>
        <v>Février</v>
      </c>
      <c r="L34" s="231">
        <f t="shared" si="1"/>
        <v>11</v>
      </c>
      <c r="M34" s="153">
        <f t="shared" si="2"/>
        <v>1923</v>
      </c>
      <c r="N34" s="7" t="s">
        <v>16</v>
      </c>
      <c r="O34" s="12" t="s">
        <v>17</v>
      </c>
      <c r="P34" s="6">
        <v>8443</v>
      </c>
    </row>
    <row r="35" spans="1:17" s="25" customFormat="1" ht="15" x14ac:dyDescent="0.25">
      <c r="A35" s="157">
        <v>37</v>
      </c>
      <c r="B35" s="322" t="s">
        <v>101</v>
      </c>
      <c r="C35" s="322" t="s">
        <v>102</v>
      </c>
      <c r="D35" s="156">
        <v>37</v>
      </c>
      <c r="E35" s="2" t="s">
        <v>103</v>
      </c>
      <c r="F35" s="3">
        <v>21250</v>
      </c>
      <c r="G35" s="2" t="s">
        <v>104</v>
      </c>
      <c r="H35" s="4">
        <v>380211007</v>
      </c>
      <c r="I35" s="4"/>
      <c r="J35" s="212" t="s">
        <v>105</v>
      </c>
      <c r="K35" s="197" t="str">
        <f>IF((P35)="","",IF(MONTH(P35)=1,"Janvier",IF(MONTH(P35)=2,"Février",IF(MONTH(P35)=3,"Mars",IF(MONTH(P35)=4,"Avril",IF(MONTH(P35)=5,"Mai",IF(MONTH(P35)=6,"Juin",IF(MONTH(P35)=7,"Juillet",IF(MONTH(P35)=8,"Août",IF(MONTH(P35)=9,"Septembre",IF(MONTH(P35)=10,"Octobre",IF(MONTH(P35)=11,"Novembre","Décembre"))))))))))))</f>
        <v>Octobre</v>
      </c>
      <c r="L35" s="231">
        <f>IF(P35="","",DAY(P35))</f>
        <v>14</v>
      </c>
      <c r="M35" s="153">
        <f>IF(P35="","",YEAR(P35))</f>
        <v>1947</v>
      </c>
      <c r="N35" s="7" t="s">
        <v>16</v>
      </c>
      <c r="O35" s="12"/>
      <c r="P35" s="6">
        <v>17454</v>
      </c>
    </row>
    <row r="36" spans="1:17" s="25" customFormat="1" ht="15" x14ac:dyDescent="0.25">
      <c r="A36" s="157">
        <v>145</v>
      </c>
      <c r="B36" s="317" t="s">
        <v>409</v>
      </c>
      <c r="C36" s="317" t="s">
        <v>297</v>
      </c>
      <c r="D36" s="156">
        <v>145</v>
      </c>
      <c r="E36" s="14" t="s">
        <v>495</v>
      </c>
      <c r="F36" s="73">
        <v>21170</v>
      </c>
      <c r="G36" s="14" t="s">
        <v>431</v>
      </c>
      <c r="H36" s="16">
        <v>380291311</v>
      </c>
      <c r="I36" s="74">
        <v>673717837</v>
      </c>
      <c r="J36" s="220"/>
      <c r="K36" s="197" t="str">
        <f t="shared" ref="K36:K53" si="3">IF((P36)="","",IF(MONTH(P36)=1,"Janvier",IF(MONTH(P36)=2,"Février",IF(MONTH(P36)=3,"Mars",IF(MONTH(P36)=4,"Avril",IF(MONTH(P36)=5,"Mai",IF(MONTH(P36)=6,"Juin",IF(MONTH(P36)=7,"Juillet",IF(MONTH(P36)=8,"Août",IF(MONTH(P36)=9,"Septembre",IF(MONTH(P36)=10,"Octobre",IF(MONTH(P36)=11,"Novembre","Décembre"))))))))))))</f>
        <v>Décembre</v>
      </c>
      <c r="L36" s="231">
        <f t="shared" ref="L36:L53" si="4">IF(P36="","",DAY(P36))</f>
        <v>4</v>
      </c>
      <c r="M36" s="153">
        <f t="shared" ref="M36:M53" si="5">IF(P36="","",YEAR(P36))</f>
        <v>1937</v>
      </c>
      <c r="N36" s="8" t="s">
        <v>16</v>
      </c>
      <c r="O36" s="12" t="s">
        <v>17</v>
      </c>
      <c r="P36" s="10">
        <v>13853</v>
      </c>
    </row>
    <row r="37" spans="1:17" ht="15" x14ac:dyDescent="0.25">
      <c r="A37" s="157">
        <v>40</v>
      </c>
      <c r="B37" s="317" t="s">
        <v>58</v>
      </c>
      <c r="C37" s="317" t="s">
        <v>59</v>
      </c>
      <c r="D37" s="156">
        <v>40</v>
      </c>
      <c r="E37" s="2" t="s">
        <v>114</v>
      </c>
      <c r="F37" s="3">
        <v>21250</v>
      </c>
      <c r="G37" s="2" t="s">
        <v>60</v>
      </c>
      <c r="H37" s="4">
        <v>380363191</v>
      </c>
      <c r="I37" s="4"/>
      <c r="J37" s="212" t="s">
        <v>61</v>
      </c>
      <c r="K37" s="197" t="str">
        <f t="shared" si="3"/>
        <v>Février</v>
      </c>
      <c r="L37" s="231">
        <f t="shared" si="4"/>
        <v>16</v>
      </c>
      <c r="M37" s="153">
        <f t="shared" si="5"/>
        <v>1933</v>
      </c>
      <c r="N37" s="7" t="s">
        <v>16</v>
      </c>
      <c r="O37" s="12" t="s">
        <v>17</v>
      </c>
      <c r="P37" s="6">
        <v>12101</v>
      </c>
    </row>
    <row r="38" spans="1:17" s="25" customFormat="1" ht="15" x14ac:dyDescent="0.25">
      <c r="A38" s="157">
        <v>161</v>
      </c>
      <c r="B38" s="317" t="s">
        <v>513</v>
      </c>
      <c r="C38" s="317" t="s">
        <v>98</v>
      </c>
      <c r="D38" s="157">
        <v>161</v>
      </c>
      <c r="E38" s="14" t="s">
        <v>514</v>
      </c>
      <c r="F38" s="73">
        <v>21250</v>
      </c>
      <c r="G38" s="15" t="s">
        <v>104</v>
      </c>
      <c r="H38" s="16">
        <v>380211650</v>
      </c>
      <c r="I38" s="57"/>
      <c r="J38" s="94" t="s">
        <v>600</v>
      </c>
      <c r="K38" s="197" t="str">
        <f t="shared" si="3"/>
        <v>Juin</v>
      </c>
      <c r="L38" s="231">
        <f t="shared" si="4"/>
        <v>25</v>
      </c>
      <c r="M38" s="153">
        <f t="shared" si="5"/>
        <v>1950</v>
      </c>
      <c r="N38" s="8" t="s">
        <v>16</v>
      </c>
      <c r="O38" s="12" t="s">
        <v>17</v>
      </c>
      <c r="P38" s="10">
        <v>18439</v>
      </c>
    </row>
    <row r="39" spans="1:17" s="25" customFormat="1" ht="15" x14ac:dyDescent="0.25">
      <c r="A39" s="157">
        <v>95</v>
      </c>
      <c r="B39" s="317" t="s">
        <v>348</v>
      </c>
      <c r="C39" s="317" t="s">
        <v>199</v>
      </c>
      <c r="D39" s="156">
        <v>95</v>
      </c>
      <c r="E39" s="2" t="s">
        <v>425</v>
      </c>
      <c r="F39" s="3">
        <v>21470</v>
      </c>
      <c r="G39" s="2" t="s">
        <v>30</v>
      </c>
      <c r="H39" s="63">
        <v>380298050</v>
      </c>
      <c r="I39" s="4">
        <v>646270075</v>
      </c>
      <c r="J39" s="212" t="s">
        <v>574</v>
      </c>
      <c r="K39" s="197" t="str">
        <f t="shared" si="3"/>
        <v>Janvier</v>
      </c>
      <c r="L39" s="231">
        <f t="shared" si="4"/>
        <v>12</v>
      </c>
      <c r="M39" s="153">
        <f t="shared" si="5"/>
        <v>1954</v>
      </c>
      <c r="N39" s="8" t="s">
        <v>16</v>
      </c>
      <c r="O39" s="12" t="s">
        <v>17</v>
      </c>
      <c r="P39" s="6">
        <v>19736</v>
      </c>
    </row>
    <row r="40" spans="1:17" s="25" customFormat="1" ht="15" x14ac:dyDescent="0.25">
      <c r="A40" s="157">
        <v>158</v>
      </c>
      <c r="B40" s="317" t="s">
        <v>511</v>
      </c>
      <c r="C40" s="317" t="s">
        <v>19</v>
      </c>
      <c r="D40" s="156">
        <v>158</v>
      </c>
      <c r="E40" s="2" t="s">
        <v>512</v>
      </c>
      <c r="F40" s="3">
        <v>21170</v>
      </c>
      <c r="G40" s="2" t="s">
        <v>72</v>
      </c>
      <c r="H40" s="63">
        <v>380291890</v>
      </c>
      <c r="I40" s="4"/>
      <c r="J40" s="212" t="s">
        <v>596</v>
      </c>
      <c r="K40" s="197" t="str">
        <f t="shared" si="3"/>
        <v>Septembre</v>
      </c>
      <c r="L40" s="231">
        <f t="shared" si="4"/>
        <v>23</v>
      </c>
      <c r="M40" s="153">
        <f t="shared" si="5"/>
        <v>1951</v>
      </c>
      <c r="N40" s="8" t="s">
        <v>16</v>
      </c>
      <c r="O40" s="12" t="s">
        <v>17</v>
      </c>
      <c r="P40" s="6">
        <v>18894</v>
      </c>
    </row>
    <row r="41" spans="1:17" s="25" customFormat="1" ht="15" x14ac:dyDescent="0.25">
      <c r="A41" s="157">
        <v>176</v>
      </c>
      <c r="B41" s="317" t="s">
        <v>564</v>
      </c>
      <c r="C41" s="317" t="s">
        <v>19</v>
      </c>
      <c r="D41" s="157">
        <v>176</v>
      </c>
      <c r="E41" s="17" t="s">
        <v>565</v>
      </c>
      <c r="F41" s="3">
        <v>21130</v>
      </c>
      <c r="G41" s="17" t="s">
        <v>195</v>
      </c>
      <c r="H41" s="4">
        <v>380394089</v>
      </c>
      <c r="I41" s="4"/>
      <c r="J41" s="212"/>
      <c r="K41" s="197" t="str">
        <f t="shared" si="3"/>
        <v>Décembre</v>
      </c>
      <c r="L41" s="231">
        <f t="shared" si="4"/>
        <v>1</v>
      </c>
      <c r="M41" s="153">
        <f t="shared" si="5"/>
        <v>1938</v>
      </c>
      <c r="N41" s="97" t="s">
        <v>26</v>
      </c>
      <c r="O41" s="12" t="s">
        <v>17</v>
      </c>
      <c r="P41" s="6">
        <v>14215</v>
      </c>
    </row>
    <row r="42" spans="1:17" s="25" customFormat="1" ht="15" x14ac:dyDescent="0.25">
      <c r="A42" s="157">
        <v>125</v>
      </c>
      <c r="B42" s="317" t="s">
        <v>125</v>
      </c>
      <c r="C42" s="317" t="s">
        <v>106</v>
      </c>
      <c r="D42" s="156">
        <v>125</v>
      </c>
      <c r="E42" s="2" t="s">
        <v>107</v>
      </c>
      <c r="F42" s="3">
        <v>21170</v>
      </c>
      <c r="G42" s="2" t="s">
        <v>67</v>
      </c>
      <c r="H42" s="4">
        <v>380390805</v>
      </c>
      <c r="I42" s="4"/>
      <c r="J42" s="212" t="s">
        <v>165</v>
      </c>
      <c r="K42" s="197" t="str">
        <f t="shared" si="3"/>
        <v>Septembre</v>
      </c>
      <c r="L42" s="231">
        <f t="shared" si="4"/>
        <v>23</v>
      </c>
      <c r="M42" s="153">
        <f t="shared" si="5"/>
        <v>1942</v>
      </c>
      <c r="N42" s="7" t="s">
        <v>16</v>
      </c>
      <c r="O42" s="12" t="s">
        <v>17</v>
      </c>
      <c r="P42" s="6">
        <v>15607</v>
      </c>
    </row>
    <row r="43" spans="1:17" ht="15" x14ac:dyDescent="0.25">
      <c r="A43" s="157">
        <v>169</v>
      </c>
      <c r="B43" s="317" t="s">
        <v>537</v>
      </c>
      <c r="C43" s="317" t="s">
        <v>35</v>
      </c>
      <c r="D43" s="158">
        <v>169</v>
      </c>
      <c r="E43" s="14" t="s">
        <v>538</v>
      </c>
      <c r="F43" s="13">
        <v>39410</v>
      </c>
      <c r="G43" s="14" t="s">
        <v>519</v>
      </c>
      <c r="H43" s="16">
        <v>384700310</v>
      </c>
      <c r="I43" s="16"/>
      <c r="J43" s="212" t="s">
        <v>543</v>
      </c>
      <c r="K43" s="197" t="str">
        <f t="shared" si="3"/>
        <v>Avril</v>
      </c>
      <c r="L43" s="231">
        <f t="shared" si="4"/>
        <v>23</v>
      </c>
      <c r="M43" s="153">
        <f t="shared" si="5"/>
        <v>1950</v>
      </c>
      <c r="N43" s="97" t="s">
        <v>26</v>
      </c>
      <c r="O43" s="12" t="s">
        <v>539</v>
      </c>
      <c r="P43" s="10">
        <v>18376</v>
      </c>
    </row>
    <row r="44" spans="1:17" s="86" customFormat="1" ht="15" x14ac:dyDescent="0.25">
      <c r="A44" s="157">
        <v>174</v>
      </c>
      <c r="B44" s="317" t="s">
        <v>558</v>
      </c>
      <c r="C44" s="317" t="s">
        <v>283</v>
      </c>
      <c r="D44" s="157">
        <v>174</v>
      </c>
      <c r="E44" s="14" t="s">
        <v>555</v>
      </c>
      <c r="F44" s="13">
        <v>21250</v>
      </c>
      <c r="G44" s="14" t="s">
        <v>556</v>
      </c>
      <c r="H44" s="16">
        <v>380904152</v>
      </c>
      <c r="I44" s="16"/>
      <c r="J44" s="212" t="s">
        <v>557</v>
      </c>
      <c r="K44" s="197" t="str">
        <f t="shared" si="3"/>
        <v>Juillet</v>
      </c>
      <c r="L44" s="231">
        <f t="shared" si="4"/>
        <v>26</v>
      </c>
      <c r="M44" s="153">
        <f t="shared" si="5"/>
        <v>1942</v>
      </c>
      <c r="N44" s="97" t="s">
        <v>26</v>
      </c>
      <c r="O44" s="12" t="s">
        <v>17</v>
      </c>
      <c r="P44" s="10">
        <v>15548</v>
      </c>
    </row>
    <row r="45" spans="1:17" s="86" customFormat="1" ht="15" x14ac:dyDescent="0.25">
      <c r="A45" s="157">
        <v>187</v>
      </c>
      <c r="B45" s="317" t="s">
        <v>589</v>
      </c>
      <c r="C45" s="317" t="s">
        <v>590</v>
      </c>
      <c r="D45" s="157">
        <v>187</v>
      </c>
      <c r="E45" s="17" t="s">
        <v>591</v>
      </c>
      <c r="F45" s="3">
        <v>21170</v>
      </c>
      <c r="G45" s="17" t="s">
        <v>41</v>
      </c>
      <c r="H45" s="4">
        <v>380291583</v>
      </c>
      <c r="I45" s="4"/>
      <c r="J45" s="94" t="s">
        <v>603</v>
      </c>
      <c r="K45" s="197" t="str">
        <f t="shared" si="3"/>
        <v>Décembre</v>
      </c>
      <c r="L45" s="231">
        <f t="shared" si="4"/>
        <v>26</v>
      </c>
      <c r="M45" s="153">
        <f t="shared" si="5"/>
        <v>1946</v>
      </c>
      <c r="N45" s="97" t="s">
        <v>26</v>
      </c>
      <c r="O45" s="12" t="s">
        <v>17</v>
      </c>
      <c r="P45" s="6">
        <v>17162</v>
      </c>
    </row>
    <row r="46" spans="1:17" s="86" customFormat="1" ht="15" x14ac:dyDescent="0.25">
      <c r="A46" s="157">
        <v>182</v>
      </c>
      <c r="B46" s="317" t="s">
        <v>580</v>
      </c>
      <c r="C46" s="317" t="s">
        <v>55</v>
      </c>
      <c r="D46" s="157">
        <v>182</v>
      </c>
      <c r="E46" s="17" t="s">
        <v>581</v>
      </c>
      <c r="F46" s="3">
        <v>21110</v>
      </c>
      <c r="G46" s="17" t="s">
        <v>150</v>
      </c>
      <c r="H46" s="4">
        <v>380297830</v>
      </c>
      <c r="I46" s="4"/>
      <c r="J46" s="212"/>
      <c r="K46" s="197" t="str">
        <f t="shared" si="3"/>
        <v>Novembre</v>
      </c>
      <c r="L46" s="231">
        <f t="shared" si="4"/>
        <v>28</v>
      </c>
      <c r="M46" s="153">
        <f t="shared" si="5"/>
        <v>1949</v>
      </c>
      <c r="N46" s="97" t="s">
        <v>26</v>
      </c>
      <c r="O46" s="12" t="s">
        <v>17</v>
      </c>
      <c r="P46" s="6">
        <v>18230</v>
      </c>
    </row>
    <row r="47" spans="1:17" s="25" customFormat="1" ht="15" x14ac:dyDescent="0.25">
      <c r="A47" s="157">
        <v>121</v>
      </c>
      <c r="B47" s="317" t="s">
        <v>27</v>
      </c>
      <c r="C47" s="317" t="s">
        <v>28</v>
      </c>
      <c r="D47" s="156">
        <v>121</v>
      </c>
      <c r="E47" s="14" t="s">
        <v>29</v>
      </c>
      <c r="F47" s="13">
        <v>21470</v>
      </c>
      <c r="G47" s="14" t="s">
        <v>30</v>
      </c>
      <c r="H47" s="16">
        <v>380298859</v>
      </c>
      <c r="I47" s="16">
        <v>677027216</v>
      </c>
      <c r="J47" s="212" t="s">
        <v>559</v>
      </c>
      <c r="K47" s="197" t="str">
        <f t="shared" si="3"/>
        <v>Octobre</v>
      </c>
      <c r="L47" s="231">
        <f t="shared" si="4"/>
        <v>28</v>
      </c>
      <c r="M47" s="153">
        <f t="shared" si="5"/>
        <v>1956</v>
      </c>
      <c r="N47" s="7" t="s">
        <v>16</v>
      </c>
      <c r="O47" s="12" t="s">
        <v>17</v>
      </c>
      <c r="P47" s="6">
        <v>20756</v>
      </c>
    </row>
    <row r="48" spans="1:17" s="25" customFormat="1" ht="15" x14ac:dyDescent="0.25">
      <c r="A48" s="157">
        <v>44</v>
      </c>
      <c r="B48" s="322" t="s">
        <v>81</v>
      </c>
      <c r="C48" s="322" t="s">
        <v>82</v>
      </c>
      <c r="D48" s="156">
        <v>44</v>
      </c>
      <c r="E48" s="2" t="s">
        <v>466</v>
      </c>
      <c r="F48" s="3">
        <v>21110</v>
      </c>
      <c r="G48" s="2" t="s">
        <v>84</v>
      </c>
      <c r="H48" s="4">
        <v>380297726</v>
      </c>
      <c r="I48" s="4">
        <v>662937092</v>
      </c>
      <c r="J48" s="212" t="s">
        <v>85</v>
      </c>
      <c r="K48" s="197" t="str">
        <f t="shared" si="3"/>
        <v>Août</v>
      </c>
      <c r="L48" s="231">
        <f t="shared" si="4"/>
        <v>21</v>
      </c>
      <c r="M48" s="153">
        <f t="shared" si="5"/>
        <v>1949</v>
      </c>
      <c r="N48" s="7" t="s">
        <v>16</v>
      </c>
      <c r="O48" s="12"/>
      <c r="P48" s="6">
        <v>18131</v>
      </c>
    </row>
    <row r="49" spans="1:16" s="25" customFormat="1" ht="15" x14ac:dyDescent="0.25">
      <c r="A49" s="157">
        <v>142</v>
      </c>
      <c r="B49" s="317" t="s">
        <v>416</v>
      </c>
      <c r="C49" s="317" t="s">
        <v>122</v>
      </c>
      <c r="D49" s="157">
        <v>142</v>
      </c>
      <c r="E49" s="2" t="s">
        <v>432</v>
      </c>
      <c r="F49" s="3">
        <v>21470</v>
      </c>
      <c r="G49" s="2" t="s">
        <v>30</v>
      </c>
      <c r="H49" s="63">
        <v>380299421</v>
      </c>
      <c r="I49" s="4"/>
      <c r="J49" s="213"/>
      <c r="K49" s="197" t="str">
        <f t="shared" si="3"/>
        <v>Mars</v>
      </c>
      <c r="L49" s="231">
        <f t="shared" si="4"/>
        <v>12</v>
      </c>
      <c r="M49" s="153">
        <f t="shared" si="5"/>
        <v>1948</v>
      </c>
      <c r="N49" s="8" t="s">
        <v>16</v>
      </c>
      <c r="O49" s="12" t="s">
        <v>17</v>
      </c>
      <c r="P49" s="6">
        <v>17604</v>
      </c>
    </row>
    <row r="50" spans="1:16" ht="15" x14ac:dyDescent="0.25">
      <c r="A50" s="157">
        <v>168</v>
      </c>
      <c r="B50" s="317" t="s">
        <v>534</v>
      </c>
      <c r="C50" s="317" t="s">
        <v>535</v>
      </c>
      <c r="D50" s="158">
        <v>168</v>
      </c>
      <c r="E50" s="17" t="s">
        <v>536</v>
      </c>
      <c r="F50" s="3">
        <v>21170</v>
      </c>
      <c r="G50" s="17" t="s">
        <v>206</v>
      </c>
      <c r="H50" s="4"/>
      <c r="I50" s="4">
        <v>660021584</v>
      </c>
      <c r="J50" s="212"/>
      <c r="K50" s="197" t="str">
        <f t="shared" si="3"/>
        <v>Juillet</v>
      </c>
      <c r="L50" s="231">
        <f t="shared" si="4"/>
        <v>5</v>
      </c>
      <c r="M50" s="153">
        <f t="shared" si="5"/>
        <v>1947</v>
      </c>
      <c r="N50" s="97" t="s">
        <v>26</v>
      </c>
      <c r="O50" s="12" t="s">
        <v>17</v>
      </c>
      <c r="P50" s="6">
        <v>17353</v>
      </c>
    </row>
    <row r="51" spans="1:16" ht="15" x14ac:dyDescent="0.25">
      <c r="A51" s="157">
        <v>107</v>
      </c>
      <c r="B51" s="317" t="s">
        <v>69</v>
      </c>
      <c r="C51" s="317" t="s">
        <v>70</v>
      </c>
      <c r="D51" s="156">
        <v>107</v>
      </c>
      <c r="E51" s="2" t="s">
        <v>469</v>
      </c>
      <c r="F51" s="3">
        <v>21170</v>
      </c>
      <c r="G51" s="2" t="s">
        <v>72</v>
      </c>
      <c r="H51" s="4">
        <v>380343871</v>
      </c>
      <c r="I51" s="4"/>
      <c r="J51" s="212" t="s">
        <v>73</v>
      </c>
      <c r="K51" s="197" t="str">
        <f t="shared" si="3"/>
        <v>Mai</v>
      </c>
      <c r="L51" s="231">
        <f t="shared" si="4"/>
        <v>6</v>
      </c>
      <c r="M51" s="153">
        <f t="shared" si="5"/>
        <v>1944</v>
      </c>
      <c r="N51" s="7" t="s">
        <v>16</v>
      </c>
      <c r="O51" s="12" t="s">
        <v>17</v>
      </c>
      <c r="P51" s="6">
        <v>16198</v>
      </c>
    </row>
    <row r="52" spans="1:16" ht="15" x14ac:dyDescent="0.25">
      <c r="A52" s="157">
        <v>181</v>
      </c>
      <c r="B52" s="317" t="s">
        <v>369</v>
      </c>
      <c r="C52" s="317" t="s">
        <v>370</v>
      </c>
      <c r="D52" s="157">
        <v>181</v>
      </c>
      <c r="E52" s="17" t="s">
        <v>576</v>
      </c>
      <c r="F52" s="3">
        <v>21150</v>
      </c>
      <c r="G52" s="17" t="s">
        <v>240</v>
      </c>
      <c r="H52" s="4"/>
      <c r="I52" s="4">
        <v>672388947</v>
      </c>
      <c r="J52" s="212"/>
      <c r="K52" s="197" t="str">
        <f t="shared" si="3"/>
        <v>Septembre</v>
      </c>
      <c r="L52" s="231">
        <f t="shared" si="4"/>
        <v>25</v>
      </c>
      <c r="M52" s="153">
        <f t="shared" si="5"/>
        <v>1960</v>
      </c>
      <c r="N52" s="97" t="s">
        <v>26</v>
      </c>
      <c r="O52" s="12" t="s">
        <v>17</v>
      </c>
      <c r="P52" s="6">
        <v>22184</v>
      </c>
    </row>
    <row r="53" spans="1:16" ht="15" x14ac:dyDescent="0.25">
      <c r="A53" s="157">
        <v>167</v>
      </c>
      <c r="B53" s="317" t="s">
        <v>531</v>
      </c>
      <c r="C53" s="317" t="s">
        <v>532</v>
      </c>
      <c r="D53" s="158">
        <v>167</v>
      </c>
      <c r="E53" s="17" t="s">
        <v>533</v>
      </c>
      <c r="F53" s="3">
        <v>21170</v>
      </c>
      <c r="G53" s="17" t="s">
        <v>41</v>
      </c>
      <c r="H53" s="4">
        <v>380392243</v>
      </c>
      <c r="I53" s="4"/>
      <c r="J53" s="212"/>
      <c r="K53" s="197" t="str">
        <f t="shared" si="3"/>
        <v/>
      </c>
      <c r="L53" s="231" t="str">
        <f t="shared" si="4"/>
        <v/>
      </c>
      <c r="M53" s="153" t="str">
        <f t="shared" si="5"/>
        <v/>
      </c>
      <c r="N53" s="97" t="s">
        <v>26</v>
      </c>
      <c r="O53" s="12" t="s">
        <v>17</v>
      </c>
      <c r="P53" s="6"/>
    </row>
    <row r="54" spans="1:16" ht="15" x14ac:dyDescent="0.25">
      <c r="A54" s="157">
        <v>149</v>
      </c>
      <c r="B54" s="317" t="s">
        <v>498</v>
      </c>
      <c r="C54" s="317" t="s">
        <v>48</v>
      </c>
      <c r="D54" s="157">
        <v>149</v>
      </c>
      <c r="E54" s="14" t="s">
        <v>499</v>
      </c>
      <c r="F54" s="73">
        <v>39410</v>
      </c>
      <c r="G54" s="15" t="s">
        <v>519</v>
      </c>
      <c r="H54" s="16">
        <v>384701643</v>
      </c>
      <c r="I54" s="57">
        <v>668826908</v>
      </c>
      <c r="J54" s="218" t="s">
        <v>500</v>
      </c>
      <c r="K54" s="197" t="str">
        <f>IF((P54)="","",IF(MONTH(P54)=1,"Janvier",IF(MONTH(P54)=2,"Février",IF(MONTH(P54)=3,"Mars",IF(MONTH(P54)=4,"Avril",IF(MONTH(P54)=5,"Mai",IF(MONTH(P54)=6,"Juin",IF(MONTH(P54)=7,"Juillet",IF(MONTH(P54)=8,"Août",IF(MONTH(P54)=9,"Septembre",IF(MONTH(P54)=10,"Octobre",IF(MONTH(P54)=11,"Novembre","Décembre"))))))))))))</f>
        <v>Août</v>
      </c>
      <c r="L54" s="231">
        <f>IF(P54="","",DAY(P54))</f>
        <v>17</v>
      </c>
      <c r="M54" s="153">
        <f>IF(P54="","",YEAR(P54))</f>
        <v>1948</v>
      </c>
      <c r="N54" s="8" t="s">
        <v>16</v>
      </c>
      <c r="O54" s="12" t="s">
        <v>17</v>
      </c>
      <c r="P54" s="10">
        <v>17762</v>
      </c>
    </row>
    <row r="55" spans="1:16" ht="15" x14ac:dyDescent="0.25">
      <c r="A55" s="157">
        <v>113</v>
      </c>
      <c r="B55" s="322" t="s">
        <v>74</v>
      </c>
      <c r="C55" s="322" t="s">
        <v>75</v>
      </c>
      <c r="D55" s="156">
        <v>113</v>
      </c>
      <c r="E55" s="2" t="s">
        <v>479</v>
      </c>
      <c r="F55" s="3">
        <v>21170</v>
      </c>
      <c r="G55" s="2" t="s">
        <v>72</v>
      </c>
      <c r="H55" s="4">
        <v>380779267</v>
      </c>
      <c r="I55" s="4"/>
      <c r="J55" s="212" t="s">
        <v>155</v>
      </c>
      <c r="K55" s="197" t="str">
        <f t="shared" ref="K55:K62" si="6">IF((P55)="","",IF(MONTH(P55)=1,"Janvier",IF(MONTH(P55)=2,"Février",IF(MONTH(P55)=3,"Mars",IF(MONTH(P55)=4,"Avril",IF(MONTH(P55)=5,"Mai",IF(MONTH(P55)=6,"Juin",IF(MONTH(P55)=7,"Juillet",IF(MONTH(P55)=8,"Août",IF(MONTH(P55)=9,"Septembre",IF(MONTH(P55)=10,"Octobre",IF(MONTH(P55)=11,"Novembre","Décembre"))))))))))))</f>
        <v>Novembre</v>
      </c>
      <c r="L55" s="231">
        <f t="shared" ref="L55:L62" si="7">IF(P55="","",DAY(P55))</f>
        <v>23</v>
      </c>
      <c r="M55" s="153">
        <f t="shared" ref="M55:M62" si="8">IF(P55="","",YEAR(P55))</f>
        <v>1936</v>
      </c>
      <c r="N55" s="7" t="s">
        <v>16</v>
      </c>
      <c r="O55" s="8"/>
      <c r="P55" s="6">
        <v>13477</v>
      </c>
    </row>
    <row r="56" spans="1:16" ht="15" x14ac:dyDescent="0.25">
      <c r="A56" s="157">
        <v>166</v>
      </c>
      <c r="B56" s="317" t="s">
        <v>529</v>
      </c>
      <c r="C56" s="317" t="s">
        <v>418</v>
      </c>
      <c r="D56" s="158">
        <v>166</v>
      </c>
      <c r="E56" s="17" t="s">
        <v>530</v>
      </c>
      <c r="F56" s="3">
        <v>21170</v>
      </c>
      <c r="G56" s="17" t="s">
        <v>67</v>
      </c>
      <c r="H56" s="4">
        <v>380291345</v>
      </c>
      <c r="I56" s="4"/>
      <c r="J56" s="212" t="s">
        <v>545</v>
      </c>
      <c r="K56" s="197" t="str">
        <f t="shared" si="6"/>
        <v>Décembre</v>
      </c>
      <c r="L56" s="231">
        <f t="shared" si="7"/>
        <v>7</v>
      </c>
      <c r="M56" s="153">
        <f t="shared" si="8"/>
        <v>1953</v>
      </c>
      <c r="N56" s="97" t="s">
        <v>26</v>
      </c>
      <c r="O56" s="12" t="s">
        <v>17</v>
      </c>
      <c r="P56" s="6">
        <v>19700</v>
      </c>
    </row>
    <row r="57" spans="1:16" ht="15" x14ac:dyDescent="0.25">
      <c r="A57" s="157">
        <v>165</v>
      </c>
      <c r="B57" s="317" t="s">
        <v>527</v>
      </c>
      <c r="C57" s="317" t="s">
        <v>319</v>
      </c>
      <c r="D57" s="158">
        <v>165</v>
      </c>
      <c r="E57" s="17" t="s">
        <v>528</v>
      </c>
      <c r="F57" s="3">
        <v>21110</v>
      </c>
      <c r="G57" s="17" t="s">
        <v>150</v>
      </c>
      <c r="H57" s="4">
        <v>380297135</v>
      </c>
      <c r="I57" s="4">
        <v>621455848</v>
      </c>
      <c r="J57" s="212"/>
      <c r="K57" s="197" t="str">
        <f t="shared" si="6"/>
        <v>Décembre</v>
      </c>
      <c r="L57" s="231">
        <f t="shared" si="7"/>
        <v>1</v>
      </c>
      <c r="M57" s="153">
        <f t="shared" si="8"/>
        <v>1945</v>
      </c>
      <c r="N57" s="97" t="s">
        <v>26</v>
      </c>
      <c r="O57" s="12" t="s">
        <v>17</v>
      </c>
      <c r="P57" s="6">
        <v>16772</v>
      </c>
    </row>
    <row r="58" spans="1:16" ht="15" x14ac:dyDescent="0.25">
      <c r="A58" s="157">
        <v>61</v>
      </c>
      <c r="B58" s="322" t="s">
        <v>62</v>
      </c>
      <c r="C58" s="322" t="s">
        <v>48</v>
      </c>
      <c r="D58" s="156">
        <v>61</v>
      </c>
      <c r="E58" s="2" t="s">
        <v>486</v>
      </c>
      <c r="F58" s="3">
        <v>21470</v>
      </c>
      <c r="G58" s="2" t="s">
        <v>30</v>
      </c>
      <c r="H58" s="4">
        <v>380299528</v>
      </c>
      <c r="I58" s="4"/>
      <c r="J58" s="101" t="s">
        <v>166</v>
      </c>
      <c r="K58" s="197" t="str">
        <f t="shared" si="6"/>
        <v>Mai</v>
      </c>
      <c r="L58" s="231">
        <f t="shared" si="7"/>
        <v>26</v>
      </c>
      <c r="M58" s="153">
        <f t="shared" si="8"/>
        <v>1939</v>
      </c>
      <c r="N58" s="7" t="s">
        <v>16</v>
      </c>
      <c r="O58" s="12"/>
      <c r="P58" s="6">
        <v>14391</v>
      </c>
    </row>
    <row r="59" spans="1:16" ht="15" x14ac:dyDescent="0.25">
      <c r="A59" s="157">
        <v>148</v>
      </c>
      <c r="B59" s="317" t="s">
        <v>496</v>
      </c>
      <c r="C59" s="317" t="s">
        <v>388</v>
      </c>
      <c r="D59" s="156">
        <v>148</v>
      </c>
      <c r="E59" s="14" t="s">
        <v>497</v>
      </c>
      <c r="F59" s="73">
        <v>39410</v>
      </c>
      <c r="G59" s="15" t="s">
        <v>519</v>
      </c>
      <c r="H59" s="16">
        <v>384700758</v>
      </c>
      <c r="I59" s="57">
        <v>684100856</v>
      </c>
      <c r="J59" s="220"/>
      <c r="K59" s="197" t="str">
        <f t="shared" si="6"/>
        <v>Novembre</v>
      </c>
      <c r="L59" s="231">
        <f t="shared" si="7"/>
        <v>21</v>
      </c>
      <c r="M59" s="153">
        <f t="shared" si="8"/>
        <v>1948</v>
      </c>
      <c r="N59" s="8" t="s">
        <v>16</v>
      </c>
      <c r="O59" s="12" t="s">
        <v>17</v>
      </c>
      <c r="P59" s="10">
        <v>17858</v>
      </c>
    </row>
    <row r="60" spans="1:16" ht="15" x14ac:dyDescent="0.25">
      <c r="A60" s="157">
        <v>138</v>
      </c>
      <c r="B60" s="317" t="s">
        <v>494</v>
      </c>
      <c r="C60" s="317" t="s">
        <v>408</v>
      </c>
      <c r="D60" s="156">
        <v>138</v>
      </c>
      <c r="E60" s="2" t="s">
        <v>427</v>
      </c>
      <c r="F60" s="3">
        <v>21470</v>
      </c>
      <c r="G60" s="2" t="s">
        <v>30</v>
      </c>
      <c r="H60" s="63">
        <v>380298487</v>
      </c>
      <c r="I60" s="4">
        <v>622881874</v>
      </c>
      <c r="J60" s="212" t="s">
        <v>598</v>
      </c>
      <c r="K60" s="197" t="str">
        <f t="shared" si="6"/>
        <v>Juin</v>
      </c>
      <c r="L60" s="231">
        <f t="shared" si="7"/>
        <v>5</v>
      </c>
      <c r="M60" s="153">
        <f t="shared" si="8"/>
        <v>1937</v>
      </c>
      <c r="N60" s="8" t="s">
        <v>16</v>
      </c>
      <c r="O60" s="12" t="s">
        <v>17</v>
      </c>
      <c r="P60" s="6">
        <v>13671</v>
      </c>
    </row>
    <row r="61" spans="1:16" ht="15" x14ac:dyDescent="0.25">
      <c r="A61" s="157">
        <v>180</v>
      </c>
      <c r="B61" s="317" t="s">
        <v>569</v>
      </c>
      <c r="C61" s="317" t="s">
        <v>570</v>
      </c>
      <c r="D61" s="157">
        <v>180</v>
      </c>
      <c r="E61" s="17" t="s">
        <v>571</v>
      </c>
      <c r="F61" s="3">
        <v>21170</v>
      </c>
      <c r="G61" s="17" t="s">
        <v>572</v>
      </c>
      <c r="H61" s="4">
        <v>380298028</v>
      </c>
      <c r="I61" s="4"/>
      <c r="J61" s="212" t="s">
        <v>573</v>
      </c>
      <c r="K61" s="197" t="str">
        <f t="shared" si="6"/>
        <v>Mai</v>
      </c>
      <c r="L61" s="231">
        <f t="shared" si="7"/>
        <v>28</v>
      </c>
      <c r="M61" s="153">
        <f t="shared" si="8"/>
        <v>1961</v>
      </c>
      <c r="N61" s="97" t="s">
        <v>26</v>
      </c>
      <c r="O61" s="12" t="s">
        <v>17</v>
      </c>
      <c r="P61" s="6">
        <v>22429</v>
      </c>
    </row>
    <row r="62" spans="1:16" ht="15" x14ac:dyDescent="0.25">
      <c r="A62" s="157">
        <v>117</v>
      </c>
      <c r="B62" s="317" t="s">
        <v>112</v>
      </c>
      <c r="C62" s="317" t="s">
        <v>55</v>
      </c>
      <c r="D62" s="156">
        <v>117</v>
      </c>
      <c r="E62" s="17" t="s">
        <v>113</v>
      </c>
      <c r="F62" s="3">
        <v>21470</v>
      </c>
      <c r="G62" s="17" t="s">
        <v>30</v>
      </c>
      <c r="H62" s="4">
        <v>380299416</v>
      </c>
      <c r="I62" s="4"/>
      <c r="J62" s="94" t="s">
        <v>599</v>
      </c>
      <c r="K62" s="197" t="str">
        <f t="shared" si="6"/>
        <v>Septembre</v>
      </c>
      <c r="L62" s="231">
        <f t="shared" si="7"/>
        <v>15</v>
      </c>
      <c r="M62" s="153">
        <f t="shared" si="8"/>
        <v>1934</v>
      </c>
      <c r="N62" s="7" t="s">
        <v>16</v>
      </c>
      <c r="O62" s="12" t="s">
        <v>17</v>
      </c>
      <c r="P62" s="6">
        <v>12677</v>
      </c>
    </row>
    <row r="63" spans="1:16" ht="15" x14ac:dyDescent="0.25">
      <c r="A63" s="168"/>
      <c r="B63" s="56"/>
      <c r="C63" s="56"/>
      <c r="D63" s="245"/>
      <c r="E63" s="56"/>
      <c r="F63" s="61"/>
      <c r="G63" s="56"/>
      <c r="H63" s="59"/>
      <c r="I63" s="59"/>
      <c r="J63" s="106"/>
      <c r="K63" s="101"/>
      <c r="L63" s="239"/>
      <c r="M63" s="104"/>
      <c r="N63" s="91"/>
      <c r="O63" s="77"/>
    </row>
    <row r="64" spans="1:16" ht="15.75" thickBot="1" x14ac:dyDescent="0.3">
      <c r="A64" s="168"/>
      <c r="B64" s="56"/>
      <c r="C64" s="56"/>
      <c r="D64" s="245"/>
      <c r="E64" s="55"/>
      <c r="F64" s="61"/>
      <c r="G64" s="55"/>
      <c r="H64" s="79"/>
      <c r="I64" s="59"/>
      <c r="J64" s="60"/>
      <c r="K64" s="60"/>
      <c r="L64" s="237"/>
      <c r="M64" s="61"/>
      <c r="N64" s="62"/>
      <c r="O64" s="62"/>
    </row>
    <row r="65" spans="1:16" ht="21" thickBot="1" x14ac:dyDescent="0.35">
      <c r="A65" s="169"/>
      <c r="B65" s="80" t="s">
        <v>501</v>
      </c>
      <c r="C65" s="84">
        <v>59</v>
      </c>
      <c r="D65" s="246" t="s">
        <v>516</v>
      </c>
      <c r="E65" s="81"/>
      <c r="I65" s="37"/>
      <c r="J65" s="60"/>
      <c r="K65" s="60"/>
      <c r="L65" s="237"/>
    </row>
    <row r="66" spans="1:16" s="55" customFormat="1" ht="21" thickBot="1" x14ac:dyDescent="0.35">
      <c r="A66" s="170"/>
      <c r="B66" s="82" t="s">
        <v>502</v>
      </c>
      <c r="C66" s="85">
        <v>24</v>
      </c>
      <c r="D66" s="247" t="s">
        <v>669</v>
      </c>
      <c r="I66" s="59"/>
      <c r="J66" s="60"/>
      <c r="K66" s="60"/>
      <c r="L66" s="237"/>
      <c r="P66" s="201"/>
    </row>
    <row r="67" spans="1:16" s="55" customFormat="1" ht="15" x14ac:dyDescent="0.25">
      <c r="A67" s="171"/>
      <c r="B67" s="76"/>
      <c r="C67" s="77"/>
      <c r="D67" s="248"/>
      <c r="I67" s="59"/>
      <c r="J67" s="60"/>
      <c r="K67" s="60"/>
      <c r="L67" s="237"/>
      <c r="P67" s="201"/>
    </row>
    <row r="68" spans="1:16" s="55" customFormat="1" ht="15" x14ac:dyDescent="0.25">
      <c r="A68" s="171"/>
      <c r="B68" s="76"/>
      <c r="C68" s="77"/>
      <c r="D68" s="248"/>
      <c r="I68" s="59"/>
      <c r="J68" s="60"/>
      <c r="K68" s="60"/>
      <c r="L68" s="237"/>
      <c r="P68" s="201"/>
    </row>
    <row r="69" spans="1:16" ht="15" x14ac:dyDescent="0.25">
      <c r="A69" s="172" t="s">
        <v>163</v>
      </c>
      <c r="D69" s="202" t="s">
        <v>163</v>
      </c>
      <c r="E69" s="1"/>
      <c r="F69" s="45" t="s">
        <v>167</v>
      </c>
      <c r="G69" s="45"/>
      <c r="H69" s="45"/>
      <c r="I69" s="37"/>
      <c r="J69" s="39"/>
      <c r="K69" s="39"/>
      <c r="L69" s="234"/>
    </row>
    <row r="70" spans="1:16" s="55" customFormat="1" x14ac:dyDescent="0.2">
      <c r="A70" s="173"/>
      <c r="D70" s="249"/>
      <c r="I70" s="59"/>
      <c r="J70" s="60"/>
      <c r="K70" s="60"/>
      <c r="L70" s="237"/>
      <c r="P70" s="201"/>
    </row>
    <row r="71" spans="1:16" x14ac:dyDescent="0.2">
      <c r="I71" s="37"/>
      <c r="J71" s="39"/>
      <c r="K71" s="39"/>
      <c r="L71" s="234"/>
    </row>
    <row r="72" spans="1:16" x14ac:dyDescent="0.2">
      <c r="A72" s="175"/>
      <c r="C72" s="43"/>
      <c r="D72" s="250"/>
      <c r="E72" s="43"/>
      <c r="I72" s="37"/>
      <c r="J72" s="39"/>
      <c r="K72" s="39"/>
      <c r="L72" s="234"/>
    </row>
    <row r="73" spans="1:16" x14ac:dyDescent="0.2">
      <c r="I73" s="37"/>
      <c r="J73" s="39"/>
      <c r="K73" s="39"/>
      <c r="L73" s="234"/>
    </row>
    <row r="74" spans="1:16" x14ac:dyDescent="0.2">
      <c r="I74" s="37"/>
      <c r="J74" s="39"/>
      <c r="K74" s="39"/>
      <c r="L74" s="234"/>
    </row>
    <row r="75" spans="1:16" x14ac:dyDescent="0.2">
      <c r="I75" s="37"/>
      <c r="J75" s="39"/>
      <c r="K75" s="39"/>
      <c r="L75" s="234"/>
    </row>
    <row r="76" spans="1:16" x14ac:dyDescent="0.2">
      <c r="I76" s="37"/>
      <c r="J76" s="39"/>
      <c r="K76" s="39"/>
      <c r="L76" s="234"/>
    </row>
    <row r="77" spans="1:16" x14ac:dyDescent="0.2">
      <c r="I77" s="37"/>
      <c r="J77" s="39"/>
      <c r="K77" s="39"/>
      <c r="L77" s="234"/>
    </row>
    <row r="78" spans="1:16" x14ac:dyDescent="0.2">
      <c r="I78" s="37"/>
      <c r="J78" s="39"/>
      <c r="K78" s="39"/>
      <c r="L78" s="234"/>
    </row>
    <row r="79" spans="1:16" x14ac:dyDescent="0.2">
      <c r="I79" s="37"/>
      <c r="J79" s="39"/>
      <c r="K79" s="39"/>
      <c r="L79" s="234"/>
    </row>
    <row r="80" spans="1:16" x14ac:dyDescent="0.2">
      <c r="I80" s="37"/>
      <c r="J80" s="39"/>
      <c r="K80" s="39"/>
      <c r="L80" s="234"/>
    </row>
    <row r="81" spans="9:12" x14ac:dyDescent="0.2">
      <c r="I81" s="37"/>
      <c r="J81" s="39"/>
      <c r="K81" s="39"/>
      <c r="L81" s="234"/>
    </row>
    <row r="82" spans="9:12" x14ac:dyDescent="0.2">
      <c r="I82" s="37"/>
      <c r="J82" s="39"/>
      <c r="K82" s="39"/>
      <c r="L82" s="234"/>
    </row>
    <row r="83" spans="9:12" x14ac:dyDescent="0.2">
      <c r="I83" s="37"/>
      <c r="J83" s="39"/>
      <c r="K83" s="39"/>
      <c r="L83" s="234"/>
    </row>
    <row r="84" spans="9:12" x14ac:dyDescent="0.2">
      <c r="I84" s="37"/>
      <c r="J84" s="39"/>
      <c r="K84" s="39"/>
      <c r="L84" s="234"/>
    </row>
    <row r="85" spans="9:12" x14ac:dyDescent="0.2">
      <c r="I85" s="37"/>
      <c r="J85" s="39"/>
      <c r="K85" s="39"/>
      <c r="L85" s="234"/>
    </row>
    <row r="86" spans="9:12" x14ac:dyDescent="0.2">
      <c r="I86" s="37"/>
      <c r="J86" s="39"/>
      <c r="K86" s="39"/>
      <c r="L86" s="234"/>
    </row>
    <row r="87" spans="9:12" x14ac:dyDescent="0.2">
      <c r="I87" s="38"/>
      <c r="J87" s="39"/>
      <c r="K87" s="39"/>
      <c r="L87" s="234"/>
    </row>
    <row r="88" spans="9:12" x14ac:dyDescent="0.2">
      <c r="J88" s="39"/>
      <c r="K88" s="39"/>
      <c r="L88" s="234"/>
    </row>
    <row r="89" spans="9:12" x14ac:dyDescent="0.2">
      <c r="J89" s="39"/>
      <c r="K89" s="39"/>
      <c r="L89" s="234"/>
    </row>
    <row r="90" spans="9:12" x14ac:dyDescent="0.2">
      <c r="J90" s="39"/>
      <c r="K90" s="39"/>
      <c r="L90" s="234"/>
    </row>
    <row r="91" spans="9:12" x14ac:dyDescent="0.2">
      <c r="J91" s="39"/>
      <c r="K91" s="39"/>
      <c r="L91" s="234"/>
    </row>
  </sheetData>
  <autoFilter ref="A2:Q2">
    <filterColumn colId="10" showButton="0"/>
    <filterColumn colId="11" showButton="0"/>
  </autoFilter>
  <customSheetViews>
    <customSheetView guid="{C8E12C0E-74D9-4313-A2C3-87F25970D486}" showRuler="0" topLeftCell="A2">
      <selection activeCell="L30" sqref="L30"/>
      <pageMargins left="0.78740157499999996" right="0.78740157499999996" top="0.984251969" bottom="0.984251969" header="0.4921259845" footer="0.4921259845"/>
      <pageSetup paperSize="9" orientation="portrait" horizontalDpi="4294967294" verticalDpi="1200" r:id="rId1"/>
      <headerFooter alignWithMargins="0"/>
    </customSheetView>
    <customSheetView guid="{383230AB-0D5E-4CBB-9782-F256E3AF83A1}" showRuler="0" topLeftCell="A2">
      <selection activeCell="L30" sqref="L30"/>
      <pageMargins left="0.78740157499999996" right="0.78740157499999996" top="0.984251969" bottom="0.984251969" header="0.4921259845" footer="0.4921259845"/>
      <pageSetup paperSize="9" orientation="portrait" horizontalDpi="4294967294" verticalDpi="1200" r:id="rId2"/>
      <headerFooter alignWithMargins="0"/>
    </customSheetView>
  </customSheetViews>
  <mergeCells count="14">
    <mergeCell ref="A2:A3"/>
    <mergeCell ref="B2:B3"/>
    <mergeCell ref="C2:C3"/>
    <mergeCell ref="D2:D3"/>
    <mergeCell ref="E2:E3"/>
    <mergeCell ref="P2:P3"/>
    <mergeCell ref="N2:N3"/>
    <mergeCell ref="O2:O3"/>
    <mergeCell ref="K2:M2"/>
    <mergeCell ref="F2:F3"/>
    <mergeCell ref="G2:G3"/>
    <mergeCell ref="H2:H3"/>
    <mergeCell ref="I2:I3"/>
    <mergeCell ref="J2:J3"/>
  </mergeCells>
  <phoneticPr fontId="3" type="noConversion"/>
  <hyperlinks>
    <hyperlink ref="J33" r:id="rId3"/>
    <hyperlink ref="J34" r:id="rId4"/>
    <hyperlink ref="J37" r:id="rId5"/>
    <hyperlink ref="J29" r:id="rId6"/>
    <hyperlink ref="J51" r:id="rId7"/>
    <hyperlink ref="J48" r:id="rId8"/>
    <hyperlink ref="J13" r:id="rId9"/>
    <hyperlink ref="J35" r:id="rId10"/>
    <hyperlink ref="J17" r:id="rId11"/>
    <hyperlink ref="J42" r:id="rId12"/>
    <hyperlink ref="J58" r:id="rId13"/>
    <hyperlink ref="J9" r:id="rId14"/>
    <hyperlink ref="J60" r:id="rId15"/>
    <hyperlink ref="J27" r:id="rId16"/>
    <hyperlink ref="J28" r:id="rId17"/>
    <hyperlink ref="J25" r:id="rId18"/>
    <hyperlink ref="J19" r:id="rId19"/>
    <hyperlink ref="J39" r:id="rId20"/>
    <hyperlink ref="J54" r:id="rId21"/>
    <hyperlink ref="J12" r:id="rId22"/>
    <hyperlink ref="J24" r:id="rId23"/>
    <hyperlink ref="J32" r:id="rId24"/>
    <hyperlink ref="J6" r:id="rId25"/>
    <hyperlink ref="J7" r:id="rId26"/>
    <hyperlink ref="J20" r:id="rId27"/>
    <hyperlink ref="J43" r:id="rId28"/>
    <hyperlink ref="J56" r:id="rId29"/>
    <hyperlink ref="J8" r:id="rId30"/>
    <hyperlink ref="J10" r:id="rId31"/>
    <hyperlink ref="J44" r:id="rId32"/>
    <hyperlink ref="J55" r:id="rId33"/>
    <hyperlink ref="J47" r:id="rId34"/>
    <hyperlink ref="J22" r:id="rId35"/>
    <hyperlink ref="J11" r:id="rId36"/>
    <hyperlink ref="J61" r:id="rId37"/>
    <hyperlink ref="J23" r:id="rId38"/>
    <hyperlink ref="J14" r:id="rId39"/>
    <hyperlink ref="J40" r:id="rId40"/>
    <hyperlink ref="J62" r:id="rId41"/>
    <hyperlink ref="J38" r:id="rId42"/>
    <hyperlink ref="J26" r:id="rId43"/>
    <hyperlink ref="J30" r:id="rId44"/>
    <hyperlink ref="J45" r:id="rId45"/>
  </hyperlinks>
  <pageMargins left="0.78740157499999996" right="0.78740157499999996" top="0.984251969" bottom="0.984251969" header="0.4921259845" footer="0.4921259845"/>
  <pageSetup paperSize="9" orientation="portrait" horizontalDpi="4294967294" verticalDpi="1200" r:id="rId4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>
    <tabColor indexed="14"/>
  </sheetPr>
  <dimension ref="A1:P95"/>
  <sheetViews>
    <sheetView topLeftCell="A31" workbookViewId="0">
      <selection activeCell="D34" sqref="D34"/>
    </sheetView>
  </sheetViews>
  <sheetFormatPr baseColWidth="10" defaultRowHeight="14.25" x14ac:dyDescent="0.2"/>
  <cols>
    <col min="1" max="1" width="6.125" style="279" customWidth="1"/>
    <col min="2" max="2" width="10.75" bestFit="1" customWidth="1"/>
    <col min="3" max="3" width="13.125" bestFit="1" customWidth="1"/>
    <col min="4" max="4" width="9.25" style="232" customWidth="1"/>
    <col min="5" max="5" width="35.75" hidden="1" customWidth="1"/>
    <col min="6" max="6" width="6.875" hidden="1" customWidth="1"/>
    <col min="7" max="7" width="22" hidden="1" customWidth="1"/>
    <col min="8" max="9" width="12.875" hidden="1" customWidth="1"/>
    <col min="10" max="10" width="27.5" hidden="1" customWidth="1"/>
    <col min="11" max="11" width="10.5" customWidth="1"/>
    <col min="12" max="12" width="5.625" style="232" customWidth="1"/>
    <col min="13" max="13" width="10.375" bestFit="1" customWidth="1"/>
    <col min="14" max="14" width="6.25" customWidth="1"/>
    <col min="15" max="15" width="4.25" customWidth="1"/>
    <col min="16" max="16" width="11" customWidth="1"/>
  </cols>
  <sheetData>
    <row r="1" spans="1:16" ht="15" thickBot="1" x14ac:dyDescent="0.25"/>
    <row r="2" spans="1:16" s="1" customFormat="1" ht="15.75" thickBot="1" x14ac:dyDescent="0.3">
      <c r="A2" s="292"/>
      <c r="B2" s="380" t="s">
        <v>0</v>
      </c>
      <c r="C2" s="380" t="s">
        <v>1</v>
      </c>
      <c r="D2" s="387" t="s">
        <v>2</v>
      </c>
      <c r="E2" s="380" t="s">
        <v>3</v>
      </c>
      <c r="F2" s="380" t="s">
        <v>4</v>
      </c>
      <c r="G2" s="380" t="s">
        <v>5</v>
      </c>
      <c r="H2" s="378" t="s">
        <v>6</v>
      </c>
      <c r="I2" s="378" t="s">
        <v>7</v>
      </c>
      <c r="J2" s="380" t="s">
        <v>8</v>
      </c>
      <c r="K2" s="405" t="s">
        <v>9</v>
      </c>
      <c r="L2" s="406"/>
      <c r="M2" s="407"/>
      <c r="N2" s="389" t="s">
        <v>10</v>
      </c>
      <c r="O2" s="380"/>
      <c r="P2" s="376" t="s">
        <v>711</v>
      </c>
    </row>
    <row r="3" spans="1:16" s="1" customFormat="1" ht="15.75" thickBot="1" x14ac:dyDescent="0.3">
      <c r="A3" s="280"/>
      <c r="B3" s="381"/>
      <c r="C3" s="381"/>
      <c r="D3" s="388"/>
      <c r="E3" s="381"/>
      <c r="F3" s="381"/>
      <c r="G3" s="381"/>
      <c r="H3" s="379"/>
      <c r="I3" s="379"/>
      <c r="J3" s="386"/>
      <c r="K3" s="204" t="s">
        <v>702</v>
      </c>
      <c r="L3" s="238" t="s">
        <v>703</v>
      </c>
      <c r="M3" s="205" t="s">
        <v>704</v>
      </c>
      <c r="N3" s="402"/>
      <c r="O3" s="381"/>
      <c r="P3" s="377"/>
    </row>
    <row r="4" spans="1:16" ht="15" x14ac:dyDescent="0.25">
      <c r="A4" s="157">
        <v>192</v>
      </c>
      <c r="B4" s="316" t="s">
        <v>610</v>
      </c>
      <c r="C4" s="316" t="s">
        <v>285</v>
      </c>
      <c r="D4" s="155">
        <v>192</v>
      </c>
      <c r="E4" s="102"/>
      <c r="F4" s="103"/>
      <c r="G4" s="102"/>
      <c r="H4" s="134"/>
      <c r="I4" s="134"/>
      <c r="J4" s="210"/>
      <c r="K4" s="197" t="str">
        <f>IF((P4)="","",IF(MONTH(P4)=1,"Janvier",IF(MONTH(P4)=2,"Février",IF(MONTH(P4)=3,"Mars",IF(MONTH(P4)=4,"Avril",IF(MONTH(P4)=5,"Mai",IF(MONTH(P4)=6,"Juin",IF(MONTH(P4)=7,"Juillet",IF(MONTH(P4)=8,"Août",IF(MONTH(P4)=9,"Septembre",IF(MONTH(P4)=10,"Octobre",IF(MONTH(P4)=11,"Novembre","Décembre"))))))))))))</f>
        <v>Septembre</v>
      </c>
      <c r="L4" s="231">
        <f>IF(P4="","",DAY(P4))</f>
        <v>17</v>
      </c>
      <c r="M4" s="153">
        <f>IF(P4="","",YEAR(P4))</f>
        <v>1952</v>
      </c>
      <c r="N4" s="184" t="s">
        <v>26</v>
      </c>
      <c r="O4" s="163" t="s">
        <v>17</v>
      </c>
      <c r="P4" s="206">
        <v>19254</v>
      </c>
    </row>
    <row r="5" spans="1:16" ht="15" x14ac:dyDescent="0.25">
      <c r="A5" s="157">
        <v>210</v>
      </c>
      <c r="B5" s="317" t="s">
        <v>610</v>
      </c>
      <c r="C5" s="317" t="s">
        <v>634</v>
      </c>
      <c r="D5" s="156">
        <v>210</v>
      </c>
      <c r="E5" s="17"/>
      <c r="F5" s="3"/>
      <c r="G5" s="17"/>
      <c r="H5" s="4"/>
      <c r="I5" s="4"/>
      <c r="J5" s="94"/>
      <c r="K5" s="197" t="str">
        <f t="shared" ref="K5:K34" si="0">IF((P5)="","",IF(MONTH(P5)=1,"Janvier",IF(MONTH(P5)=2,"Février",IF(MONTH(P5)=3,"Mars",IF(MONTH(P5)=4,"Avril",IF(MONTH(P5)=5,"Mai",IF(MONTH(P5)=6,"Juin",IF(MONTH(P5)=7,"Juillet",IF(MONTH(P5)=8,"Août",IF(MONTH(P5)=9,"Septembre",IF(MONTH(P5)=10,"Octobre",IF(MONTH(P5)=11,"Novembre","Décembre"))))))))))))</f>
        <v>Janvier</v>
      </c>
      <c r="L5" s="231">
        <f t="shared" ref="L5:L34" si="1">IF(P5="","",DAY(P5))</f>
        <v>2</v>
      </c>
      <c r="M5" s="153">
        <f t="shared" ref="M5:M34" si="2">IF(P5="","",YEAR(P5))</f>
        <v>1975</v>
      </c>
      <c r="N5" s="97" t="s">
        <v>26</v>
      </c>
      <c r="O5" s="12" t="s">
        <v>17</v>
      </c>
      <c r="P5" s="6">
        <v>27396</v>
      </c>
    </row>
    <row r="6" spans="1:16" ht="15" x14ac:dyDescent="0.25">
      <c r="A6" s="157">
        <v>4</v>
      </c>
      <c r="B6" s="322" t="s">
        <v>43</v>
      </c>
      <c r="C6" s="322" t="s">
        <v>44</v>
      </c>
      <c r="D6" s="156">
        <v>4</v>
      </c>
      <c r="E6" s="2"/>
      <c r="F6" s="3"/>
      <c r="G6" s="2"/>
      <c r="H6" s="4"/>
      <c r="I6" s="4"/>
      <c r="J6" s="211"/>
      <c r="K6" s="197" t="str">
        <f t="shared" si="0"/>
        <v>Octobre</v>
      </c>
      <c r="L6" s="231">
        <f t="shared" si="1"/>
        <v>24</v>
      </c>
      <c r="M6" s="153">
        <f t="shared" si="2"/>
        <v>1967</v>
      </c>
      <c r="N6" s="7" t="s">
        <v>16</v>
      </c>
      <c r="O6" s="98" t="s">
        <v>640</v>
      </c>
      <c r="P6" s="6">
        <v>24769</v>
      </c>
    </row>
    <row r="7" spans="1:16" ht="15" x14ac:dyDescent="0.25">
      <c r="A7" s="157">
        <v>207</v>
      </c>
      <c r="B7" s="317" t="s">
        <v>633</v>
      </c>
      <c r="C7" s="317" t="s">
        <v>327</v>
      </c>
      <c r="D7" s="156">
        <v>207</v>
      </c>
      <c r="E7" s="17"/>
      <c r="F7" s="3"/>
      <c r="G7" s="17"/>
      <c r="H7" s="4"/>
      <c r="I7" s="4"/>
      <c r="J7" s="211"/>
      <c r="K7" s="197" t="str">
        <f t="shared" si="0"/>
        <v>Février</v>
      </c>
      <c r="L7" s="231">
        <f t="shared" si="1"/>
        <v>25</v>
      </c>
      <c r="M7" s="153">
        <f t="shared" si="2"/>
        <v>1958</v>
      </c>
      <c r="N7" s="97" t="s">
        <v>26</v>
      </c>
      <c r="O7" s="12" t="s">
        <v>17</v>
      </c>
      <c r="P7" s="6">
        <v>21241</v>
      </c>
    </row>
    <row r="8" spans="1:16" ht="15" x14ac:dyDescent="0.25">
      <c r="A8" s="157">
        <v>193</v>
      </c>
      <c r="B8" s="317" t="s">
        <v>291</v>
      </c>
      <c r="C8" s="317" t="s">
        <v>48</v>
      </c>
      <c r="D8" s="156">
        <v>193</v>
      </c>
      <c r="E8" s="17"/>
      <c r="F8" s="3"/>
      <c r="G8" s="17"/>
      <c r="H8" s="4"/>
      <c r="I8" s="4"/>
      <c r="J8" s="211"/>
      <c r="K8" s="197" t="str">
        <f t="shared" si="0"/>
        <v>Décembre</v>
      </c>
      <c r="L8" s="231">
        <f t="shared" si="1"/>
        <v>28</v>
      </c>
      <c r="M8" s="153">
        <f t="shared" si="2"/>
        <v>1951</v>
      </c>
      <c r="N8" s="97" t="s">
        <v>26</v>
      </c>
      <c r="O8" s="12" t="s">
        <v>17</v>
      </c>
      <c r="P8" s="6">
        <v>18990</v>
      </c>
    </row>
    <row r="9" spans="1:16" ht="15" x14ac:dyDescent="0.25">
      <c r="A9" s="157">
        <v>219</v>
      </c>
      <c r="B9" s="317" t="s">
        <v>642</v>
      </c>
      <c r="C9" s="317" t="s">
        <v>35</v>
      </c>
      <c r="D9" s="156">
        <v>219</v>
      </c>
      <c r="E9" s="17"/>
      <c r="F9" s="3"/>
      <c r="G9" s="17"/>
      <c r="H9" s="4"/>
      <c r="I9" s="4"/>
      <c r="J9" s="211"/>
      <c r="K9" s="197" t="str">
        <f t="shared" si="0"/>
        <v>Avril</v>
      </c>
      <c r="L9" s="231">
        <f t="shared" si="1"/>
        <v>4</v>
      </c>
      <c r="M9" s="153">
        <f t="shared" si="2"/>
        <v>1951</v>
      </c>
      <c r="N9" s="97" t="s">
        <v>26</v>
      </c>
      <c r="O9" s="12" t="s">
        <v>17</v>
      </c>
      <c r="P9" s="6">
        <v>18722</v>
      </c>
    </row>
    <row r="10" spans="1:16" ht="15" x14ac:dyDescent="0.25">
      <c r="A10" s="157">
        <v>82</v>
      </c>
      <c r="B10" s="322" t="s">
        <v>89</v>
      </c>
      <c r="C10" s="322" t="s">
        <v>70</v>
      </c>
      <c r="D10" s="156">
        <v>82</v>
      </c>
      <c r="E10" s="2"/>
      <c r="F10" s="3"/>
      <c r="G10" s="2"/>
      <c r="H10" s="4"/>
      <c r="I10" s="4"/>
      <c r="J10" s="212"/>
      <c r="K10" s="197" t="str">
        <f t="shared" si="0"/>
        <v>Juillet</v>
      </c>
      <c r="L10" s="231">
        <f t="shared" si="1"/>
        <v>23</v>
      </c>
      <c r="M10" s="153">
        <f t="shared" si="2"/>
        <v>1947</v>
      </c>
      <c r="N10" s="7" t="s">
        <v>16</v>
      </c>
      <c r="O10" s="98" t="s">
        <v>640</v>
      </c>
      <c r="P10" s="10">
        <v>17371</v>
      </c>
    </row>
    <row r="11" spans="1:16" ht="15" x14ac:dyDescent="0.25">
      <c r="A11" s="157">
        <v>196</v>
      </c>
      <c r="B11" s="317" t="s">
        <v>615</v>
      </c>
      <c r="C11" s="317" t="s">
        <v>609</v>
      </c>
      <c r="D11" s="156">
        <v>196</v>
      </c>
      <c r="E11" s="17"/>
      <c r="F11" s="3"/>
      <c r="G11" s="17"/>
      <c r="H11" s="4"/>
      <c r="I11" s="4"/>
      <c r="J11" s="212"/>
      <c r="K11" s="197" t="str">
        <f t="shared" si="0"/>
        <v>Août</v>
      </c>
      <c r="L11" s="231">
        <f t="shared" si="1"/>
        <v>14</v>
      </c>
      <c r="M11" s="153">
        <f t="shared" si="2"/>
        <v>1967</v>
      </c>
      <c r="N11" s="97" t="s">
        <v>26</v>
      </c>
      <c r="O11" s="12" t="s">
        <v>17</v>
      </c>
      <c r="P11" s="6">
        <v>24698</v>
      </c>
    </row>
    <row r="12" spans="1:16" ht="15" x14ac:dyDescent="0.25">
      <c r="A12" s="157">
        <v>195</v>
      </c>
      <c r="B12" s="317" t="s">
        <v>613</v>
      </c>
      <c r="C12" s="317" t="s">
        <v>614</v>
      </c>
      <c r="D12" s="156">
        <v>195</v>
      </c>
      <c r="E12" s="17"/>
      <c r="F12" s="3"/>
      <c r="G12" s="17"/>
      <c r="H12" s="4"/>
      <c r="I12" s="4"/>
      <c r="J12" s="212"/>
      <c r="K12" s="197" t="str">
        <f t="shared" si="0"/>
        <v>Octobre</v>
      </c>
      <c r="L12" s="231">
        <f t="shared" si="1"/>
        <v>5</v>
      </c>
      <c r="M12" s="153">
        <f t="shared" si="2"/>
        <v>1956</v>
      </c>
      <c r="N12" s="97" t="s">
        <v>26</v>
      </c>
      <c r="O12" s="12" t="s">
        <v>17</v>
      </c>
      <c r="P12" s="6">
        <v>20733</v>
      </c>
    </row>
    <row r="13" spans="1:16" ht="15" x14ac:dyDescent="0.25">
      <c r="A13" s="157">
        <v>186</v>
      </c>
      <c r="B13" s="317" t="s">
        <v>300</v>
      </c>
      <c r="C13" s="317" t="s">
        <v>287</v>
      </c>
      <c r="D13" s="157">
        <v>186</v>
      </c>
      <c r="E13" s="17"/>
      <c r="F13" s="3"/>
      <c r="G13" s="17"/>
      <c r="H13" s="4"/>
      <c r="I13" s="4"/>
      <c r="J13" s="212"/>
      <c r="K13" s="197" t="str">
        <f t="shared" si="0"/>
        <v>Avril</v>
      </c>
      <c r="L13" s="231">
        <f t="shared" si="1"/>
        <v>29</v>
      </c>
      <c r="M13" s="153">
        <f t="shared" si="2"/>
        <v>1946</v>
      </c>
      <c r="N13" s="7" t="s">
        <v>16</v>
      </c>
      <c r="O13" s="12" t="s">
        <v>17</v>
      </c>
      <c r="P13" s="6">
        <v>16921</v>
      </c>
    </row>
    <row r="14" spans="1:16" ht="15" x14ac:dyDescent="0.25">
      <c r="A14" s="157">
        <v>127</v>
      </c>
      <c r="B14" s="317" t="s">
        <v>117</v>
      </c>
      <c r="C14" s="317" t="s">
        <v>118</v>
      </c>
      <c r="D14" s="157">
        <v>127</v>
      </c>
      <c r="E14" s="14"/>
      <c r="F14" s="13"/>
      <c r="G14" s="14"/>
      <c r="H14" s="16"/>
      <c r="I14" s="16"/>
      <c r="J14" s="101"/>
      <c r="K14" s="197" t="str">
        <f t="shared" si="0"/>
        <v>Mars</v>
      </c>
      <c r="L14" s="231">
        <f t="shared" si="1"/>
        <v>30</v>
      </c>
      <c r="M14" s="153">
        <f t="shared" si="2"/>
        <v>1935</v>
      </c>
      <c r="N14" s="7" t="s">
        <v>16</v>
      </c>
      <c r="O14" s="12" t="s">
        <v>17</v>
      </c>
      <c r="P14" s="10">
        <v>12873</v>
      </c>
    </row>
    <row r="15" spans="1:16" ht="15" x14ac:dyDescent="0.25">
      <c r="A15" s="157">
        <v>136</v>
      </c>
      <c r="B15" s="317" t="s">
        <v>77</v>
      </c>
      <c r="C15" s="317" t="s">
        <v>160</v>
      </c>
      <c r="D15" s="157">
        <v>136</v>
      </c>
      <c r="E15" s="17"/>
      <c r="F15" s="40"/>
      <c r="G15" s="17"/>
      <c r="H15" s="42"/>
      <c r="I15" s="4"/>
      <c r="J15" s="213"/>
      <c r="K15" s="197" t="str">
        <f t="shared" si="0"/>
        <v>Février</v>
      </c>
      <c r="L15" s="231">
        <f t="shared" si="1"/>
        <v>28</v>
      </c>
      <c r="M15" s="153">
        <f t="shared" si="2"/>
        <v>1943</v>
      </c>
      <c r="N15" s="41" t="s">
        <v>16</v>
      </c>
      <c r="O15" s="95" t="s">
        <v>17</v>
      </c>
      <c r="P15" s="6">
        <v>15765</v>
      </c>
    </row>
    <row r="16" spans="1:16" s="25" customFormat="1" ht="15" x14ac:dyDescent="0.25">
      <c r="A16" s="157">
        <v>21</v>
      </c>
      <c r="B16" s="317" t="s">
        <v>54</v>
      </c>
      <c r="C16" s="318" t="s">
        <v>55</v>
      </c>
      <c r="D16" s="156">
        <v>21</v>
      </c>
      <c r="E16" s="2"/>
      <c r="F16" s="3"/>
      <c r="G16" s="2"/>
      <c r="H16" s="4"/>
      <c r="I16" s="4"/>
      <c r="J16" s="93"/>
      <c r="K16" s="197" t="str">
        <f t="shared" si="0"/>
        <v>Septembre</v>
      </c>
      <c r="L16" s="231">
        <f t="shared" si="1"/>
        <v>5</v>
      </c>
      <c r="M16" s="153">
        <f t="shared" si="2"/>
        <v>1943</v>
      </c>
      <c r="N16" s="7" t="s">
        <v>16</v>
      </c>
      <c r="O16" s="12" t="s">
        <v>17</v>
      </c>
      <c r="P16" s="6">
        <v>15954</v>
      </c>
    </row>
    <row r="17" spans="1:16" s="25" customFormat="1" ht="15" x14ac:dyDescent="0.25">
      <c r="A17" s="157">
        <v>194</v>
      </c>
      <c r="B17" s="317" t="s">
        <v>611</v>
      </c>
      <c r="C17" s="318" t="s">
        <v>612</v>
      </c>
      <c r="D17" s="156">
        <v>194</v>
      </c>
      <c r="E17" s="17"/>
      <c r="F17" s="3"/>
      <c r="G17" s="17"/>
      <c r="H17" s="4"/>
      <c r="I17" s="4"/>
      <c r="J17" s="212"/>
      <c r="K17" s="197" t="str">
        <f t="shared" si="0"/>
        <v>Mai</v>
      </c>
      <c r="L17" s="231">
        <f t="shared" si="1"/>
        <v>5</v>
      </c>
      <c r="M17" s="153">
        <f t="shared" si="2"/>
        <v>1956</v>
      </c>
      <c r="N17" s="97" t="s">
        <v>26</v>
      </c>
      <c r="O17" s="12" t="s">
        <v>17</v>
      </c>
      <c r="P17" s="6">
        <v>20580</v>
      </c>
    </row>
    <row r="18" spans="1:16" s="25" customFormat="1" ht="15" x14ac:dyDescent="0.25">
      <c r="A18" s="157">
        <v>129</v>
      </c>
      <c r="B18" s="317" t="s">
        <v>315</v>
      </c>
      <c r="C18" s="318" t="s">
        <v>135</v>
      </c>
      <c r="D18" s="156">
        <v>129</v>
      </c>
      <c r="E18" s="17"/>
      <c r="F18" s="3"/>
      <c r="G18" s="17"/>
      <c r="H18" s="4"/>
      <c r="I18" s="4"/>
      <c r="J18" s="211"/>
      <c r="K18" s="197" t="str">
        <f t="shared" si="0"/>
        <v>Octobre</v>
      </c>
      <c r="L18" s="231">
        <f t="shared" si="1"/>
        <v>28</v>
      </c>
      <c r="M18" s="153">
        <f t="shared" si="2"/>
        <v>1947</v>
      </c>
      <c r="N18" s="7" t="s">
        <v>26</v>
      </c>
      <c r="O18" s="12" t="s">
        <v>539</v>
      </c>
      <c r="P18" s="6">
        <v>17468</v>
      </c>
    </row>
    <row r="19" spans="1:16" ht="15" x14ac:dyDescent="0.25">
      <c r="A19" s="157">
        <v>131</v>
      </c>
      <c r="B19" s="317" t="s">
        <v>646</v>
      </c>
      <c r="C19" s="317" t="s">
        <v>55</v>
      </c>
      <c r="D19" s="157">
        <v>131</v>
      </c>
      <c r="E19" s="52"/>
      <c r="F19" s="21"/>
      <c r="G19" s="52"/>
      <c r="H19" s="23"/>
      <c r="I19" s="23"/>
      <c r="J19" s="214"/>
      <c r="K19" s="197" t="str">
        <f t="shared" si="0"/>
        <v>Août</v>
      </c>
      <c r="L19" s="231">
        <f t="shared" si="1"/>
        <v>3</v>
      </c>
      <c r="M19" s="153">
        <f t="shared" si="2"/>
        <v>1934</v>
      </c>
      <c r="N19" s="8" t="s">
        <v>16</v>
      </c>
      <c r="O19" s="12"/>
      <c r="P19" s="207">
        <v>12634</v>
      </c>
    </row>
    <row r="20" spans="1:16" s="25" customFormat="1" ht="15" x14ac:dyDescent="0.25">
      <c r="A20" s="157">
        <v>157</v>
      </c>
      <c r="B20" s="317" t="s">
        <v>142</v>
      </c>
      <c r="C20" s="317" t="s">
        <v>400</v>
      </c>
      <c r="D20" s="157">
        <v>157</v>
      </c>
      <c r="E20" s="14"/>
      <c r="F20" s="73"/>
      <c r="G20" s="15"/>
      <c r="H20" s="16"/>
      <c r="I20" s="57"/>
      <c r="J20" s="215"/>
      <c r="K20" s="197" t="str">
        <f t="shared" si="0"/>
        <v>Novembre</v>
      </c>
      <c r="L20" s="231">
        <f t="shared" si="1"/>
        <v>29</v>
      </c>
      <c r="M20" s="153">
        <f t="shared" si="2"/>
        <v>1966</v>
      </c>
      <c r="N20" s="8" t="s">
        <v>16</v>
      </c>
      <c r="O20" s="12" t="s">
        <v>17</v>
      </c>
      <c r="P20" s="10">
        <v>24440</v>
      </c>
    </row>
    <row r="21" spans="1:16" ht="15" x14ac:dyDescent="0.25">
      <c r="A21" s="157">
        <v>143</v>
      </c>
      <c r="B21" s="317" t="s">
        <v>419</v>
      </c>
      <c r="C21" s="317" t="s">
        <v>235</v>
      </c>
      <c r="D21" s="156">
        <v>143</v>
      </c>
      <c r="E21" s="2"/>
      <c r="F21" s="3"/>
      <c r="G21" s="2"/>
      <c r="H21" s="63"/>
      <c r="I21" s="4"/>
      <c r="J21" s="212"/>
      <c r="K21" s="197" t="str">
        <f t="shared" si="0"/>
        <v>Août</v>
      </c>
      <c r="L21" s="231">
        <f t="shared" si="1"/>
        <v>3</v>
      </c>
      <c r="M21" s="153">
        <f t="shared" si="2"/>
        <v>1964</v>
      </c>
      <c r="N21" s="8" t="s">
        <v>16</v>
      </c>
      <c r="O21" s="12" t="s">
        <v>17</v>
      </c>
      <c r="P21" s="6">
        <v>23592</v>
      </c>
    </row>
    <row r="22" spans="1:16" s="25" customFormat="1" ht="15" x14ac:dyDescent="0.25">
      <c r="A22" s="157">
        <v>197</v>
      </c>
      <c r="B22" s="317" t="s">
        <v>616</v>
      </c>
      <c r="C22" s="317" t="s">
        <v>255</v>
      </c>
      <c r="D22" s="156">
        <v>197</v>
      </c>
      <c r="E22" s="17"/>
      <c r="F22" s="3"/>
      <c r="G22" s="17"/>
      <c r="H22" s="4"/>
      <c r="I22" s="4"/>
      <c r="J22" s="93"/>
      <c r="K22" s="197" t="str">
        <f t="shared" si="0"/>
        <v>Septembre</v>
      </c>
      <c r="L22" s="231">
        <f t="shared" si="1"/>
        <v>29</v>
      </c>
      <c r="M22" s="153">
        <f t="shared" si="2"/>
        <v>1961</v>
      </c>
      <c r="N22" s="97" t="s">
        <v>26</v>
      </c>
      <c r="O22" s="98" t="s">
        <v>617</v>
      </c>
      <c r="P22" s="6">
        <v>22553</v>
      </c>
    </row>
    <row r="23" spans="1:16" s="25" customFormat="1" ht="15" x14ac:dyDescent="0.25">
      <c r="A23" s="157">
        <v>173</v>
      </c>
      <c r="B23" s="317" t="s">
        <v>552</v>
      </c>
      <c r="C23" s="317" t="s">
        <v>187</v>
      </c>
      <c r="D23" s="158">
        <v>173</v>
      </c>
      <c r="E23" s="14"/>
      <c r="F23" s="13"/>
      <c r="G23" s="14"/>
      <c r="H23" s="16"/>
      <c r="I23" s="16"/>
      <c r="J23" s="211"/>
      <c r="K23" s="197" t="str">
        <f t="shared" si="0"/>
        <v>Juillet</v>
      </c>
      <c r="L23" s="231">
        <f t="shared" si="1"/>
        <v>1</v>
      </c>
      <c r="M23" s="153">
        <f t="shared" si="2"/>
        <v>1950</v>
      </c>
      <c r="N23" s="7" t="s">
        <v>16</v>
      </c>
      <c r="O23" s="12" t="s">
        <v>17</v>
      </c>
      <c r="P23" s="10">
        <v>18445</v>
      </c>
    </row>
    <row r="24" spans="1:16" s="25" customFormat="1" ht="15" x14ac:dyDescent="0.25">
      <c r="A24" s="157">
        <v>214</v>
      </c>
      <c r="B24" s="317" t="s">
        <v>637</v>
      </c>
      <c r="C24" s="317" t="s">
        <v>638</v>
      </c>
      <c r="D24" s="157">
        <v>214</v>
      </c>
      <c r="E24" s="17"/>
      <c r="F24" s="3"/>
      <c r="G24" s="17"/>
      <c r="H24" s="4"/>
      <c r="I24" s="4"/>
      <c r="J24" s="211"/>
      <c r="K24" s="197" t="str">
        <f t="shared" si="0"/>
        <v>Mai</v>
      </c>
      <c r="L24" s="231">
        <f t="shared" si="1"/>
        <v>10</v>
      </c>
      <c r="M24" s="153">
        <f t="shared" si="2"/>
        <v>1958</v>
      </c>
      <c r="N24" s="97" t="s">
        <v>26</v>
      </c>
      <c r="O24" s="12" t="s">
        <v>17</v>
      </c>
      <c r="P24" s="6">
        <v>21315</v>
      </c>
    </row>
    <row r="25" spans="1:16" ht="15" x14ac:dyDescent="0.25">
      <c r="A25" s="157">
        <v>198</v>
      </c>
      <c r="B25" s="317" t="s">
        <v>618</v>
      </c>
      <c r="C25" s="317" t="s">
        <v>619</v>
      </c>
      <c r="D25" s="156">
        <v>198</v>
      </c>
      <c r="E25" s="17"/>
      <c r="F25" s="3"/>
      <c r="G25" s="17"/>
      <c r="H25" s="4"/>
      <c r="I25" s="4"/>
      <c r="J25" s="94"/>
      <c r="K25" s="197" t="str">
        <f t="shared" si="0"/>
        <v>Novembre</v>
      </c>
      <c r="L25" s="231">
        <f t="shared" si="1"/>
        <v>14</v>
      </c>
      <c r="M25" s="153">
        <f t="shared" si="2"/>
        <v>1935</v>
      </c>
      <c r="N25" s="97" t="s">
        <v>26</v>
      </c>
      <c r="O25" s="12" t="s">
        <v>17</v>
      </c>
      <c r="P25" s="6">
        <v>13102</v>
      </c>
    </row>
    <row r="26" spans="1:16" s="86" customFormat="1" ht="15" x14ac:dyDescent="0.25">
      <c r="A26" s="157">
        <v>141</v>
      </c>
      <c r="B26" s="317" t="s">
        <v>421</v>
      </c>
      <c r="C26" s="317" t="s">
        <v>422</v>
      </c>
      <c r="D26" s="156">
        <v>141</v>
      </c>
      <c r="E26" s="2"/>
      <c r="F26" s="3"/>
      <c r="G26" s="2"/>
      <c r="H26" s="63"/>
      <c r="I26" s="4"/>
      <c r="J26" s="93"/>
      <c r="K26" s="197" t="str">
        <f t="shared" si="0"/>
        <v>Mars</v>
      </c>
      <c r="L26" s="231">
        <f t="shared" si="1"/>
        <v>7</v>
      </c>
      <c r="M26" s="153">
        <f t="shared" si="2"/>
        <v>1952</v>
      </c>
      <c r="N26" s="8" t="s">
        <v>16</v>
      </c>
      <c r="O26" s="12" t="s">
        <v>17</v>
      </c>
      <c r="P26" s="6">
        <v>19060</v>
      </c>
    </row>
    <row r="27" spans="1:16" s="25" customFormat="1" ht="15" x14ac:dyDescent="0.25">
      <c r="A27" s="157">
        <v>34</v>
      </c>
      <c r="B27" s="322" t="s">
        <v>64</v>
      </c>
      <c r="C27" s="322" t="s">
        <v>65</v>
      </c>
      <c r="D27" s="156">
        <v>34</v>
      </c>
      <c r="E27" s="2"/>
      <c r="F27" s="3"/>
      <c r="G27" s="2"/>
      <c r="H27" s="4"/>
      <c r="I27" s="4"/>
      <c r="J27" s="212"/>
      <c r="K27" s="197" t="str">
        <f t="shared" si="0"/>
        <v>Février</v>
      </c>
      <c r="L27" s="231">
        <f t="shared" si="1"/>
        <v>16</v>
      </c>
      <c r="M27" s="153">
        <f t="shared" si="2"/>
        <v>1937</v>
      </c>
      <c r="N27" s="7" t="s">
        <v>16</v>
      </c>
      <c r="O27" s="98" t="s">
        <v>640</v>
      </c>
      <c r="P27" s="6">
        <v>13562</v>
      </c>
    </row>
    <row r="28" spans="1:16" s="25" customFormat="1" ht="15" x14ac:dyDescent="0.25">
      <c r="A28" s="157">
        <v>184</v>
      </c>
      <c r="B28" s="317" t="s">
        <v>64</v>
      </c>
      <c r="C28" s="317" t="s">
        <v>585</v>
      </c>
      <c r="D28" s="157">
        <v>184</v>
      </c>
      <c r="E28" s="17"/>
      <c r="F28" s="3"/>
      <c r="G28" s="17"/>
      <c r="H28" s="4"/>
      <c r="I28" s="4"/>
      <c r="J28" s="211"/>
      <c r="K28" s="197" t="str">
        <f t="shared" si="0"/>
        <v>Septembre</v>
      </c>
      <c r="L28" s="231">
        <f t="shared" si="1"/>
        <v>9</v>
      </c>
      <c r="M28" s="153">
        <f t="shared" si="2"/>
        <v>1965</v>
      </c>
      <c r="N28" s="7" t="s">
        <v>16</v>
      </c>
      <c r="O28" s="12" t="s">
        <v>17</v>
      </c>
      <c r="P28" s="6">
        <v>23994</v>
      </c>
    </row>
    <row r="29" spans="1:16" ht="15" x14ac:dyDescent="0.25">
      <c r="A29" s="157">
        <v>199</v>
      </c>
      <c r="B29" s="317" t="s">
        <v>620</v>
      </c>
      <c r="C29" s="317" t="s">
        <v>70</v>
      </c>
      <c r="D29" s="156">
        <v>199</v>
      </c>
      <c r="E29" s="17"/>
      <c r="F29" s="3"/>
      <c r="G29" s="17"/>
      <c r="H29" s="4"/>
      <c r="I29" s="4"/>
      <c r="J29" s="211"/>
      <c r="K29" s="197" t="str">
        <f t="shared" si="0"/>
        <v>Octobre</v>
      </c>
      <c r="L29" s="231">
        <f t="shared" si="1"/>
        <v>21</v>
      </c>
      <c r="M29" s="153">
        <f t="shared" si="2"/>
        <v>1948</v>
      </c>
      <c r="N29" s="97" t="s">
        <v>26</v>
      </c>
      <c r="O29" s="12" t="s">
        <v>17</v>
      </c>
      <c r="P29" s="6">
        <v>17827</v>
      </c>
    </row>
    <row r="30" spans="1:16" ht="15" x14ac:dyDescent="0.25">
      <c r="A30" s="157">
        <v>200</v>
      </c>
      <c r="B30" s="317" t="s">
        <v>621</v>
      </c>
      <c r="C30" s="317" t="s">
        <v>622</v>
      </c>
      <c r="D30" s="156">
        <v>200</v>
      </c>
      <c r="E30" s="17"/>
      <c r="F30" s="3"/>
      <c r="G30" s="17"/>
      <c r="H30" s="4"/>
      <c r="I30" s="4"/>
      <c r="J30" s="94"/>
      <c r="K30" s="197" t="str">
        <f t="shared" si="0"/>
        <v>Mars</v>
      </c>
      <c r="L30" s="231">
        <f t="shared" si="1"/>
        <v>29</v>
      </c>
      <c r="M30" s="153">
        <f t="shared" si="2"/>
        <v>1943</v>
      </c>
      <c r="N30" s="97" t="s">
        <v>26</v>
      </c>
      <c r="O30" s="12" t="s">
        <v>17</v>
      </c>
      <c r="P30" s="6">
        <v>15794</v>
      </c>
    </row>
    <row r="31" spans="1:16" ht="15" x14ac:dyDescent="0.25">
      <c r="A31" s="157">
        <v>213</v>
      </c>
      <c r="B31" s="317" t="s">
        <v>340</v>
      </c>
      <c r="C31" s="317" t="s">
        <v>273</v>
      </c>
      <c r="D31" s="156">
        <v>213</v>
      </c>
      <c r="E31" s="17"/>
      <c r="F31" s="3"/>
      <c r="G31" s="17"/>
      <c r="H31" s="4"/>
      <c r="I31" s="4"/>
      <c r="J31" s="211"/>
      <c r="K31" s="197" t="str">
        <f t="shared" si="0"/>
        <v>Mai</v>
      </c>
      <c r="L31" s="231">
        <f t="shared" si="1"/>
        <v>21</v>
      </c>
      <c r="M31" s="153">
        <f t="shared" si="2"/>
        <v>1950</v>
      </c>
      <c r="N31" s="97" t="s">
        <v>26</v>
      </c>
      <c r="O31" s="12" t="s">
        <v>17</v>
      </c>
      <c r="P31" s="6">
        <v>18404</v>
      </c>
    </row>
    <row r="32" spans="1:16" ht="15" x14ac:dyDescent="0.25">
      <c r="A32" s="157">
        <v>201</v>
      </c>
      <c r="B32" s="317" t="s">
        <v>623</v>
      </c>
      <c r="C32" s="317" t="s">
        <v>393</v>
      </c>
      <c r="D32" s="156">
        <v>201</v>
      </c>
      <c r="E32" s="17"/>
      <c r="F32" s="3"/>
      <c r="G32" s="17"/>
      <c r="H32" s="4"/>
      <c r="I32" s="4"/>
      <c r="J32" s="212"/>
      <c r="K32" s="197" t="str">
        <f t="shared" si="0"/>
        <v>Décembre</v>
      </c>
      <c r="L32" s="231">
        <f t="shared" si="1"/>
        <v>27</v>
      </c>
      <c r="M32" s="153">
        <f t="shared" si="2"/>
        <v>1962</v>
      </c>
      <c r="N32" s="97" t="s">
        <v>26</v>
      </c>
      <c r="O32" s="12" t="s">
        <v>17</v>
      </c>
      <c r="P32" s="6">
        <v>23007</v>
      </c>
    </row>
    <row r="33" spans="1:16" ht="15" x14ac:dyDescent="0.25">
      <c r="A33" s="157">
        <v>120</v>
      </c>
      <c r="B33" s="317" t="s">
        <v>21</v>
      </c>
      <c r="C33" s="317" t="s">
        <v>22</v>
      </c>
      <c r="D33" s="156">
        <v>120</v>
      </c>
      <c r="E33" s="14"/>
      <c r="F33" s="13"/>
      <c r="G33" s="14"/>
      <c r="H33" s="16"/>
      <c r="I33" s="16"/>
      <c r="J33" s="101"/>
      <c r="K33" s="197" t="str">
        <f t="shared" si="0"/>
        <v>Novembre</v>
      </c>
      <c r="L33" s="231">
        <f t="shared" si="1"/>
        <v>22</v>
      </c>
      <c r="M33" s="153">
        <f t="shared" si="2"/>
        <v>1951</v>
      </c>
      <c r="N33" s="8" t="s">
        <v>16</v>
      </c>
      <c r="O33" s="12" t="s">
        <v>17</v>
      </c>
      <c r="P33" s="6">
        <v>18954</v>
      </c>
    </row>
    <row r="34" spans="1:16" ht="15" x14ac:dyDescent="0.25">
      <c r="A34" s="157">
        <v>36</v>
      </c>
      <c r="B34" s="317" t="s">
        <v>38</v>
      </c>
      <c r="C34" s="317" t="s">
        <v>39</v>
      </c>
      <c r="D34" s="156">
        <v>36</v>
      </c>
      <c r="E34" s="2"/>
      <c r="F34" s="3"/>
      <c r="G34" s="2"/>
      <c r="H34" s="4"/>
      <c r="I34" s="4"/>
      <c r="J34" s="212"/>
      <c r="K34" s="197" t="str">
        <f t="shared" si="0"/>
        <v>Février</v>
      </c>
      <c r="L34" s="231">
        <f t="shared" si="1"/>
        <v>11</v>
      </c>
      <c r="M34" s="153">
        <f t="shared" si="2"/>
        <v>1923</v>
      </c>
      <c r="N34" s="7" t="s">
        <v>16</v>
      </c>
      <c r="O34" s="12" t="s">
        <v>17</v>
      </c>
      <c r="P34" s="6">
        <v>8443</v>
      </c>
    </row>
    <row r="35" spans="1:16" ht="15" x14ac:dyDescent="0.25">
      <c r="A35" s="293">
        <v>37</v>
      </c>
      <c r="B35" s="325" t="s">
        <v>101</v>
      </c>
      <c r="C35" s="325" t="s">
        <v>102</v>
      </c>
      <c r="D35" s="244">
        <v>37</v>
      </c>
      <c r="E35" s="110"/>
      <c r="F35" s="108"/>
      <c r="G35" s="110"/>
      <c r="H35" s="109"/>
      <c r="I35" s="109"/>
      <c r="J35" s="93"/>
      <c r="K35" s="197" t="str">
        <f>IF((P35)="","",IF(MONTH(P35)=1,"Janvier",IF(MONTH(P35)=2,"Février",IF(MONTH(P35)=3,"Mars",IF(MONTH(P35)=4,"Avril",IF(MONTH(P35)=5,"Mai",IF(MONTH(P35)=6,"Juin",IF(MONTH(P35)=7,"Juillet",IF(MONTH(P35)=8,"Août",IF(MONTH(P35)=9,"Septembre",IF(MONTH(P35)=10,"Octobre",IF(MONTH(P35)=11,"Novembre","Décembre"))))))))))))</f>
        <v>Octobre</v>
      </c>
      <c r="L35" s="231">
        <f>IF(P35="","",DAY(P35))</f>
        <v>14</v>
      </c>
      <c r="M35" s="153">
        <f>IF(P35="","",YEAR(P35))</f>
        <v>1947</v>
      </c>
      <c r="N35" s="111" t="s">
        <v>16</v>
      </c>
      <c r="O35" s="112" t="s">
        <v>640</v>
      </c>
      <c r="P35" s="208">
        <v>17454</v>
      </c>
    </row>
    <row r="36" spans="1:16" ht="15" x14ac:dyDescent="0.25">
      <c r="A36" s="157">
        <v>215</v>
      </c>
      <c r="B36" s="317" t="s">
        <v>645</v>
      </c>
      <c r="C36" s="317" t="s">
        <v>535</v>
      </c>
      <c r="D36" s="156">
        <v>215</v>
      </c>
      <c r="E36" s="17"/>
      <c r="F36" s="3"/>
      <c r="G36" s="17"/>
      <c r="H36" s="4"/>
      <c r="I36" s="4"/>
      <c r="J36" s="211"/>
      <c r="K36" s="197" t="str">
        <f t="shared" ref="K36:K61" si="3">IF((P36)="","",IF(MONTH(P36)=1,"Janvier",IF(MONTH(P36)=2,"Février",IF(MONTH(P36)=3,"Mars",IF(MONTH(P36)=4,"Avril",IF(MONTH(P36)=5,"Mai",IF(MONTH(P36)=6,"Juin",IF(MONTH(P36)=7,"Juillet",IF(MONTH(P36)=8,"Août",IF(MONTH(P36)=9,"Septembre",IF(MONTH(P36)=10,"Octobre",IF(MONTH(P36)=11,"Novembre","Décembre"))))))))))))</f>
        <v>Juillet</v>
      </c>
      <c r="L36" s="231">
        <f t="shared" ref="L36:L61" si="4">IF(P36="","",DAY(P36))</f>
        <v>24</v>
      </c>
      <c r="M36" s="153">
        <f t="shared" ref="M36:M61" si="5">IF(P36="","",YEAR(P36))</f>
        <v>1953</v>
      </c>
      <c r="N36" s="97" t="s">
        <v>26</v>
      </c>
      <c r="O36" s="12" t="s">
        <v>17</v>
      </c>
      <c r="P36" s="6">
        <v>19564</v>
      </c>
    </row>
    <row r="37" spans="1:16" ht="15" x14ac:dyDescent="0.25">
      <c r="A37" s="157">
        <v>202</v>
      </c>
      <c r="B37" s="317" t="s">
        <v>624</v>
      </c>
      <c r="C37" s="317" t="s">
        <v>314</v>
      </c>
      <c r="D37" s="156">
        <v>202</v>
      </c>
      <c r="E37" s="17"/>
      <c r="F37" s="3"/>
      <c r="G37" s="17"/>
      <c r="H37" s="4"/>
      <c r="I37" s="4"/>
      <c r="J37" s="113"/>
      <c r="K37" s="197" t="str">
        <f t="shared" si="3"/>
        <v>Janvier</v>
      </c>
      <c r="L37" s="231">
        <f t="shared" si="4"/>
        <v>11</v>
      </c>
      <c r="M37" s="153">
        <f t="shared" si="5"/>
        <v>1957</v>
      </c>
      <c r="N37" s="97" t="s">
        <v>26</v>
      </c>
      <c r="O37" s="12" t="s">
        <v>17</v>
      </c>
      <c r="P37" s="6">
        <v>20831</v>
      </c>
    </row>
    <row r="38" spans="1:16" ht="15" x14ac:dyDescent="0.25">
      <c r="A38" s="157">
        <v>190</v>
      </c>
      <c r="B38" s="317" t="s">
        <v>607</v>
      </c>
      <c r="C38" s="317" t="s">
        <v>608</v>
      </c>
      <c r="D38" s="156">
        <v>190</v>
      </c>
      <c r="E38" s="17"/>
      <c r="F38" s="3"/>
      <c r="G38" s="17"/>
      <c r="H38" s="4"/>
      <c r="I38" s="4"/>
      <c r="J38" s="211"/>
      <c r="K38" s="197" t="str">
        <f t="shared" si="3"/>
        <v>Mai</v>
      </c>
      <c r="L38" s="231">
        <f t="shared" si="4"/>
        <v>24</v>
      </c>
      <c r="M38" s="153">
        <f t="shared" si="5"/>
        <v>1994</v>
      </c>
      <c r="N38" s="97" t="s">
        <v>26</v>
      </c>
      <c r="O38" s="12" t="s">
        <v>17</v>
      </c>
      <c r="P38" s="6">
        <v>34478</v>
      </c>
    </row>
    <row r="39" spans="1:16" ht="15" x14ac:dyDescent="0.25">
      <c r="A39" s="157">
        <v>191</v>
      </c>
      <c r="B39" s="317" t="s">
        <v>607</v>
      </c>
      <c r="C39" s="317" t="s">
        <v>609</v>
      </c>
      <c r="D39" s="156">
        <v>191</v>
      </c>
      <c r="E39" s="17"/>
      <c r="F39" s="3"/>
      <c r="G39" s="17"/>
      <c r="H39" s="4"/>
      <c r="I39" s="4"/>
      <c r="J39" s="211"/>
      <c r="K39" s="197" t="str">
        <f t="shared" si="3"/>
        <v>Juin</v>
      </c>
      <c r="L39" s="231">
        <f t="shared" si="4"/>
        <v>25</v>
      </c>
      <c r="M39" s="153">
        <f t="shared" si="5"/>
        <v>1965</v>
      </c>
      <c r="N39" s="97" t="s">
        <v>26</v>
      </c>
      <c r="O39" s="12" t="s">
        <v>17</v>
      </c>
      <c r="P39" s="6">
        <v>23918</v>
      </c>
    </row>
    <row r="40" spans="1:16" ht="15" x14ac:dyDescent="0.25">
      <c r="A40" s="157"/>
      <c r="B40" s="317" t="s">
        <v>626</v>
      </c>
      <c r="C40" s="317" t="s">
        <v>627</v>
      </c>
      <c r="D40" s="434" t="s">
        <v>803</v>
      </c>
      <c r="E40" s="17"/>
      <c r="F40" s="3"/>
      <c r="G40" s="17"/>
      <c r="H40" s="4"/>
      <c r="I40" s="4"/>
      <c r="J40" s="211"/>
      <c r="K40" s="197"/>
      <c r="L40" s="231"/>
      <c r="M40" s="153"/>
      <c r="N40" s="97"/>
      <c r="O40" s="12"/>
      <c r="P40" s="6"/>
    </row>
    <row r="41" spans="1:16" ht="15" x14ac:dyDescent="0.25">
      <c r="A41" s="157">
        <v>158</v>
      </c>
      <c r="B41" s="317" t="s">
        <v>511</v>
      </c>
      <c r="C41" s="317" t="s">
        <v>19</v>
      </c>
      <c r="D41" s="156">
        <v>158</v>
      </c>
      <c r="E41" s="2"/>
      <c r="F41" s="3"/>
      <c r="G41" s="2"/>
      <c r="H41" s="63"/>
      <c r="I41" s="4"/>
      <c r="J41" s="212"/>
      <c r="K41" s="197" t="str">
        <f t="shared" si="3"/>
        <v>Septembre</v>
      </c>
      <c r="L41" s="231">
        <f t="shared" si="4"/>
        <v>23</v>
      </c>
      <c r="M41" s="153">
        <f t="shared" si="5"/>
        <v>1951</v>
      </c>
      <c r="N41" s="8" t="s">
        <v>16</v>
      </c>
      <c r="O41" s="12" t="s">
        <v>17</v>
      </c>
      <c r="P41" s="6">
        <v>18894</v>
      </c>
    </row>
    <row r="42" spans="1:16" ht="15" x14ac:dyDescent="0.25">
      <c r="A42" s="157">
        <v>204</v>
      </c>
      <c r="B42" s="317" t="s">
        <v>628</v>
      </c>
      <c r="C42" s="317" t="s">
        <v>629</v>
      </c>
      <c r="D42" s="156">
        <v>204</v>
      </c>
      <c r="E42" s="17"/>
      <c r="F42" s="3"/>
      <c r="G42" s="17"/>
      <c r="H42" s="4"/>
      <c r="I42" s="4"/>
      <c r="J42" s="212"/>
      <c r="K42" s="197" t="str">
        <f t="shared" si="3"/>
        <v>Août</v>
      </c>
      <c r="L42" s="231">
        <f t="shared" si="4"/>
        <v>10</v>
      </c>
      <c r="M42" s="153">
        <f t="shared" si="5"/>
        <v>1944</v>
      </c>
      <c r="N42" s="97" t="s">
        <v>26</v>
      </c>
      <c r="O42" s="12" t="s">
        <v>17</v>
      </c>
      <c r="P42" s="6">
        <v>16294</v>
      </c>
    </row>
    <row r="43" spans="1:16" ht="15" x14ac:dyDescent="0.25">
      <c r="A43" s="157">
        <v>125</v>
      </c>
      <c r="B43" s="317" t="s">
        <v>125</v>
      </c>
      <c r="C43" s="317" t="s">
        <v>106</v>
      </c>
      <c r="D43" s="156">
        <v>125</v>
      </c>
      <c r="E43" s="2"/>
      <c r="F43" s="3"/>
      <c r="G43" s="2"/>
      <c r="H43" s="4"/>
      <c r="I43" s="4"/>
      <c r="J43" s="212"/>
      <c r="K43" s="197" t="str">
        <f t="shared" si="3"/>
        <v>Septembre</v>
      </c>
      <c r="L43" s="231">
        <f t="shared" si="4"/>
        <v>23</v>
      </c>
      <c r="M43" s="153">
        <f t="shared" si="5"/>
        <v>1942</v>
      </c>
      <c r="N43" s="7" t="s">
        <v>605</v>
      </c>
      <c r="O43" s="12" t="s">
        <v>17</v>
      </c>
      <c r="P43" s="6">
        <v>15607</v>
      </c>
    </row>
    <row r="44" spans="1:16" ht="15" x14ac:dyDescent="0.25">
      <c r="A44" s="157">
        <v>205</v>
      </c>
      <c r="B44" s="317" t="s">
        <v>630</v>
      </c>
      <c r="C44" s="317" t="s">
        <v>133</v>
      </c>
      <c r="D44" s="156">
        <v>205</v>
      </c>
      <c r="E44" s="17"/>
      <c r="F44" s="3"/>
      <c r="G44" s="17"/>
      <c r="H44" s="4"/>
      <c r="I44" s="4"/>
      <c r="J44" s="212"/>
      <c r="K44" s="197" t="str">
        <f t="shared" si="3"/>
        <v>Août</v>
      </c>
      <c r="L44" s="231">
        <f t="shared" si="4"/>
        <v>17</v>
      </c>
      <c r="M44" s="153">
        <f t="shared" si="5"/>
        <v>1942</v>
      </c>
      <c r="N44" s="97" t="s">
        <v>26</v>
      </c>
      <c r="O44" s="12" t="s">
        <v>17</v>
      </c>
      <c r="P44" s="6">
        <v>15570</v>
      </c>
    </row>
    <row r="45" spans="1:16" ht="15" x14ac:dyDescent="0.25">
      <c r="A45" s="157">
        <v>169</v>
      </c>
      <c r="B45" s="317" t="s">
        <v>537</v>
      </c>
      <c r="C45" s="317" t="s">
        <v>35</v>
      </c>
      <c r="D45" s="158">
        <v>169</v>
      </c>
      <c r="E45" s="14"/>
      <c r="F45" s="13"/>
      <c r="G45" s="14"/>
      <c r="H45" s="16"/>
      <c r="I45" s="16"/>
      <c r="J45" s="212"/>
      <c r="K45" s="197" t="str">
        <f t="shared" si="3"/>
        <v>Avril</v>
      </c>
      <c r="L45" s="231">
        <f t="shared" si="4"/>
        <v>23</v>
      </c>
      <c r="M45" s="153">
        <f t="shared" si="5"/>
        <v>1950</v>
      </c>
      <c r="N45" s="7" t="s">
        <v>16</v>
      </c>
      <c r="O45" s="12" t="s">
        <v>17</v>
      </c>
      <c r="P45" s="10">
        <v>18376</v>
      </c>
    </row>
    <row r="46" spans="1:16" ht="15" x14ac:dyDescent="0.25">
      <c r="A46" s="157">
        <v>187</v>
      </c>
      <c r="B46" s="317" t="s">
        <v>589</v>
      </c>
      <c r="C46" s="317" t="s">
        <v>590</v>
      </c>
      <c r="D46" s="157">
        <v>187</v>
      </c>
      <c r="E46" s="17"/>
      <c r="F46" s="3"/>
      <c r="G46" s="17"/>
      <c r="H46" s="4"/>
      <c r="I46" s="4"/>
      <c r="J46" s="211"/>
      <c r="K46" s="197" t="str">
        <f t="shared" si="3"/>
        <v>Décembre</v>
      </c>
      <c r="L46" s="231">
        <f t="shared" si="4"/>
        <v>26</v>
      </c>
      <c r="M46" s="153">
        <f t="shared" si="5"/>
        <v>1946</v>
      </c>
      <c r="N46" s="7" t="s">
        <v>16</v>
      </c>
      <c r="O46" s="12" t="s">
        <v>17</v>
      </c>
      <c r="P46" s="6">
        <v>17162</v>
      </c>
    </row>
    <row r="47" spans="1:16" ht="15" x14ac:dyDescent="0.25">
      <c r="A47" s="157">
        <v>209</v>
      </c>
      <c r="B47" s="317" t="s">
        <v>589</v>
      </c>
      <c r="C47" s="317" t="s">
        <v>102</v>
      </c>
      <c r="D47" s="157">
        <v>209</v>
      </c>
      <c r="E47" s="17"/>
      <c r="F47" s="3"/>
      <c r="G47" s="17"/>
      <c r="H47" s="4"/>
      <c r="I47" s="4"/>
      <c r="J47" s="211"/>
      <c r="K47" s="197" t="str">
        <f t="shared" si="3"/>
        <v>Janvier</v>
      </c>
      <c r="L47" s="231">
        <f t="shared" si="4"/>
        <v>1</v>
      </c>
      <c r="M47" s="153">
        <f t="shared" si="5"/>
        <v>1951</v>
      </c>
      <c r="N47" s="97" t="s">
        <v>26</v>
      </c>
      <c r="O47" s="12" t="s">
        <v>17</v>
      </c>
      <c r="P47" s="6">
        <v>18629</v>
      </c>
    </row>
    <row r="48" spans="1:16" ht="15" x14ac:dyDescent="0.25">
      <c r="A48" s="157">
        <v>212</v>
      </c>
      <c r="B48" s="317" t="s">
        <v>636</v>
      </c>
      <c r="C48" s="317" t="s">
        <v>363</v>
      </c>
      <c r="D48" s="156">
        <v>212</v>
      </c>
      <c r="E48" s="17"/>
      <c r="F48" s="3"/>
      <c r="G48" s="17"/>
      <c r="H48" s="4"/>
      <c r="I48" s="4"/>
      <c r="J48" s="216"/>
      <c r="K48" s="197" t="str">
        <f t="shared" si="3"/>
        <v>Août</v>
      </c>
      <c r="L48" s="231">
        <f t="shared" si="4"/>
        <v>26</v>
      </c>
      <c r="M48" s="153">
        <f t="shared" si="5"/>
        <v>1955</v>
      </c>
      <c r="N48" s="97" t="s">
        <v>26</v>
      </c>
      <c r="O48" s="12" t="s">
        <v>17</v>
      </c>
      <c r="P48" s="6">
        <v>20327</v>
      </c>
    </row>
    <row r="49" spans="1:16" s="116" customFormat="1" ht="15" x14ac:dyDescent="0.25">
      <c r="A49" s="157">
        <v>121</v>
      </c>
      <c r="B49" s="317" t="s">
        <v>27</v>
      </c>
      <c r="C49" s="317" t="s">
        <v>28</v>
      </c>
      <c r="D49" s="157">
        <v>121</v>
      </c>
      <c r="E49" s="52"/>
      <c r="F49" s="21"/>
      <c r="G49" s="52"/>
      <c r="H49" s="23"/>
      <c r="I49" s="23"/>
      <c r="J49" s="214"/>
      <c r="K49" s="197" t="str">
        <f t="shared" si="3"/>
        <v>Octobre</v>
      </c>
      <c r="L49" s="231">
        <f t="shared" si="4"/>
        <v>28</v>
      </c>
      <c r="M49" s="153">
        <f t="shared" si="5"/>
        <v>1956</v>
      </c>
      <c r="N49" s="41" t="s">
        <v>16</v>
      </c>
      <c r="O49" s="95" t="s">
        <v>17</v>
      </c>
      <c r="P49" s="209">
        <v>20756</v>
      </c>
    </row>
    <row r="50" spans="1:16" ht="15" x14ac:dyDescent="0.25">
      <c r="A50" s="157">
        <v>44</v>
      </c>
      <c r="B50" s="322" t="s">
        <v>81</v>
      </c>
      <c r="C50" s="322" t="s">
        <v>82</v>
      </c>
      <c r="D50" s="156">
        <v>44</v>
      </c>
      <c r="E50" s="2"/>
      <c r="F50" s="3"/>
      <c r="G50" s="2"/>
      <c r="H50" s="4"/>
      <c r="I50" s="4"/>
      <c r="J50" s="212"/>
      <c r="K50" s="197" t="str">
        <f t="shared" si="3"/>
        <v>Août</v>
      </c>
      <c r="L50" s="231">
        <f t="shared" si="4"/>
        <v>21</v>
      </c>
      <c r="M50" s="153">
        <f t="shared" si="5"/>
        <v>1949</v>
      </c>
      <c r="N50" s="7" t="s">
        <v>16</v>
      </c>
      <c r="O50" s="98" t="s">
        <v>640</v>
      </c>
      <c r="P50" s="6">
        <v>18131</v>
      </c>
    </row>
    <row r="51" spans="1:16" ht="15" x14ac:dyDescent="0.25">
      <c r="A51" s="157">
        <v>218</v>
      </c>
      <c r="B51" s="317" t="s">
        <v>643</v>
      </c>
      <c r="C51" s="317" t="s">
        <v>370</v>
      </c>
      <c r="D51" s="156">
        <v>218</v>
      </c>
      <c r="E51" s="17"/>
      <c r="F51" s="3"/>
      <c r="G51" s="17"/>
      <c r="H51" s="4"/>
      <c r="I51" s="4"/>
      <c r="J51" s="211"/>
      <c r="K51" s="197" t="str">
        <f t="shared" si="3"/>
        <v>Avril</v>
      </c>
      <c r="L51" s="231">
        <f t="shared" si="4"/>
        <v>4</v>
      </c>
      <c r="M51" s="153">
        <f t="shared" si="5"/>
        <v>1953</v>
      </c>
      <c r="N51" s="97" t="s">
        <v>26</v>
      </c>
      <c r="O51" s="12" t="s">
        <v>17</v>
      </c>
      <c r="P51" s="6">
        <v>19453</v>
      </c>
    </row>
    <row r="52" spans="1:16" ht="15" x14ac:dyDescent="0.25">
      <c r="A52" s="157">
        <v>211</v>
      </c>
      <c r="B52" s="317" t="s">
        <v>635</v>
      </c>
      <c r="C52" s="317" t="s">
        <v>629</v>
      </c>
      <c r="D52" s="156">
        <v>211</v>
      </c>
      <c r="E52" s="17"/>
      <c r="F52" s="3"/>
      <c r="G52" s="17"/>
      <c r="H52" s="4"/>
      <c r="I52" s="4"/>
      <c r="J52" s="211"/>
      <c r="K52" s="197" t="str">
        <f t="shared" si="3"/>
        <v>Janvier</v>
      </c>
      <c r="L52" s="231">
        <f t="shared" si="4"/>
        <v>13</v>
      </c>
      <c r="M52" s="153">
        <f t="shared" si="5"/>
        <v>1947</v>
      </c>
      <c r="N52" s="97" t="s">
        <v>26</v>
      </c>
      <c r="O52" s="12" t="s">
        <v>17</v>
      </c>
      <c r="P52" s="6">
        <v>17180</v>
      </c>
    </row>
    <row r="53" spans="1:16" ht="15" x14ac:dyDescent="0.25">
      <c r="A53" s="157">
        <v>206</v>
      </c>
      <c r="B53" s="317" t="s">
        <v>416</v>
      </c>
      <c r="C53" s="317" t="s">
        <v>327</v>
      </c>
      <c r="D53" s="157">
        <v>206</v>
      </c>
      <c r="E53" s="17"/>
      <c r="F53" s="3"/>
      <c r="G53" s="17"/>
      <c r="H53" s="4"/>
      <c r="I53" s="4"/>
      <c r="J53" s="114"/>
      <c r="K53" s="197" t="str">
        <f t="shared" si="3"/>
        <v>Juin</v>
      </c>
      <c r="L53" s="231">
        <f t="shared" si="4"/>
        <v>13</v>
      </c>
      <c r="M53" s="153">
        <f t="shared" si="5"/>
        <v>1955</v>
      </c>
      <c r="N53" s="97" t="s">
        <v>26</v>
      </c>
      <c r="O53" s="12" t="s">
        <v>17</v>
      </c>
      <c r="P53" s="6">
        <v>20253</v>
      </c>
    </row>
    <row r="54" spans="1:16" ht="15" x14ac:dyDescent="0.25">
      <c r="A54" s="157">
        <v>107</v>
      </c>
      <c r="B54" s="317" t="s">
        <v>69</v>
      </c>
      <c r="C54" s="317" t="s">
        <v>70</v>
      </c>
      <c r="D54" s="156">
        <v>107</v>
      </c>
      <c r="E54" s="2"/>
      <c r="F54" s="3"/>
      <c r="G54" s="2"/>
      <c r="H54" s="4"/>
      <c r="I54" s="4"/>
      <c r="J54" s="212"/>
      <c r="K54" s="197" t="str">
        <f t="shared" si="3"/>
        <v>Mai</v>
      </c>
      <c r="L54" s="231">
        <f t="shared" si="4"/>
        <v>6</v>
      </c>
      <c r="M54" s="153">
        <f t="shared" si="5"/>
        <v>1944</v>
      </c>
      <c r="N54" s="7" t="s">
        <v>16</v>
      </c>
      <c r="O54" s="12" t="s">
        <v>17</v>
      </c>
      <c r="P54" s="6">
        <v>16198</v>
      </c>
    </row>
    <row r="55" spans="1:16" ht="15" x14ac:dyDescent="0.25">
      <c r="A55" s="157">
        <v>181</v>
      </c>
      <c r="B55" s="317" t="s">
        <v>369</v>
      </c>
      <c r="C55" s="317" t="s">
        <v>370</v>
      </c>
      <c r="D55" s="157">
        <v>181</v>
      </c>
      <c r="E55" s="17"/>
      <c r="F55" s="3"/>
      <c r="G55" s="17"/>
      <c r="H55" s="4"/>
      <c r="I55" s="4"/>
      <c r="J55" s="217"/>
      <c r="K55" s="197" t="str">
        <f t="shared" si="3"/>
        <v>Septembre</v>
      </c>
      <c r="L55" s="231">
        <f t="shared" si="4"/>
        <v>25</v>
      </c>
      <c r="M55" s="153">
        <f t="shared" si="5"/>
        <v>1960</v>
      </c>
      <c r="N55" s="7" t="s">
        <v>16</v>
      </c>
      <c r="O55" s="12" t="s">
        <v>17</v>
      </c>
      <c r="P55" s="6">
        <v>22184</v>
      </c>
    </row>
    <row r="56" spans="1:16" ht="15" x14ac:dyDescent="0.25">
      <c r="A56" s="157">
        <v>208</v>
      </c>
      <c r="B56" s="317" t="s">
        <v>631</v>
      </c>
      <c r="C56" s="317" t="s">
        <v>632</v>
      </c>
      <c r="D56" s="157">
        <v>208</v>
      </c>
      <c r="E56" s="17"/>
      <c r="F56" s="3"/>
      <c r="G56" s="17"/>
      <c r="H56" s="4"/>
      <c r="I56" s="4"/>
      <c r="J56" s="211"/>
      <c r="K56" s="197" t="str">
        <f t="shared" si="3"/>
        <v>Janvier</v>
      </c>
      <c r="L56" s="231">
        <f t="shared" si="4"/>
        <v>13</v>
      </c>
      <c r="M56" s="153">
        <f t="shared" si="5"/>
        <v>1937</v>
      </c>
      <c r="N56" s="97" t="s">
        <v>26</v>
      </c>
      <c r="O56" s="12" t="s">
        <v>17</v>
      </c>
      <c r="P56" s="6">
        <v>13528</v>
      </c>
    </row>
    <row r="57" spans="1:16" ht="15" x14ac:dyDescent="0.25">
      <c r="A57" s="157">
        <v>189</v>
      </c>
      <c r="B57" s="317" t="s">
        <v>606</v>
      </c>
      <c r="C57" s="317" t="s">
        <v>55</v>
      </c>
      <c r="D57" s="156">
        <v>189</v>
      </c>
      <c r="E57" s="17"/>
      <c r="F57" s="3"/>
      <c r="G57" s="17"/>
      <c r="H57" s="4"/>
      <c r="I57" s="4"/>
      <c r="J57" s="211"/>
      <c r="K57" s="197" t="str">
        <f t="shared" si="3"/>
        <v>Juillet</v>
      </c>
      <c r="L57" s="231">
        <f t="shared" si="4"/>
        <v>21</v>
      </c>
      <c r="M57" s="153">
        <f t="shared" si="5"/>
        <v>1970</v>
      </c>
      <c r="N57" s="97" t="s">
        <v>26</v>
      </c>
      <c r="O57" s="12" t="s">
        <v>17</v>
      </c>
      <c r="P57" s="6">
        <v>25770</v>
      </c>
    </row>
    <row r="58" spans="1:16" ht="15" x14ac:dyDescent="0.25">
      <c r="A58" s="157">
        <v>149</v>
      </c>
      <c r="B58" s="317" t="s">
        <v>498</v>
      </c>
      <c r="C58" s="317" t="s">
        <v>48</v>
      </c>
      <c r="D58" s="157">
        <v>149</v>
      </c>
      <c r="E58" s="14"/>
      <c r="F58" s="73"/>
      <c r="G58" s="15"/>
      <c r="H58" s="16"/>
      <c r="I58" s="57"/>
      <c r="J58" s="218"/>
      <c r="K58" s="197" t="str">
        <f t="shared" si="3"/>
        <v>Août</v>
      </c>
      <c r="L58" s="231">
        <f t="shared" si="4"/>
        <v>17</v>
      </c>
      <c r="M58" s="153">
        <f t="shared" si="5"/>
        <v>1948</v>
      </c>
      <c r="N58" s="8" t="s">
        <v>16</v>
      </c>
      <c r="O58" s="12" t="s">
        <v>17</v>
      </c>
      <c r="P58" s="10">
        <v>17762</v>
      </c>
    </row>
    <row r="59" spans="1:16" ht="15" x14ac:dyDescent="0.25">
      <c r="A59" s="157">
        <v>217</v>
      </c>
      <c r="B59" s="317" t="s">
        <v>644</v>
      </c>
      <c r="C59" s="317" t="s">
        <v>381</v>
      </c>
      <c r="D59" s="156">
        <v>217</v>
      </c>
      <c r="E59" s="17"/>
      <c r="F59" s="3"/>
      <c r="G59" s="17"/>
      <c r="H59" s="4"/>
      <c r="I59" s="4"/>
      <c r="J59" s="211"/>
      <c r="K59" s="197" t="str">
        <f t="shared" si="3"/>
        <v>Novembre</v>
      </c>
      <c r="L59" s="231">
        <f t="shared" si="4"/>
        <v>16</v>
      </c>
      <c r="M59" s="153">
        <f t="shared" si="5"/>
        <v>1955</v>
      </c>
      <c r="N59" s="97" t="s">
        <v>26</v>
      </c>
      <c r="O59" s="12" t="s">
        <v>17</v>
      </c>
      <c r="P59" s="6">
        <v>20409</v>
      </c>
    </row>
    <row r="60" spans="1:16" ht="15" x14ac:dyDescent="0.25">
      <c r="A60" s="157">
        <v>113</v>
      </c>
      <c r="B60" s="322" t="s">
        <v>74</v>
      </c>
      <c r="C60" s="322" t="s">
        <v>75</v>
      </c>
      <c r="D60" s="156">
        <v>113</v>
      </c>
      <c r="E60" s="2"/>
      <c r="F60" s="3"/>
      <c r="G60" s="2"/>
      <c r="H60" s="4"/>
      <c r="I60" s="4"/>
      <c r="J60" s="212"/>
      <c r="K60" s="197" t="str">
        <f t="shared" si="3"/>
        <v>Novembre</v>
      </c>
      <c r="L60" s="231">
        <f t="shared" si="4"/>
        <v>23</v>
      </c>
      <c r="M60" s="153">
        <f t="shared" si="5"/>
        <v>1936</v>
      </c>
      <c r="N60" s="7" t="s">
        <v>16</v>
      </c>
      <c r="O60" s="98" t="s">
        <v>640</v>
      </c>
      <c r="P60" s="6">
        <v>13477</v>
      </c>
    </row>
    <row r="61" spans="1:16" ht="15" x14ac:dyDescent="0.25">
      <c r="A61" s="157">
        <v>166</v>
      </c>
      <c r="B61" s="317" t="s">
        <v>529</v>
      </c>
      <c r="C61" s="317" t="s">
        <v>418</v>
      </c>
      <c r="D61" s="158">
        <v>166</v>
      </c>
      <c r="E61" s="17"/>
      <c r="F61" s="3"/>
      <c r="G61" s="17"/>
      <c r="H61" s="4"/>
      <c r="I61" s="4"/>
      <c r="J61" s="212"/>
      <c r="K61" s="197" t="str">
        <f t="shared" si="3"/>
        <v>Décembre</v>
      </c>
      <c r="L61" s="231">
        <f t="shared" si="4"/>
        <v>7</v>
      </c>
      <c r="M61" s="153">
        <f t="shared" si="5"/>
        <v>1953</v>
      </c>
      <c r="N61" s="7" t="s">
        <v>16</v>
      </c>
      <c r="O61" s="12" t="s">
        <v>17</v>
      </c>
      <c r="P61" s="6">
        <v>19700</v>
      </c>
    </row>
    <row r="62" spans="1:16" ht="15" x14ac:dyDescent="0.25">
      <c r="A62" s="157">
        <v>216</v>
      </c>
      <c r="B62" s="317" t="s">
        <v>639</v>
      </c>
      <c r="C62" s="317" t="s">
        <v>133</v>
      </c>
      <c r="D62" s="157">
        <v>216</v>
      </c>
      <c r="E62" s="17"/>
      <c r="F62" s="3"/>
      <c r="G62" s="17"/>
      <c r="H62" s="4"/>
      <c r="I62" s="4"/>
      <c r="J62" s="212"/>
      <c r="K62" s="197" t="str">
        <f>IF((P62)="","",IF(MONTH(P62)=1,"Janvier",IF(MONTH(P62)=2,"Février",IF(MONTH(P62)=3,"Mars",IF(MONTH(P62)=4,"Avril",IF(MONTH(P62)=5,"Mai",IF(MONTH(P62)=6,"Juin",IF(MONTH(P62)=7,"Juillet",IF(MONTH(P62)=8,"Août",IF(MONTH(P62)=9,"Septembre",IF(MONTH(P62)=10,"Octobre",IF(MONTH(P62)=11,"Novembre","Décembre"))))))))))))</f>
        <v>Avril</v>
      </c>
      <c r="L62" s="231">
        <f>IF(P62="","",DAY(P62))</f>
        <v>17</v>
      </c>
      <c r="M62" s="153">
        <f>IF(P62="","",YEAR(P62))</f>
        <v>1947</v>
      </c>
      <c r="N62" s="97" t="s">
        <v>26</v>
      </c>
      <c r="O62" s="12" t="s">
        <v>17</v>
      </c>
      <c r="P62" s="6">
        <v>17274</v>
      </c>
    </row>
    <row r="63" spans="1:16" ht="15" x14ac:dyDescent="0.25">
      <c r="A63" s="157">
        <v>220</v>
      </c>
      <c r="B63" s="317" t="s">
        <v>641</v>
      </c>
      <c r="C63" s="317" t="s">
        <v>160</v>
      </c>
      <c r="D63" s="157">
        <v>220</v>
      </c>
      <c r="E63" s="17"/>
      <c r="F63" s="3"/>
      <c r="G63" s="17"/>
      <c r="H63" s="4"/>
      <c r="I63" s="4"/>
      <c r="J63" s="211"/>
      <c r="K63" s="197" t="str">
        <f t="shared" ref="K63:K66" si="6">IF((P63)="","",IF(MONTH(P63)=1,"Janvier",IF(MONTH(P63)=2,"Février",IF(MONTH(P63)=3,"Mars",IF(MONTH(P63)=4,"Avril",IF(MONTH(P63)=5,"Mai",IF(MONTH(P63)=6,"Juin",IF(MONTH(P63)=7,"Juillet",IF(MONTH(P63)=8,"Août",IF(MONTH(P63)=9,"Septembre",IF(MONTH(P63)=10,"Octobre",IF(MONTH(P63)=11,"Novembre","Décembre"))))))))))))</f>
        <v>Octobre</v>
      </c>
      <c r="L63" s="231">
        <f t="shared" ref="L63:L66" si="7">IF(P63="","",DAY(P63))</f>
        <v>5</v>
      </c>
      <c r="M63" s="153">
        <f t="shared" ref="M63:M66" si="8">IF(P63="","",YEAR(P63))</f>
        <v>1929</v>
      </c>
      <c r="N63" s="97" t="s">
        <v>26</v>
      </c>
      <c r="O63" s="12" t="s">
        <v>17</v>
      </c>
      <c r="P63" s="6">
        <v>10871</v>
      </c>
    </row>
    <row r="64" spans="1:16" ht="15" x14ac:dyDescent="0.25">
      <c r="A64" s="157">
        <v>61</v>
      </c>
      <c r="B64" s="322" t="s">
        <v>62</v>
      </c>
      <c r="C64" s="322" t="s">
        <v>48</v>
      </c>
      <c r="D64" s="156">
        <v>61</v>
      </c>
      <c r="E64" s="2"/>
      <c r="F64" s="3"/>
      <c r="G64" s="2"/>
      <c r="H64" s="4"/>
      <c r="I64" s="4"/>
      <c r="J64" s="212"/>
      <c r="K64" s="197" t="str">
        <f t="shared" si="6"/>
        <v>Mai</v>
      </c>
      <c r="L64" s="231">
        <f t="shared" si="7"/>
        <v>26</v>
      </c>
      <c r="M64" s="153">
        <f t="shared" si="8"/>
        <v>1939</v>
      </c>
      <c r="N64" s="7" t="s">
        <v>16</v>
      </c>
      <c r="O64" s="98" t="s">
        <v>640</v>
      </c>
      <c r="P64" s="6">
        <v>14391</v>
      </c>
    </row>
    <row r="65" spans="1:16" ht="15" x14ac:dyDescent="0.25">
      <c r="A65" s="157">
        <v>148</v>
      </c>
      <c r="B65" s="317" t="s">
        <v>496</v>
      </c>
      <c r="C65" s="317" t="s">
        <v>388</v>
      </c>
      <c r="D65" s="156">
        <v>148</v>
      </c>
      <c r="E65" s="14"/>
      <c r="F65" s="73"/>
      <c r="G65" s="15"/>
      <c r="H65" s="16"/>
      <c r="I65" s="57"/>
      <c r="J65" s="215"/>
      <c r="K65" s="197" t="str">
        <f t="shared" si="6"/>
        <v>Novembre</v>
      </c>
      <c r="L65" s="231">
        <f t="shared" si="7"/>
        <v>21</v>
      </c>
      <c r="M65" s="153">
        <f t="shared" si="8"/>
        <v>1948</v>
      </c>
      <c r="N65" s="8" t="s">
        <v>16</v>
      </c>
      <c r="O65" s="12" t="s">
        <v>17</v>
      </c>
      <c r="P65" s="10">
        <v>17858</v>
      </c>
    </row>
    <row r="66" spans="1:16" ht="15" x14ac:dyDescent="0.25">
      <c r="A66" s="157">
        <v>117</v>
      </c>
      <c r="B66" s="317" t="s">
        <v>112</v>
      </c>
      <c r="C66" s="317" t="s">
        <v>55</v>
      </c>
      <c r="D66" s="156">
        <v>117</v>
      </c>
      <c r="E66" s="17"/>
      <c r="F66" s="3"/>
      <c r="G66" s="17"/>
      <c r="H66" s="4"/>
      <c r="I66" s="4"/>
      <c r="J66" s="211"/>
      <c r="K66" s="197" t="str">
        <f t="shared" si="6"/>
        <v>Septembre</v>
      </c>
      <c r="L66" s="231">
        <f t="shared" si="7"/>
        <v>15</v>
      </c>
      <c r="M66" s="153">
        <f t="shared" si="8"/>
        <v>1934</v>
      </c>
      <c r="N66" s="7" t="s">
        <v>16</v>
      </c>
      <c r="O66" s="12" t="s">
        <v>17</v>
      </c>
      <c r="P66" s="6">
        <v>12677</v>
      </c>
    </row>
    <row r="67" spans="1:16" ht="15" x14ac:dyDescent="0.25">
      <c r="A67" s="280"/>
      <c r="B67" s="56"/>
      <c r="C67" s="56"/>
      <c r="D67" s="245"/>
      <c r="E67" s="56"/>
      <c r="F67" s="61"/>
      <c r="G67" s="56"/>
      <c r="H67" s="59"/>
      <c r="I67" s="59"/>
      <c r="J67" s="107"/>
      <c r="K67" s="107"/>
      <c r="L67" s="240"/>
      <c r="M67" s="104"/>
      <c r="N67" s="91"/>
      <c r="O67" s="77"/>
    </row>
    <row r="68" spans="1:16" ht="15.75" thickBot="1" x14ac:dyDescent="0.3">
      <c r="A68" s="280"/>
      <c r="B68" s="56"/>
      <c r="C68" s="56"/>
      <c r="D68" s="245"/>
      <c r="E68" s="55"/>
      <c r="F68" s="61"/>
      <c r="G68" s="55"/>
      <c r="H68" s="79"/>
      <c r="I68" s="59"/>
      <c r="J68" s="60"/>
      <c r="K68" s="60"/>
      <c r="L68" s="237"/>
      <c r="M68" s="61"/>
      <c r="N68" s="76"/>
      <c r="O68" s="62"/>
    </row>
    <row r="69" spans="1:16" ht="21" thickBot="1" x14ac:dyDescent="0.35">
      <c r="A69" s="281" t="s">
        <v>516</v>
      </c>
      <c r="B69" s="80" t="s">
        <v>501</v>
      </c>
      <c r="C69" s="84">
        <v>63</v>
      </c>
      <c r="D69" s="246" t="s">
        <v>516</v>
      </c>
      <c r="E69" s="81"/>
      <c r="I69" s="37"/>
      <c r="J69" s="60"/>
      <c r="K69" s="60"/>
      <c r="L69" s="237"/>
    </row>
    <row r="70" spans="1:16" s="55" customFormat="1" ht="21" thickBot="1" x14ac:dyDescent="0.35">
      <c r="A70" s="282" t="s">
        <v>669</v>
      </c>
      <c r="B70" s="82" t="s">
        <v>502</v>
      </c>
      <c r="C70" s="85">
        <v>31</v>
      </c>
      <c r="D70" s="247" t="s">
        <v>669</v>
      </c>
      <c r="I70" s="59"/>
      <c r="J70" s="60"/>
      <c r="K70" s="60"/>
      <c r="L70" s="237"/>
    </row>
    <row r="71" spans="1:16" s="55" customFormat="1" ht="15" x14ac:dyDescent="0.25">
      <c r="A71" s="283"/>
      <c r="B71" s="76"/>
      <c r="C71" s="77"/>
      <c r="D71" s="248"/>
      <c r="I71" s="59"/>
      <c r="J71" s="60"/>
      <c r="K71" s="60"/>
      <c r="L71" s="237"/>
    </row>
    <row r="72" spans="1:16" s="55" customFormat="1" ht="15" x14ac:dyDescent="0.25">
      <c r="A72" s="283"/>
      <c r="B72" s="76"/>
      <c r="C72" s="77"/>
      <c r="D72" s="248"/>
      <c r="I72" s="59"/>
      <c r="J72" s="60"/>
      <c r="K72" s="60"/>
      <c r="L72" s="237"/>
    </row>
    <row r="73" spans="1:16" ht="15" x14ac:dyDescent="0.25">
      <c r="A73" s="172" t="s">
        <v>163</v>
      </c>
      <c r="D73" s="202" t="s">
        <v>163</v>
      </c>
      <c r="E73" s="1"/>
      <c r="F73" s="45" t="s">
        <v>167</v>
      </c>
      <c r="G73" s="45"/>
      <c r="H73" s="45"/>
      <c r="I73" s="37"/>
      <c r="J73" s="39"/>
      <c r="K73" s="39"/>
      <c r="L73" s="234"/>
    </row>
    <row r="74" spans="1:16" s="55" customFormat="1" x14ac:dyDescent="0.2">
      <c r="A74" s="284"/>
      <c r="D74" s="249"/>
      <c r="I74" s="59"/>
      <c r="J74" s="60"/>
      <c r="K74" s="60"/>
      <c r="L74" s="237"/>
    </row>
    <row r="75" spans="1:16" x14ac:dyDescent="0.2">
      <c r="I75" s="37"/>
      <c r="J75" s="39"/>
      <c r="K75" s="39"/>
      <c r="L75" s="234"/>
    </row>
    <row r="76" spans="1:16" x14ac:dyDescent="0.2">
      <c r="A76" s="285"/>
      <c r="C76" s="43"/>
      <c r="D76" s="250"/>
      <c r="E76" s="43"/>
      <c r="I76" s="37"/>
      <c r="J76" s="39"/>
      <c r="K76" s="39"/>
      <c r="L76" s="234"/>
    </row>
    <row r="77" spans="1:16" x14ac:dyDescent="0.2">
      <c r="I77" s="37"/>
      <c r="J77" s="39"/>
      <c r="K77" s="39"/>
      <c r="L77" s="234"/>
    </row>
    <row r="78" spans="1:16" x14ac:dyDescent="0.2">
      <c r="I78" s="37"/>
      <c r="J78" s="39"/>
      <c r="K78" s="39"/>
      <c r="L78" s="234"/>
    </row>
    <row r="79" spans="1:16" x14ac:dyDescent="0.2">
      <c r="I79" s="37"/>
      <c r="J79" s="39"/>
      <c r="K79" s="39"/>
      <c r="L79" s="234"/>
    </row>
    <row r="80" spans="1:16" x14ac:dyDescent="0.2">
      <c r="I80" s="37"/>
      <c r="J80" s="39"/>
      <c r="K80" s="39"/>
      <c r="L80" s="234"/>
    </row>
    <row r="81" spans="9:12" x14ac:dyDescent="0.2">
      <c r="I81" s="37"/>
      <c r="J81" s="39"/>
      <c r="K81" s="39"/>
      <c r="L81" s="234"/>
    </row>
    <row r="82" spans="9:12" x14ac:dyDescent="0.2">
      <c r="I82" s="37"/>
      <c r="J82" s="39"/>
      <c r="K82" s="39"/>
      <c r="L82" s="234"/>
    </row>
    <row r="83" spans="9:12" x14ac:dyDescent="0.2">
      <c r="I83" s="37"/>
      <c r="J83" s="39"/>
      <c r="K83" s="39"/>
      <c r="L83" s="234"/>
    </row>
    <row r="84" spans="9:12" x14ac:dyDescent="0.2">
      <c r="I84" s="37"/>
      <c r="J84" s="39"/>
      <c r="K84" s="39"/>
      <c r="L84" s="234"/>
    </row>
    <row r="85" spans="9:12" x14ac:dyDescent="0.2">
      <c r="I85" s="37"/>
      <c r="J85" s="39"/>
      <c r="K85" s="39"/>
      <c r="L85" s="234"/>
    </row>
    <row r="86" spans="9:12" x14ac:dyDescent="0.2">
      <c r="I86" s="37"/>
      <c r="J86" s="39"/>
      <c r="K86" s="39"/>
      <c r="L86" s="234"/>
    </row>
    <row r="87" spans="9:12" x14ac:dyDescent="0.2">
      <c r="I87" s="37"/>
      <c r="J87" s="39"/>
      <c r="K87" s="39"/>
      <c r="L87" s="234"/>
    </row>
    <row r="88" spans="9:12" x14ac:dyDescent="0.2">
      <c r="I88" s="37"/>
      <c r="J88" s="39"/>
      <c r="K88" s="39"/>
      <c r="L88" s="234"/>
    </row>
    <row r="89" spans="9:12" x14ac:dyDescent="0.2">
      <c r="I89" s="37"/>
      <c r="J89" s="39"/>
      <c r="K89" s="39"/>
      <c r="L89" s="234"/>
    </row>
    <row r="90" spans="9:12" x14ac:dyDescent="0.2">
      <c r="I90" s="37"/>
      <c r="J90" s="39"/>
      <c r="K90" s="39"/>
      <c r="L90" s="234"/>
    </row>
    <row r="91" spans="9:12" x14ac:dyDescent="0.2">
      <c r="I91" s="38"/>
      <c r="J91" s="39"/>
      <c r="K91" s="39"/>
      <c r="L91" s="234"/>
    </row>
    <row r="92" spans="9:12" x14ac:dyDescent="0.2">
      <c r="J92" s="39"/>
      <c r="K92" s="39"/>
      <c r="L92" s="234"/>
    </row>
    <row r="93" spans="9:12" x14ac:dyDescent="0.2">
      <c r="J93" s="39"/>
      <c r="K93" s="39"/>
      <c r="L93" s="234"/>
    </row>
    <row r="94" spans="9:12" x14ac:dyDescent="0.2">
      <c r="J94" s="39"/>
      <c r="K94" s="39"/>
      <c r="L94" s="234"/>
    </row>
    <row r="95" spans="9:12" x14ac:dyDescent="0.2">
      <c r="J95" s="39"/>
      <c r="K95" s="39"/>
      <c r="L95" s="234"/>
    </row>
  </sheetData>
  <autoFilter ref="A2:P2">
    <filterColumn colId="10" showButton="0"/>
    <filterColumn colId="11" showButton="0"/>
  </autoFilter>
  <customSheetViews>
    <customSheetView guid="{C8E12C0E-74D9-4313-A2C3-87F25970D486}" showRuler="0">
      <pane ySplit="2" topLeftCell="A3" activePane="bottomLeft" state="frozen"/>
      <selection pane="bottomLeft" sqref="A1:IV65536"/>
      <pageMargins left="0.78740157499999996" right="0.78740157499999996" top="0.984251969" bottom="0.984251969" header="0.4921259845" footer="0.4921259845"/>
      <pageSetup paperSize="9" orientation="portrait" horizontalDpi="0" verticalDpi="0" r:id="rId1"/>
      <headerFooter alignWithMargins="0"/>
    </customSheetView>
    <customSheetView guid="{383230AB-0D5E-4CBB-9782-F256E3AF83A1}" showRuler="0">
      <pane ySplit="2" topLeftCell="A3" activePane="bottomLeft" state="frozen"/>
      <selection pane="bottomLeft" sqref="A1:IV65536"/>
      <pageMargins left="0.78740157499999996" right="0.78740157499999996" top="0.984251969" bottom="0.984251969" header="0.4921259845" footer="0.4921259845"/>
      <pageSetup paperSize="9" orientation="portrait" horizontalDpi="0" verticalDpi="0" r:id="rId2"/>
      <headerFooter alignWithMargins="0"/>
    </customSheetView>
  </customSheetViews>
  <mergeCells count="13">
    <mergeCell ref="B2:B3"/>
    <mergeCell ref="C2:C3"/>
    <mergeCell ref="D2:D3"/>
    <mergeCell ref="E2:E3"/>
    <mergeCell ref="F2:F3"/>
    <mergeCell ref="P2:P3"/>
    <mergeCell ref="O2:O3"/>
    <mergeCell ref="K2:M2"/>
    <mergeCell ref="G2:G3"/>
    <mergeCell ref="H2:H3"/>
    <mergeCell ref="I2:I3"/>
    <mergeCell ref="J2:J3"/>
    <mergeCell ref="N2:N3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>
    <tabColor indexed="35"/>
  </sheetPr>
  <dimension ref="A1:R108"/>
  <sheetViews>
    <sheetView workbookViewId="0">
      <pane ySplit="1" topLeftCell="A2" activePane="bottomLeft" state="frozen"/>
      <selection pane="bottomLeft" activeCell="D5" sqref="D5"/>
    </sheetView>
  </sheetViews>
  <sheetFormatPr baseColWidth="10" defaultRowHeight="14.25" x14ac:dyDescent="0.2"/>
  <cols>
    <col min="1" max="1" width="6.375" style="279" customWidth="1"/>
    <col min="2" max="2" width="15" bestFit="1" customWidth="1"/>
    <col min="3" max="3" width="13.125" bestFit="1" customWidth="1"/>
    <col min="4" max="4" width="9.25" style="232" customWidth="1"/>
    <col min="5" max="5" width="35.75" hidden="1" customWidth="1"/>
    <col min="6" max="6" width="6.875" hidden="1" customWidth="1"/>
    <col min="7" max="7" width="22" hidden="1" customWidth="1"/>
    <col min="8" max="9" width="12.875" hidden="1" customWidth="1"/>
    <col min="10" max="10" width="29.5" hidden="1" customWidth="1"/>
    <col min="11" max="11" width="9.625" bestFit="1" customWidth="1"/>
    <col min="12" max="12" width="4.75" style="232" bestFit="1" customWidth="1"/>
    <col min="13" max="13" width="10.375" bestFit="1" customWidth="1"/>
    <col min="14" max="14" width="6.25" customWidth="1"/>
    <col min="15" max="15" width="4.25" customWidth="1"/>
    <col min="16" max="16" width="11.25" style="199"/>
    <col min="17" max="17" width="0" hidden="1" customWidth="1"/>
    <col min="18" max="18" width="8.375" bestFit="1" customWidth="1"/>
  </cols>
  <sheetData>
    <row r="1" spans="1:18" ht="15" thickBot="1" x14ac:dyDescent="0.25"/>
    <row r="2" spans="1:18" s="1" customFormat="1" ht="15.75" thickBot="1" x14ac:dyDescent="0.3">
      <c r="A2" s="435"/>
      <c r="B2" s="380" t="s">
        <v>0</v>
      </c>
      <c r="C2" s="380" t="s">
        <v>1</v>
      </c>
      <c r="D2" s="387" t="s">
        <v>2</v>
      </c>
      <c r="E2" s="380" t="s">
        <v>3</v>
      </c>
      <c r="F2" s="380" t="s">
        <v>4</v>
      </c>
      <c r="G2" s="380" t="s">
        <v>5</v>
      </c>
      <c r="H2" s="378" t="s">
        <v>6</v>
      </c>
      <c r="I2" s="378" t="s">
        <v>7</v>
      </c>
      <c r="J2" s="385" t="s">
        <v>8</v>
      </c>
      <c r="K2" s="382" t="s">
        <v>9</v>
      </c>
      <c r="L2" s="383"/>
      <c r="M2" s="384"/>
      <c r="N2" s="401" t="s">
        <v>672</v>
      </c>
      <c r="O2" s="380"/>
      <c r="P2" s="376" t="s">
        <v>711</v>
      </c>
      <c r="R2" s="408" t="s">
        <v>709</v>
      </c>
    </row>
    <row r="3" spans="1:18" s="1" customFormat="1" ht="15.75" thickBot="1" x14ac:dyDescent="0.3">
      <c r="A3" s="435"/>
      <c r="B3" s="381"/>
      <c r="C3" s="381"/>
      <c r="D3" s="388"/>
      <c r="E3" s="381"/>
      <c r="F3" s="381"/>
      <c r="G3" s="381"/>
      <c r="H3" s="379"/>
      <c r="I3" s="379"/>
      <c r="J3" s="386"/>
      <c r="K3" s="151" t="s">
        <v>702</v>
      </c>
      <c r="L3" s="241" t="s">
        <v>703</v>
      </c>
      <c r="M3" s="137" t="s">
        <v>704</v>
      </c>
      <c r="N3" s="402"/>
      <c r="O3" s="381"/>
      <c r="P3" s="377"/>
      <c r="R3" s="409"/>
    </row>
    <row r="4" spans="1:18" ht="15.75" x14ac:dyDescent="0.25">
      <c r="A4" s="157">
        <v>192</v>
      </c>
      <c r="B4" s="316" t="s">
        <v>610</v>
      </c>
      <c r="C4" s="316" t="s">
        <v>285</v>
      </c>
      <c r="D4" s="155">
        <v>192</v>
      </c>
      <c r="E4" s="102"/>
      <c r="F4" s="103"/>
      <c r="G4" s="102"/>
      <c r="H4" s="134"/>
      <c r="I4" s="134"/>
      <c r="J4" s="135"/>
      <c r="K4" s="197" t="str">
        <f t="shared" ref="K4:K30" si="0">IF((P4)="","",IF(MONTH(P4)=1,"Janvier",IF(MONTH(P4)=2,"Février",IF(MONTH(P4)=3,"Mars",IF(MONTH(P4)=4,"Avril",IF(MONTH(P4)=5,"Mai",IF(MONTH(P4)=6,"Juin",IF(MONTH(P4)=7,"Juillet",IF(MONTH(P4)=8,"Août",IF(MONTH(P4)=9,"Septembre",IF(MONTH(P4)=10,"Octobre",IF(MONTH(P4)=11,"Novembre","Décembre"))))))))))))</f>
        <v>Septembre</v>
      </c>
      <c r="L4" s="231">
        <f t="shared" ref="L4:L30" si="1">IF(P4="","",DAY(P4))</f>
        <v>17</v>
      </c>
      <c r="M4" s="153">
        <f t="shared" ref="M4:M30" si="2">IF(P4="","",YEAR(P4))</f>
        <v>1952</v>
      </c>
      <c r="N4" s="136" t="s">
        <v>16</v>
      </c>
      <c r="O4" s="182" t="s">
        <v>685</v>
      </c>
      <c r="P4" s="198">
        <v>19254</v>
      </c>
      <c r="R4" s="196">
        <f ca="1">IF(P4="","",DATEDIF(P4,TODAY(),"y"))</f>
        <v>61</v>
      </c>
    </row>
    <row r="5" spans="1:18" ht="15.75" x14ac:dyDescent="0.25">
      <c r="A5" s="157">
        <v>4</v>
      </c>
      <c r="B5" s="322" t="s">
        <v>43</v>
      </c>
      <c r="C5" s="322" t="s">
        <v>44</v>
      </c>
      <c r="D5" s="156">
        <v>4</v>
      </c>
      <c r="E5" s="2"/>
      <c r="F5" s="3"/>
      <c r="G5" s="2"/>
      <c r="H5" s="4"/>
      <c r="I5" s="4"/>
      <c r="J5" s="99"/>
      <c r="K5" s="197" t="str">
        <f t="shared" si="0"/>
        <v>Octobre</v>
      </c>
      <c r="L5" s="231">
        <f t="shared" si="1"/>
        <v>24</v>
      </c>
      <c r="M5" s="153">
        <f t="shared" si="2"/>
        <v>1967</v>
      </c>
      <c r="N5" s="7" t="s">
        <v>16</v>
      </c>
      <c r="O5" s="98" t="s">
        <v>640</v>
      </c>
      <c r="P5" s="10">
        <v>24769</v>
      </c>
      <c r="R5" s="195">
        <f t="shared" ref="R5:R68" ca="1" si="3">IF(P5="","",DATEDIF(P5,TODAY(),"y"))</f>
        <v>46</v>
      </c>
    </row>
    <row r="6" spans="1:18" ht="15.75" x14ac:dyDescent="0.25">
      <c r="A6" s="157">
        <v>228</v>
      </c>
      <c r="B6" s="317" t="s">
        <v>655</v>
      </c>
      <c r="C6" s="317" t="s">
        <v>656</v>
      </c>
      <c r="D6" s="157">
        <v>228</v>
      </c>
      <c r="E6" s="17"/>
      <c r="F6" s="3"/>
      <c r="G6" s="17"/>
      <c r="H6" s="4"/>
      <c r="I6" s="4"/>
      <c r="J6" s="99"/>
      <c r="K6" s="197" t="str">
        <f t="shared" si="0"/>
        <v>Mai</v>
      </c>
      <c r="L6" s="231">
        <f t="shared" si="1"/>
        <v>4</v>
      </c>
      <c r="M6" s="153">
        <f t="shared" si="2"/>
        <v>1949</v>
      </c>
      <c r="N6" s="97" t="s">
        <v>673</v>
      </c>
      <c r="O6" s="12" t="s">
        <v>17</v>
      </c>
      <c r="P6" s="10">
        <v>18022</v>
      </c>
      <c r="R6" s="195">
        <f t="shared" ca="1" si="3"/>
        <v>65</v>
      </c>
    </row>
    <row r="7" spans="1:18" ht="15.75" x14ac:dyDescent="0.25">
      <c r="A7" s="157">
        <v>207</v>
      </c>
      <c r="B7" s="317" t="s">
        <v>633</v>
      </c>
      <c r="C7" s="317" t="s">
        <v>327</v>
      </c>
      <c r="D7" s="156">
        <v>207</v>
      </c>
      <c r="E7" s="17"/>
      <c r="F7" s="3"/>
      <c r="G7" s="17"/>
      <c r="H7" s="4"/>
      <c r="I7" s="4"/>
      <c r="J7" s="99"/>
      <c r="K7" s="197" t="str">
        <f t="shared" si="0"/>
        <v>Février</v>
      </c>
      <c r="L7" s="231">
        <f t="shared" si="1"/>
        <v>25</v>
      </c>
      <c r="M7" s="153">
        <f t="shared" si="2"/>
        <v>1958</v>
      </c>
      <c r="N7" s="7" t="s">
        <v>16</v>
      </c>
      <c r="O7" s="12" t="s">
        <v>17</v>
      </c>
      <c r="P7" s="10">
        <v>21241</v>
      </c>
      <c r="R7" s="195">
        <f t="shared" ca="1" si="3"/>
        <v>56</v>
      </c>
    </row>
    <row r="8" spans="1:18" ht="15.75" x14ac:dyDescent="0.25">
      <c r="A8" s="157">
        <v>193</v>
      </c>
      <c r="B8" s="317" t="s">
        <v>291</v>
      </c>
      <c r="C8" s="317" t="s">
        <v>48</v>
      </c>
      <c r="D8" s="156">
        <v>193</v>
      </c>
      <c r="E8" s="17"/>
      <c r="F8" s="3"/>
      <c r="G8" s="17"/>
      <c r="H8" s="4"/>
      <c r="I8" s="4"/>
      <c r="J8" s="99"/>
      <c r="K8" s="197" t="str">
        <f t="shared" si="0"/>
        <v>Décembre</v>
      </c>
      <c r="L8" s="231">
        <f t="shared" si="1"/>
        <v>28</v>
      </c>
      <c r="M8" s="153">
        <f t="shared" si="2"/>
        <v>1951</v>
      </c>
      <c r="N8" s="7" t="s">
        <v>16</v>
      </c>
      <c r="O8" s="12" t="s">
        <v>17</v>
      </c>
      <c r="P8" s="10">
        <v>18990</v>
      </c>
      <c r="R8" s="195">
        <f t="shared" ca="1" si="3"/>
        <v>62</v>
      </c>
    </row>
    <row r="9" spans="1:18" ht="15.75" x14ac:dyDescent="0.25">
      <c r="A9" s="157">
        <v>219</v>
      </c>
      <c r="B9" s="317" t="s">
        <v>291</v>
      </c>
      <c r="C9" s="317" t="s">
        <v>35</v>
      </c>
      <c r="D9" s="156">
        <v>219</v>
      </c>
      <c r="E9" s="17"/>
      <c r="F9" s="3"/>
      <c r="G9" s="17"/>
      <c r="H9" s="4"/>
      <c r="I9" s="4"/>
      <c r="J9" s="99"/>
      <c r="K9" s="197" t="str">
        <f t="shared" si="0"/>
        <v>Avril</v>
      </c>
      <c r="L9" s="231">
        <f t="shared" si="1"/>
        <v>4</v>
      </c>
      <c r="M9" s="153">
        <f t="shared" si="2"/>
        <v>1951</v>
      </c>
      <c r="N9" s="7" t="s">
        <v>16</v>
      </c>
      <c r="O9" s="12" t="s">
        <v>17</v>
      </c>
      <c r="P9" s="10">
        <v>18722</v>
      </c>
      <c r="R9" s="195">
        <f t="shared" ca="1" si="3"/>
        <v>63</v>
      </c>
    </row>
    <row r="10" spans="1:18" s="86" customFormat="1" ht="15.75" x14ac:dyDescent="0.25">
      <c r="A10" s="157">
        <v>221</v>
      </c>
      <c r="B10" s="317" t="s">
        <v>647</v>
      </c>
      <c r="C10" s="317" t="s">
        <v>395</v>
      </c>
      <c r="D10" s="157">
        <v>221</v>
      </c>
      <c r="E10" s="17"/>
      <c r="F10" s="3"/>
      <c r="G10" s="17"/>
      <c r="H10" s="4"/>
      <c r="I10" s="4"/>
      <c r="J10" s="99"/>
      <c r="K10" s="197" t="str">
        <f t="shared" si="0"/>
        <v>Juillet</v>
      </c>
      <c r="L10" s="231">
        <f t="shared" si="1"/>
        <v>2</v>
      </c>
      <c r="M10" s="153">
        <f t="shared" si="2"/>
        <v>1953</v>
      </c>
      <c r="N10" s="97" t="s">
        <v>674</v>
      </c>
      <c r="O10" s="12" t="s">
        <v>17</v>
      </c>
      <c r="P10" s="10">
        <v>19542</v>
      </c>
      <c r="R10" s="195">
        <f t="shared" ca="1" si="3"/>
        <v>60</v>
      </c>
    </row>
    <row r="11" spans="1:18" s="25" customFormat="1" ht="15.75" x14ac:dyDescent="0.25">
      <c r="A11" s="157">
        <v>82</v>
      </c>
      <c r="B11" s="317" t="s">
        <v>89</v>
      </c>
      <c r="C11" s="317" t="s">
        <v>70</v>
      </c>
      <c r="D11" s="156">
        <v>82</v>
      </c>
      <c r="E11" s="2"/>
      <c r="F11" s="3"/>
      <c r="G11" s="2"/>
      <c r="H11" s="4"/>
      <c r="I11" s="4"/>
      <c r="J11" s="94"/>
      <c r="K11" s="197" t="str">
        <f t="shared" si="0"/>
        <v>Juillet</v>
      </c>
      <c r="L11" s="231">
        <f t="shared" si="1"/>
        <v>23</v>
      </c>
      <c r="M11" s="153">
        <f t="shared" si="2"/>
        <v>1947</v>
      </c>
      <c r="N11" s="7" t="s">
        <v>16</v>
      </c>
      <c r="O11" s="12" t="s">
        <v>17</v>
      </c>
      <c r="P11" s="10">
        <v>17371</v>
      </c>
      <c r="R11" s="195">
        <f t="shared" ca="1" si="3"/>
        <v>66</v>
      </c>
    </row>
    <row r="12" spans="1:18" s="25" customFormat="1" ht="15.75" x14ac:dyDescent="0.25">
      <c r="A12" s="157">
        <v>196</v>
      </c>
      <c r="B12" s="317" t="s">
        <v>615</v>
      </c>
      <c r="C12" s="317" t="s">
        <v>609</v>
      </c>
      <c r="D12" s="156">
        <v>196</v>
      </c>
      <c r="E12" s="17"/>
      <c r="F12" s="3"/>
      <c r="G12" s="17"/>
      <c r="H12" s="4"/>
      <c r="I12" s="4"/>
      <c r="J12" s="5"/>
      <c r="K12" s="197" t="str">
        <f t="shared" si="0"/>
        <v>Août</v>
      </c>
      <c r="L12" s="231">
        <f t="shared" si="1"/>
        <v>14</v>
      </c>
      <c r="M12" s="153">
        <f t="shared" si="2"/>
        <v>1967</v>
      </c>
      <c r="N12" s="8" t="s">
        <v>16</v>
      </c>
      <c r="O12" s="12" t="s">
        <v>17</v>
      </c>
      <c r="P12" s="10">
        <v>24698</v>
      </c>
      <c r="R12" s="195">
        <f ca="1">IF(P12="","",DATEDIF(P12,TODAY(),"y"))</f>
        <v>46</v>
      </c>
    </row>
    <row r="13" spans="1:18" ht="15.75" x14ac:dyDescent="0.25">
      <c r="A13" s="157">
        <v>249</v>
      </c>
      <c r="B13" s="317" t="s">
        <v>680</v>
      </c>
      <c r="C13" s="317" t="s">
        <v>418</v>
      </c>
      <c r="D13" s="157">
        <v>249</v>
      </c>
      <c r="E13" s="115"/>
      <c r="F13" s="13"/>
      <c r="G13" s="115"/>
      <c r="H13" s="16"/>
      <c r="I13" s="16"/>
      <c r="J13" s="99"/>
      <c r="K13" s="197" t="str">
        <f t="shared" si="0"/>
        <v>Mai</v>
      </c>
      <c r="L13" s="231">
        <f t="shared" si="1"/>
        <v>30</v>
      </c>
      <c r="M13" s="153">
        <f t="shared" si="2"/>
        <v>1944</v>
      </c>
      <c r="N13" s="118" t="s">
        <v>674</v>
      </c>
      <c r="O13" s="12" t="s">
        <v>17</v>
      </c>
      <c r="P13" s="10">
        <v>16222</v>
      </c>
      <c r="R13" s="195">
        <f ca="1">IF(P13="","",DATEDIF(P13,TODAY(),"y"))</f>
        <v>70</v>
      </c>
    </row>
    <row r="14" spans="1:18" ht="15.75" x14ac:dyDescent="0.25">
      <c r="A14" s="157">
        <v>186</v>
      </c>
      <c r="B14" s="317" t="s">
        <v>300</v>
      </c>
      <c r="C14" s="317" t="s">
        <v>587</v>
      </c>
      <c r="D14" s="157">
        <v>185</v>
      </c>
      <c r="E14" s="17"/>
      <c r="F14" s="3"/>
      <c r="G14" s="17"/>
      <c r="H14" s="4"/>
      <c r="I14" s="4"/>
      <c r="J14" s="5"/>
      <c r="K14" s="197" t="str">
        <f t="shared" si="0"/>
        <v>Avril</v>
      </c>
      <c r="L14" s="231">
        <f t="shared" si="1"/>
        <v>29</v>
      </c>
      <c r="M14" s="153">
        <f t="shared" si="2"/>
        <v>1946</v>
      </c>
      <c r="N14" s="7" t="s">
        <v>16</v>
      </c>
      <c r="O14" s="12" t="s">
        <v>17</v>
      </c>
      <c r="P14" s="10">
        <v>16921</v>
      </c>
      <c r="R14" s="195">
        <f t="shared" ca="1" si="3"/>
        <v>68</v>
      </c>
    </row>
    <row r="15" spans="1:18" ht="15.75" x14ac:dyDescent="0.25">
      <c r="A15" s="157">
        <v>185</v>
      </c>
      <c r="B15" s="317" t="s">
        <v>300</v>
      </c>
      <c r="C15" s="317" t="s">
        <v>287</v>
      </c>
      <c r="D15" s="156">
        <v>186</v>
      </c>
      <c r="E15" s="17"/>
      <c r="F15" s="3"/>
      <c r="G15" s="17"/>
      <c r="H15" s="4"/>
      <c r="I15" s="4"/>
      <c r="J15" s="99"/>
      <c r="K15" s="197" t="str">
        <f t="shared" si="0"/>
        <v>Mai</v>
      </c>
      <c r="L15" s="231">
        <f t="shared" si="1"/>
        <v>15</v>
      </c>
      <c r="M15" s="153">
        <f t="shared" si="2"/>
        <v>1941</v>
      </c>
      <c r="N15" s="7" t="s">
        <v>16</v>
      </c>
      <c r="O15" s="12" t="s">
        <v>17</v>
      </c>
      <c r="P15" s="10">
        <v>15111</v>
      </c>
      <c r="R15" s="195">
        <f t="shared" ca="1" si="3"/>
        <v>73</v>
      </c>
    </row>
    <row r="16" spans="1:18" ht="15.75" x14ac:dyDescent="0.25">
      <c r="A16" s="157">
        <v>127</v>
      </c>
      <c r="B16" s="317" t="s">
        <v>117</v>
      </c>
      <c r="C16" s="317" t="s">
        <v>118</v>
      </c>
      <c r="D16" s="157">
        <v>127</v>
      </c>
      <c r="E16" s="14"/>
      <c r="F16" s="13"/>
      <c r="G16" s="14"/>
      <c r="H16" s="16"/>
      <c r="I16" s="16"/>
      <c r="J16" s="5"/>
      <c r="K16" s="197" t="str">
        <f t="shared" si="0"/>
        <v>Mars</v>
      </c>
      <c r="L16" s="231">
        <f t="shared" si="1"/>
        <v>30</v>
      </c>
      <c r="M16" s="153">
        <f t="shared" si="2"/>
        <v>1935</v>
      </c>
      <c r="N16" s="7" t="s">
        <v>16</v>
      </c>
      <c r="O16" s="12" t="s">
        <v>17</v>
      </c>
      <c r="P16" s="10">
        <v>12873</v>
      </c>
      <c r="R16" s="195">
        <f t="shared" ca="1" si="3"/>
        <v>79</v>
      </c>
    </row>
    <row r="17" spans="1:18" ht="15.75" x14ac:dyDescent="0.25">
      <c r="A17" s="157">
        <v>136</v>
      </c>
      <c r="B17" s="317" t="s">
        <v>77</v>
      </c>
      <c r="C17" s="317" t="s">
        <v>160</v>
      </c>
      <c r="D17" s="157">
        <v>136</v>
      </c>
      <c r="E17" s="15"/>
      <c r="F17" s="13"/>
      <c r="G17" s="15"/>
      <c r="H17" s="16"/>
      <c r="I17" s="16"/>
      <c r="J17" s="15"/>
      <c r="K17" s="197" t="str">
        <f t="shared" si="0"/>
        <v>Février</v>
      </c>
      <c r="L17" s="231">
        <f t="shared" si="1"/>
        <v>28</v>
      </c>
      <c r="M17" s="153">
        <f t="shared" si="2"/>
        <v>1943</v>
      </c>
      <c r="N17" s="8" t="s">
        <v>16</v>
      </c>
      <c r="O17" s="12" t="s">
        <v>17</v>
      </c>
      <c r="P17" s="10">
        <v>15765</v>
      </c>
      <c r="R17" s="195">
        <f t="shared" ca="1" si="3"/>
        <v>71</v>
      </c>
    </row>
    <row r="18" spans="1:18" ht="15.75" x14ac:dyDescent="0.25">
      <c r="A18" s="157">
        <v>244</v>
      </c>
      <c r="B18" s="317" t="s">
        <v>675</v>
      </c>
      <c r="C18" s="317" t="s">
        <v>676</v>
      </c>
      <c r="D18" s="157">
        <v>244</v>
      </c>
      <c r="E18" s="17"/>
      <c r="F18" s="3"/>
      <c r="G18" s="17"/>
      <c r="H18" s="16"/>
      <c r="I18" s="16"/>
      <c r="J18" s="5"/>
      <c r="K18" s="197" t="str">
        <f t="shared" si="0"/>
        <v>Octobre</v>
      </c>
      <c r="L18" s="231">
        <f t="shared" si="1"/>
        <v>30</v>
      </c>
      <c r="M18" s="153">
        <f t="shared" si="2"/>
        <v>1944</v>
      </c>
      <c r="N18" s="118" t="s">
        <v>674</v>
      </c>
      <c r="O18" s="12" t="s">
        <v>17</v>
      </c>
      <c r="P18" s="10">
        <v>16375</v>
      </c>
      <c r="R18" s="195">
        <f t="shared" ca="1" si="3"/>
        <v>69</v>
      </c>
    </row>
    <row r="19" spans="1:18" ht="15.75" x14ac:dyDescent="0.25">
      <c r="A19" s="157">
        <v>21</v>
      </c>
      <c r="B19" s="317" t="s">
        <v>54</v>
      </c>
      <c r="C19" s="317" t="s">
        <v>55</v>
      </c>
      <c r="D19" s="156">
        <v>21</v>
      </c>
      <c r="E19" s="14"/>
      <c r="F19" s="13"/>
      <c r="G19" s="14"/>
      <c r="H19" s="16"/>
      <c r="I19" s="16"/>
      <c r="J19" s="5"/>
      <c r="K19" s="197" t="str">
        <f t="shared" si="0"/>
        <v>Septembre</v>
      </c>
      <c r="L19" s="231">
        <f t="shared" si="1"/>
        <v>5</v>
      </c>
      <c r="M19" s="153">
        <f t="shared" si="2"/>
        <v>1943</v>
      </c>
      <c r="N19" s="8" t="s">
        <v>16</v>
      </c>
      <c r="O19" s="12" t="s">
        <v>17</v>
      </c>
      <c r="P19" s="10">
        <v>15954</v>
      </c>
      <c r="R19" s="195">
        <f t="shared" ca="1" si="3"/>
        <v>70</v>
      </c>
    </row>
    <row r="20" spans="1:18" ht="15.75" x14ac:dyDescent="0.25">
      <c r="A20" s="157">
        <v>250</v>
      </c>
      <c r="B20" s="317" t="s">
        <v>681</v>
      </c>
      <c r="C20" s="317" t="s">
        <v>682</v>
      </c>
      <c r="D20" s="157">
        <v>250</v>
      </c>
      <c r="E20" s="17"/>
      <c r="F20" s="3"/>
      <c r="G20" s="17"/>
      <c r="H20" s="4"/>
      <c r="I20" s="4"/>
      <c r="J20" s="99"/>
      <c r="K20" s="197" t="str">
        <f t="shared" si="0"/>
        <v>Juillet</v>
      </c>
      <c r="L20" s="231">
        <f t="shared" si="1"/>
        <v>30</v>
      </c>
      <c r="M20" s="153">
        <f t="shared" si="2"/>
        <v>1952</v>
      </c>
      <c r="N20" s="97" t="s">
        <v>674</v>
      </c>
      <c r="O20" s="12" t="s">
        <v>17</v>
      </c>
      <c r="P20" s="10">
        <v>19205</v>
      </c>
      <c r="R20" s="195">
        <f t="shared" ca="1" si="3"/>
        <v>61</v>
      </c>
    </row>
    <row r="21" spans="1:18" ht="15.75" x14ac:dyDescent="0.25">
      <c r="A21" s="157">
        <v>252</v>
      </c>
      <c r="B21" s="317" t="s">
        <v>684</v>
      </c>
      <c r="C21" s="317" t="s">
        <v>118</v>
      </c>
      <c r="D21" s="157">
        <v>252</v>
      </c>
      <c r="E21" s="17"/>
      <c r="F21" s="3"/>
      <c r="G21" s="17"/>
      <c r="H21" s="4"/>
      <c r="I21" s="4"/>
      <c r="J21" s="99"/>
      <c r="K21" s="197" t="str">
        <f t="shared" si="0"/>
        <v>Janvier</v>
      </c>
      <c r="L21" s="231">
        <f t="shared" si="1"/>
        <v>28</v>
      </c>
      <c r="M21" s="153">
        <f t="shared" si="2"/>
        <v>1942</v>
      </c>
      <c r="N21" s="118" t="s">
        <v>674</v>
      </c>
      <c r="O21" s="12" t="s">
        <v>17</v>
      </c>
      <c r="P21" s="10">
        <v>15369</v>
      </c>
      <c r="R21" s="195">
        <f t="shared" ca="1" si="3"/>
        <v>72</v>
      </c>
    </row>
    <row r="22" spans="1:18" ht="15.75" x14ac:dyDescent="0.25">
      <c r="A22" s="157">
        <v>245</v>
      </c>
      <c r="B22" s="317" t="s">
        <v>677</v>
      </c>
      <c r="C22" s="317" t="s">
        <v>245</v>
      </c>
      <c r="D22" s="157">
        <v>245</v>
      </c>
      <c r="E22" s="115"/>
      <c r="F22" s="13"/>
      <c r="G22" s="115"/>
      <c r="H22" s="16"/>
      <c r="I22" s="16"/>
      <c r="J22" s="99"/>
      <c r="K22" s="197" t="str">
        <f t="shared" si="0"/>
        <v>Mai</v>
      </c>
      <c r="L22" s="231">
        <f t="shared" si="1"/>
        <v>2</v>
      </c>
      <c r="M22" s="153">
        <f t="shared" si="2"/>
        <v>1944</v>
      </c>
      <c r="N22" s="118" t="s">
        <v>674</v>
      </c>
      <c r="O22" s="12" t="s">
        <v>17</v>
      </c>
      <c r="P22" s="10">
        <v>16194</v>
      </c>
      <c r="R22" s="195">
        <f t="shared" ca="1" si="3"/>
        <v>70</v>
      </c>
    </row>
    <row r="23" spans="1:18" ht="15.75" x14ac:dyDescent="0.25">
      <c r="A23" s="157">
        <v>129</v>
      </c>
      <c r="B23" s="317" t="s">
        <v>315</v>
      </c>
      <c r="C23" s="317" t="s">
        <v>135</v>
      </c>
      <c r="D23" s="157">
        <v>129</v>
      </c>
      <c r="E23" s="14"/>
      <c r="F23" s="13"/>
      <c r="G23" s="14"/>
      <c r="H23" s="16"/>
      <c r="I23" s="16"/>
      <c r="J23" s="5"/>
      <c r="K23" s="197" t="str">
        <f t="shared" si="0"/>
        <v>Octobre</v>
      </c>
      <c r="L23" s="231">
        <f t="shared" si="1"/>
        <v>28</v>
      </c>
      <c r="M23" s="153">
        <f t="shared" si="2"/>
        <v>1947</v>
      </c>
      <c r="N23" s="8" t="s">
        <v>16</v>
      </c>
      <c r="O23" s="12" t="s">
        <v>17</v>
      </c>
      <c r="P23" s="10">
        <v>17468</v>
      </c>
      <c r="R23" s="195">
        <f t="shared" ca="1" si="3"/>
        <v>66</v>
      </c>
    </row>
    <row r="24" spans="1:18" ht="15.75" x14ac:dyDescent="0.25">
      <c r="A24" s="157">
        <v>225</v>
      </c>
      <c r="B24" s="317" t="s">
        <v>648</v>
      </c>
      <c r="C24" s="317" t="s">
        <v>264</v>
      </c>
      <c r="D24" s="156">
        <v>225</v>
      </c>
      <c r="E24" s="115"/>
      <c r="F24" s="73"/>
      <c r="G24" s="15"/>
      <c r="H24" s="16"/>
      <c r="I24" s="57"/>
      <c r="J24" s="72"/>
      <c r="K24" s="197" t="str">
        <f t="shared" si="0"/>
        <v>Juin</v>
      </c>
      <c r="L24" s="231">
        <f t="shared" si="1"/>
        <v>18</v>
      </c>
      <c r="M24" s="153">
        <f t="shared" si="2"/>
        <v>1956</v>
      </c>
      <c r="N24" s="97" t="s">
        <v>674</v>
      </c>
      <c r="O24" s="12" t="s">
        <v>17</v>
      </c>
      <c r="P24" s="10">
        <v>20624</v>
      </c>
      <c r="R24" s="195">
        <f t="shared" ca="1" si="3"/>
        <v>58</v>
      </c>
    </row>
    <row r="25" spans="1:18" ht="15.75" x14ac:dyDescent="0.25">
      <c r="A25" s="157">
        <v>226</v>
      </c>
      <c r="B25" s="317" t="s">
        <v>648</v>
      </c>
      <c r="C25" s="317" t="s">
        <v>649</v>
      </c>
      <c r="D25" s="156">
        <v>226</v>
      </c>
      <c r="E25" s="115"/>
      <c r="F25" s="73"/>
      <c r="G25" s="15"/>
      <c r="H25" s="16"/>
      <c r="I25" s="57"/>
      <c r="J25" s="72"/>
      <c r="K25" s="197" t="str">
        <f t="shared" si="0"/>
        <v>Mars</v>
      </c>
      <c r="L25" s="231">
        <f t="shared" si="1"/>
        <v>6</v>
      </c>
      <c r="M25" s="153">
        <f t="shared" si="2"/>
        <v>1955</v>
      </c>
      <c r="N25" s="97" t="s">
        <v>674</v>
      </c>
      <c r="O25" s="12" t="s">
        <v>17</v>
      </c>
      <c r="P25" s="10">
        <v>20154</v>
      </c>
      <c r="R25" s="195">
        <f t="shared" ca="1" si="3"/>
        <v>59</v>
      </c>
    </row>
    <row r="26" spans="1:18" ht="15.75" x14ac:dyDescent="0.25">
      <c r="A26" s="157">
        <v>157</v>
      </c>
      <c r="B26" s="317" t="s">
        <v>142</v>
      </c>
      <c r="C26" s="317" t="s">
        <v>400</v>
      </c>
      <c r="D26" s="157">
        <v>157</v>
      </c>
      <c r="E26" s="14"/>
      <c r="F26" s="73"/>
      <c r="G26" s="15"/>
      <c r="H26" s="16"/>
      <c r="I26" s="57"/>
      <c r="J26" s="72"/>
      <c r="K26" s="197" t="str">
        <f t="shared" si="0"/>
        <v>Novembre</v>
      </c>
      <c r="L26" s="231">
        <f t="shared" si="1"/>
        <v>29</v>
      </c>
      <c r="M26" s="153">
        <f t="shared" si="2"/>
        <v>1966</v>
      </c>
      <c r="N26" s="8" t="s">
        <v>16</v>
      </c>
      <c r="O26" s="12" t="s">
        <v>17</v>
      </c>
      <c r="P26" s="226">
        <v>24440</v>
      </c>
      <c r="R26" s="195">
        <f t="shared" ca="1" si="3"/>
        <v>47</v>
      </c>
    </row>
    <row r="27" spans="1:18" ht="15.75" x14ac:dyDescent="0.25">
      <c r="A27" s="157">
        <v>132</v>
      </c>
      <c r="B27" s="317" t="s">
        <v>142</v>
      </c>
      <c r="C27" s="317" t="s">
        <v>55</v>
      </c>
      <c r="D27" s="157">
        <v>132</v>
      </c>
      <c r="E27" s="14"/>
      <c r="F27" s="13"/>
      <c r="G27" s="14"/>
      <c r="H27" s="16"/>
      <c r="I27" s="16"/>
      <c r="J27" s="5"/>
      <c r="K27" s="197" t="str">
        <f t="shared" si="0"/>
        <v>Mars</v>
      </c>
      <c r="L27" s="231">
        <f t="shared" si="1"/>
        <v>13</v>
      </c>
      <c r="M27" s="153">
        <f t="shared" si="2"/>
        <v>1965</v>
      </c>
      <c r="N27" s="8" t="s">
        <v>16</v>
      </c>
      <c r="O27" s="12" t="s">
        <v>17</v>
      </c>
      <c r="P27" s="226">
        <v>23814</v>
      </c>
      <c r="R27" s="195">
        <f t="shared" ca="1" si="3"/>
        <v>49</v>
      </c>
    </row>
    <row r="28" spans="1:18" ht="15.75" x14ac:dyDescent="0.25">
      <c r="A28" s="157">
        <v>197</v>
      </c>
      <c r="B28" s="317" t="s">
        <v>616</v>
      </c>
      <c r="C28" s="317" t="s">
        <v>255</v>
      </c>
      <c r="D28" s="156">
        <v>197</v>
      </c>
      <c r="E28" s="17"/>
      <c r="F28" s="3"/>
      <c r="G28" s="17"/>
      <c r="H28" s="4"/>
      <c r="I28" s="4"/>
      <c r="J28" s="5"/>
      <c r="K28" s="197" t="str">
        <f t="shared" si="0"/>
        <v>Septembre</v>
      </c>
      <c r="L28" s="231">
        <f t="shared" si="1"/>
        <v>29</v>
      </c>
      <c r="M28" s="153">
        <f t="shared" si="2"/>
        <v>1961</v>
      </c>
      <c r="N28" s="8" t="s">
        <v>16</v>
      </c>
      <c r="O28" s="98" t="s">
        <v>617</v>
      </c>
      <c r="P28" s="10">
        <v>22553</v>
      </c>
      <c r="R28" s="195">
        <f t="shared" ca="1" si="3"/>
        <v>52</v>
      </c>
    </row>
    <row r="29" spans="1:18" ht="15.75" x14ac:dyDescent="0.25">
      <c r="A29" s="157">
        <v>240</v>
      </c>
      <c r="B29" s="317" t="s">
        <v>616</v>
      </c>
      <c r="C29" s="317" t="s">
        <v>665</v>
      </c>
      <c r="D29" s="156">
        <v>240</v>
      </c>
      <c r="E29" s="17"/>
      <c r="F29" s="3"/>
      <c r="G29" s="17"/>
      <c r="H29" s="16"/>
      <c r="I29" s="16"/>
      <c r="J29" s="35"/>
      <c r="K29" s="197" t="str">
        <f t="shared" si="0"/>
        <v>Janvier</v>
      </c>
      <c r="L29" s="231">
        <f t="shared" si="1"/>
        <v>21</v>
      </c>
      <c r="M29" s="153">
        <f t="shared" si="2"/>
        <v>2001</v>
      </c>
      <c r="N29" s="97" t="s">
        <v>674</v>
      </c>
      <c r="O29" s="12" t="s">
        <v>17</v>
      </c>
      <c r="P29" s="10">
        <v>36912</v>
      </c>
      <c r="R29" s="195">
        <f t="shared" ca="1" si="3"/>
        <v>13</v>
      </c>
    </row>
    <row r="30" spans="1:18" ht="15.75" x14ac:dyDescent="0.25">
      <c r="A30" s="157">
        <v>246</v>
      </c>
      <c r="B30" s="317" t="s">
        <v>678</v>
      </c>
      <c r="C30" s="317" t="s">
        <v>308</v>
      </c>
      <c r="D30" s="156">
        <v>246</v>
      </c>
      <c r="E30" s="17"/>
      <c r="F30" s="3"/>
      <c r="G30" s="17"/>
      <c r="H30" s="4"/>
      <c r="I30" s="4"/>
      <c r="J30" s="99"/>
      <c r="K30" s="197" t="str">
        <f t="shared" si="0"/>
        <v>Février</v>
      </c>
      <c r="L30" s="231">
        <f t="shared" si="1"/>
        <v>15</v>
      </c>
      <c r="M30" s="153">
        <f t="shared" si="2"/>
        <v>1947</v>
      </c>
      <c r="N30" s="97" t="s">
        <v>674</v>
      </c>
      <c r="O30" s="12" t="s">
        <v>17</v>
      </c>
      <c r="P30" s="10">
        <v>17213</v>
      </c>
      <c r="R30" s="195">
        <f t="shared" ca="1" si="3"/>
        <v>67</v>
      </c>
    </row>
    <row r="31" spans="1:18" ht="15.75" x14ac:dyDescent="0.25">
      <c r="A31" s="157">
        <v>247</v>
      </c>
      <c r="B31" s="317" t="s">
        <v>678</v>
      </c>
      <c r="C31" s="317" t="s">
        <v>381</v>
      </c>
      <c r="D31" s="156">
        <v>247</v>
      </c>
      <c r="E31" s="17"/>
      <c r="F31" s="3"/>
      <c r="G31" s="17"/>
      <c r="H31" s="4"/>
      <c r="I31" s="4"/>
      <c r="J31" s="99"/>
      <c r="K31" s="197" t="str">
        <f t="shared" ref="K31:K52" si="4">IF((P31)="","",IF(MONTH(P31)=1,"Janvier",IF(MONTH(P31)=2,"Février",IF(MONTH(P31)=3,"Mars",IF(MONTH(P31)=4,"Avril",IF(MONTH(P31)=5,"Mai",IF(MONTH(P31)=6,"Juin",IF(MONTH(P31)=7,"Juillet",IF(MONTH(P31)=8,"Août",IF(MONTH(P31)=9,"Septembre",IF(MONTH(P31)=10,"Octobre",IF(MONTH(P31)=11,"Novembre","Décembre"))))))))))))</f>
        <v>Avril</v>
      </c>
      <c r="L31" s="231">
        <f t="shared" ref="L31:L52" si="5">IF(P31="","",DAY(P31))</f>
        <v>13</v>
      </c>
      <c r="M31" s="153">
        <f t="shared" ref="M31:M52" si="6">IF(P31="","",YEAR(P31))</f>
        <v>1951</v>
      </c>
      <c r="N31" s="97" t="s">
        <v>674</v>
      </c>
      <c r="O31" s="12" t="s">
        <v>17</v>
      </c>
      <c r="P31" s="10">
        <v>18731</v>
      </c>
      <c r="R31" s="195">
        <f t="shared" ca="1" si="3"/>
        <v>63</v>
      </c>
    </row>
    <row r="32" spans="1:18" s="55" customFormat="1" ht="15.75" x14ac:dyDescent="0.25">
      <c r="A32" s="157">
        <v>236</v>
      </c>
      <c r="B32" s="317" t="s">
        <v>662</v>
      </c>
      <c r="C32" s="317" t="s">
        <v>663</v>
      </c>
      <c r="D32" s="156">
        <v>236</v>
      </c>
      <c r="E32" s="115"/>
      <c r="F32" s="13"/>
      <c r="G32" s="115"/>
      <c r="H32" s="16"/>
      <c r="I32" s="16"/>
      <c r="J32" s="35"/>
      <c r="K32" s="197" t="str">
        <f t="shared" si="4"/>
        <v>Juillet</v>
      </c>
      <c r="L32" s="231">
        <f t="shared" si="5"/>
        <v>31</v>
      </c>
      <c r="M32" s="153">
        <f t="shared" si="6"/>
        <v>1927</v>
      </c>
      <c r="N32" s="97" t="s">
        <v>674</v>
      </c>
      <c r="O32" s="12" t="s">
        <v>17</v>
      </c>
      <c r="P32" s="10">
        <v>10074</v>
      </c>
      <c r="R32" s="195">
        <f t="shared" ca="1" si="3"/>
        <v>86</v>
      </c>
    </row>
    <row r="33" spans="1:18" s="55" customFormat="1" ht="15.75" x14ac:dyDescent="0.25">
      <c r="A33" s="157">
        <v>173</v>
      </c>
      <c r="B33" s="317" t="s">
        <v>552</v>
      </c>
      <c r="C33" s="317" t="s">
        <v>187</v>
      </c>
      <c r="D33" s="158">
        <v>173</v>
      </c>
      <c r="E33" s="14"/>
      <c r="F33" s="13"/>
      <c r="G33" s="14"/>
      <c r="H33" s="16"/>
      <c r="I33" s="16"/>
      <c r="J33" s="99"/>
      <c r="K33" s="197" t="str">
        <f t="shared" si="4"/>
        <v>Juillet</v>
      </c>
      <c r="L33" s="231">
        <f t="shared" si="5"/>
        <v>1</v>
      </c>
      <c r="M33" s="153">
        <f t="shared" si="6"/>
        <v>1950</v>
      </c>
      <c r="N33" s="8" t="s">
        <v>16</v>
      </c>
      <c r="O33" s="12" t="s">
        <v>17</v>
      </c>
      <c r="P33" s="10">
        <v>18445</v>
      </c>
      <c r="R33" s="195">
        <f t="shared" ca="1" si="3"/>
        <v>63</v>
      </c>
    </row>
    <row r="34" spans="1:18" s="68" customFormat="1" ht="15.75" x14ac:dyDescent="0.25">
      <c r="A34" s="157">
        <v>198</v>
      </c>
      <c r="B34" s="317" t="s">
        <v>618</v>
      </c>
      <c r="C34" s="317" t="s">
        <v>619</v>
      </c>
      <c r="D34" s="156">
        <v>198</v>
      </c>
      <c r="E34" s="17"/>
      <c r="F34" s="3"/>
      <c r="G34" s="17"/>
      <c r="H34" s="4"/>
      <c r="I34" s="4"/>
      <c r="J34" s="99"/>
      <c r="K34" s="197" t="str">
        <f t="shared" si="4"/>
        <v>Novembre</v>
      </c>
      <c r="L34" s="231">
        <f t="shared" si="5"/>
        <v>14</v>
      </c>
      <c r="M34" s="153">
        <f t="shared" si="6"/>
        <v>1935</v>
      </c>
      <c r="N34" s="7" t="s">
        <v>16</v>
      </c>
      <c r="O34" s="12" t="s">
        <v>17</v>
      </c>
      <c r="P34" s="10">
        <v>13102</v>
      </c>
      <c r="R34" s="195">
        <f t="shared" ca="1" si="3"/>
        <v>78</v>
      </c>
    </row>
    <row r="35" spans="1:18" s="68" customFormat="1" ht="15.75" x14ac:dyDescent="0.25">
      <c r="A35" s="157">
        <v>141</v>
      </c>
      <c r="B35" s="317" t="s">
        <v>421</v>
      </c>
      <c r="C35" s="317" t="s">
        <v>422</v>
      </c>
      <c r="D35" s="156">
        <v>141</v>
      </c>
      <c r="E35" s="14"/>
      <c r="F35" s="73"/>
      <c r="G35" s="14"/>
      <c r="H35" s="16"/>
      <c r="I35" s="74"/>
      <c r="J35" s="100"/>
      <c r="K35" s="197" t="str">
        <f t="shared" si="4"/>
        <v>Mars</v>
      </c>
      <c r="L35" s="231">
        <f t="shared" si="5"/>
        <v>7</v>
      </c>
      <c r="M35" s="153">
        <f t="shared" si="6"/>
        <v>1952</v>
      </c>
      <c r="N35" s="8" t="s">
        <v>16</v>
      </c>
      <c r="O35" s="12" t="s">
        <v>17</v>
      </c>
      <c r="P35" s="10">
        <v>19060</v>
      </c>
      <c r="R35" s="195">
        <f t="shared" ca="1" si="3"/>
        <v>62</v>
      </c>
    </row>
    <row r="36" spans="1:18" s="55" customFormat="1" ht="15.75" x14ac:dyDescent="0.25">
      <c r="A36" s="157">
        <v>34</v>
      </c>
      <c r="B36" s="321" t="s">
        <v>64</v>
      </c>
      <c r="C36" s="321" t="s">
        <v>65</v>
      </c>
      <c r="D36" s="156">
        <v>34</v>
      </c>
      <c r="E36" s="2"/>
      <c r="F36" s="3"/>
      <c r="G36" s="2"/>
      <c r="H36" s="4"/>
      <c r="I36" s="4"/>
      <c r="J36" s="5"/>
      <c r="K36" s="197" t="str">
        <f t="shared" si="4"/>
        <v>Février</v>
      </c>
      <c r="L36" s="231">
        <f t="shared" si="5"/>
        <v>16</v>
      </c>
      <c r="M36" s="153">
        <f t="shared" si="6"/>
        <v>1937</v>
      </c>
      <c r="N36" s="7" t="s">
        <v>16</v>
      </c>
      <c r="O36" s="12" t="s">
        <v>17</v>
      </c>
      <c r="P36" s="10">
        <v>13562</v>
      </c>
      <c r="R36" s="195">
        <f t="shared" ca="1" si="3"/>
        <v>77</v>
      </c>
    </row>
    <row r="37" spans="1:18" s="55" customFormat="1" ht="15.75" x14ac:dyDescent="0.25">
      <c r="A37" s="157">
        <v>184</v>
      </c>
      <c r="B37" s="317" t="s">
        <v>64</v>
      </c>
      <c r="C37" s="317" t="s">
        <v>585</v>
      </c>
      <c r="D37" s="157">
        <v>184</v>
      </c>
      <c r="E37" s="17"/>
      <c r="F37" s="3"/>
      <c r="G37" s="17"/>
      <c r="H37" s="4"/>
      <c r="I37" s="4"/>
      <c r="J37" s="99"/>
      <c r="K37" s="197" t="str">
        <f t="shared" si="4"/>
        <v>Septembre</v>
      </c>
      <c r="L37" s="231">
        <f t="shared" si="5"/>
        <v>9</v>
      </c>
      <c r="M37" s="153">
        <f t="shared" si="6"/>
        <v>1965</v>
      </c>
      <c r="N37" s="7" t="s">
        <v>16</v>
      </c>
      <c r="O37" s="12" t="s">
        <v>17</v>
      </c>
      <c r="P37" s="10">
        <v>23994</v>
      </c>
      <c r="R37" s="195">
        <f t="shared" ca="1" si="3"/>
        <v>48</v>
      </c>
    </row>
    <row r="38" spans="1:18" s="68" customFormat="1" ht="15.75" x14ac:dyDescent="0.25">
      <c r="A38" s="157">
        <v>243</v>
      </c>
      <c r="B38" s="317" t="s">
        <v>671</v>
      </c>
      <c r="C38" s="317" t="s">
        <v>255</v>
      </c>
      <c r="D38" s="157">
        <v>243</v>
      </c>
      <c r="E38" s="17"/>
      <c r="F38" s="3"/>
      <c r="G38" s="17"/>
      <c r="H38" s="4"/>
      <c r="I38" s="4"/>
      <c r="J38" s="99"/>
      <c r="K38" s="197" t="str">
        <f t="shared" si="4"/>
        <v>Juin</v>
      </c>
      <c r="L38" s="231">
        <f t="shared" si="5"/>
        <v>10</v>
      </c>
      <c r="M38" s="153">
        <f t="shared" si="6"/>
        <v>1943</v>
      </c>
      <c r="N38" s="97" t="s">
        <v>674</v>
      </c>
      <c r="O38" s="12" t="s">
        <v>17</v>
      </c>
      <c r="P38" s="10">
        <v>15867</v>
      </c>
      <c r="R38" s="195">
        <f t="shared" ca="1" si="3"/>
        <v>71</v>
      </c>
    </row>
    <row r="39" spans="1:18" s="68" customFormat="1" ht="15.75" x14ac:dyDescent="0.25">
      <c r="A39" s="157">
        <v>237</v>
      </c>
      <c r="B39" s="317" t="s">
        <v>664</v>
      </c>
      <c r="C39" s="317" t="s">
        <v>399</v>
      </c>
      <c r="D39" s="156">
        <v>237</v>
      </c>
      <c r="E39" s="17"/>
      <c r="F39" s="3"/>
      <c r="G39" s="17"/>
      <c r="H39" s="4"/>
      <c r="I39" s="4"/>
      <c r="J39" s="99"/>
      <c r="K39" s="197" t="str">
        <f t="shared" si="4"/>
        <v>Janvier</v>
      </c>
      <c r="L39" s="231">
        <f t="shared" si="5"/>
        <v>25</v>
      </c>
      <c r="M39" s="153">
        <f t="shared" si="6"/>
        <v>1958</v>
      </c>
      <c r="N39" s="97" t="s">
        <v>674</v>
      </c>
      <c r="O39" s="12" t="s">
        <v>17</v>
      </c>
      <c r="P39" s="10">
        <v>21210</v>
      </c>
      <c r="R39" s="195">
        <f t="shared" ca="1" si="3"/>
        <v>56</v>
      </c>
    </row>
    <row r="40" spans="1:18" s="68" customFormat="1" ht="15.75" x14ac:dyDescent="0.25">
      <c r="A40" s="157">
        <v>242</v>
      </c>
      <c r="B40" s="317" t="s">
        <v>667</v>
      </c>
      <c r="C40" s="317" t="s">
        <v>668</v>
      </c>
      <c r="D40" s="157">
        <v>242</v>
      </c>
      <c r="E40" s="17"/>
      <c r="F40" s="3"/>
      <c r="G40" s="17"/>
      <c r="H40" s="16"/>
      <c r="I40" s="16"/>
      <c r="J40" s="35"/>
      <c r="K40" s="197" t="str">
        <f t="shared" si="4"/>
        <v>Novembre</v>
      </c>
      <c r="L40" s="231">
        <f t="shared" si="5"/>
        <v>18</v>
      </c>
      <c r="M40" s="153">
        <f t="shared" si="6"/>
        <v>1956</v>
      </c>
      <c r="N40" s="97" t="s">
        <v>674</v>
      </c>
      <c r="O40" s="12" t="s">
        <v>17</v>
      </c>
      <c r="P40" s="10">
        <v>20777</v>
      </c>
      <c r="R40" s="195">
        <f t="shared" ca="1" si="3"/>
        <v>57</v>
      </c>
    </row>
    <row r="41" spans="1:18" s="68" customFormat="1" ht="15.75" x14ac:dyDescent="0.25">
      <c r="A41" s="157">
        <v>248</v>
      </c>
      <c r="B41" s="317" t="s">
        <v>679</v>
      </c>
      <c r="C41" s="317" t="s">
        <v>510</v>
      </c>
      <c r="D41" s="158">
        <v>248</v>
      </c>
      <c r="E41" s="115"/>
      <c r="F41" s="13"/>
      <c r="G41" s="115"/>
      <c r="H41" s="16"/>
      <c r="I41" s="16"/>
      <c r="J41" s="99"/>
      <c r="K41" s="197" t="str">
        <f t="shared" si="4"/>
        <v>Septembre</v>
      </c>
      <c r="L41" s="231">
        <f t="shared" si="5"/>
        <v>30</v>
      </c>
      <c r="M41" s="153">
        <f t="shared" si="6"/>
        <v>1951</v>
      </c>
      <c r="N41" s="118" t="s">
        <v>674</v>
      </c>
      <c r="O41" s="12" t="s">
        <v>17</v>
      </c>
      <c r="P41" s="10">
        <v>18901</v>
      </c>
      <c r="R41" s="195">
        <f t="shared" ca="1" si="3"/>
        <v>62</v>
      </c>
    </row>
    <row r="42" spans="1:18" s="68" customFormat="1" ht="15.75" x14ac:dyDescent="0.25">
      <c r="A42" s="157">
        <v>227</v>
      </c>
      <c r="B42" s="317" t="s">
        <v>650</v>
      </c>
      <c r="C42" s="317" t="s">
        <v>651</v>
      </c>
      <c r="D42" s="157">
        <v>227</v>
      </c>
      <c r="E42" s="115"/>
      <c r="F42" s="73"/>
      <c r="G42" s="15"/>
      <c r="H42" s="16"/>
      <c r="I42" s="57"/>
      <c r="J42" s="72"/>
      <c r="K42" s="197" t="str">
        <f t="shared" si="4"/>
        <v>Mai</v>
      </c>
      <c r="L42" s="231">
        <f t="shared" si="5"/>
        <v>11</v>
      </c>
      <c r="M42" s="153">
        <f t="shared" si="6"/>
        <v>1951</v>
      </c>
      <c r="N42" s="97" t="s">
        <v>674</v>
      </c>
      <c r="O42" s="12" t="s">
        <v>17</v>
      </c>
      <c r="P42" s="10">
        <v>18759</v>
      </c>
      <c r="R42" s="195">
        <f t="shared" ca="1" si="3"/>
        <v>63</v>
      </c>
    </row>
    <row r="43" spans="1:18" s="68" customFormat="1" ht="15.75" x14ac:dyDescent="0.25">
      <c r="A43" s="157">
        <v>200</v>
      </c>
      <c r="B43" s="317" t="s">
        <v>621</v>
      </c>
      <c r="C43" s="317" t="s">
        <v>622</v>
      </c>
      <c r="D43" s="156">
        <v>200</v>
      </c>
      <c r="E43" s="17"/>
      <c r="F43" s="3"/>
      <c r="G43" s="17"/>
      <c r="H43" s="4"/>
      <c r="I43" s="4"/>
      <c r="J43" s="99"/>
      <c r="K43" s="197" t="str">
        <f t="shared" si="4"/>
        <v>Mars</v>
      </c>
      <c r="L43" s="231">
        <f t="shared" si="5"/>
        <v>29</v>
      </c>
      <c r="M43" s="153">
        <f t="shared" si="6"/>
        <v>1943</v>
      </c>
      <c r="N43" s="7" t="s">
        <v>16</v>
      </c>
      <c r="O43" s="12" t="s">
        <v>17</v>
      </c>
      <c r="P43" s="10">
        <v>15794</v>
      </c>
      <c r="R43" s="195">
        <f t="shared" ca="1" si="3"/>
        <v>71</v>
      </c>
    </row>
    <row r="44" spans="1:18" s="68" customFormat="1" ht="15.75" x14ac:dyDescent="0.25">
      <c r="A44" s="157">
        <v>120</v>
      </c>
      <c r="B44" s="317" t="s">
        <v>21</v>
      </c>
      <c r="C44" s="317" t="s">
        <v>22</v>
      </c>
      <c r="D44" s="156">
        <v>120</v>
      </c>
      <c r="E44" s="14"/>
      <c r="F44" s="13"/>
      <c r="G44" s="14"/>
      <c r="H44" s="16"/>
      <c r="I44" s="16"/>
      <c r="J44" s="35"/>
      <c r="K44" s="197" t="str">
        <f t="shared" si="4"/>
        <v>Novembre</v>
      </c>
      <c r="L44" s="231">
        <f t="shared" si="5"/>
        <v>22</v>
      </c>
      <c r="M44" s="153">
        <f t="shared" si="6"/>
        <v>1951</v>
      </c>
      <c r="N44" s="8" t="s">
        <v>16</v>
      </c>
      <c r="O44" s="12" t="s">
        <v>17</v>
      </c>
      <c r="P44" s="10">
        <v>18954</v>
      </c>
      <c r="R44" s="195">
        <f t="shared" ca="1" si="3"/>
        <v>62</v>
      </c>
    </row>
    <row r="45" spans="1:18" s="68" customFormat="1" ht="15.75" x14ac:dyDescent="0.25">
      <c r="A45" s="157">
        <v>36</v>
      </c>
      <c r="B45" s="317" t="s">
        <v>38</v>
      </c>
      <c r="C45" s="317" t="s">
        <v>39</v>
      </c>
      <c r="D45" s="156">
        <v>36</v>
      </c>
      <c r="E45" s="14"/>
      <c r="F45" s="13"/>
      <c r="G45" s="14"/>
      <c r="H45" s="16"/>
      <c r="I45" s="16"/>
      <c r="J45" s="5"/>
      <c r="K45" s="197" t="str">
        <f t="shared" si="4"/>
        <v>Février</v>
      </c>
      <c r="L45" s="231">
        <f t="shared" si="5"/>
        <v>11</v>
      </c>
      <c r="M45" s="153">
        <f t="shared" si="6"/>
        <v>1923</v>
      </c>
      <c r="N45" s="98" t="s">
        <v>686</v>
      </c>
      <c r="O45" s="98" t="s">
        <v>686</v>
      </c>
      <c r="P45" s="10">
        <v>8443</v>
      </c>
      <c r="R45" s="195">
        <f t="shared" ca="1" si="3"/>
        <v>91</v>
      </c>
    </row>
    <row r="46" spans="1:18" s="68" customFormat="1" ht="15.75" x14ac:dyDescent="0.25">
      <c r="A46" s="157">
        <v>253</v>
      </c>
      <c r="B46" s="317" t="s">
        <v>687</v>
      </c>
      <c r="C46" s="317" t="s">
        <v>688</v>
      </c>
      <c r="D46" s="251">
        <v>253</v>
      </c>
      <c r="E46" s="52"/>
      <c r="F46" s="73"/>
      <c r="G46" s="52"/>
      <c r="H46" s="16"/>
      <c r="I46" s="74"/>
      <c r="J46" s="99"/>
      <c r="K46" s="197" t="str">
        <f t="shared" si="4"/>
        <v>Février</v>
      </c>
      <c r="L46" s="231">
        <f t="shared" si="5"/>
        <v>21</v>
      </c>
      <c r="M46" s="153">
        <f t="shared" si="6"/>
        <v>1950</v>
      </c>
      <c r="N46" s="124" t="s">
        <v>674</v>
      </c>
      <c r="O46" s="12" t="s">
        <v>17</v>
      </c>
      <c r="P46" s="10">
        <v>18315</v>
      </c>
      <c r="R46" s="195">
        <f t="shared" ca="1" si="3"/>
        <v>64</v>
      </c>
    </row>
    <row r="47" spans="1:18" s="68" customFormat="1" ht="15.75" x14ac:dyDescent="0.25">
      <c r="A47" s="157">
        <v>37</v>
      </c>
      <c r="B47" s="322" t="s">
        <v>101</v>
      </c>
      <c r="C47" s="322" t="s">
        <v>102</v>
      </c>
      <c r="D47" s="156">
        <v>37</v>
      </c>
      <c r="E47" s="2"/>
      <c r="F47" s="3"/>
      <c r="G47" s="2"/>
      <c r="H47" s="4"/>
      <c r="I47" s="4"/>
      <c r="J47" s="5"/>
      <c r="K47" s="197" t="str">
        <f t="shared" si="4"/>
        <v>Octobre</v>
      </c>
      <c r="L47" s="231">
        <f t="shared" si="5"/>
        <v>14</v>
      </c>
      <c r="M47" s="153">
        <f t="shared" si="6"/>
        <v>1947</v>
      </c>
      <c r="N47" s="7" t="s">
        <v>16</v>
      </c>
      <c r="O47" s="98" t="s">
        <v>640</v>
      </c>
      <c r="P47" s="10">
        <v>17454</v>
      </c>
      <c r="R47" s="195">
        <f t="shared" ca="1" si="3"/>
        <v>66</v>
      </c>
    </row>
    <row r="48" spans="1:18" s="68" customFormat="1" ht="15.75" x14ac:dyDescent="0.25">
      <c r="A48" s="157">
        <v>191</v>
      </c>
      <c r="B48" s="321" t="s">
        <v>607</v>
      </c>
      <c r="C48" s="321" t="s">
        <v>609</v>
      </c>
      <c r="D48" s="156">
        <v>191</v>
      </c>
      <c r="E48" s="17"/>
      <c r="F48" s="3"/>
      <c r="G48" s="17"/>
      <c r="H48" s="4"/>
      <c r="I48" s="4"/>
      <c r="J48" s="99"/>
      <c r="K48" s="197" t="str">
        <f t="shared" si="4"/>
        <v>Juin</v>
      </c>
      <c r="L48" s="231">
        <f t="shared" si="5"/>
        <v>25</v>
      </c>
      <c r="M48" s="153">
        <f t="shared" si="6"/>
        <v>1965</v>
      </c>
      <c r="N48" s="7" t="s">
        <v>16</v>
      </c>
      <c r="O48" s="12" t="s">
        <v>17</v>
      </c>
      <c r="P48" s="10">
        <v>23918</v>
      </c>
      <c r="R48" s="195">
        <f t="shared" ca="1" si="3"/>
        <v>48</v>
      </c>
    </row>
    <row r="49" spans="1:18" s="1" customFormat="1" ht="15.75" x14ac:dyDescent="0.25">
      <c r="A49" s="157">
        <v>40</v>
      </c>
      <c r="B49" s="317" t="s">
        <v>58</v>
      </c>
      <c r="C49" s="318" t="s">
        <v>59</v>
      </c>
      <c r="D49" s="156">
        <v>40</v>
      </c>
      <c r="E49" s="14"/>
      <c r="F49" s="13"/>
      <c r="G49" s="14"/>
      <c r="H49" s="16"/>
      <c r="I49" s="16"/>
      <c r="J49" s="5"/>
      <c r="K49" s="197" t="str">
        <f t="shared" si="4"/>
        <v>Février</v>
      </c>
      <c r="L49" s="231">
        <f t="shared" si="5"/>
        <v>16</v>
      </c>
      <c r="M49" s="153">
        <f t="shared" si="6"/>
        <v>1933</v>
      </c>
      <c r="N49" s="8" t="s">
        <v>16</v>
      </c>
      <c r="O49" s="12" t="s">
        <v>17</v>
      </c>
      <c r="P49" s="10">
        <v>12101</v>
      </c>
      <c r="R49" s="195">
        <f t="shared" ca="1" si="3"/>
        <v>81</v>
      </c>
    </row>
    <row r="50" spans="1:18" s="68" customFormat="1" ht="15.75" x14ac:dyDescent="0.25">
      <c r="A50" s="157">
        <v>161</v>
      </c>
      <c r="B50" s="317" t="s">
        <v>513</v>
      </c>
      <c r="C50" s="317" t="s">
        <v>98</v>
      </c>
      <c r="D50" s="157">
        <v>161</v>
      </c>
      <c r="E50" s="14"/>
      <c r="F50" s="73"/>
      <c r="G50" s="15"/>
      <c r="H50" s="16"/>
      <c r="I50" s="57"/>
      <c r="J50" s="99"/>
      <c r="K50" s="197" t="str">
        <f t="shared" si="4"/>
        <v>Juin</v>
      </c>
      <c r="L50" s="231">
        <f t="shared" si="5"/>
        <v>25</v>
      </c>
      <c r="M50" s="153">
        <f t="shared" si="6"/>
        <v>1950</v>
      </c>
      <c r="N50" s="8" t="s">
        <v>16</v>
      </c>
      <c r="O50" s="12" t="s">
        <v>17</v>
      </c>
      <c r="P50" s="10">
        <v>18439</v>
      </c>
      <c r="R50" s="195">
        <f t="shared" ca="1" si="3"/>
        <v>63</v>
      </c>
    </row>
    <row r="51" spans="1:18" s="1" customFormat="1" ht="15.75" x14ac:dyDescent="0.25">
      <c r="A51" s="157">
        <v>239</v>
      </c>
      <c r="B51" s="317" t="s">
        <v>513</v>
      </c>
      <c r="C51" s="317" t="s">
        <v>55</v>
      </c>
      <c r="D51" s="157">
        <v>239</v>
      </c>
      <c r="E51" s="14"/>
      <c r="F51" s="73"/>
      <c r="G51" s="15"/>
      <c r="H51" s="16"/>
      <c r="I51" s="57"/>
      <c r="J51" s="99"/>
      <c r="K51" s="197" t="str">
        <f t="shared" si="4"/>
        <v>Mai</v>
      </c>
      <c r="L51" s="231">
        <f t="shared" si="5"/>
        <v>20</v>
      </c>
      <c r="M51" s="153">
        <f t="shared" si="6"/>
        <v>1948</v>
      </c>
      <c r="N51" s="97" t="s">
        <v>674</v>
      </c>
      <c r="O51" s="12" t="s">
        <v>17</v>
      </c>
      <c r="P51" s="10">
        <v>17673</v>
      </c>
      <c r="R51" s="195">
        <f t="shared" ca="1" si="3"/>
        <v>66</v>
      </c>
    </row>
    <row r="52" spans="1:18" s="68" customFormat="1" ht="15.75" x14ac:dyDescent="0.25">
      <c r="A52" s="157">
        <v>158</v>
      </c>
      <c r="B52" s="317" t="s">
        <v>511</v>
      </c>
      <c r="C52" s="317" t="s">
        <v>19</v>
      </c>
      <c r="D52" s="156">
        <v>158</v>
      </c>
      <c r="E52" s="2"/>
      <c r="F52" s="3"/>
      <c r="G52" s="2"/>
      <c r="H52" s="63"/>
      <c r="I52" s="4"/>
      <c r="J52" s="5"/>
      <c r="K52" s="197" t="str">
        <f t="shared" si="4"/>
        <v>Septembre</v>
      </c>
      <c r="L52" s="231">
        <f t="shared" si="5"/>
        <v>23</v>
      </c>
      <c r="M52" s="153">
        <f t="shared" si="6"/>
        <v>1951</v>
      </c>
      <c r="N52" s="8" t="s">
        <v>16</v>
      </c>
      <c r="O52" s="12" t="s">
        <v>17</v>
      </c>
      <c r="P52" s="10">
        <v>18894</v>
      </c>
      <c r="R52" s="195">
        <f t="shared" ca="1" si="3"/>
        <v>62</v>
      </c>
    </row>
    <row r="53" spans="1:18" s="1" customFormat="1" ht="15.75" x14ac:dyDescent="0.25">
      <c r="A53" s="157">
        <v>204</v>
      </c>
      <c r="B53" s="317" t="s">
        <v>628</v>
      </c>
      <c r="C53" s="317" t="s">
        <v>629</v>
      </c>
      <c r="D53" s="156">
        <v>204</v>
      </c>
      <c r="E53" s="17"/>
      <c r="F53" s="3"/>
      <c r="G53" s="17"/>
      <c r="H53" s="4"/>
      <c r="I53" s="4"/>
      <c r="J53" s="5"/>
      <c r="K53" s="197" t="str">
        <f t="shared" ref="K53:K79" si="7">IF((P53)="","",IF(MONTH(P53)=1,"Janvier",IF(MONTH(P53)=2,"Février",IF(MONTH(P53)=3,"Mars",IF(MONTH(P53)=4,"Avril",IF(MONTH(P53)=5,"Mai",IF(MONTH(P53)=6,"Juin",IF(MONTH(P53)=7,"Juillet",IF(MONTH(P53)=8,"Août",IF(MONTH(P53)=9,"Septembre",IF(MONTH(P53)=10,"Octobre",IF(MONTH(P53)=11,"Novembre","Décembre"))))))))))))</f>
        <v>Août</v>
      </c>
      <c r="L53" s="231">
        <f t="shared" ref="L53:L79" si="8">IF(P53="","",DAY(P53))</f>
        <v>10</v>
      </c>
      <c r="M53" s="153">
        <f t="shared" ref="M53:M79" si="9">IF(P53="","",YEAR(P53))</f>
        <v>1944</v>
      </c>
      <c r="N53" s="8" t="s">
        <v>16</v>
      </c>
      <c r="O53" s="12" t="s">
        <v>17</v>
      </c>
      <c r="P53" s="10">
        <v>16294</v>
      </c>
      <c r="R53" s="195">
        <f t="shared" ca="1" si="3"/>
        <v>69</v>
      </c>
    </row>
    <row r="54" spans="1:18" s="1" customFormat="1" ht="15.75" x14ac:dyDescent="0.25">
      <c r="A54" s="157">
        <v>205</v>
      </c>
      <c r="B54" s="317" t="s">
        <v>630</v>
      </c>
      <c r="C54" s="317" t="s">
        <v>133</v>
      </c>
      <c r="D54" s="156">
        <v>205</v>
      </c>
      <c r="E54" s="17"/>
      <c r="F54" s="3"/>
      <c r="G54" s="17"/>
      <c r="H54" s="4"/>
      <c r="I54" s="4"/>
      <c r="J54" s="101"/>
      <c r="K54" s="197" t="str">
        <f t="shared" si="7"/>
        <v>Août</v>
      </c>
      <c r="L54" s="231">
        <f t="shared" si="8"/>
        <v>17</v>
      </c>
      <c r="M54" s="153">
        <f t="shared" si="9"/>
        <v>1942</v>
      </c>
      <c r="N54" s="8" t="s">
        <v>16</v>
      </c>
      <c r="O54" s="12" t="s">
        <v>17</v>
      </c>
      <c r="P54" s="10">
        <v>15570</v>
      </c>
      <c r="R54" s="195">
        <f t="shared" ca="1" si="3"/>
        <v>71</v>
      </c>
    </row>
    <row r="55" spans="1:18" s="68" customFormat="1" ht="15.75" x14ac:dyDescent="0.25">
      <c r="A55" s="157">
        <v>169</v>
      </c>
      <c r="B55" s="321" t="s">
        <v>537</v>
      </c>
      <c r="C55" s="321" t="s">
        <v>35</v>
      </c>
      <c r="D55" s="158">
        <v>169</v>
      </c>
      <c r="E55" s="14"/>
      <c r="F55" s="13"/>
      <c r="G55" s="14"/>
      <c r="H55" s="16"/>
      <c r="I55" s="16"/>
      <c r="J55" s="5"/>
      <c r="K55" s="197" t="str">
        <f t="shared" si="7"/>
        <v>Avril</v>
      </c>
      <c r="L55" s="231">
        <f t="shared" si="8"/>
        <v>23</v>
      </c>
      <c r="M55" s="153">
        <f t="shared" si="9"/>
        <v>1950</v>
      </c>
      <c r="N55" s="7" t="s">
        <v>16</v>
      </c>
      <c r="O55" s="12" t="s">
        <v>17</v>
      </c>
      <c r="P55" s="10">
        <v>18376</v>
      </c>
      <c r="R55" s="195">
        <f t="shared" ca="1" si="3"/>
        <v>64</v>
      </c>
    </row>
    <row r="56" spans="1:18" s="68" customFormat="1" ht="15.75" x14ac:dyDescent="0.25">
      <c r="A56" s="157">
        <v>187</v>
      </c>
      <c r="B56" s="317" t="s">
        <v>589</v>
      </c>
      <c r="C56" s="317" t="s">
        <v>590</v>
      </c>
      <c r="D56" s="156">
        <v>187</v>
      </c>
      <c r="E56" s="17"/>
      <c r="F56" s="3"/>
      <c r="G56" s="17"/>
      <c r="H56" s="4"/>
      <c r="I56" s="4"/>
      <c r="J56" s="99"/>
      <c r="K56" s="197" t="str">
        <f t="shared" si="7"/>
        <v>Décembre</v>
      </c>
      <c r="L56" s="231">
        <f t="shared" si="8"/>
        <v>26</v>
      </c>
      <c r="M56" s="153">
        <f t="shared" si="9"/>
        <v>1946</v>
      </c>
      <c r="N56" s="8" t="s">
        <v>16</v>
      </c>
      <c r="O56" s="12" t="s">
        <v>17</v>
      </c>
      <c r="P56" s="10">
        <v>17162</v>
      </c>
      <c r="R56" s="195">
        <f t="shared" ca="1" si="3"/>
        <v>67</v>
      </c>
    </row>
    <row r="57" spans="1:18" s="68" customFormat="1" ht="15.75" x14ac:dyDescent="0.25">
      <c r="A57" s="157">
        <v>209</v>
      </c>
      <c r="B57" s="317" t="s">
        <v>589</v>
      </c>
      <c r="C57" s="317" t="s">
        <v>102</v>
      </c>
      <c r="D57" s="156">
        <v>209</v>
      </c>
      <c r="E57" s="14"/>
      <c r="F57" s="13"/>
      <c r="G57" s="52"/>
      <c r="H57" s="16"/>
      <c r="I57" s="16"/>
      <c r="J57" s="99"/>
      <c r="K57" s="197" t="str">
        <f t="shared" si="7"/>
        <v>Janvier</v>
      </c>
      <c r="L57" s="231">
        <f t="shared" si="8"/>
        <v>1</v>
      </c>
      <c r="M57" s="153">
        <f t="shared" si="9"/>
        <v>1951</v>
      </c>
      <c r="N57" s="8" t="s">
        <v>16</v>
      </c>
      <c r="O57" s="12" t="s">
        <v>17</v>
      </c>
      <c r="P57" s="10">
        <v>18629</v>
      </c>
      <c r="R57" s="195">
        <f t="shared" ca="1" si="3"/>
        <v>63</v>
      </c>
    </row>
    <row r="58" spans="1:18" s="1" customFormat="1" ht="15.75" x14ac:dyDescent="0.25">
      <c r="A58" s="157">
        <v>212</v>
      </c>
      <c r="B58" s="317" t="s">
        <v>636</v>
      </c>
      <c r="C58" s="317" t="s">
        <v>363</v>
      </c>
      <c r="D58" s="156">
        <v>212</v>
      </c>
      <c r="E58" s="17"/>
      <c r="F58" s="3"/>
      <c r="G58" s="17"/>
      <c r="H58" s="4"/>
      <c r="I58" s="4"/>
      <c r="J58" s="99"/>
      <c r="K58" s="197" t="str">
        <f t="shared" si="7"/>
        <v>Août</v>
      </c>
      <c r="L58" s="231">
        <f t="shared" si="8"/>
        <v>26</v>
      </c>
      <c r="M58" s="153">
        <f t="shared" si="9"/>
        <v>1955</v>
      </c>
      <c r="N58" s="7" t="s">
        <v>16</v>
      </c>
      <c r="O58" s="12" t="s">
        <v>17</v>
      </c>
      <c r="P58" s="10">
        <v>20327</v>
      </c>
      <c r="R58" s="195">
        <f t="shared" ca="1" si="3"/>
        <v>58</v>
      </c>
    </row>
    <row r="59" spans="1:18" ht="15.75" x14ac:dyDescent="0.25">
      <c r="A59" s="157">
        <v>44</v>
      </c>
      <c r="B59" s="322" t="s">
        <v>81</v>
      </c>
      <c r="C59" s="322" t="s">
        <v>82</v>
      </c>
      <c r="D59" s="156">
        <v>44</v>
      </c>
      <c r="E59" s="2"/>
      <c r="F59" s="3"/>
      <c r="G59" s="2"/>
      <c r="H59" s="4"/>
      <c r="I59" s="4"/>
      <c r="J59" s="5"/>
      <c r="K59" s="197" t="str">
        <f t="shared" si="7"/>
        <v>Août</v>
      </c>
      <c r="L59" s="231">
        <f t="shared" si="8"/>
        <v>21</v>
      </c>
      <c r="M59" s="153">
        <f t="shared" si="9"/>
        <v>1949</v>
      </c>
      <c r="N59" s="7" t="s">
        <v>16</v>
      </c>
      <c r="O59" s="98" t="s">
        <v>640</v>
      </c>
      <c r="P59" s="203">
        <v>18131</v>
      </c>
      <c r="R59" s="195">
        <f t="shared" ca="1" si="3"/>
        <v>64</v>
      </c>
    </row>
    <row r="60" spans="1:18" s="1" customFormat="1" ht="15.75" x14ac:dyDescent="0.25">
      <c r="A60" s="157">
        <v>218</v>
      </c>
      <c r="B60" s="317" t="s">
        <v>643</v>
      </c>
      <c r="C60" s="317" t="s">
        <v>370</v>
      </c>
      <c r="D60" s="156">
        <v>218</v>
      </c>
      <c r="E60" s="17"/>
      <c r="F60" s="3"/>
      <c r="G60" s="17"/>
      <c r="H60" s="4"/>
      <c r="I60" s="4"/>
      <c r="J60" s="99"/>
      <c r="K60" s="197" t="str">
        <f t="shared" si="7"/>
        <v>Avril</v>
      </c>
      <c r="L60" s="231">
        <f t="shared" si="8"/>
        <v>4</v>
      </c>
      <c r="M60" s="153">
        <f t="shared" si="9"/>
        <v>1953</v>
      </c>
      <c r="N60" s="8" t="s">
        <v>16</v>
      </c>
      <c r="O60" s="12" t="s">
        <v>17</v>
      </c>
      <c r="P60" s="203">
        <v>19453</v>
      </c>
      <c r="R60" s="195">
        <f t="shared" ca="1" si="3"/>
        <v>61</v>
      </c>
    </row>
    <row r="61" spans="1:18" s="68" customFormat="1" ht="15.75" x14ac:dyDescent="0.25">
      <c r="A61" s="157">
        <v>211</v>
      </c>
      <c r="B61" s="317" t="s">
        <v>635</v>
      </c>
      <c r="C61" s="317" t="s">
        <v>629</v>
      </c>
      <c r="D61" s="156">
        <v>211</v>
      </c>
      <c r="E61" s="17"/>
      <c r="F61" s="3"/>
      <c r="G61" s="17"/>
      <c r="H61" s="4"/>
      <c r="I61" s="4"/>
      <c r="J61" s="99"/>
      <c r="K61" s="197" t="str">
        <f t="shared" si="7"/>
        <v>Janvier</v>
      </c>
      <c r="L61" s="231">
        <f t="shared" si="8"/>
        <v>13</v>
      </c>
      <c r="M61" s="153">
        <f t="shared" si="9"/>
        <v>1947</v>
      </c>
      <c r="N61" s="8" t="s">
        <v>16</v>
      </c>
      <c r="O61" s="12" t="s">
        <v>17</v>
      </c>
      <c r="P61" s="203">
        <v>17180</v>
      </c>
      <c r="R61" s="195">
        <f t="shared" ca="1" si="3"/>
        <v>67</v>
      </c>
    </row>
    <row r="62" spans="1:18" s="1" customFormat="1" ht="15.75" x14ac:dyDescent="0.25">
      <c r="A62" s="157">
        <v>230</v>
      </c>
      <c r="B62" s="317" t="s">
        <v>657</v>
      </c>
      <c r="C62" s="317" t="s">
        <v>670</v>
      </c>
      <c r="D62" s="157">
        <v>230</v>
      </c>
      <c r="E62" s="52"/>
      <c r="F62" s="3"/>
      <c r="G62" s="52"/>
      <c r="H62" s="4"/>
      <c r="I62" s="4"/>
      <c r="J62" s="99"/>
      <c r="K62" s="197" t="str">
        <f t="shared" si="7"/>
        <v>Janvier</v>
      </c>
      <c r="L62" s="231">
        <f t="shared" si="8"/>
        <v>12</v>
      </c>
      <c r="M62" s="153">
        <f t="shared" si="9"/>
        <v>1935</v>
      </c>
      <c r="N62" s="97" t="s">
        <v>674</v>
      </c>
      <c r="O62" s="12" t="s">
        <v>17</v>
      </c>
      <c r="P62" s="203">
        <v>12796</v>
      </c>
      <c r="R62" s="195">
        <f t="shared" ca="1" si="3"/>
        <v>79</v>
      </c>
    </row>
    <row r="63" spans="1:18" ht="15.75" x14ac:dyDescent="0.25">
      <c r="A63" s="157">
        <v>181</v>
      </c>
      <c r="B63" s="317" t="s">
        <v>369</v>
      </c>
      <c r="C63" s="317" t="s">
        <v>370</v>
      </c>
      <c r="D63" s="157">
        <v>181</v>
      </c>
      <c r="E63" s="17"/>
      <c r="F63" s="3"/>
      <c r="G63" s="17"/>
      <c r="H63" s="4"/>
      <c r="I63" s="4"/>
      <c r="J63" s="5"/>
      <c r="K63" s="197" t="str">
        <f t="shared" si="7"/>
        <v>Septembre</v>
      </c>
      <c r="L63" s="231">
        <f t="shared" si="8"/>
        <v>26</v>
      </c>
      <c r="M63" s="153">
        <f t="shared" si="9"/>
        <v>1960</v>
      </c>
      <c r="N63" s="7" t="s">
        <v>16</v>
      </c>
      <c r="O63" s="12" t="s">
        <v>17</v>
      </c>
      <c r="P63" s="203">
        <v>22185</v>
      </c>
      <c r="R63" s="195">
        <f t="shared" ca="1" si="3"/>
        <v>53</v>
      </c>
    </row>
    <row r="64" spans="1:18" s="1" customFormat="1" ht="15.75" x14ac:dyDescent="0.25">
      <c r="A64" s="157">
        <v>241</v>
      </c>
      <c r="B64" s="317" t="s">
        <v>666</v>
      </c>
      <c r="C64" s="317" t="s">
        <v>245</v>
      </c>
      <c r="D64" s="156">
        <v>241</v>
      </c>
      <c r="E64" s="17"/>
      <c r="F64" s="3"/>
      <c r="G64" s="17"/>
      <c r="H64" s="16"/>
      <c r="I64" s="16"/>
      <c r="J64" s="35"/>
      <c r="K64" s="197" t="str">
        <f t="shared" si="7"/>
        <v>Septembre</v>
      </c>
      <c r="L64" s="231">
        <f t="shared" si="8"/>
        <v>14</v>
      </c>
      <c r="M64" s="153">
        <f t="shared" si="9"/>
        <v>1951</v>
      </c>
      <c r="N64" s="97" t="s">
        <v>674</v>
      </c>
      <c r="O64" s="12" t="s">
        <v>17</v>
      </c>
      <c r="P64" s="203">
        <v>18885</v>
      </c>
      <c r="R64" s="195">
        <f t="shared" ca="1" si="3"/>
        <v>62</v>
      </c>
    </row>
    <row r="65" spans="1:18" s="1" customFormat="1" ht="15.75" x14ac:dyDescent="0.25">
      <c r="A65" s="157">
        <v>251</v>
      </c>
      <c r="B65" s="317" t="s">
        <v>683</v>
      </c>
      <c r="C65" s="317" t="s">
        <v>98</v>
      </c>
      <c r="D65" s="156">
        <v>251</v>
      </c>
      <c r="E65" s="17"/>
      <c r="F65" s="3"/>
      <c r="G65" s="22"/>
      <c r="H65" s="4"/>
      <c r="I65" s="4"/>
      <c r="J65" s="99"/>
      <c r="K65" s="197" t="str">
        <f t="shared" si="7"/>
        <v>Juillet</v>
      </c>
      <c r="L65" s="231">
        <f t="shared" si="8"/>
        <v>26</v>
      </c>
      <c r="M65" s="153">
        <f t="shared" si="9"/>
        <v>1948</v>
      </c>
      <c r="N65" s="118" t="s">
        <v>674</v>
      </c>
      <c r="O65" s="12" t="s">
        <v>17</v>
      </c>
      <c r="P65" s="203">
        <v>17740</v>
      </c>
      <c r="R65" s="195">
        <f t="shared" ca="1" si="3"/>
        <v>65</v>
      </c>
    </row>
    <row r="66" spans="1:18" s="1" customFormat="1" ht="15.75" x14ac:dyDescent="0.25">
      <c r="A66" s="157">
        <v>149</v>
      </c>
      <c r="B66" s="317" t="s">
        <v>498</v>
      </c>
      <c r="C66" s="317" t="s">
        <v>48</v>
      </c>
      <c r="D66" s="157">
        <v>149</v>
      </c>
      <c r="E66" s="14"/>
      <c r="F66" s="73"/>
      <c r="G66" s="15"/>
      <c r="H66" s="16"/>
      <c r="I66" s="57"/>
      <c r="J66" s="72"/>
      <c r="K66" s="197" t="str">
        <f t="shared" si="7"/>
        <v>Août</v>
      </c>
      <c r="L66" s="231">
        <f t="shared" si="8"/>
        <v>17</v>
      </c>
      <c r="M66" s="153">
        <f t="shared" si="9"/>
        <v>1948</v>
      </c>
      <c r="N66" s="7" t="s">
        <v>16</v>
      </c>
      <c r="O66" s="12" t="s">
        <v>17</v>
      </c>
      <c r="P66" s="203">
        <v>17762</v>
      </c>
      <c r="R66" s="195">
        <f t="shared" ca="1" si="3"/>
        <v>65</v>
      </c>
    </row>
    <row r="67" spans="1:18" s="1" customFormat="1" ht="15.75" x14ac:dyDescent="0.25">
      <c r="A67" s="157">
        <v>234</v>
      </c>
      <c r="B67" s="317" t="s">
        <v>660</v>
      </c>
      <c r="C67" s="317" t="s">
        <v>661</v>
      </c>
      <c r="D67" s="156">
        <v>234</v>
      </c>
      <c r="E67" s="115"/>
      <c r="F67" s="13"/>
      <c r="G67" s="115"/>
      <c r="H67" s="16"/>
      <c r="I67" s="16"/>
      <c r="J67" s="35"/>
      <c r="K67" s="197" t="str">
        <f t="shared" si="7"/>
        <v>Juillet</v>
      </c>
      <c r="L67" s="231">
        <f t="shared" si="8"/>
        <v>30</v>
      </c>
      <c r="M67" s="153">
        <f t="shared" si="9"/>
        <v>1944</v>
      </c>
      <c r="N67" s="97" t="s">
        <v>674</v>
      </c>
      <c r="O67" s="12" t="s">
        <v>17</v>
      </c>
      <c r="P67" s="203">
        <v>16283</v>
      </c>
      <c r="R67" s="195">
        <f t="shared" ca="1" si="3"/>
        <v>69</v>
      </c>
    </row>
    <row r="68" spans="1:18" s="1" customFormat="1" ht="15.75" x14ac:dyDescent="0.25">
      <c r="A68" s="157">
        <v>217</v>
      </c>
      <c r="B68" s="317" t="s">
        <v>644</v>
      </c>
      <c r="C68" s="317" t="s">
        <v>381</v>
      </c>
      <c r="D68" s="156">
        <v>217</v>
      </c>
      <c r="E68" s="17"/>
      <c r="F68" s="3"/>
      <c r="G68" s="17"/>
      <c r="H68" s="4"/>
      <c r="I68" s="4"/>
      <c r="J68" s="99"/>
      <c r="K68" s="197" t="str">
        <f t="shared" si="7"/>
        <v>Novembre</v>
      </c>
      <c r="L68" s="231">
        <f t="shared" si="8"/>
        <v>16</v>
      </c>
      <c r="M68" s="153">
        <f t="shared" si="9"/>
        <v>1955</v>
      </c>
      <c r="N68" s="7" t="s">
        <v>16</v>
      </c>
      <c r="O68" s="12" t="s">
        <v>17</v>
      </c>
      <c r="P68" s="203">
        <v>20409</v>
      </c>
      <c r="R68" s="195">
        <f t="shared" ca="1" si="3"/>
        <v>58</v>
      </c>
    </row>
    <row r="69" spans="1:18" s="1" customFormat="1" ht="15.75" x14ac:dyDescent="0.25">
      <c r="A69" s="157">
        <v>113</v>
      </c>
      <c r="B69" s="322" t="s">
        <v>74</v>
      </c>
      <c r="C69" s="322" t="s">
        <v>75</v>
      </c>
      <c r="D69" s="156">
        <v>113</v>
      </c>
      <c r="E69" s="2"/>
      <c r="F69" s="3"/>
      <c r="G69" s="2"/>
      <c r="H69" s="4"/>
      <c r="I69" s="4"/>
      <c r="J69" s="5"/>
      <c r="K69" s="197" t="str">
        <f t="shared" si="7"/>
        <v>Novembre</v>
      </c>
      <c r="L69" s="231">
        <f t="shared" si="8"/>
        <v>23</v>
      </c>
      <c r="M69" s="153">
        <f t="shared" si="9"/>
        <v>1936</v>
      </c>
      <c r="N69" s="7" t="s">
        <v>16</v>
      </c>
      <c r="O69" s="98" t="s">
        <v>640</v>
      </c>
      <c r="P69" s="203">
        <v>13477</v>
      </c>
      <c r="R69" s="195">
        <f t="shared" ref="R69:R79" ca="1" si="10">IF(P69="","",DATEDIF(P69,TODAY(),"y"))</f>
        <v>77</v>
      </c>
    </row>
    <row r="70" spans="1:18" s="1" customFormat="1" ht="15.75" x14ac:dyDescent="0.25">
      <c r="A70" s="157">
        <v>231</v>
      </c>
      <c r="B70" s="317" t="s">
        <v>82</v>
      </c>
      <c r="C70" s="317" t="s">
        <v>337</v>
      </c>
      <c r="D70" s="156">
        <v>231</v>
      </c>
      <c r="E70" s="52"/>
      <c r="F70" s="13"/>
      <c r="G70" s="52"/>
      <c r="H70" s="16"/>
      <c r="I70" s="16"/>
      <c r="J70" s="35"/>
      <c r="K70" s="197" t="str">
        <f t="shared" si="7"/>
        <v>Janvier</v>
      </c>
      <c r="L70" s="231">
        <f t="shared" si="8"/>
        <v>15</v>
      </c>
      <c r="M70" s="153">
        <f t="shared" si="9"/>
        <v>1937</v>
      </c>
      <c r="N70" s="97" t="s">
        <v>674</v>
      </c>
      <c r="O70" s="12" t="s">
        <v>17</v>
      </c>
      <c r="P70" s="203">
        <v>13530</v>
      </c>
      <c r="R70" s="195">
        <f t="shared" ca="1" si="10"/>
        <v>77</v>
      </c>
    </row>
    <row r="71" spans="1:18" s="1" customFormat="1" ht="15.75" x14ac:dyDescent="0.25">
      <c r="A71" s="157">
        <v>232</v>
      </c>
      <c r="B71" s="317" t="s">
        <v>82</v>
      </c>
      <c r="C71" s="317" t="s">
        <v>659</v>
      </c>
      <c r="D71" s="157">
        <v>232</v>
      </c>
      <c r="E71" s="52"/>
      <c r="F71" s="13"/>
      <c r="G71" s="52"/>
      <c r="H71" s="16"/>
      <c r="I71" s="16"/>
      <c r="J71" s="35"/>
      <c r="K71" s="197" t="str">
        <f t="shared" si="7"/>
        <v>Décembre</v>
      </c>
      <c r="L71" s="231">
        <f t="shared" si="8"/>
        <v>10</v>
      </c>
      <c r="M71" s="153">
        <f t="shared" si="9"/>
        <v>1944</v>
      </c>
      <c r="N71" s="97" t="s">
        <v>674</v>
      </c>
      <c r="O71" s="12" t="s">
        <v>17</v>
      </c>
      <c r="P71" s="203">
        <v>16416</v>
      </c>
      <c r="R71" s="195">
        <f t="shared" ca="1" si="10"/>
        <v>69</v>
      </c>
    </row>
    <row r="72" spans="1:18" s="1" customFormat="1" ht="15.75" x14ac:dyDescent="0.25">
      <c r="A72" s="252">
        <v>223</v>
      </c>
      <c r="B72" s="316" t="s">
        <v>652</v>
      </c>
      <c r="C72" s="316" t="s">
        <v>395</v>
      </c>
      <c r="D72" s="155">
        <v>223</v>
      </c>
      <c r="E72" s="125"/>
      <c r="F72" s="126"/>
      <c r="G72" s="127"/>
      <c r="H72" s="128"/>
      <c r="I72" s="129"/>
      <c r="J72" s="130"/>
      <c r="K72" s="197" t="str">
        <f t="shared" si="7"/>
        <v>Février</v>
      </c>
      <c r="L72" s="231">
        <f t="shared" si="8"/>
        <v>6</v>
      </c>
      <c r="M72" s="153">
        <f t="shared" si="9"/>
        <v>1951</v>
      </c>
      <c r="N72" s="97" t="s">
        <v>674</v>
      </c>
      <c r="O72" s="12" t="s">
        <v>17</v>
      </c>
      <c r="P72" s="203">
        <v>18665</v>
      </c>
      <c r="R72" s="195">
        <f t="shared" ca="1" si="10"/>
        <v>63</v>
      </c>
    </row>
    <row r="73" spans="1:18" s="1" customFormat="1" ht="15.75" x14ac:dyDescent="0.25">
      <c r="A73" s="157">
        <v>59</v>
      </c>
      <c r="B73" s="317" t="s">
        <v>387</v>
      </c>
      <c r="C73" s="317" t="s">
        <v>388</v>
      </c>
      <c r="D73" s="156">
        <v>59</v>
      </c>
      <c r="E73" s="14"/>
      <c r="F73" s="13"/>
      <c r="G73" s="14"/>
      <c r="H73" s="16"/>
      <c r="I73" s="16"/>
      <c r="J73" s="5"/>
      <c r="K73" s="197" t="str">
        <f t="shared" si="7"/>
        <v>Août</v>
      </c>
      <c r="L73" s="231">
        <f t="shared" si="8"/>
        <v>27</v>
      </c>
      <c r="M73" s="153">
        <f t="shared" si="9"/>
        <v>1929</v>
      </c>
      <c r="N73" s="7" t="s">
        <v>16</v>
      </c>
      <c r="O73" s="12" t="s">
        <v>17</v>
      </c>
      <c r="P73" s="203">
        <v>10832</v>
      </c>
      <c r="R73" s="195">
        <f t="shared" ca="1" si="10"/>
        <v>84</v>
      </c>
    </row>
    <row r="74" spans="1:18" s="1" customFormat="1" ht="15.75" x14ac:dyDescent="0.25">
      <c r="A74" s="157">
        <v>220</v>
      </c>
      <c r="B74" s="317" t="s">
        <v>641</v>
      </c>
      <c r="C74" s="317" t="s">
        <v>160</v>
      </c>
      <c r="D74" s="157">
        <v>220</v>
      </c>
      <c r="E74" s="17"/>
      <c r="F74" s="3"/>
      <c r="G74" s="17"/>
      <c r="H74" s="4"/>
      <c r="I74" s="4"/>
      <c r="J74" s="99"/>
      <c r="K74" s="197" t="str">
        <f t="shared" si="7"/>
        <v>Octobre</v>
      </c>
      <c r="L74" s="231">
        <f t="shared" si="8"/>
        <v>5</v>
      </c>
      <c r="M74" s="153">
        <f t="shared" si="9"/>
        <v>1929</v>
      </c>
      <c r="N74" s="7" t="s">
        <v>16</v>
      </c>
      <c r="O74" s="12" t="s">
        <v>17</v>
      </c>
      <c r="P74" s="203">
        <v>10871</v>
      </c>
      <c r="R74" s="195">
        <f t="shared" ca="1" si="10"/>
        <v>84</v>
      </c>
    </row>
    <row r="75" spans="1:18" s="1" customFormat="1" ht="15.75" x14ac:dyDescent="0.25">
      <c r="A75" s="157">
        <v>61</v>
      </c>
      <c r="B75" s="322" t="s">
        <v>62</v>
      </c>
      <c r="C75" s="322" t="s">
        <v>48</v>
      </c>
      <c r="D75" s="156">
        <v>61</v>
      </c>
      <c r="E75" s="2"/>
      <c r="F75" s="3"/>
      <c r="G75" s="2"/>
      <c r="H75" s="4"/>
      <c r="I75" s="4"/>
      <c r="J75" s="5"/>
      <c r="K75" s="197" t="str">
        <f t="shared" si="7"/>
        <v>Mai</v>
      </c>
      <c r="L75" s="231">
        <f t="shared" si="8"/>
        <v>26</v>
      </c>
      <c r="M75" s="153">
        <f t="shared" si="9"/>
        <v>1939</v>
      </c>
      <c r="N75" s="7" t="s">
        <v>16</v>
      </c>
      <c r="O75" s="98" t="s">
        <v>640</v>
      </c>
      <c r="P75" s="203">
        <v>14391</v>
      </c>
      <c r="R75" s="195">
        <f t="shared" ca="1" si="10"/>
        <v>75</v>
      </c>
    </row>
    <row r="76" spans="1:18" s="1" customFormat="1" ht="15.75" x14ac:dyDescent="0.25">
      <c r="A76" s="157">
        <v>238</v>
      </c>
      <c r="B76" s="317" t="s">
        <v>62</v>
      </c>
      <c r="C76" s="317" t="s">
        <v>245</v>
      </c>
      <c r="D76" s="157">
        <v>238</v>
      </c>
      <c r="E76" s="17"/>
      <c r="F76" s="3"/>
      <c r="G76" s="17"/>
      <c r="H76" s="4"/>
      <c r="I76" s="4"/>
      <c r="J76" s="99"/>
      <c r="K76" s="197" t="str">
        <f t="shared" si="7"/>
        <v>Juillet</v>
      </c>
      <c r="L76" s="231">
        <f t="shared" si="8"/>
        <v>4</v>
      </c>
      <c r="M76" s="153">
        <f t="shared" si="9"/>
        <v>1960</v>
      </c>
      <c r="N76" s="97" t="s">
        <v>674</v>
      </c>
      <c r="O76" s="12" t="s">
        <v>17</v>
      </c>
      <c r="P76" s="203">
        <v>22101</v>
      </c>
      <c r="R76" s="195">
        <f t="shared" ca="1" si="10"/>
        <v>53</v>
      </c>
    </row>
    <row r="77" spans="1:18" s="1" customFormat="1" ht="15.75" x14ac:dyDescent="0.25">
      <c r="A77" s="157">
        <v>148</v>
      </c>
      <c r="B77" s="317" t="s">
        <v>496</v>
      </c>
      <c r="C77" s="318" t="s">
        <v>388</v>
      </c>
      <c r="D77" s="156">
        <v>148</v>
      </c>
      <c r="E77" s="14"/>
      <c r="F77" s="73"/>
      <c r="G77" s="15"/>
      <c r="H77" s="16"/>
      <c r="I77" s="57"/>
      <c r="J77" s="72"/>
      <c r="K77" s="197" t="str">
        <f t="shared" si="7"/>
        <v>Novembre</v>
      </c>
      <c r="L77" s="231">
        <f t="shared" si="8"/>
        <v>21</v>
      </c>
      <c r="M77" s="153">
        <f t="shared" si="9"/>
        <v>1948</v>
      </c>
      <c r="N77" s="131" t="s">
        <v>16</v>
      </c>
      <c r="O77" s="119" t="s">
        <v>17</v>
      </c>
      <c r="P77" s="203">
        <v>17858</v>
      </c>
      <c r="R77" s="195">
        <f t="shared" ca="1" si="10"/>
        <v>65</v>
      </c>
    </row>
    <row r="78" spans="1:18" s="1" customFormat="1" ht="15.75" x14ac:dyDescent="0.25">
      <c r="A78" s="157">
        <v>224</v>
      </c>
      <c r="B78" s="317" t="s">
        <v>653</v>
      </c>
      <c r="C78" s="317" t="s">
        <v>654</v>
      </c>
      <c r="D78" s="156">
        <v>224</v>
      </c>
      <c r="E78" s="115"/>
      <c r="F78" s="73"/>
      <c r="G78" s="15"/>
      <c r="H78" s="16"/>
      <c r="I78" s="57"/>
      <c r="J78" s="72"/>
      <c r="K78" s="197" t="str">
        <f t="shared" si="7"/>
        <v>Mars</v>
      </c>
      <c r="L78" s="231">
        <f t="shared" si="8"/>
        <v>28</v>
      </c>
      <c r="M78" s="153">
        <f t="shared" si="9"/>
        <v>1945</v>
      </c>
      <c r="N78" s="97" t="s">
        <v>674</v>
      </c>
      <c r="O78" s="12" t="s">
        <v>17</v>
      </c>
      <c r="P78" s="203">
        <v>16524</v>
      </c>
      <c r="R78" s="195">
        <f t="shared" ca="1" si="10"/>
        <v>69</v>
      </c>
    </row>
    <row r="79" spans="1:18" s="1" customFormat="1" ht="15.75" x14ac:dyDescent="0.25">
      <c r="A79" s="157">
        <v>117</v>
      </c>
      <c r="B79" s="317" t="s">
        <v>112</v>
      </c>
      <c r="C79" s="317" t="s">
        <v>55</v>
      </c>
      <c r="D79" s="156">
        <v>117</v>
      </c>
      <c r="E79" s="17"/>
      <c r="F79" s="3"/>
      <c r="G79" s="17"/>
      <c r="H79" s="4"/>
      <c r="I79" s="4"/>
      <c r="J79" s="99"/>
      <c r="K79" s="197" t="str">
        <f t="shared" si="7"/>
        <v>Septembre</v>
      </c>
      <c r="L79" s="231">
        <f t="shared" si="8"/>
        <v>15</v>
      </c>
      <c r="M79" s="153">
        <f t="shared" si="9"/>
        <v>1934</v>
      </c>
      <c r="N79" s="7" t="s">
        <v>16</v>
      </c>
      <c r="O79" s="12" t="s">
        <v>17</v>
      </c>
      <c r="P79" s="203">
        <v>12677</v>
      </c>
      <c r="R79" s="195">
        <f t="shared" ca="1" si="10"/>
        <v>79</v>
      </c>
    </row>
    <row r="80" spans="1:18" s="1" customFormat="1" ht="15" x14ac:dyDescent="0.25">
      <c r="A80" s="359"/>
      <c r="B80" s="120"/>
      <c r="C80" s="120"/>
      <c r="D80" s="245"/>
      <c r="E80" s="86"/>
      <c r="F80" s="121"/>
      <c r="G80" s="86"/>
      <c r="H80" s="88"/>
      <c r="I80" s="122"/>
      <c r="J80" s="123"/>
      <c r="K80" s="123"/>
      <c r="L80" s="242"/>
      <c r="M80" s="90"/>
      <c r="N80" s="62"/>
      <c r="O80" s="77"/>
      <c r="P80" s="199"/>
    </row>
    <row r="81" spans="1:16" s="55" customFormat="1" ht="15.75" thickBot="1" x14ac:dyDescent="0.3">
      <c r="A81" s="359"/>
      <c r="B81" s="56"/>
      <c r="C81" s="56"/>
      <c r="D81" s="245"/>
      <c r="F81" s="61"/>
      <c r="H81" s="79"/>
      <c r="I81" s="59"/>
      <c r="J81" s="60"/>
      <c r="K81" s="60"/>
      <c r="L81" s="237"/>
      <c r="M81" s="61"/>
      <c r="N81" s="76"/>
      <c r="O81" s="62"/>
      <c r="P81" s="199"/>
    </row>
    <row r="82" spans="1:16" ht="21" thickBot="1" x14ac:dyDescent="0.35">
      <c r="A82" s="281" t="s">
        <v>516</v>
      </c>
      <c r="B82" s="80" t="s">
        <v>501</v>
      </c>
      <c r="C82" s="84">
        <v>76</v>
      </c>
      <c r="D82" s="246" t="s">
        <v>516</v>
      </c>
      <c r="E82" s="81"/>
      <c r="I82" s="37"/>
      <c r="J82" s="60"/>
      <c r="K82" s="60"/>
      <c r="L82" s="237"/>
      <c r="N82" s="92"/>
      <c r="O82" s="92"/>
    </row>
    <row r="83" spans="1:16" s="55" customFormat="1" ht="21" thickBot="1" x14ac:dyDescent="0.35">
      <c r="A83" s="282" t="s">
        <v>669</v>
      </c>
      <c r="B83" s="82" t="s">
        <v>502</v>
      </c>
      <c r="C83" s="85">
        <v>29</v>
      </c>
      <c r="D83" s="247" t="s">
        <v>669</v>
      </c>
      <c r="I83" s="59"/>
      <c r="J83" s="60"/>
      <c r="K83" s="60"/>
      <c r="L83" s="237"/>
      <c r="N83" s="61"/>
      <c r="O83" s="61"/>
      <c r="P83" s="199"/>
    </row>
    <row r="84" spans="1:16" s="55" customFormat="1" ht="15" x14ac:dyDescent="0.25">
      <c r="A84" s="283"/>
      <c r="B84" s="76"/>
      <c r="C84" s="77"/>
      <c r="D84" s="248"/>
      <c r="I84" s="59"/>
      <c r="J84" s="60"/>
      <c r="K84" s="60"/>
      <c r="L84" s="237"/>
      <c r="N84" s="61"/>
      <c r="O84" s="61"/>
      <c r="P84" s="199"/>
    </row>
    <row r="85" spans="1:16" s="55" customFormat="1" ht="15" x14ac:dyDescent="0.25">
      <c r="A85" s="283"/>
      <c r="B85" s="76"/>
      <c r="C85" s="77"/>
      <c r="D85" s="248"/>
      <c r="I85" s="59"/>
      <c r="J85" s="60"/>
      <c r="K85" s="60"/>
      <c r="L85" s="237"/>
      <c r="N85" s="61"/>
      <c r="O85" s="61"/>
      <c r="P85" s="199"/>
    </row>
    <row r="86" spans="1:16" ht="15" x14ac:dyDescent="0.25">
      <c r="A86" s="172" t="s">
        <v>163</v>
      </c>
      <c r="D86" s="202" t="s">
        <v>163</v>
      </c>
      <c r="E86" s="1"/>
      <c r="F86" s="45" t="s">
        <v>167</v>
      </c>
      <c r="G86" s="45"/>
      <c r="H86" s="45"/>
      <c r="I86" s="37"/>
      <c r="J86" s="39"/>
      <c r="K86" s="39"/>
      <c r="L86" s="234"/>
      <c r="N86" s="92"/>
      <c r="O86" s="92"/>
    </row>
    <row r="87" spans="1:16" s="55" customFormat="1" x14ac:dyDescent="0.2">
      <c r="A87" s="284"/>
      <c r="D87" s="249"/>
      <c r="I87" s="59"/>
      <c r="J87" s="60"/>
      <c r="K87" s="60"/>
      <c r="L87" s="237"/>
      <c r="N87" s="61"/>
      <c r="O87" s="61"/>
      <c r="P87" s="199"/>
    </row>
    <row r="88" spans="1:16" x14ac:dyDescent="0.2">
      <c r="I88" s="37"/>
      <c r="J88" s="39"/>
      <c r="K88" s="39"/>
      <c r="L88" s="234"/>
      <c r="N88" s="92"/>
      <c r="O88" s="92"/>
    </row>
    <row r="89" spans="1:16" x14ac:dyDescent="0.2">
      <c r="A89" s="285"/>
      <c r="C89" s="43"/>
      <c r="D89" s="250"/>
      <c r="E89" s="43"/>
      <c r="I89" s="37"/>
      <c r="J89" s="39"/>
      <c r="K89" s="39"/>
      <c r="L89" s="234"/>
      <c r="N89" s="92"/>
      <c r="O89" s="92"/>
    </row>
    <row r="90" spans="1:16" x14ac:dyDescent="0.2">
      <c r="I90" s="37"/>
      <c r="J90" s="39"/>
      <c r="K90" s="39"/>
      <c r="L90" s="234"/>
      <c r="N90" s="92"/>
      <c r="O90" s="92"/>
    </row>
    <row r="91" spans="1:16" x14ac:dyDescent="0.2">
      <c r="I91" s="37"/>
      <c r="J91" s="39"/>
      <c r="K91" s="39"/>
      <c r="L91" s="234"/>
      <c r="N91" s="92"/>
      <c r="O91" s="92"/>
    </row>
    <row r="92" spans="1:16" x14ac:dyDescent="0.2">
      <c r="I92" s="37"/>
      <c r="J92" s="39"/>
      <c r="K92" s="39"/>
      <c r="L92" s="234"/>
      <c r="N92" s="92"/>
      <c r="O92" s="92"/>
    </row>
    <row r="93" spans="1:16" x14ac:dyDescent="0.2">
      <c r="I93" s="37"/>
      <c r="J93" s="39"/>
      <c r="K93" s="39"/>
      <c r="L93" s="234"/>
      <c r="N93" s="92"/>
      <c r="O93" s="92"/>
    </row>
    <row r="94" spans="1:16" x14ac:dyDescent="0.2">
      <c r="I94" s="37"/>
      <c r="J94" s="39"/>
      <c r="K94" s="39"/>
      <c r="L94" s="234"/>
      <c r="N94" s="92"/>
      <c r="O94" s="92"/>
    </row>
    <row r="95" spans="1:16" x14ac:dyDescent="0.2">
      <c r="I95" s="37"/>
      <c r="J95" s="39"/>
      <c r="K95" s="39"/>
      <c r="L95" s="234"/>
    </row>
    <row r="96" spans="1:16" x14ac:dyDescent="0.2">
      <c r="I96" s="37"/>
      <c r="J96" s="39"/>
      <c r="K96" s="39"/>
      <c r="L96" s="234"/>
    </row>
    <row r="97" spans="9:12" x14ac:dyDescent="0.2">
      <c r="I97" s="37"/>
      <c r="J97" s="39"/>
      <c r="K97" s="39"/>
      <c r="L97" s="234"/>
    </row>
    <row r="98" spans="9:12" x14ac:dyDescent="0.2">
      <c r="I98" s="37"/>
      <c r="J98" s="39"/>
      <c r="K98" s="39"/>
      <c r="L98" s="234"/>
    </row>
    <row r="99" spans="9:12" x14ac:dyDescent="0.2">
      <c r="I99" s="37"/>
      <c r="J99" s="39"/>
      <c r="K99" s="39"/>
      <c r="L99" s="234"/>
    </row>
    <row r="100" spans="9:12" x14ac:dyDescent="0.2">
      <c r="I100" s="37"/>
      <c r="J100" s="39"/>
      <c r="K100" s="39"/>
      <c r="L100" s="234"/>
    </row>
    <row r="101" spans="9:12" x14ac:dyDescent="0.2">
      <c r="I101" s="37"/>
      <c r="J101" s="39"/>
      <c r="K101" s="39"/>
      <c r="L101" s="234"/>
    </row>
    <row r="102" spans="9:12" x14ac:dyDescent="0.2">
      <c r="I102" s="37"/>
      <c r="J102" s="39"/>
      <c r="K102" s="39"/>
      <c r="L102" s="234"/>
    </row>
    <row r="103" spans="9:12" x14ac:dyDescent="0.2">
      <c r="I103" s="37"/>
      <c r="J103" s="39"/>
      <c r="K103" s="39"/>
      <c r="L103" s="234"/>
    </row>
    <row r="104" spans="9:12" x14ac:dyDescent="0.2">
      <c r="I104" s="38"/>
      <c r="J104" s="39"/>
      <c r="K104" s="39"/>
      <c r="L104" s="234"/>
    </row>
    <row r="105" spans="9:12" x14ac:dyDescent="0.2">
      <c r="J105" s="39"/>
      <c r="K105" s="39"/>
      <c r="L105" s="234"/>
    </row>
    <row r="106" spans="9:12" x14ac:dyDescent="0.2">
      <c r="J106" s="39"/>
      <c r="K106" s="39"/>
      <c r="L106" s="234"/>
    </row>
    <row r="107" spans="9:12" x14ac:dyDescent="0.2">
      <c r="J107" s="39"/>
      <c r="K107" s="39"/>
      <c r="L107" s="234"/>
    </row>
    <row r="108" spans="9:12" x14ac:dyDescent="0.2">
      <c r="J108" s="39"/>
      <c r="K108" s="39"/>
      <c r="L108" s="234"/>
    </row>
  </sheetData>
  <autoFilter ref="A2:R2">
    <filterColumn colId="10" showButton="0"/>
    <filterColumn colId="11" showButton="0"/>
  </autoFilter>
  <mergeCells count="14">
    <mergeCell ref="R2:R3"/>
    <mergeCell ref="G2:G3"/>
    <mergeCell ref="P2:P3"/>
    <mergeCell ref="B2:B3"/>
    <mergeCell ref="C2:C3"/>
    <mergeCell ref="D2:D3"/>
    <mergeCell ref="E2:E3"/>
    <mergeCell ref="F2:F3"/>
    <mergeCell ref="H2:H3"/>
    <mergeCell ref="I2:I3"/>
    <mergeCell ref="J2:J3"/>
    <mergeCell ref="N2:N3"/>
    <mergeCell ref="O2:O3"/>
    <mergeCell ref="K2:M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00FF00"/>
  </sheetPr>
  <dimension ref="A1:R87"/>
  <sheetViews>
    <sheetView zoomScaleNormal="100" workbookViewId="0">
      <pane ySplit="3" topLeftCell="A37" activePane="bottomLeft" state="frozen"/>
      <selection pane="bottomLeft" activeCell="Q12" sqref="Q12"/>
    </sheetView>
  </sheetViews>
  <sheetFormatPr baseColWidth="10" defaultRowHeight="14.25" x14ac:dyDescent="0.2"/>
  <cols>
    <col min="1" max="1" width="4.25" style="279" customWidth="1"/>
    <col min="2" max="2" width="12.75" customWidth="1"/>
    <col min="3" max="3" width="13.125" bestFit="1" customWidth="1"/>
    <col min="4" max="4" width="9.25" style="232" customWidth="1"/>
    <col min="5" max="5" width="30.875" hidden="1" customWidth="1"/>
    <col min="6" max="6" width="6.875" hidden="1" customWidth="1"/>
    <col min="7" max="7" width="18.75" hidden="1" customWidth="1"/>
    <col min="8" max="9" width="12.875" hidden="1" customWidth="1"/>
    <col min="10" max="10" width="29.5" hidden="1" customWidth="1"/>
    <col min="11" max="11" width="9.625" customWidth="1"/>
    <col min="12" max="12" width="5.875" style="232" bestFit="1" customWidth="1"/>
    <col min="13" max="13" width="8.25" customWidth="1"/>
    <col min="14" max="14" width="6.25" customWidth="1"/>
    <col min="15" max="15" width="4.25" customWidth="1"/>
    <col min="16" max="16" width="11.25" style="199" customWidth="1"/>
    <col min="18" max="18" width="8.375" bestFit="1" customWidth="1"/>
  </cols>
  <sheetData>
    <row r="1" spans="1:18" ht="15" thickBot="1" x14ac:dyDescent="0.25"/>
    <row r="2" spans="1:18" s="1" customFormat="1" ht="15.75" thickBot="1" x14ac:dyDescent="0.3">
      <c r="A2" s="403"/>
      <c r="B2" s="380" t="s">
        <v>0</v>
      </c>
      <c r="C2" s="380" t="s">
        <v>1</v>
      </c>
      <c r="D2" s="387" t="s">
        <v>2</v>
      </c>
      <c r="E2" s="380" t="s">
        <v>3</v>
      </c>
      <c r="F2" s="380" t="s">
        <v>4</v>
      </c>
      <c r="G2" s="385" t="s">
        <v>5</v>
      </c>
      <c r="H2" s="378" t="s">
        <v>6</v>
      </c>
      <c r="I2" s="378" t="s">
        <v>7</v>
      </c>
      <c r="J2" s="385" t="s">
        <v>8</v>
      </c>
      <c r="K2" s="382" t="s">
        <v>9</v>
      </c>
      <c r="L2" s="383"/>
      <c r="M2" s="384"/>
      <c r="N2" s="401" t="s">
        <v>672</v>
      </c>
      <c r="O2" s="410"/>
      <c r="P2" s="376" t="s">
        <v>711</v>
      </c>
      <c r="R2" s="408" t="s">
        <v>709</v>
      </c>
    </row>
    <row r="3" spans="1:18" s="1" customFormat="1" ht="15.75" thickBot="1" x14ac:dyDescent="0.3">
      <c r="A3" s="412"/>
      <c r="B3" s="381"/>
      <c r="C3" s="381"/>
      <c r="D3" s="388"/>
      <c r="E3" s="381"/>
      <c r="F3" s="381"/>
      <c r="G3" s="386"/>
      <c r="H3" s="379"/>
      <c r="I3" s="379"/>
      <c r="J3" s="386"/>
      <c r="K3" s="151" t="s">
        <v>702</v>
      </c>
      <c r="L3" s="241" t="s">
        <v>703</v>
      </c>
      <c r="M3" s="137" t="s">
        <v>704</v>
      </c>
      <c r="N3" s="402"/>
      <c r="O3" s="411"/>
      <c r="P3" s="377"/>
      <c r="Q3" s="200"/>
      <c r="R3" s="409"/>
    </row>
    <row r="4" spans="1:18" ht="15.75" x14ac:dyDescent="0.25">
      <c r="A4" s="252">
        <v>192</v>
      </c>
      <c r="B4" s="326" t="s">
        <v>610</v>
      </c>
      <c r="C4" s="316" t="s">
        <v>285</v>
      </c>
      <c r="D4" s="155">
        <v>192</v>
      </c>
      <c r="E4" s="102"/>
      <c r="F4" s="103"/>
      <c r="G4" s="102"/>
      <c r="H4" s="134"/>
      <c r="I4" s="134"/>
      <c r="J4" s="135"/>
      <c r="K4" s="197" t="str">
        <f>IF((P4)="","",IF(MONTH(P4)=1,"Janvier",IF(MONTH(P4)=2,"Février",IF(MONTH(P4)=3,"Mars",IF(MONTH(P4)=4,"Avril",IF(MONTH(P4)=5,"Mai",IF(MONTH(P4)=6,"Juin",IF(MONTH(P4)=7,"Juillet",IF(MONTH(P4)=8,"Août",IF(MONTH(P4)=9,"Septembre",IF(MONTH(P4)=10,"Octobre",IF(MONTH(P4)=11,"Novembre","Décembre"))))))))))))</f>
        <v>Septembre</v>
      </c>
      <c r="L4" s="197">
        <v>9</v>
      </c>
      <c r="M4" s="153">
        <f t="shared" ref="M4:M44" si="0">IF(P4="","",YEAR(P4))</f>
        <v>1952</v>
      </c>
      <c r="N4" s="136" t="s">
        <v>16</v>
      </c>
      <c r="O4" s="191" t="s">
        <v>17</v>
      </c>
      <c r="P4" s="198">
        <v>19254</v>
      </c>
      <c r="R4" s="196">
        <f ca="1">IF(P4="","",DATEDIF(P4,TODAY(),"y"))</f>
        <v>61</v>
      </c>
    </row>
    <row r="5" spans="1:18" s="25" customFormat="1" ht="15.75" x14ac:dyDescent="0.25">
      <c r="A5" s="157">
        <v>4</v>
      </c>
      <c r="B5" s="322" t="s">
        <v>43</v>
      </c>
      <c r="C5" s="322" t="s">
        <v>44</v>
      </c>
      <c r="D5" s="156">
        <v>4</v>
      </c>
      <c r="E5" s="2"/>
      <c r="F5" s="3"/>
      <c r="G5" s="2"/>
      <c r="H5" s="4"/>
      <c r="I5" s="4"/>
      <c r="J5" s="99"/>
      <c r="K5" s="197" t="str">
        <f>IF((P5)="","",IF(MONTH(P5)=1,"Janvier",IF(MONTH(P5)=2,"Février",IF(MONTH(P5)=3,"Mars",IF(MONTH(P5)=4,"Avril",IF(MONTH(P5)=5,"Mai",IF(MONTH(P5)=6,"Juin",IF(MONTH(P5)=7,"Juillet",IF(MONTH(P5)=8,"Août",IF(MONTH(P5)=9,"Septembre",IF(MONTH(P5)=10,"Octobre",IF(MONTH(P5)=11,"Novembre","Décembre"))))))))))))</f>
        <v>Octobre</v>
      </c>
      <c r="L5" s="231">
        <f t="shared" ref="L5:L35" si="1">IF(P5="","",DAY(P5))</f>
        <v>24</v>
      </c>
      <c r="M5" s="153">
        <f t="shared" si="0"/>
        <v>1967</v>
      </c>
      <c r="N5" s="7" t="s">
        <v>16</v>
      </c>
      <c r="O5" s="192" t="s">
        <v>640</v>
      </c>
      <c r="P5" s="10">
        <v>24769</v>
      </c>
      <c r="Q5"/>
      <c r="R5" s="195">
        <f t="shared" ref="R5:R58" ca="1" si="2">IF(P5="","",DATEDIF(P5,TODAY(),"y"))</f>
        <v>46</v>
      </c>
    </row>
    <row r="6" spans="1:18" s="55" customFormat="1" ht="15.75" x14ac:dyDescent="0.25">
      <c r="A6" s="157">
        <v>254</v>
      </c>
      <c r="B6" s="317" t="s">
        <v>691</v>
      </c>
      <c r="C6" s="317" t="s">
        <v>692</v>
      </c>
      <c r="D6" s="156">
        <v>254</v>
      </c>
      <c r="E6" s="17"/>
      <c r="F6" s="3"/>
      <c r="G6" s="17"/>
      <c r="H6" s="4"/>
      <c r="I6" s="4"/>
      <c r="J6" s="99"/>
      <c r="K6" s="197" t="str">
        <f t="shared" ref="K6:K35" si="3">IF((P6)="","",IF(MONTH(P6)=1,"Janvier",IF(MONTH(P6)=2,"Février",IF(MONTH(P6)=3,"Mars",IF(MONTH(P6)=4,"Avril",IF(MONTH(P6)=5,"Mai",IF(MONTH(P6)=6,"Juin",IF(MONTH(P6)=7,"Juillet",IF(MONTH(P6)=8,"Août",IF(MONTH(P6)=9,"Septembre",IF(MONTH(P6)=10,"Octobre",IF(MONTH(P6)=11,"Novembre","Décembre"))))))))))))</f>
        <v>Août</v>
      </c>
      <c r="L6" s="231">
        <f t="shared" si="1"/>
        <v>19</v>
      </c>
      <c r="M6" s="153">
        <f t="shared" si="0"/>
        <v>1982</v>
      </c>
      <c r="N6" s="132" t="s">
        <v>674</v>
      </c>
      <c r="O6" s="193" t="s">
        <v>17</v>
      </c>
      <c r="P6" s="10">
        <v>30182</v>
      </c>
      <c r="R6" s="195">
        <f t="shared" ca="1" si="2"/>
        <v>31</v>
      </c>
    </row>
    <row r="7" spans="1:18" s="68" customFormat="1" ht="15.75" x14ac:dyDescent="0.25">
      <c r="A7" s="157">
        <v>256</v>
      </c>
      <c r="B7" s="317" t="s">
        <v>690</v>
      </c>
      <c r="C7" s="317" t="s">
        <v>395</v>
      </c>
      <c r="D7" s="157">
        <v>256</v>
      </c>
      <c r="E7" s="52"/>
      <c r="F7" s="3"/>
      <c r="G7" s="52"/>
      <c r="H7" s="4"/>
      <c r="I7" s="4"/>
      <c r="J7" s="99"/>
      <c r="K7" s="197" t="str">
        <f t="shared" si="3"/>
        <v>Janvier</v>
      </c>
      <c r="L7" s="231">
        <f t="shared" si="1"/>
        <v>1</v>
      </c>
      <c r="M7" s="153">
        <f t="shared" si="0"/>
        <v>1951</v>
      </c>
      <c r="N7" s="132" t="s">
        <v>674</v>
      </c>
      <c r="O7" s="193" t="s">
        <v>17</v>
      </c>
      <c r="P7" s="10">
        <v>18629</v>
      </c>
      <c r="R7" s="195">
        <f t="shared" ca="1" si="2"/>
        <v>63</v>
      </c>
    </row>
    <row r="8" spans="1:18" s="68" customFormat="1" ht="15.75" x14ac:dyDescent="0.25">
      <c r="A8" s="157">
        <v>228</v>
      </c>
      <c r="B8" s="317" t="s">
        <v>655</v>
      </c>
      <c r="C8" s="317" t="s">
        <v>656</v>
      </c>
      <c r="D8" s="157">
        <v>228</v>
      </c>
      <c r="E8" s="17"/>
      <c r="F8" s="3"/>
      <c r="G8" s="17"/>
      <c r="H8" s="4"/>
      <c r="I8" s="4"/>
      <c r="J8" s="99"/>
      <c r="K8" s="197" t="str">
        <f t="shared" si="3"/>
        <v>Mai</v>
      </c>
      <c r="L8" s="231">
        <f t="shared" si="1"/>
        <v>5</v>
      </c>
      <c r="M8" s="153">
        <f t="shared" si="0"/>
        <v>1949</v>
      </c>
      <c r="N8" s="7" t="s">
        <v>16</v>
      </c>
      <c r="O8" s="193" t="s">
        <v>17</v>
      </c>
      <c r="P8" s="10">
        <v>18023</v>
      </c>
      <c r="R8" s="195">
        <f t="shared" ca="1" si="2"/>
        <v>65</v>
      </c>
    </row>
    <row r="9" spans="1:18" s="68" customFormat="1" ht="15.75" x14ac:dyDescent="0.25">
      <c r="A9" s="157">
        <v>207</v>
      </c>
      <c r="B9" s="317" t="s">
        <v>633</v>
      </c>
      <c r="C9" s="317" t="s">
        <v>327</v>
      </c>
      <c r="D9" s="156">
        <v>207</v>
      </c>
      <c r="E9" s="17"/>
      <c r="F9" s="3"/>
      <c r="G9" s="17"/>
      <c r="H9" s="4"/>
      <c r="I9" s="4"/>
      <c r="J9" s="99"/>
      <c r="K9" s="197" t="str">
        <f t="shared" si="3"/>
        <v>Février</v>
      </c>
      <c r="L9" s="231">
        <f t="shared" si="1"/>
        <v>25</v>
      </c>
      <c r="M9" s="153">
        <f t="shared" si="0"/>
        <v>1958</v>
      </c>
      <c r="N9" s="7" t="s">
        <v>16</v>
      </c>
      <c r="O9" s="193" t="s">
        <v>17</v>
      </c>
      <c r="P9" s="10">
        <v>21241</v>
      </c>
      <c r="R9" s="195">
        <f t="shared" ca="1" si="2"/>
        <v>56</v>
      </c>
    </row>
    <row r="10" spans="1:18" ht="15.75" x14ac:dyDescent="0.25">
      <c r="A10" s="157">
        <v>262</v>
      </c>
      <c r="B10" s="317" t="s">
        <v>699</v>
      </c>
      <c r="C10" s="317" t="s">
        <v>676</v>
      </c>
      <c r="D10" s="157">
        <v>262</v>
      </c>
      <c r="E10" s="52"/>
      <c r="F10" s="3"/>
      <c r="G10" s="52"/>
      <c r="H10" s="4"/>
      <c r="I10" s="4"/>
      <c r="J10" s="5"/>
      <c r="K10" s="197" t="str">
        <f t="shared" si="3"/>
        <v>Septembre</v>
      </c>
      <c r="L10" s="231">
        <f t="shared" si="1"/>
        <v>11</v>
      </c>
      <c r="M10" s="153">
        <f t="shared" si="0"/>
        <v>1950</v>
      </c>
      <c r="N10" s="124" t="s">
        <v>674</v>
      </c>
      <c r="O10" s="193" t="s">
        <v>17</v>
      </c>
      <c r="P10" s="10">
        <v>18517</v>
      </c>
      <c r="R10" s="195">
        <f t="shared" ca="1" si="2"/>
        <v>63</v>
      </c>
    </row>
    <row r="11" spans="1:18" s="1" customFormat="1" ht="15.75" x14ac:dyDescent="0.25">
      <c r="A11" s="157">
        <v>82</v>
      </c>
      <c r="B11" s="317" t="s">
        <v>89</v>
      </c>
      <c r="C11" s="317" t="s">
        <v>70</v>
      </c>
      <c r="D11" s="156">
        <v>82</v>
      </c>
      <c r="E11" s="2"/>
      <c r="F11" s="3"/>
      <c r="G11" s="2"/>
      <c r="H11" s="4"/>
      <c r="I11" s="4"/>
      <c r="J11" s="99"/>
      <c r="K11" s="197" t="str">
        <f t="shared" si="3"/>
        <v>Juillet</v>
      </c>
      <c r="L11" s="231">
        <f t="shared" si="1"/>
        <v>23</v>
      </c>
      <c r="M11" s="153">
        <f t="shared" si="0"/>
        <v>1947</v>
      </c>
      <c r="N11" s="7" t="s">
        <v>16</v>
      </c>
      <c r="O11" s="193" t="s">
        <v>17</v>
      </c>
      <c r="P11" s="10">
        <v>17371</v>
      </c>
      <c r="R11" s="195">
        <f t="shared" ca="1" si="2"/>
        <v>66</v>
      </c>
    </row>
    <row r="12" spans="1:18" s="1" customFormat="1" ht="15.75" x14ac:dyDescent="0.25">
      <c r="A12" s="157">
        <v>196</v>
      </c>
      <c r="B12" s="317" t="s">
        <v>615</v>
      </c>
      <c r="C12" s="317" t="s">
        <v>609</v>
      </c>
      <c r="D12" s="156">
        <v>196</v>
      </c>
      <c r="E12" s="17"/>
      <c r="F12" s="3"/>
      <c r="G12" s="17"/>
      <c r="H12" s="4"/>
      <c r="I12" s="4"/>
      <c r="J12" s="5"/>
      <c r="K12" s="197" t="str">
        <f t="shared" si="3"/>
        <v>Août</v>
      </c>
      <c r="L12" s="231">
        <f t="shared" si="1"/>
        <v>14</v>
      </c>
      <c r="M12" s="153">
        <f t="shared" si="0"/>
        <v>1967</v>
      </c>
      <c r="N12" s="8" t="s">
        <v>16</v>
      </c>
      <c r="O12" s="193" t="s">
        <v>17</v>
      </c>
      <c r="P12" s="10">
        <v>24698</v>
      </c>
      <c r="R12" s="195">
        <f ca="1">IF(P12="","",DATEDIF(P12,TODAY(),"y"))</f>
        <v>46</v>
      </c>
    </row>
    <row r="13" spans="1:18" s="1" customFormat="1" ht="15.75" x14ac:dyDescent="0.25">
      <c r="A13" s="157">
        <v>186</v>
      </c>
      <c r="B13" s="317" t="s">
        <v>300</v>
      </c>
      <c r="C13" s="317" t="s">
        <v>287</v>
      </c>
      <c r="D13" s="157">
        <v>186</v>
      </c>
      <c r="E13" s="17"/>
      <c r="F13" s="3"/>
      <c r="G13" s="17"/>
      <c r="H13" s="4"/>
      <c r="I13" s="4"/>
      <c r="J13" s="5"/>
      <c r="K13" s="197" t="str">
        <f t="shared" si="3"/>
        <v>Avril</v>
      </c>
      <c r="L13" s="231">
        <f t="shared" si="1"/>
        <v>29</v>
      </c>
      <c r="M13" s="153">
        <f t="shared" si="0"/>
        <v>1946</v>
      </c>
      <c r="N13" s="7" t="s">
        <v>16</v>
      </c>
      <c r="O13" s="193" t="s">
        <v>17</v>
      </c>
      <c r="P13" s="10">
        <v>16921</v>
      </c>
      <c r="Q13"/>
      <c r="R13" s="195">
        <f ca="1">IF(P13="","",DATEDIF(P13,TODAY(),"y"))</f>
        <v>68</v>
      </c>
    </row>
    <row r="14" spans="1:18" s="1" customFormat="1" ht="15.75" x14ac:dyDescent="0.25">
      <c r="A14" s="157">
        <v>127</v>
      </c>
      <c r="B14" s="317" t="s">
        <v>117</v>
      </c>
      <c r="C14" s="317" t="s">
        <v>118</v>
      </c>
      <c r="D14" s="157">
        <v>127</v>
      </c>
      <c r="E14" s="14"/>
      <c r="F14" s="13"/>
      <c r="G14" s="14"/>
      <c r="H14" s="16"/>
      <c r="I14" s="16"/>
      <c r="J14" s="5"/>
      <c r="K14" s="197" t="str">
        <f t="shared" si="3"/>
        <v>Mars</v>
      </c>
      <c r="L14" s="231">
        <f t="shared" si="1"/>
        <v>30</v>
      </c>
      <c r="M14" s="153">
        <f t="shared" si="0"/>
        <v>1935</v>
      </c>
      <c r="N14" s="7" t="s">
        <v>16</v>
      </c>
      <c r="O14" s="193" t="s">
        <v>17</v>
      </c>
      <c r="P14" s="10">
        <v>12873</v>
      </c>
      <c r="Q14"/>
      <c r="R14" s="195">
        <f t="shared" ca="1" si="2"/>
        <v>79</v>
      </c>
    </row>
    <row r="15" spans="1:18" s="1" customFormat="1" ht="15.75" x14ac:dyDescent="0.25">
      <c r="A15" s="157">
        <v>136</v>
      </c>
      <c r="B15" s="317" t="s">
        <v>77</v>
      </c>
      <c r="C15" s="317" t="s">
        <v>160</v>
      </c>
      <c r="D15" s="157">
        <v>136</v>
      </c>
      <c r="E15" s="15"/>
      <c r="F15" s="13"/>
      <c r="G15" s="15"/>
      <c r="H15" s="16"/>
      <c r="I15" s="16"/>
      <c r="J15" s="15"/>
      <c r="K15" s="197" t="str">
        <f t="shared" si="3"/>
        <v>Février</v>
      </c>
      <c r="L15" s="231">
        <f t="shared" si="1"/>
        <v>28</v>
      </c>
      <c r="M15" s="153">
        <f t="shared" si="0"/>
        <v>1943</v>
      </c>
      <c r="N15" s="8" t="s">
        <v>16</v>
      </c>
      <c r="O15" s="193" t="s">
        <v>17</v>
      </c>
      <c r="P15" s="10">
        <v>15765</v>
      </c>
      <c r="R15" s="195">
        <f t="shared" ca="1" si="2"/>
        <v>71</v>
      </c>
    </row>
    <row r="16" spans="1:18" s="1" customFormat="1" ht="15.75" x14ac:dyDescent="0.25">
      <c r="A16" s="157">
        <v>259</v>
      </c>
      <c r="B16" s="317" t="s">
        <v>697</v>
      </c>
      <c r="C16" s="317" t="s">
        <v>701</v>
      </c>
      <c r="D16" s="157">
        <v>259</v>
      </c>
      <c r="E16" s="115"/>
      <c r="F16" s="3"/>
      <c r="G16" s="115"/>
      <c r="H16" s="4"/>
      <c r="I16" s="4"/>
      <c r="J16" s="5"/>
      <c r="K16" s="197" t="str">
        <f t="shared" si="3"/>
        <v>Janvier</v>
      </c>
      <c r="L16" s="231">
        <f t="shared" si="1"/>
        <v>16</v>
      </c>
      <c r="M16" s="153">
        <f t="shared" si="0"/>
        <v>1936</v>
      </c>
      <c r="N16" s="124" t="s">
        <v>674</v>
      </c>
      <c r="O16" s="193" t="s">
        <v>17</v>
      </c>
      <c r="P16" s="10">
        <v>13165</v>
      </c>
      <c r="R16" s="195">
        <f t="shared" ca="1" si="2"/>
        <v>78</v>
      </c>
    </row>
    <row r="17" spans="1:18" s="1" customFormat="1" ht="15.75" x14ac:dyDescent="0.25">
      <c r="A17" s="157">
        <v>21</v>
      </c>
      <c r="B17" s="317" t="s">
        <v>54</v>
      </c>
      <c r="C17" s="317" t="s">
        <v>55</v>
      </c>
      <c r="D17" s="156">
        <v>21</v>
      </c>
      <c r="E17" s="14"/>
      <c r="F17" s="13"/>
      <c r="G17" s="14"/>
      <c r="H17" s="16"/>
      <c r="I17" s="16"/>
      <c r="J17" s="5"/>
      <c r="K17" s="197" t="str">
        <f t="shared" si="3"/>
        <v>Septembre</v>
      </c>
      <c r="L17" s="231">
        <f t="shared" si="1"/>
        <v>5</v>
      </c>
      <c r="M17" s="153">
        <f t="shared" si="0"/>
        <v>1943</v>
      </c>
      <c r="N17" s="8" t="s">
        <v>16</v>
      </c>
      <c r="O17" s="193" t="s">
        <v>17</v>
      </c>
      <c r="P17" s="10">
        <v>15954</v>
      </c>
      <c r="R17" s="195">
        <f t="shared" ca="1" si="2"/>
        <v>70</v>
      </c>
    </row>
    <row r="18" spans="1:18" ht="15.75" x14ac:dyDescent="0.25">
      <c r="A18" s="157">
        <v>245</v>
      </c>
      <c r="B18" s="317" t="s">
        <v>677</v>
      </c>
      <c r="C18" s="317" t="s">
        <v>245</v>
      </c>
      <c r="D18" s="157">
        <v>245</v>
      </c>
      <c r="E18" s="115"/>
      <c r="F18" s="13"/>
      <c r="G18" s="115"/>
      <c r="H18" s="16"/>
      <c r="I18" s="16"/>
      <c r="J18" s="99"/>
      <c r="K18" s="197" t="str">
        <f t="shared" si="3"/>
        <v>Mai</v>
      </c>
      <c r="L18" s="231">
        <f t="shared" si="1"/>
        <v>2</v>
      </c>
      <c r="M18" s="153">
        <f t="shared" si="0"/>
        <v>1944</v>
      </c>
      <c r="N18" s="8" t="s">
        <v>16</v>
      </c>
      <c r="O18" s="193" t="s">
        <v>17</v>
      </c>
      <c r="P18" s="10">
        <v>16194</v>
      </c>
      <c r="R18" s="195">
        <f t="shared" ca="1" si="2"/>
        <v>70</v>
      </c>
    </row>
    <row r="19" spans="1:18" s="68" customFormat="1" ht="15.75" x14ac:dyDescent="0.25">
      <c r="A19" s="157">
        <v>225</v>
      </c>
      <c r="B19" s="317" t="s">
        <v>648</v>
      </c>
      <c r="C19" s="317" t="s">
        <v>264</v>
      </c>
      <c r="D19" s="156">
        <v>225</v>
      </c>
      <c r="E19" s="115"/>
      <c r="F19" s="73"/>
      <c r="G19" s="15"/>
      <c r="H19" s="16"/>
      <c r="I19" s="57"/>
      <c r="J19" s="72"/>
      <c r="K19" s="197" t="str">
        <f t="shared" si="3"/>
        <v>Juin</v>
      </c>
      <c r="L19" s="231">
        <f t="shared" si="1"/>
        <v>18</v>
      </c>
      <c r="M19" s="153">
        <f t="shared" si="0"/>
        <v>1956</v>
      </c>
      <c r="N19" s="7" t="s">
        <v>16</v>
      </c>
      <c r="O19" s="193" t="s">
        <v>17</v>
      </c>
      <c r="P19" s="10">
        <v>20624</v>
      </c>
      <c r="R19" s="195">
        <f t="shared" ca="1" si="2"/>
        <v>58</v>
      </c>
    </row>
    <row r="20" spans="1:18" s="68" customFormat="1" ht="15.75" x14ac:dyDescent="0.25">
      <c r="A20" s="157">
        <v>257</v>
      </c>
      <c r="B20" s="317" t="s">
        <v>695</v>
      </c>
      <c r="C20" s="317" t="s">
        <v>696</v>
      </c>
      <c r="D20" s="156">
        <v>257</v>
      </c>
      <c r="E20" s="17"/>
      <c r="F20" s="3"/>
      <c r="G20" s="17"/>
      <c r="H20" s="4"/>
      <c r="I20" s="4"/>
      <c r="J20" s="5"/>
      <c r="K20" s="197" t="str">
        <f t="shared" si="3"/>
        <v>Octobre</v>
      </c>
      <c r="L20" s="231">
        <f t="shared" si="1"/>
        <v>31</v>
      </c>
      <c r="M20" s="153">
        <f t="shared" si="0"/>
        <v>1953</v>
      </c>
      <c r="N20" s="124" t="s">
        <v>674</v>
      </c>
      <c r="O20" s="193" t="s">
        <v>17</v>
      </c>
      <c r="P20" s="10">
        <v>19663</v>
      </c>
      <c r="R20" s="195">
        <f t="shared" ca="1" si="2"/>
        <v>60</v>
      </c>
    </row>
    <row r="21" spans="1:18" s="1" customFormat="1" ht="15.75" x14ac:dyDescent="0.25">
      <c r="A21" s="157">
        <v>258</v>
      </c>
      <c r="B21" s="317" t="s">
        <v>695</v>
      </c>
      <c r="C21" s="317" t="s">
        <v>55</v>
      </c>
      <c r="D21" s="156">
        <v>258</v>
      </c>
      <c r="E21" s="115"/>
      <c r="F21" s="3"/>
      <c r="G21" s="115"/>
      <c r="H21" s="4"/>
      <c r="I21" s="4"/>
      <c r="J21" s="5"/>
      <c r="K21" s="197" t="str">
        <f t="shared" si="3"/>
        <v>Décembre</v>
      </c>
      <c r="L21" s="231">
        <f t="shared" si="1"/>
        <v>9</v>
      </c>
      <c r="M21" s="153">
        <f t="shared" si="0"/>
        <v>1950</v>
      </c>
      <c r="N21" s="124" t="s">
        <v>674</v>
      </c>
      <c r="O21" s="193" t="s">
        <v>17</v>
      </c>
      <c r="P21" s="10">
        <v>18606</v>
      </c>
      <c r="R21" s="195">
        <f t="shared" ca="1" si="2"/>
        <v>63</v>
      </c>
    </row>
    <row r="22" spans="1:18" s="1" customFormat="1" ht="15.75" x14ac:dyDescent="0.25">
      <c r="A22" s="157">
        <v>132</v>
      </c>
      <c r="B22" s="317" t="s">
        <v>142</v>
      </c>
      <c r="C22" s="317" t="s">
        <v>55</v>
      </c>
      <c r="D22" s="157">
        <v>132</v>
      </c>
      <c r="E22" s="2"/>
      <c r="F22" s="3"/>
      <c r="G22" s="2"/>
      <c r="H22" s="4"/>
      <c r="I22" s="4"/>
      <c r="J22" s="5"/>
      <c r="K22" s="197" t="str">
        <f t="shared" si="3"/>
        <v>Mars</v>
      </c>
      <c r="L22" s="231">
        <f t="shared" si="1"/>
        <v>13</v>
      </c>
      <c r="M22" s="153">
        <f t="shared" si="0"/>
        <v>1965</v>
      </c>
      <c r="N22" s="7" t="s">
        <v>16</v>
      </c>
      <c r="O22" s="193" t="s">
        <v>17</v>
      </c>
      <c r="P22" s="10">
        <v>23814</v>
      </c>
      <c r="R22" s="195">
        <f t="shared" ca="1" si="2"/>
        <v>49</v>
      </c>
    </row>
    <row r="23" spans="1:18" ht="15.75" x14ac:dyDescent="0.25">
      <c r="A23" s="157">
        <v>173</v>
      </c>
      <c r="B23" s="317" t="s">
        <v>552</v>
      </c>
      <c r="C23" s="317" t="s">
        <v>187</v>
      </c>
      <c r="D23" s="158">
        <v>173</v>
      </c>
      <c r="E23" s="14"/>
      <c r="F23" s="13"/>
      <c r="G23" s="14"/>
      <c r="H23" s="16"/>
      <c r="I23" s="16"/>
      <c r="J23" s="99"/>
      <c r="K23" s="197" t="str">
        <f t="shared" si="3"/>
        <v>Juillet</v>
      </c>
      <c r="L23" s="231">
        <f t="shared" si="1"/>
        <v>1</v>
      </c>
      <c r="M23" s="153">
        <f t="shared" si="0"/>
        <v>1950</v>
      </c>
      <c r="N23" s="8" t="s">
        <v>16</v>
      </c>
      <c r="O23" s="193" t="s">
        <v>17</v>
      </c>
      <c r="P23" s="10">
        <v>18445</v>
      </c>
      <c r="R23" s="195">
        <f t="shared" ca="1" si="2"/>
        <v>63</v>
      </c>
    </row>
    <row r="24" spans="1:18" ht="15.75" x14ac:dyDescent="0.25">
      <c r="A24" s="157">
        <v>141</v>
      </c>
      <c r="B24" s="317" t="s">
        <v>421</v>
      </c>
      <c r="C24" s="317" t="s">
        <v>422</v>
      </c>
      <c r="D24" s="156">
        <v>141</v>
      </c>
      <c r="E24" s="14"/>
      <c r="F24" s="73"/>
      <c r="G24" s="14"/>
      <c r="H24" s="16"/>
      <c r="I24" s="74"/>
      <c r="J24" s="100"/>
      <c r="K24" s="197" t="str">
        <f t="shared" si="3"/>
        <v>Mars</v>
      </c>
      <c r="L24" s="231">
        <f t="shared" si="1"/>
        <v>7</v>
      </c>
      <c r="M24" s="153">
        <f t="shared" si="0"/>
        <v>1952</v>
      </c>
      <c r="N24" s="8" t="s">
        <v>16</v>
      </c>
      <c r="O24" s="193"/>
      <c r="P24" s="10">
        <v>19060</v>
      </c>
      <c r="R24" s="195">
        <f t="shared" ca="1" si="2"/>
        <v>62</v>
      </c>
    </row>
    <row r="25" spans="1:18" ht="15.75" x14ac:dyDescent="0.25">
      <c r="A25" s="157">
        <v>34</v>
      </c>
      <c r="B25" s="321" t="s">
        <v>64</v>
      </c>
      <c r="C25" s="321" t="s">
        <v>65</v>
      </c>
      <c r="D25" s="156">
        <v>34</v>
      </c>
      <c r="E25" s="2"/>
      <c r="F25" s="3"/>
      <c r="G25" s="2"/>
      <c r="H25" s="4"/>
      <c r="I25" s="4"/>
      <c r="J25" s="5"/>
      <c r="K25" s="197" t="str">
        <f t="shared" si="3"/>
        <v>Février</v>
      </c>
      <c r="L25" s="231">
        <f t="shared" si="1"/>
        <v>16</v>
      </c>
      <c r="M25" s="153">
        <f t="shared" si="0"/>
        <v>1937</v>
      </c>
      <c r="N25" s="7" t="s">
        <v>16</v>
      </c>
      <c r="O25" s="193" t="s">
        <v>17</v>
      </c>
      <c r="P25" s="10">
        <v>13562</v>
      </c>
      <c r="R25" s="195">
        <f t="shared" ca="1" si="2"/>
        <v>77</v>
      </c>
    </row>
    <row r="26" spans="1:18" ht="15.75" x14ac:dyDescent="0.25">
      <c r="A26" s="157">
        <v>237</v>
      </c>
      <c r="B26" s="317" t="s">
        <v>664</v>
      </c>
      <c r="C26" s="317" t="s">
        <v>399</v>
      </c>
      <c r="D26" s="156">
        <v>237</v>
      </c>
      <c r="E26" s="52"/>
      <c r="F26" s="3"/>
      <c r="G26" s="52"/>
      <c r="H26" s="4"/>
      <c r="I26" s="4"/>
      <c r="J26" s="99"/>
      <c r="K26" s="197" t="str">
        <f t="shared" si="3"/>
        <v>Janvier</v>
      </c>
      <c r="L26" s="231">
        <f t="shared" si="1"/>
        <v>25</v>
      </c>
      <c r="M26" s="153">
        <f t="shared" si="0"/>
        <v>1958</v>
      </c>
      <c r="N26" s="7" t="s">
        <v>16</v>
      </c>
      <c r="O26" s="193" t="s">
        <v>17</v>
      </c>
      <c r="P26" s="10">
        <v>21210</v>
      </c>
      <c r="R26" s="195">
        <f t="shared" ca="1" si="2"/>
        <v>56</v>
      </c>
    </row>
    <row r="27" spans="1:18" ht="15.75" x14ac:dyDescent="0.25">
      <c r="A27" s="157">
        <v>255</v>
      </c>
      <c r="B27" s="317" t="s">
        <v>694</v>
      </c>
      <c r="C27" s="317" t="s">
        <v>693</v>
      </c>
      <c r="D27" s="156">
        <v>255</v>
      </c>
      <c r="E27" s="52"/>
      <c r="F27" s="73"/>
      <c r="G27" s="52"/>
      <c r="H27" s="16"/>
      <c r="I27" s="74"/>
      <c r="J27" s="99"/>
      <c r="K27" s="197" t="str">
        <f t="shared" si="3"/>
        <v/>
      </c>
      <c r="L27" s="231" t="str">
        <f t="shared" si="1"/>
        <v/>
      </c>
      <c r="M27" s="153" t="str">
        <f t="shared" si="0"/>
        <v/>
      </c>
      <c r="N27" s="124" t="s">
        <v>674</v>
      </c>
      <c r="O27" s="193" t="s">
        <v>17</v>
      </c>
      <c r="P27" s="10"/>
      <c r="R27" s="195" t="str">
        <f t="shared" ca="1" si="2"/>
        <v/>
      </c>
    </row>
    <row r="28" spans="1:18" s="68" customFormat="1" ht="15.75" x14ac:dyDescent="0.25">
      <c r="A28" s="157">
        <v>120</v>
      </c>
      <c r="B28" s="317" t="s">
        <v>21</v>
      </c>
      <c r="C28" s="317" t="s">
        <v>22</v>
      </c>
      <c r="D28" s="156">
        <v>120</v>
      </c>
      <c r="E28" s="14"/>
      <c r="F28" s="13"/>
      <c r="G28" s="14"/>
      <c r="H28" s="16"/>
      <c r="I28" s="16"/>
      <c r="J28" s="35"/>
      <c r="K28" s="197" t="str">
        <f t="shared" si="3"/>
        <v>Novembre</v>
      </c>
      <c r="L28" s="231">
        <f t="shared" si="1"/>
        <v>22</v>
      </c>
      <c r="M28" s="153">
        <f t="shared" si="0"/>
        <v>1951</v>
      </c>
      <c r="N28" s="8" t="s">
        <v>16</v>
      </c>
      <c r="O28" s="193" t="s">
        <v>17</v>
      </c>
      <c r="P28" s="10">
        <v>18954</v>
      </c>
      <c r="R28" s="195">
        <f t="shared" ca="1" si="2"/>
        <v>62</v>
      </c>
    </row>
    <row r="29" spans="1:18" s="68" customFormat="1" ht="15.75" x14ac:dyDescent="0.25">
      <c r="A29" s="157">
        <v>36</v>
      </c>
      <c r="B29" s="317" t="s">
        <v>38</v>
      </c>
      <c r="C29" s="317" t="s">
        <v>39</v>
      </c>
      <c r="D29" s="156">
        <v>36</v>
      </c>
      <c r="E29" s="14"/>
      <c r="F29" s="13"/>
      <c r="G29" s="14"/>
      <c r="H29" s="16"/>
      <c r="I29" s="16"/>
      <c r="J29" s="5"/>
      <c r="K29" s="197" t="str">
        <f t="shared" si="3"/>
        <v>Février</v>
      </c>
      <c r="L29" s="231">
        <f t="shared" si="1"/>
        <v>11</v>
      </c>
      <c r="M29" s="153">
        <f t="shared" si="0"/>
        <v>1923</v>
      </c>
      <c r="N29" s="98" t="s">
        <v>686</v>
      </c>
      <c r="O29" s="192" t="s">
        <v>686</v>
      </c>
      <c r="P29" s="10">
        <v>8443</v>
      </c>
      <c r="R29" s="195">
        <f t="shared" ca="1" si="2"/>
        <v>91</v>
      </c>
    </row>
    <row r="30" spans="1:18" s="68" customFormat="1" ht="15.75" x14ac:dyDescent="0.25">
      <c r="A30" s="157">
        <v>253</v>
      </c>
      <c r="B30" s="317" t="s">
        <v>687</v>
      </c>
      <c r="C30" s="317" t="s">
        <v>688</v>
      </c>
      <c r="D30" s="157">
        <v>253</v>
      </c>
      <c r="E30" s="52"/>
      <c r="F30" s="73"/>
      <c r="G30" s="52"/>
      <c r="H30" s="16"/>
      <c r="I30" s="74"/>
      <c r="J30" s="99"/>
      <c r="K30" s="197" t="str">
        <f t="shared" si="3"/>
        <v>Février</v>
      </c>
      <c r="L30" s="231">
        <f t="shared" si="1"/>
        <v>21</v>
      </c>
      <c r="M30" s="153">
        <f t="shared" si="0"/>
        <v>1950</v>
      </c>
      <c r="N30" s="8" t="s">
        <v>16</v>
      </c>
      <c r="O30" s="193" t="s">
        <v>17</v>
      </c>
      <c r="P30" s="10">
        <v>18315</v>
      </c>
      <c r="R30" s="195">
        <f t="shared" ca="1" si="2"/>
        <v>64</v>
      </c>
    </row>
    <row r="31" spans="1:18" s="1" customFormat="1" ht="15.75" x14ac:dyDescent="0.25">
      <c r="A31" s="157">
        <v>37</v>
      </c>
      <c r="B31" s="322" t="s">
        <v>101</v>
      </c>
      <c r="C31" s="322" t="s">
        <v>102</v>
      </c>
      <c r="D31" s="156">
        <v>37</v>
      </c>
      <c r="E31" s="2"/>
      <c r="F31" s="3"/>
      <c r="G31" s="2"/>
      <c r="H31" s="4"/>
      <c r="I31" s="4"/>
      <c r="J31" s="5"/>
      <c r="K31" s="197" t="str">
        <f t="shared" si="3"/>
        <v>Octobre</v>
      </c>
      <c r="L31" s="231">
        <f t="shared" si="1"/>
        <v>14</v>
      </c>
      <c r="M31" s="153">
        <f t="shared" si="0"/>
        <v>1947</v>
      </c>
      <c r="N31" s="7" t="s">
        <v>16</v>
      </c>
      <c r="O31" s="192" t="s">
        <v>640</v>
      </c>
      <c r="P31" s="10">
        <v>17454</v>
      </c>
      <c r="R31" s="195">
        <f t="shared" ca="1" si="2"/>
        <v>66</v>
      </c>
    </row>
    <row r="32" spans="1:18" s="1" customFormat="1" ht="15.75" x14ac:dyDescent="0.25">
      <c r="A32" s="157">
        <v>191</v>
      </c>
      <c r="B32" s="321" t="s">
        <v>607</v>
      </c>
      <c r="C32" s="324" t="s">
        <v>609</v>
      </c>
      <c r="D32" s="156">
        <v>191</v>
      </c>
      <c r="E32" s="17"/>
      <c r="F32" s="3"/>
      <c r="G32" s="17"/>
      <c r="H32" s="4"/>
      <c r="I32" s="4"/>
      <c r="J32" s="99"/>
      <c r="K32" s="197" t="str">
        <f t="shared" si="3"/>
        <v>Juin</v>
      </c>
      <c r="L32" s="231">
        <f t="shared" si="1"/>
        <v>25</v>
      </c>
      <c r="M32" s="153">
        <f t="shared" si="0"/>
        <v>1965</v>
      </c>
      <c r="N32" s="7" t="s">
        <v>16</v>
      </c>
      <c r="O32" s="193" t="s">
        <v>17</v>
      </c>
      <c r="P32" s="10">
        <v>23918</v>
      </c>
      <c r="R32" s="195">
        <f t="shared" ca="1" si="2"/>
        <v>48</v>
      </c>
    </row>
    <row r="33" spans="1:18" s="68" customFormat="1" ht="15.75" x14ac:dyDescent="0.25">
      <c r="A33" s="157">
        <v>161</v>
      </c>
      <c r="B33" s="317" t="s">
        <v>513</v>
      </c>
      <c r="C33" s="317" t="s">
        <v>98</v>
      </c>
      <c r="D33" s="157">
        <v>161</v>
      </c>
      <c r="E33" s="14"/>
      <c r="F33" s="73"/>
      <c r="G33" s="15"/>
      <c r="H33" s="16"/>
      <c r="I33" s="57"/>
      <c r="J33" s="99"/>
      <c r="K33" s="197" t="str">
        <f t="shared" si="3"/>
        <v>Juin</v>
      </c>
      <c r="L33" s="231">
        <f t="shared" si="1"/>
        <v>25</v>
      </c>
      <c r="M33" s="153">
        <f t="shared" si="0"/>
        <v>1950</v>
      </c>
      <c r="N33" s="8" t="s">
        <v>16</v>
      </c>
      <c r="O33" s="193" t="s">
        <v>17</v>
      </c>
      <c r="P33" s="10">
        <v>18439</v>
      </c>
      <c r="R33" s="195">
        <f t="shared" ca="1" si="2"/>
        <v>63</v>
      </c>
    </row>
    <row r="34" spans="1:18" ht="15.75" x14ac:dyDescent="0.25">
      <c r="A34" s="157">
        <v>158</v>
      </c>
      <c r="B34" s="317" t="s">
        <v>511</v>
      </c>
      <c r="C34" s="317" t="s">
        <v>19</v>
      </c>
      <c r="D34" s="156">
        <v>158</v>
      </c>
      <c r="E34" s="2"/>
      <c r="F34" s="3"/>
      <c r="G34" s="2"/>
      <c r="H34" s="63"/>
      <c r="I34" s="4"/>
      <c r="J34" s="5"/>
      <c r="K34" s="197" t="str">
        <f t="shared" si="3"/>
        <v>Septembre</v>
      </c>
      <c r="L34" s="231">
        <f t="shared" si="1"/>
        <v>23</v>
      </c>
      <c r="M34" s="153">
        <f t="shared" si="0"/>
        <v>1951</v>
      </c>
      <c r="N34" s="8" t="s">
        <v>16</v>
      </c>
      <c r="O34" s="193" t="s">
        <v>17</v>
      </c>
      <c r="P34" s="10">
        <v>18894</v>
      </c>
      <c r="R34" s="195">
        <f t="shared" ca="1" si="2"/>
        <v>62</v>
      </c>
    </row>
    <row r="35" spans="1:18" s="1" customFormat="1" ht="15.75" x14ac:dyDescent="0.25">
      <c r="A35" s="157">
        <v>204</v>
      </c>
      <c r="B35" s="317" t="s">
        <v>628</v>
      </c>
      <c r="C35" s="317" t="s">
        <v>629</v>
      </c>
      <c r="D35" s="156">
        <v>204</v>
      </c>
      <c r="E35" s="17"/>
      <c r="F35" s="3"/>
      <c r="G35" s="17"/>
      <c r="H35" s="4"/>
      <c r="I35" s="4"/>
      <c r="J35" s="5"/>
      <c r="K35" s="197" t="str">
        <f t="shared" si="3"/>
        <v>Août</v>
      </c>
      <c r="L35" s="231">
        <f t="shared" si="1"/>
        <v>10</v>
      </c>
      <c r="M35" s="153">
        <f t="shared" si="0"/>
        <v>1944</v>
      </c>
      <c r="N35" s="8" t="s">
        <v>16</v>
      </c>
      <c r="O35" s="193" t="s">
        <v>17</v>
      </c>
      <c r="P35" s="10">
        <v>16294</v>
      </c>
      <c r="R35" s="195">
        <f t="shared" ca="1" si="2"/>
        <v>69</v>
      </c>
    </row>
    <row r="36" spans="1:18" ht="15.75" x14ac:dyDescent="0.25">
      <c r="A36" s="157">
        <v>125</v>
      </c>
      <c r="B36" s="317" t="s">
        <v>125</v>
      </c>
      <c r="C36" s="317" t="s">
        <v>106</v>
      </c>
      <c r="D36" s="156">
        <v>125</v>
      </c>
      <c r="E36" s="2"/>
      <c r="F36" s="3"/>
      <c r="G36" s="2"/>
      <c r="H36" s="4"/>
      <c r="I36" s="4"/>
      <c r="J36" s="5"/>
      <c r="K36" s="197" t="str">
        <f t="shared" ref="K36:K58" si="4">IF((P36)="","",IF(MONTH(P36)=1,"Janvier",IF(MONTH(P36)=2,"Février",IF(MONTH(P36)=3,"Mars",IF(MONTH(P36)=4,"Avril",IF(MONTH(P36)=5,"Mai",IF(MONTH(P36)=6,"Juin",IF(MONTH(P36)=7,"Juillet",IF(MONTH(P36)=8,"Août",IF(MONTH(P36)=9,"Septembre",IF(MONTH(P36)=10,"Octobre",IF(MONTH(P36)=11,"Novembre","Décembre"))))))))))))</f>
        <v>Septembre</v>
      </c>
      <c r="L36" s="231">
        <f t="shared" ref="L36:L58" si="5">IF(P36="","",DAY(P36))</f>
        <v>23</v>
      </c>
      <c r="M36" s="153">
        <f t="shared" si="0"/>
        <v>1942</v>
      </c>
      <c r="N36" s="7" t="s">
        <v>605</v>
      </c>
      <c r="O36" s="193" t="s">
        <v>17</v>
      </c>
      <c r="P36" s="10">
        <v>15607</v>
      </c>
      <c r="R36" s="195">
        <f t="shared" ca="1" si="2"/>
        <v>71</v>
      </c>
    </row>
    <row r="37" spans="1:18" s="68" customFormat="1" ht="15.75" x14ac:dyDescent="0.25">
      <c r="A37" s="157">
        <v>205</v>
      </c>
      <c r="B37" s="317" t="s">
        <v>630</v>
      </c>
      <c r="C37" s="317" t="s">
        <v>133</v>
      </c>
      <c r="D37" s="156">
        <v>205</v>
      </c>
      <c r="E37" s="17"/>
      <c r="F37" s="3"/>
      <c r="G37" s="17"/>
      <c r="H37" s="4"/>
      <c r="I37" s="4"/>
      <c r="J37" s="5"/>
      <c r="K37" s="197" t="str">
        <f t="shared" si="4"/>
        <v>Août</v>
      </c>
      <c r="L37" s="231">
        <f t="shared" si="5"/>
        <v>17</v>
      </c>
      <c r="M37" s="153">
        <f t="shared" si="0"/>
        <v>1942</v>
      </c>
      <c r="N37" s="8" t="s">
        <v>16</v>
      </c>
      <c r="O37" s="193" t="s">
        <v>17</v>
      </c>
      <c r="P37" s="10">
        <v>15570</v>
      </c>
      <c r="R37" s="195">
        <f t="shared" ca="1" si="2"/>
        <v>71</v>
      </c>
    </row>
    <row r="38" spans="1:18" s="1" customFormat="1" ht="13.9" customHeight="1" x14ac:dyDescent="0.25">
      <c r="A38" s="157">
        <v>260</v>
      </c>
      <c r="B38" s="317" t="s">
        <v>698</v>
      </c>
      <c r="C38" s="317" t="s">
        <v>28</v>
      </c>
      <c r="D38" s="156">
        <v>260</v>
      </c>
      <c r="E38" s="52"/>
      <c r="F38" s="3"/>
      <c r="G38" s="52"/>
      <c r="H38" s="4"/>
      <c r="I38" s="4"/>
      <c r="J38" s="99"/>
      <c r="K38" s="197" t="str">
        <f t="shared" si="4"/>
        <v>Février</v>
      </c>
      <c r="L38" s="231">
        <f t="shared" si="5"/>
        <v>22</v>
      </c>
      <c r="M38" s="153">
        <f t="shared" si="0"/>
        <v>1965</v>
      </c>
      <c r="N38" s="132" t="s">
        <v>674</v>
      </c>
      <c r="O38" s="193" t="s">
        <v>17</v>
      </c>
      <c r="P38" s="10">
        <v>23795</v>
      </c>
      <c r="R38" s="195">
        <f t="shared" ca="1" si="2"/>
        <v>49</v>
      </c>
    </row>
    <row r="39" spans="1:18" s="1" customFormat="1" ht="15.75" x14ac:dyDescent="0.25">
      <c r="A39" s="157">
        <v>261</v>
      </c>
      <c r="B39" s="317" t="s">
        <v>698</v>
      </c>
      <c r="C39" s="317" t="s">
        <v>638</v>
      </c>
      <c r="D39" s="156">
        <v>261</v>
      </c>
      <c r="E39" s="52"/>
      <c r="F39" s="3"/>
      <c r="G39" s="52"/>
      <c r="H39" s="4"/>
      <c r="I39" s="4"/>
      <c r="J39" s="5"/>
      <c r="K39" s="197" t="str">
        <f t="shared" si="4"/>
        <v>Septembre</v>
      </c>
      <c r="L39" s="231">
        <f t="shared" si="5"/>
        <v>17</v>
      </c>
      <c r="M39" s="153">
        <f t="shared" si="0"/>
        <v>1963</v>
      </c>
      <c r="N39" s="124" t="s">
        <v>674</v>
      </c>
      <c r="O39" s="193" t="s">
        <v>17</v>
      </c>
      <c r="P39" s="10">
        <v>23271</v>
      </c>
      <c r="R39" s="195">
        <f t="shared" ca="1" si="2"/>
        <v>50</v>
      </c>
    </row>
    <row r="40" spans="1:18" s="1" customFormat="1" ht="13.9" customHeight="1" x14ac:dyDescent="0.25">
      <c r="A40" s="157">
        <v>169</v>
      </c>
      <c r="B40" s="317" t="s">
        <v>537</v>
      </c>
      <c r="C40" s="317" t="s">
        <v>35</v>
      </c>
      <c r="D40" s="158">
        <v>169</v>
      </c>
      <c r="E40" s="14"/>
      <c r="F40" s="13"/>
      <c r="G40" s="14"/>
      <c r="H40" s="16"/>
      <c r="I40" s="16"/>
      <c r="J40" s="5"/>
      <c r="K40" s="197" t="str">
        <f t="shared" si="4"/>
        <v>Avril</v>
      </c>
      <c r="L40" s="231">
        <f t="shared" si="5"/>
        <v>23</v>
      </c>
      <c r="M40" s="153">
        <f t="shared" si="0"/>
        <v>1950</v>
      </c>
      <c r="N40" s="7" t="s">
        <v>16</v>
      </c>
      <c r="O40" s="193" t="s">
        <v>17</v>
      </c>
      <c r="P40" s="10">
        <v>18376</v>
      </c>
      <c r="R40" s="195">
        <f t="shared" ca="1" si="2"/>
        <v>64</v>
      </c>
    </row>
    <row r="41" spans="1:18" s="1" customFormat="1" ht="13.9" customHeight="1" x14ac:dyDescent="0.25">
      <c r="A41" s="157">
        <v>187</v>
      </c>
      <c r="B41" s="317" t="s">
        <v>589</v>
      </c>
      <c r="C41" s="317" t="s">
        <v>590</v>
      </c>
      <c r="D41" s="156">
        <v>187</v>
      </c>
      <c r="E41" s="17"/>
      <c r="F41" s="3"/>
      <c r="G41" s="17"/>
      <c r="H41" s="4"/>
      <c r="I41" s="4"/>
      <c r="J41" s="99"/>
      <c r="K41" s="197" t="str">
        <f t="shared" si="4"/>
        <v>Décembre</v>
      </c>
      <c r="L41" s="231">
        <f t="shared" si="5"/>
        <v>26</v>
      </c>
      <c r="M41" s="153">
        <f t="shared" si="0"/>
        <v>1946</v>
      </c>
      <c r="N41" s="8" t="s">
        <v>16</v>
      </c>
      <c r="O41" s="193" t="s">
        <v>17</v>
      </c>
      <c r="P41" s="10">
        <v>17162</v>
      </c>
      <c r="R41" s="195">
        <f t="shared" ca="1" si="2"/>
        <v>67</v>
      </c>
    </row>
    <row r="42" spans="1:18" s="1" customFormat="1" ht="13.9" customHeight="1" x14ac:dyDescent="0.25">
      <c r="A42" s="157">
        <v>209</v>
      </c>
      <c r="B42" s="317" t="s">
        <v>589</v>
      </c>
      <c r="C42" s="317" t="s">
        <v>102</v>
      </c>
      <c r="D42" s="156">
        <v>209</v>
      </c>
      <c r="E42" s="14"/>
      <c r="F42" s="13"/>
      <c r="G42" s="52"/>
      <c r="H42" s="16"/>
      <c r="I42" s="16"/>
      <c r="J42" s="99"/>
      <c r="K42" s="197" t="str">
        <f t="shared" si="4"/>
        <v>Janvier</v>
      </c>
      <c r="L42" s="231">
        <f t="shared" si="5"/>
        <v>1</v>
      </c>
      <c r="M42" s="153">
        <f t="shared" si="0"/>
        <v>1951</v>
      </c>
      <c r="N42" s="8" t="s">
        <v>16</v>
      </c>
      <c r="O42" s="193" t="s">
        <v>17</v>
      </c>
      <c r="P42" s="10">
        <v>18629</v>
      </c>
      <c r="R42" s="195">
        <f t="shared" ca="1" si="2"/>
        <v>63</v>
      </c>
    </row>
    <row r="43" spans="1:18" s="1" customFormat="1" ht="13.9" customHeight="1" x14ac:dyDescent="0.25">
      <c r="A43" s="157">
        <v>44</v>
      </c>
      <c r="B43" s="322" t="s">
        <v>81</v>
      </c>
      <c r="C43" s="322" t="s">
        <v>82</v>
      </c>
      <c r="D43" s="156">
        <v>44</v>
      </c>
      <c r="E43" s="2"/>
      <c r="F43" s="3"/>
      <c r="G43" s="2"/>
      <c r="H43" s="4"/>
      <c r="I43" s="4"/>
      <c r="J43" s="5"/>
      <c r="K43" s="197" t="str">
        <f t="shared" si="4"/>
        <v>Août</v>
      </c>
      <c r="L43" s="231">
        <f t="shared" si="5"/>
        <v>21</v>
      </c>
      <c r="M43" s="153">
        <f t="shared" si="0"/>
        <v>1949</v>
      </c>
      <c r="N43" s="7" t="s">
        <v>16</v>
      </c>
      <c r="O43" s="192" t="s">
        <v>640</v>
      </c>
      <c r="P43" s="10">
        <v>18131</v>
      </c>
      <c r="Q43" s="202"/>
      <c r="R43" s="195">
        <f t="shared" ca="1" si="2"/>
        <v>64</v>
      </c>
    </row>
    <row r="44" spans="1:18" s="1" customFormat="1" ht="13.9" customHeight="1" x14ac:dyDescent="0.25">
      <c r="A44" s="157">
        <v>218</v>
      </c>
      <c r="B44" s="317" t="s">
        <v>643</v>
      </c>
      <c r="C44" s="317" t="s">
        <v>370</v>
      </c>
      <c r="D44" s="156">
        <v>218</v>
      </c>
      <c r="E44" s="17"/>
      <c r="F44" s="3"/>
      <c r="G44" s="17"/>
      <c r="H44" s="4"/>
      <c r="I44" s="4"/>
      <c r="J44" s="99"/>
      <c r="K44" s="197" t="str">
        <f t="shared" si="4"/>
        <v>Avril</v>
      </c>
      <c r="L44" s="231">
        <f t="shared" si="5"/>
        <v>4</v>
      </c>
      <c r="M44" s="153">
        <f t="shared" si="0"/>
        <v>1953</v>
      </c>
      <c r="N44" s="8" t="s">
        <v>16</v>
      </c>
      <c r="O44" s="193" t="s">
        <v>17</v>
      </c>
      <c r="P44" s="10">
        <v>19453</v>
      </c>
      <c r="R44" s="195">
        <f t="shared" ca="1" si="2"/>
        <v>61</v>
      </c>
    </row>
    <row r="45" spans="1:18" s="1" customFormat="1" ht="13.9" customHeight="1" x14ac:dyDescent="0.25">
      <c r="A45" s="157">
        <v>107</v>
      </c>
      <c r="B45" s="317" t="s">
        <v>69</v>
      </c>
      <c r="C45" s="317" t="s">
        <v>70</v>
      </c>
      <c r="D45" s="156">
        <v>107</v>
      </c>
      <c r="E45" s="2"/>
      <c r="F45" s="3"/>
      <c r="G45" s="2"/>
      <c r="H45" s="4"/>
      <c r="I45" s="4"/>
      <c r="J45" s="5"/>
      <c r="K45" s="197" t="str">
        <f t="shared" si="4"/>
        <v>Mai</v>
      </c>
      <c r="L45" s="231">
        <f t="shared" si="5"/>
        <v>6</v>
      </c>
      <c r="M45" s="153">
        <f t="shared" ref="M45:M58" si="6">YEAR(P45)</f>
        <v>1944</v>
      </c>
      <c r="N45" s="7" t="s">
        <v>16</v>
      </c>
      <c r="O45" s="193" t="s">
        <v>17</v>
      </c>
      <c r="P45" s="10">
        <v>16198</v>
      </c>
      <c r="R45" s="195">
        <f t="shared" ca="1" si="2"/>
        <v>70</v>
      </c>
    </row>
    <row r="46" spans="1:18" s="1" customFormat="1" ht="13.9" customHeight="1" x14ac:dyDescent="0.25">
      <c r="A46" s="157">
        <v>48</v>
      </c>
      <c r="B46" s="317" t="s">
        <v>108</v>
      </c>
      <c r="C46" s="317" t="s">
        <v>109</v>
      </c>
      <c r="D46" s="156">
        <v>48</v>
      </c>
      <c r="E46" s="2"/>
      <c r="F46" s="3"/>
      <c r="G46" s="2"/>
      <c r="H46" s="4"/>
      <c r="I46" s="4"/>
      <c r="J46" s="5"/>
      <c r="K46" s="197" t="str">
        <f t="shared" si="4"/>
        <v>Août</v>
      </c>
      <c r="L46" s="231">
        <f t="shared" si="5"/>
        <v>18</v>
      </c>
      <c r="M46" s="153">
        <f t="shared" si="6"/>
        <v>1951</v>
      </c>
      <c r="N46" s="7" t="s">
        <v>16</v>
      </c>
      <c r="O46" s="194" t="s">
        <v>17</v>
      </c>
      <c r="P46" s="10">
        <v>18858</v>
      </c>
      <c r="R46" s="195">
        <f t="shared" ca="1" si="2"/>
        <v>62</v>
      </c>
    </row>
    <row r="47" spans="1:18" s="55" customFormat="1" ht="15.75" x14ac:dyDescent="0.25">
      <c r="A47" s="157">
        <v>251</v>
      </c>
      <c r="B47" s="317" t="s">
        <v>683</v>
      </c>
      <c r="C47" s="317" t="s">
        <v>98</v>
      </c>
      <c r="D47" s="156">
        <v>251</v>
      </c>
      <c r="E47" s="17"/>
      <c r="F47" s="3"/>
      <c r="G47" s="22"/>
      <c r="H47" s="4"/>
      <c r="I47" s="4"/>
      <c r="J47" s="99"/>
      <c r="K47" s="197" t="str">
        <f t="shared" si="4"/>
        <v>Juillet</v>
      </c>
      <c r="L47" s="231">
        <f t="shared" si="5"/>
        <v>26</v>
      </c>
      <c r="M47" s="153">
        <f t="shared" si="6"/>
        <v>1948</v>
      </c>
      <c r="N47" s="8" t="s">
        <v>16</v>
      </c>
      <c r="O47" s="193" t="s">
        <v>17</v>
      </c>
      <c r="P47" s="10">
        <v>17740</v>
      </c>
      <c r="R47" s="195">
        <f t="shared" ca="1" si="2"/>
        <v>65</v>
      </c>
    </row>
    <row r="48" spans="1:18" s="1" customFormat="1" ht="13.9" customHeight="1" x14ac:dyDescent="0.25">
      <c r="A48" s="157">
        <v>263</v>
      </c>
      <c r="B48" s="317" t="s">
        <v>700</v>
      </c>
      <c r="C48" s="317" t="s">
        <v>65</v>
      </c>
      <c r="D48" s="251">
        <v>263</v>
      </c>
      <c r="E48" s="115"/>
      <c r="F48" s="3"/>
      <c r="G48" s="115"/>
      <c r="H48" s="4"/>
      <c r="I48" s="4"/>
      <c r="J48" s="99"/>
      <c r="K48" s="197" t="str">
        <f t="shared" si="4"/>
        <v>Juin</v>
      </c>
      <c r="L48" s="231">
        <f t="shared" si="5"/>
        <v>28</v>
      </c>
      <c r="M48" s="153">
        <f t="shared" si="6"/>
        <v>1951</v>
      </c>
      <c r="N48" s="132" t="s">
        <v>674</v>
      </c>
      <c r="O48" s="193" t="s">
        <v>17</v>
      </c>
      <c r="P48" s="10">
        <v>18807</v>
      </c>
      <c r="R48" s="195">
        <f t="shared" ca="1" si="2"/>
        <v>62</v>
      </c>
    </row>
    <row r="49" spans="1:18" s="1" customFormat="1" ht="13.9" customHeight="1" x14ac:dyDescent="0.25">
      <c r="A49" s="157">
        <v>149</v>
      </c>
      <c r="B49" s="317" t="s">
        <v>498</v>
      </c>
      <c r="C49" s="317" t="s">
        <v>48</v>
      </c>
      <c r="D49" s="157">
        <v>149</v>
      </c>
      <c r="E49" s="14"/>
      <c r="F49" s="73"/>
      <c r="G49" s="15"/>
      <c r="H49" s="16"/>
      <c r="I49" s="57"/>
      <c r="J49" s="72"/>
      <c r="K49" s="197" t="str">
        <f t="shared" si="4"/>
        <v>Août</v>
      </c>
      <c r="L49" s="231">
        <f t="shared" si="5"/>
        <v>17</v>
      </c>
      <c r="M49" s="153">
        <f t="shared" si="6"/>
        <v>1948</v>
      </c>
      <c r="N49" s="7" t="s">
        <v>16</v>
      </c>
      <c r="O49" s="193" t="s">
        <v>17</v>
      </c>
      <c r="P49" s="10">
        <v>17762</v>
      </c>
      <c r="R49" s="195">
        <f t="shared" ca="1" si="2"/>
        <v>65</v>
      </c>
    </row>
    <row r="50" spans="1:18" s="1" customFormat="1" ht="13.9" customHeight="1" x14ac:dyDescent="0.25">
      <c r="A50" s="157">
        <v>113</v>
      </c>
      <c r="B50" s="322" t="s">
        <v>74</v>
      </c>
      <c r="C50" s="322" t="s">
        <v>75</v>
      </c>
      <c r="D50" s="156">
        <v>113</v>
      </c>
      <c r="E50" s="2"/>
      <c r="F50" s="3"/>
      <c r="G50" s="2"/>
      <c r="H50" s="4"/>
      <c r="I50" s="4"/>
      <c r="J50" s="5"/>
      <c r="K50" s="197" t="str">
        <f t="shared" si="4"/>
        <v>Novembre</v>
      </c>
      <c r="L50" s="231">
        <f t="shared" si="5"/>
        <v>23</v>
      </c>
      <c r="M50" s="153">
        <f t="shared" si="6"/>
        <v>1936</v>
      </c>
      <c r="N50" s="7" t="s">
        <v>16</v>
      </c>
      <c r="O50" s="192" t="s">
        <v>640</v>
      </c>
      <c r="P50" s="10">
        <v>13477</v>
      </c>
      <c r="R50" s="195">
        <f t="shared" ca="1" si="2"/>
        <v>77</v>
      </c>
    </row>
    <row r="51" spans="1:18" s="1" customFormat="1" ht="13.9" customHeight="1" x14ac:dyDescent="0.25">
      <c r="A51" s="157">
        <v>232</v>
      </c>
      <c r="B51" s="317" t="s">
        <v>82</v>
      </c>
      <c r="C51" s="317" t="s">
        <v>659</v>
      </c>
      <c r="D51" s="157">
        <v>232</v>
      </c>
      <c r="E51" s="52"/>
      <c r="F51" s="13"/>
      <c r="G51" s="52"/>
      <c r="H51" s="16"/>
      <c r="I51" s="16"/>
      <c r="J51" s="35"/>
      <c r="K51" s="197" t="str">
        <f t="shared" si="4"/>
        <v>Décembre</v>
      </c>
      <c r="L51" s="231">
        <f t="shared" si="5"/>
        <v>10</v>
      </c>
      <c r="M51" s="153">
        <f t="shared" si="6"/>
        <v>1944</v>
      </c>
      <c r="N51" s="7" t="s">
        <v>16</v>
      </c>
      <c r="O51" s="193" t="s">
        <v>17</v>
      </c>
      <c r="P51" s="10">
        <v>16416</v>
      </c>
      <c r="R51" s="195">
        <f t="shared" ca="1" si="2"/>
        <v>69</v>
      </c>
    </row>
    <row r="52" spans="1:18" s="1" customFormat="1" ht="13.9" customHeight="1" x14ac:dyDescent="0.25">
      <c r="A52" s="157">
        <v>223</v>
      </c>
      <c r="B52" s="317" t="s">
        <v>652</v>
      </c>
      <c r="C52" s="317" t="s">
        <v>395</v>
      </c>
      <c r="D52" s="156">
        <v>223</v>
      </c>
      <c r="E52" s="115"/>
      <c r="F52" s="73"/>
      <c r="G52" s="15"/>
      <c r="H52" s="16"/>
      <c r="I52" s="57"/>
      <c r="J52" s="72"/>
      <c r="K52" s="197" t="str">
        <f t="shared" si="4"/>
        <v>Février</v>
      </c>
      <c r="L52" s="231">
        <f t="shared" si="5"/>
        <v>6</v>
      </c>
      <c r="M52" s="153">
        <f t="shared" si="6"/>
        <v>1951</v>
      </c>
      <c r="N52" s="7" t="s">
        <v>16</v>
      </c>
      <c r="O52" s="193" t="s">
        <v>17</v>
      </c>
      <c r="P52" s="10">
        <v>18665</v>
      </c>
      <c r="R52" s="195">
        <f t="shared" ca="1" si="2"/>
        <v>63</v>
      </c>
    </row>
    <row r="53" spans="1:18" s="1" customFormat="1" ht="13.9" customHeight="1" x14ac:dyDescent="0.25">
      <c r="A53" s="157">
        <v>220</v>
      </c>
      <c r="B53" s="317" t="s">
        <v>641</v>
      </c>
      <c r="C53" s="317" t="s">
        <v>160</v>
      </c>
      <c r="D53" s="157">
        <v>220</v>
      </c>
      <c r="E53" s="17"/>
      <c r="F53" s="3"/>
      <c r="G53" s="17"/>
      <c r="H53" s="4"/>
      <c r="I53" s="4"/>
      <c r="J53" s="99"/>
      <c r="K53" s="197" t="str">
        <f t="shared" si="4"/>
        <v>Octobre</v>
      </c>
      <c r="L53" s="231">
        <f t="shared" si="5"/>
        <v>5</v>
      </c>
      <c r="M53" s="153">
        <f t="shared" si="6"/>
        <v>1929</v>
      </c>
      <c r="N53" s="7" t="s">
        <v>16</v>
      </c>
      <c r="O53" s="193" t="s">
        <v>17</v>
      </c>
      <c r="P53" s="10">
        <v>10871</v>
      </c>
      <c r="R53" s="195">
        <f t="shared" ca="1" si="2"/>
        <v>84</v>
      </c>
    </row>
    <row r="54" spans="1:18" s="1" customFormat="1" ht="13.9" customHeight="1" x14ac:dyDescent="0.25">
      <c r="A54" s="157">
        <v>61</v>
      </c>
      <c r="B54" s="322" t="s">
        <v>62</v>
      </c>
      <c r="C54" s="322" t="s">
        <v>48</v>
      </c>
      <c r="D54" s="156">
        <v>61</v>
      </c>
      <c r="E54" s="2"/>
      <c r="F54" s="3"/>
      <c r="G54" s="2"/>
      <c r="H54" s="4"/>
      <c r="I54" s="4"/>
      <c r="J54" s="5"/>
      <c r="K54" s="197" t="str">
        <f t="shared" si="4"/>
        <v>Mai</v>
      </c>
      <c r="L54" s="231">
        <f t="shared" si="5"/>
        <v>26</v>
      </c>
      <c r="M54" s="153">
        <f t="shared" si="6"/>
        <v>1939</v>
      </c>
      <c r="N54" s="7" t="s">
        <v>16</v>
      </c>
      <c r="O54" s="192" t="s">
        <v>640</v>
      </c>
      <c r="P54" s="10">
        <v>14391</v>
      </c>
      <c r="R54" s="195">
        <f t="shared" ca="1" si="2"/>
        <v>75</v>
      </c>
    </row>
    <row r="55" spans="1:18" s="1" customFormat="1" ht="13.9" customHeight="1" x14ac:dyDescent="0.25">
      <c r="A55" s="157">
        <v>238</v>
      </c>
      <c r="B55" s="317" t="s">
        <v>62</v>
      </c>
      <c r="C55" s="317" t="s">
        <v>245</v>
      </c>
      <c r="D55" s="157">
        <v>238</v>
      </c>
      <c r="E55" s="17"/>
      <c r="F55" s="3"/>
      <c r="G55" s="17"/>
      <c r="H55" s="4"/>
      <c r="I55" s="4"/>
      <c r="J55" s="99"/>
      <c r="K55" s="197" t="str">
        <f t="shared" si="4"/>
        <v>Juillet</v>
      </c>
      <c r="L55" s="231">
        <f t="shared" si="5"/>
        <v>4</v>
      </c>
      <c r="M55" s="153">
        <f t="shared" si="6"/>
        <v>1960</v>
      </c>
      <c r="N55" s="7" t="s">
        <v>16</v>
      </c>
      <c r="O55" s="193" t="s">
        <v>17</v>
      </c>
      <c r="P55" s="10">
        <v>22101</v>
      </c>
      <c r="R55" s="195">
        <f t="shared" ca="1" si="2"/>
        <v>53</v>
      </c>
    </row>
    <row r="56" spans="1:18" s="1" customFormat="1" ht="13.9" customHeight="1" x14ac:dyDescent="0.25">
      <c r="A56" s="157">
        <v>148</v>
      </c>
      <c r="B56" s="317" t="s">
        <v>496</v>
      </c>
      <c r="C56" s="317" t="s">
        <v>388</v>
      </c>
      <c r="D56" s="156">
        <v>148</v>
      </c>
      <c r="E56" s="14"/>
      <c r="F56" s="73"/>
      <c r="G56" s="15"/>
      <c r="H56" s="16"/>
      <c r="I56" s="57"/>
      <c r="J56" s="72"/>
      <c r="K56" s="197" t="str">
        <f t="shared" si="4"/>
        <v>Novembre</v>
      </c>
      <c r="L56" s="231">
        <f t="shared" si="5"/>
        <v>21</v>
      </c>
      <c r="M56" s="153">
        <f t="shared" si="6"/>
        <v>1948</v>
      </c>
      <c r="N56" s="8" t="s">
        <v>16</v>
      </c>
      <c r="O56" s="193" t="s">
        <v>17</v>
      </c>
      <c r="P56" s="10">
        <v>17858</v>
      </c>
      <c r="R56" s="195">
        <f t="shared" ca="1" si="2"/>
        <v>65</v>
      </c>
    </row>
    <row r="57" spans="1:18" s="1" customFormat="1" ht="13.9" customHeight="1" x14ac:dyDescent="0.25">
      <c r="A57" s="157">
        <v>224</v>
      </c>
      <c r="B57" s="317" t="s">
        <v>653</v>
      </c>
      <c r="C57" s="317" t="s">
        <v>654</v>
      </c>
      <c r="D57" s="156">
        <v>224</v>
      </c>
      <c r="E57" s="115"/>
      <c r="F57" s="73"/>
      <c r="G57" s="15"/>
      <c r="H57" s="16"/>
      <c r="I57" s="57"/>
      <c r="J57" s="72"/>
      <c r="K57" s="197" t="str">
        <f t="shared" si="4"/>
        <v>Mars</v>
      </c>
      <c r="L57" s="231">
        <f t="shared" si="5"/>
        <v>28</v>
      </c>
      <c r="M57" s="153">
        <f t="shared" si="6"/>
        <v>1945</v>
      </c>
      <c r="N57" s="7" t="s">
        <v>16</v>
      </c>
      <c r="O57" s="193" t="s">
        <v>17</v>
      </c>
      <c r="P57" s="10">
        <v>16524</v>
      </c>
      <c r="R57" s="195">
        <f t="shared" ca="1" si="2"/>
        <v>69</v>
      </c>
    </row>
    <row r="58" spans="1:18" ht="15.75" x14ac:dyDescent="0.25">
      <c r="A58" s="157">
        <v>117</v>
      </c>
      <c r="B58" s="317" t="s">
        <v>112</v>
      </c>
      <c r="C58" s="317" t="s">
        <v>55</v>
      </c>
      <c r="D58" s="156">
        <v>117</v>
      </c>
      <c r="E58" s="17"/>
      <c r="F58" s="3"/>
      <c r="G58" s="17"/>
      <c r="H58" s="4"/>
      <c r="I58" s="4"/>
      <c r="J58" s="99"/>
      <c r="K58" s="197" t="str">
        <f t="shared" si="4"/>
        <v>Septembre</v>
      </c>
      <c r="L58" s="231">
        <f t="shared" si="5"/>
        <v>15</v>
      </c>
      <c r="M58" s="153">
        <f t="shared" si="6"/>
        <v>1934</v>
      </c>
      <c r="N58" s="7" t="s">
        <v>16</v>
      </c>
      <c r="O58" s="193" t="s">
        <v>17</v>
      </c>
      <c r="P58" s="10">
        <v>12677</v>
      </c>
      <c r="R58" s="195">
        <f t="shared" ca="1" si="2"/>
        <v>79</v>
      </c>
    </row>
    <row r="59" spans="1:18" s="1" customFormat="1" ht="13.9" customHeight="1" x14ac:dyDescent="0.25">
      <c r="A59" s="280"/>
      <c r="B59" s="120"/>
      <c r="C59" s="120"/>
      <c r="D59" s="245"/>
      <c r="E59" s="86"/>
      <c r="F59" s="121"/>
      <c r="G59" s="86"/>
      <c r="H59" s="88"/>
      <c r="I59" s="122"/>
      <c r="J59" s="123"/>
      <c r="K59" s="123"/>
      <c r="L59" s="242"/>
      <c r="M59" s="90"/>
      <c r="N59" s="62"/>
      <c r="O59" s="77"/>
      <c r="P59" s="200"/>
    </row>
    <row r="60" spans="1:18" s="1" customFormat="1" ht="13.9" customHeight="1" thickBot="1" x14ac:dyDescent="0.3">
      <c r="A60" s="280"/>
      <c r="B60" s="120"/>
      <c r="C60" s="120"/>
      <c r="D60" s="245"/>
      <c r="E60" s="86"/>
      <c r="F60" s="121"/>
      <c r="G60" s="86"/>
      <c r="H60" s="88"/>
      <c r="I60" s="122"/>
      <c r="J60" s="123"/>
      <c r="K60" s="123"/>
      <c r="L60" s="242"/>
      <c r="M60" s="90"/>
      <c r="N60" s="62"/>
      <c r="O60" s="77"/>
      <c r="P60" s="200"/>
    </row>
    <row r="61" spans="1:18" ht="21" thickBot="1" x14ac:dyDescent="0.35">
      <c r="A61" s="281"/>
      <c r="B61" s="80" t="s">
        <v>501</v>
      </c>
      <c r="C61" s="84">
        <v>56</v>
      </c>
      <c r="D61" s="246" t="s">
        <v>516</v>
      </c>
      <c r="E61" s="81"/>
      <c r="I61" s="37"/>
      <c r="J61" s="60"/>
      <c r="K61" s="60"/>
      <c r="L61" s="237"/>
      <c r="N61" s="92"/>
      <c r="O61" s="92"/>
    </row>
    <row r="62" spans="1:18" s="55" customFormat="1" ht="21" thickBot="1" x14ac:dyDescent="0.35">
      <c r="A62" s="282"/>
      <c r="B62" s="82" t="s">
        <v>502</v>
      </c>
      <c r="C62" s="85">
        <v>10</v>
      </c>
      <c r="D62" s="247" t="s">
        <v>669</v>
      </c>
      <c r="I62" s="59"/>
      <c r="J62" s="60"/>
      <c r="K62" s="60"/>
      <c r="L62" s="237"/>
      <c r="N62" s="61"/>
      <c r="O62" s="61"/>
      <c r="P62" s="201"/>
    </row>
    <row r="63" spans="1:18" s="55" customFormat="1" ht="15" x14ac:dyDescent="0.25">
      <c r="A63" s="283"/>
      <c r="B63" s="76"/>
      <c r="C63" s="77"/>
      <c r="D63" s="248"/>
      <c r="I63" s="59"/>
      <c r="J63" s="60"/>
      <c r="K63" s="60"/>
      <c r="L63" s="237"/>
      <c r="N63" s="61"/>
      <c r="O63" s="61"/>
      <c r="P63" s="201"/>
    </row>
    <row r="64" spans="1:18" s="55" customFormat="1" ht="15" x14ac:dyDescent="0.25">
      <c r="A64" s="283"/>
      <c r="B64" s="76"/>
      <c r="C64" s="77"/>
      <c r="D64" s="248"/>
      <c r="I64" s="59"/>
      <c r="J64" s="60"/>
      <c r="K64" s="60"/>
      <c r="L64" s="237"/>
      <c r="N64" s="61"/>
      <c r="O64" s="61"/>
      <c r="P64" s="201"/>
    </row>
    <row r="65" spans="1:16" ht="15" x14ac:dyDescent="0.25">
      <c r="A65" s="172"/>
      <c r="D65" s="202" t="s">
        <v>163</v>
      </c>
      <c r="E65" s="1"/>
      <c r="F65" s="45" t="s">
        <v>167</v>
      </c>
      <c r="G65" s="45"/>
      <c r="H65" s="45"/>
      <c r="I65" s="37"/>
      <c r="J65" s="39"/>
      <c r="K65" s="39"/>
      <c r="L65" s="234"/>
      <c r="N65" s="92"/>
      <c r="O65" s="92"/>
    </row>
    <row r="66" spans="1:16" s="55" customFormat="1" x14ac:dyDescent="0.2">
      <c r="A66" s="284"/>
      <c r="D66" s="249"/>
      <c r="I66" s="59"/>
      <c r="J66" s="60"/>
      <c r="K66" s="60"/>
      <c r="L66" s="237"/>
      <c r="N66" s="61"/>
      <c r="O66" s="61"/>
      <c r="P66" s="201"/>
    </row>
    <row r="67" spans="1:16" x14ac:dyDescent="0.2">
      <c r="I67" s="37"/>
      <c r="J67" s="39"/>
      <c r="K67" s="39"/>
      <c r="L67" s="234"/>
      <c r="N67" s="92"/>
      <c r="O67" s="92"/>
    </row>
    <row r="68" spans="1:16" x14ac:dyDescent="0.2">
      <c r="A68" s="285"/>
      <c r="C68" s="43"/>
      <c r="D68" s="250"/>
      <c r="E68" s="43"/>
      <c r="I68" s="37"/>
      <c r="J68" s="39"/>
      <c r="K68" s="39"/>
      <c r="L68" s="234"/>
      <c r="N68" s="92"/>
      <c r="O68" s="92"/>
    </row>
    <row r="69" spans="1:16" x14ac:dyDescent="0.2">
      <c r="I69" s="37"/>
      <c r="J69" s="39"/>
      <c r="K69" s="39"/>
      <c r="L69" s="234"/>
      <c r="N69" s="92"/>
      <c r="O69" s="92"/>
    </row>
    <row r="70" spans="1:16" x14ac:dyDescent="0.2">
      <c r="I70" s="37"/>
      <c r="J70" s="39"/>
      <c r="K70" s="39"/>
      <c r="L70" s="234"/>
      <c r="N70" s="92"/>
      <c r="O70" s="92"/>
    </row>
    <row r="71" spans="1:16" x14ac:dyDescent="0.2">
      <c r="I71" s="37"/>
      <c r="J71" s="39"/>
      <c r="K71" s="39"/>
      <c r="L71" s="234"/>
      <c r="N71" s="92"/>
      <c r="O71" s="92"/>
    </row>
    <row r="72" spans="1:16" x14ac:dyDescent="0.2">
      <c r="I72" s="37"/>
      <c r="J72" s="39"/>
      <c r="K72" s="39"/>
      <c r="L72" s="234"/>
      <c r="N72" s="92"/>
      <c r="O72" s="92"/>
    </row>
    <row r="73" spans="1:16" x14ac:dyDescent="0.2">
      <c r="I73" s="37"/>
      <c r="J73" s="39"/>
      <c r="K73" s="39"/>
      <c r="L73" s="234"/>
      <c r="N73" s="92"/>
      <c r="O73" s="92"/>
    </row>
    <row r="74" spans="1:16" x14ac:dyDescent="0.2">
      <c r="I74" s="37"/>
      <c r="J74" s="39"/>
      <c r="K74" s="39"/>
      <c r="L74" s="234"/>
    </row>
    <row r="75" spans="1:16" x14ac:dyDescent="0.2">
      <c r="I75" s="37"/>
      <c r="J75" s="39"/>
      <c r="K75" s="39"/>
      <c r="L75" s="234"/>
    </row>
    <row r="76" spans="1:16" x14ac:dyDescent="0.2">
      <c r="I76" s="37"/>
      <c r="J76" s="39"/>
      <c r="K76" s="39"/>
      <c r="L76" s="234"/>
    </row>
    <row r="77" spans="1:16" x14ac:dyDescent="0.2">
      <c r="I77" s="37"/>
      <c r="J77" s="39"/>
      <c r="K77" s="39"/>
      <c r="L77" s="234"/>
    </row>
    <row r="78" spans="1:16" x14ac:dyDescent="0.2">
      <c r="I78" s="37"/>
      <c r="J78" s="39"/>
      <c r="K78" s="39"/>
      <c r="L78" s="234"/>
    </row>
    <row r="79" spans="1:16" x14ac:dyDescent="0.2">
      <c r="I79" s="37"/>
      <c r="J79" s="39"/>
      <c r="K79" s="39"/>
      <c r="L79" s="234"/>
    </row>
    <row r="80" spans="1:16" x14ac:dyDescent="0.2">
      <c r="I80" s="37"/>
      <c r="J80" s="39"/>
      <c r="K80" s="39"/>
      <c r="L80" s="234"/>
    </row>
    <row r="81" spans="1:12" customFormat="1" x14ac:dyDescent="0.2">
      <c r="A81" s="258"/>
      <c r="I81" s="37"/>
      <c r="J81" s="39"/>
      <c r="K81" s="39"/>
      <c r="L81" s="234"/>
    </row>
    <row r="82" spans="1:12" customFormat="1" x14ac:dyDescent="0.2">
      <c r="A82" s="258"/>
      <c r="I82" s="37"/>
      <c r="J82" s="39"/>
      <c r="K82" s="39"/>
      <c r="L82" s="234"/>
    </row>
    <row r="83" spans="1:12" customFormat="1" x14ac:dyDescent="0.2">
      <c r="A83" s="258"/>
      <c r="I83" s="38"/>
      <c r="J83" s="39"/>
      <c r="K83" s="39"/>
      <c r="L83" s="234"/>
    </row>
    <row r="84" spans="1:12" customFormat="1" x14ac:dyDescent="0.2">
      <c r="A84" s="258"/>
      <c r="J84" s="39"/>
      <c r="K84" s="39"/>
      <c r="L84" s="234"/>
    </row>
    <row r="85" spans="1:12" customFormat="1" x14ac:dyDescent="0.2">
      <c r="A85" s="258"/>
      <c r="J85" s="39"/>
      <c r="K85" s="39"/>
      <c r="L85" s="234"/>
    </row>
    <row r="86" spans="1:12" customFormat="1" x14ac:dyDescent="0.2">
      <c r="A86" s="258"/>
      <c r="J86" s="39"/>
      <c r="K86" s="39"/>
      <c r="L86" s="234"/>
    </row>
    <row r="87" spans="1:12" customFormat="1" x14ac:dyDescent="0.2">
      <c r="A87" s="258"/>
      <c r="J87" s="39"/>
      <c r="K87" s="39"/>
      <c r="L87" s="234"/>
    </row>
  </sheetData>
  <autoFilter ref="A2:R58">
    <filterColumn colId="10" showButton="0"/>
    <filterColumn colId="11" showButton="0"/>
  </autoFilter>
  <mergeCells count="15">
    <mergeCell ref="P2:P3"/>
    <mergeCell ref="R2:R3"/>
    <mergeCell ref="N2:N3"/>
    <mergeCell ref="O2:O3"/>
    <mergeCell ref="A2:A3"/>
    <mergeCell ref="K2:M2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6666FF"/>
  </sheetPr>
  <dimension ref="A1:Q119"/>
  <sheetViews>
    <sheetView topLeftCell="C1" zoomScaleNormal="100" workbookViewId="0">
      <pane ySplit="2" topLeftCell="A3" activePane="bottomLeft" state="frozen"/>
      <selection pane="bottomLeft" activeCell="A3" sqref="A3"/>
    </sheetView>
  </sheetViews>
  <sheetFormatPr baseColWidth="10" defaultRowHeight="15" outlineLevelCol="1" x14ac:dyDescent="0.2"/>
  <cols>
    <col min="1" max="1" width="4.25" style="279" customWidth="1"/>
    <col min="2" max="2" width="12" style="92" customWidth="1"/>
    <col min="3" max="3" width="13.75" style="92" bestFit="1" customWidth="1"/>
    <col min="4" max="4" width="8" style="232" customWidth="1"/>
    <col min="5" max="5" width="35.125" hidden="1" customWidth="1" outlineLevel="1"/>
    <col min="6" max="6" width="6.875" hidden="1" customWidth="1" outlineLevel="1"/>
    <col min="7" max="7" width="18.75" hidden="1" customWidth="1" outlineLevel="1"/>
    <col min="8" max="9" width="13.625" hidden="1" customWidth="1" outlineLevel="1"/>
    <col min="10" max="10" width="29.25" hidden="1" customWidth="1" outlineLevel="1"/>
    <col min="11" max="11" width="11.25" style="92" collapsed="1"/>
    <col min="12" max="12" width="5.625" customWidth="1"/>
    <col min="13" max="13" width="9.125" style="267" customWidth="1"/>
    <col min="14" max="14" width="17.75" style="92" bestFit="1" customWidth="1"/>
    <col min="15" max="15" width="11.25" style="267"/>
    <col min="17" max="17" width="28.75" style="312" customWidth="1"/>
    <col min="19" max="19" width="11.25" customWidth="1"/>
    <col min="20" max="20" width="15.5" customWidth="1"/>
    <col min="21" max="23" width="11.25" customWidth="1"/>
  </cols>
  <sheetData>
    <row r="1" spans="1:17" ht="15.75" thickBot="1" x14ac:dyDescent="0.25"/>
    <row r="2" spans="1:17" s="1" customFormat="1" ht="30" customHeight="1" x14ac:dyDescent="0.25">
      <c r="A2" s="347"/>
      <c r="B2" s="343" t="s">
        <v>0</v>
      </c>
      <c r="C2" s="343" t="s">
        <v>1</v>
      </c>
      <c r="D2" s="345" t="s">
        <v>2</v>
      </c>
      <c r="E2" s="343" t="s">
        <v>3</v>
      </c>
      <c r="F2" s="343" t="s">
        <v>4</v>
      </c>
      <c r="G2" s="344" t="s">
        <v>5</v>
      </c>
      <c r="H2" s="342" t="s">
        <v>6</v>
      </c>
      <c r="I2" s="342" t="s">
        <v>7</v>
      </c>
      <c r="J2" s="344" t="s">
        <v>8</v>
      </c>
      <c r="K2" s="349" t="s">
        <v>711</v>
      </c>
      <c r="L2" s="348" t="s">
        <v>709</v>
      </c>
      <c r="M2" s="346" t="s">
        <v>730</v>
      </c>
      <c r="N2" s="350" t="s">
        <v>720</v>
      </c>
      <c r="O2" s="350" t="s">
        <v>732</v>
      </c>
      <c r="P2" s="350" t="s">
        <v>773</v>
      </c>
      <c r="Q2" s="374"/>
    </row>
    <row r="3" spans="1:17" s="1" customFormat="1" ht="13.9" customHeight="1" x14ac:dyDescent="0.25">
      <c r="A3" s="157">
        <v>276</v>
      </c>
      <c r="B3" s="361" t="s">
        <v>610</v>
      </c>
      <c r="C3" s="361" t="s">
        <v>199</v>
      </c>
      <c r="D3" s="157">
        <v>276</v>
      </c>
      <c r="E3" s="50"/>
      <c r="F3" s="47"/>
      <c r="G3" s="50"/>
      <c r="H3" s="48"/>
      <c r="I3" s="299"/>
      <c r="J3" s="99"/>
      <c r="K3" s="10">
        <v>19524</v>
      </c>
      <c r="L3" s="195">
        <f ca="1">IF(K3="","",DATEDIF(K3,TODAY(),"y"))</f>
        <v>61</v>
      </c>
      <c r="M3" s="272" t="s">
        <v>26</v>
      </c>
      <c r="N3" s="3" t="s">
        <v>724</v>
      </c>
      <c r="O3" s="276" t="s">
        <v>733</v>
      </c>
      <c r="P3" s="276" t="s">
        <v>44</v>
      </c>
      <c r="Q3" s="312"/>
    </row>
    <row r="4" spans="1:17" s="1" customFormat="1" ht="13.9" customHeight="1" x14ac:dyDescent="0.25">
      <c r="A4" s="157">
        <v>192</v>
      </c>
      <c r="B4" s="362" t="s">
        <v>610</v>
      </c>
      <c r="C4" s="363" t="s">
        <v>285</v>
      </c>
      <c r="D4" s="155">
        <v>192</v>
      </c>
      <c r="E4" s="102"/>
      <c r="F4" s="103"/>
      <c r="G4" s="102"/>
      <c r="H4" s="134"/>
      <c r="I4" s="134"/>
      <c r="J4" s="135"/>
      <c r="K4" s="10">
        <v>19254</v>
      </c>
      <c r="L4" s="195">
        <f ca="1">IF(K4="","",DATEDIF(K4,TODAY(),"y"))</f>
        <v>61</v>
      </c>
      <c r="M4" s="272" t="s">
        <v>16</v>
      </c>
      <c r="N4" s="3" t="s">
        <v>724</v>
      </c>
      <c r="O4" s="276" t="s">
        <v>733</v>
      </c>
      <c r="P4" s="302" t="s">
        <v>44</v>
      </c>
      <c r="Q4" s="312" t="s">
        <v>780</v>
      </c>
    </row>
    <row r="5" spans="1:17" s="1" customFormat="1" ht="15.75" x14ac:dyDescent="0.25">
      <c r="A5" s="157">
        <v>272</v>
      </c>
      <c r="B5" s="361" t="s">
        <v>747</v>
      </c>
      <c r="C5" s="361" t="s">
        <v>750</v>
      </c>
      <c r="D5" s="156">
        <v>272</v>
      </c>
      <c r="E5" s="50"/>
      <c r="F5" s="3"/>
      <c r="G5" s="50"/>
      <c r="H5" s="4"/>
      <c r="I5" s="298"/>
      <c r="J5" s="5"/>
      <c r="K5" s="10">
        <v>15269</v>
      </c>
      <c r="L5" s="195">
        <f ca="1">IF(K5="","",DATEDIF(K5,TODAY(),"y"))</f>
        <v>72</v>
      </c>
      <c r="M5" s="272" t="s">
        <v>26</v>
      </c>
      <c r="N5" s="3" t="s">
        <v>724</v>
      </c>
      <c r="O5" s="276" t="s">
        <v>733</v>
      </c>
      <c r="P5" s="302" t="s">
        <v>774</v>
      </c>
      <c r="Q5" s="312"/>
    </row>
    <row r="6" spans="1:17" s="25" customFormat="1" ht="15.75" x14ac:dyDescent="0.25">
      <c r="A6" s="157">
        <v>4</v>
      </c>
      <c r="B6" s="364" t="s">
        <v>43</v>
      </c>
      <c r="C6" s="364" t="s">
        <v>44</v>
      </c>
      <c r="D6" s="156">
        <v>4</v>
      </c>
      <c r="E6" s="2"/>
      <c r="F6" s="3"/>
      <c r="G6" s="2"/>
      <c r="H6" s="4"/>
      <c r="I6" s="4"/>
      <c r="J6" s="99"/>
      <c r="K6" s="10">
        <v>24769</v>
      </c>
      <c r="L6" s="195">
        <f t="shared" ref="L6:L66" ca="1" si="0">IF(K6="","",DATEDIF(K6,TODAY(),"y"))</f>
        <v>46</v>
      </c>
      <c r="M6" s="275" t="s">
        <v>16</v>
      </c>
      <c r="N6" s="3" t="s">
        <v>722</v>
      </c>
      <c r="O6" s="276" t="s">
        <v>734</v>
      </c>
      <c r="P6" s="302" t="s">
        <v>44</v>
      </c>
      <c r="Q6" s="312"/>
    </row>
    <row r="7" spans="1:17" s="1" customFormat="1" ht="15.75" x14ac:dyDescent="0.25">
      <c r="A7" s="157">
        <v>287</v>
      </c>
      <c r="B7" s="365" t="s">
        <v>765</v>
      </c>
      <c r="C7" s="366" t="s">
        <v>285</v>
      </c>
      <c r="D7" s="156">
        <v>287</v>
      </c>
      <c r="E7" s="50"/>
      <c r="F7" s="73"/>
      <c r="G7" s="49"/>
      <c r="H7" s="16"/>
      <c r="I7" s="297"/>
      <c r="J7" s="72"/>
      <c r="K7" s="10">
        <v>16821</v>
      </c>
      <c r="L7" s="195">
        <f ca="1">IF(K7="","",DATEDIF(K7,TODAY(),"y"))</f>
        <v>68</v>
      </c>
      <c r="M7" s="272" t="s">
        <v>26</v>
      </c>
      <c r="N7" s="3" t="s">
        <v>724</v>
      </c>
      <c r="O7" s="276" t="s">
        <v>733</v>
      </c>
      <c r="P7" s="302"/>
      <c r="Q7" s="312"/>
    </row>
    <row r="8" spans="1:17" s="1" customFormat="1" ht="15.75" x14ac:dyDescent="0.25">
      <c r="A8" s="157">
        <v>265</v>
      </c>
      <c r="B8" s="361" t="s">
        <v>736</v>
      </c>
      <c r="C8" s="361" t="s">
        <v>70</v>
      </c>
      <c r="D8" s="156">
        <v>265</v>
      </c>
      <c r="E8" s="2"/>
      <c r="F8" s="3"/>
      <c r="G8" s="2"/>
      <c r="H8" s="4"/>
      <c r="I8" s="298"/>
      <c r="J8" s="5"/>
      <c r="K8" s="10">
        <v>18798</v>
      </c>
      <c r="L8" s="195">
        <f t="shared" ref="L8:L25" ca="1" si="1">IF(K8="","",DATEDIF(K8,TODAY(),"y"))</f>
        <v>63</v>
      </c>
      <c r="M8" s="272" t="s">
        <v>26</v>
      </c>
      <c r="N8" s="3" t="s">
        <v>724</v>
      </c>
      <c r="O8" s="276" t="s">
        <v>733</v>
      </c>
      <c r="P8" s="302" t="s">
        <v>775</v>
      </c>
      <c r="Q8" s="312"/>
    </row>
    <row r="9" spans="1:17" ht="15.75" x14ac:dyDescent="0.25">
      <c r="A9" s="157">
        <v>228</v>
      </c>
      <c r="B9" s="367" t="s">
        <v>655</v>
      </c>
      <c r="C9" s="367" t="s">
        <v>656</v>
      </c>
      <c r="D9" s="157">
        <v>228</v>
      </c>
      <c r="E9" s="50"/>
      <c r="F9" s="3"/>
      <c r="G9" s="17"/>
      <c r="H9" s="4"/>
      <c r="I9" s="4"/>
      <c r="J9" s="99"/>
      <c r="K9" s="10">
        <v>18023</v>
      </c>
      <c r="L9" s="195">
        <f t="shared" ca="1" si="1"/>
        <v>65</v>
      </c>
      <c r="M9" s="272" t="s">
        <v>16</v>
      </c>
      <c r="N9" s="3" t="s">
        <v>723</v>
      </c>
      <c r="O9" s="276" t="s">
        <v>733</v>
      </c>
      <c r="P9" s="302" t="s">
        <v>780</v>
      </c>
    </row>
    <row r="10" spans="1:17" ht="15.75" x14ac:dyDescent="0.25">
      <c r="A10" s="157">
        <v>270</v>
      </c>
      <c r="B10" s="361" t="s">
        <v>744</v>
      </c>
      <c r="C10" s="361" t="s">
        <v>48</v>
      </c>
      <c r="D10" s="156">
        <v>270</v>
      </c>
      <c r="E10" s="46"/>
      <c r="F10" s="3"/>
      <c r="G10" s="46"/>
      <c r="H10" s="4"/>
      <c r="I10" s="298"/>
      <c r="J10" s="5"/>
      <c r="K10" s="10">
        <v>20247</v>
      </c>
      <c r="L10" s="195">
        <f t="shared" ca="1" si="1"/>
        <v>59</v>
      </c>
      <c r="M10" s="272" t="s">
        <v>26</v>
      </c>
      <c r="N10" s="3" t="s">
        <v>724</v>
      </c>
      <c r="O10" s="276" t="s">
        <v>733</v>
      </c>
      <c r="P10" s="302" t="s">
        <v>774</v>
      </c>
    </row>
    <row r="11" spans="1:17" ht="15.75" x14ac:dyDescent="0.25">
      <c r="A11" s="157">
        <v>207</v>
      </c>
      <c r="B11" s="367" t="s">
        <v>633</v>
      </c>
      <c r="C11" s="367" t="s">
        <v>327</v>
      </c>
      <c r="D11" s="156">
        <v>207</v>
      </c>
      <c r="E11" s="17"/>
      <c r="F11" s="3"/>
      <c r="G11" s="17"/>
      <c r="H11" s="4"/>
      <c r="I11" s="4"/>
      <c r="J11" s="99"/>
      <c r="K11" s="10">
        <v>21241</v>
      </c>
      <c r="L11" s="195">
        <f t="shared" ca="1" si="1"/>
        <v>56</v>
      </c>
      <c r="M11" s="272" t="s">
        <v>16</v>
      </c>
      <c r="N11" s="3" t="s">
        <v>729</v>
      </c>
      <c r="O11" s="276" t="s">
        <v>733</v>
      </c>
      <c r="P11" s="302" t="s">
        <v>774</v>
      </c>
      <c r="Q11" s="312" t="s">
        <v>782</v>
      </c>
    </row>
    <row r="12" spans="1:17" s="1" customFormat="1" ht="15.75" x14ac:dyDescent="0.25">
      <c r="A12" s="157">
        <v>290</v>
      </c>
      <c r="B12" s="365" t="s">
        <v>769</v>
      </c>
      <c r="C12" s="366" t="s">
        <v>199</v>
      </c>
      <c r="D12" s="157">
        <v>290</v>
      </c>
      <c r="E12" s="50"/>
      <c r="F12" s="73"/>
      <c r="G12" s="49"/>
      <c r="H12" s="16"/>
      <c r="I12" s="297"/>
      <c r="J12" s="72"/>
      <c r="K12" s="10">
        <v>20243</v>
      </c>
      <c r="L12" s="195">
        <f ca="1">IF(K12="","",DATEDIF(K12,TODAY(),"y"))</f>
        <v>59</v>
      </c>
      <c r="M12" s="272" t="s">
        <v>26</v>
      </c>
      <c r="N12" s="3" t="s">
        <v>729</v>
      </c>
      <c r="O12" s="276" t="s">
        <v>733</v>
      </c>
      <c r="P12" s="302"/>
      <c r="Q12" s="312"/>
    </row>
    <row r="13" spans="1:17" s="1" customFormat="1" ht="15.75" x14ac:dyDescent="0.25">
      <c r="A13" s="157">
        <v>286</v>
      </c>
      <c r="B13" s="365" t="s">
        <v>764</v>
      </c>
      <c r="C13" s="366" t="s">
        <v>297</v>
      </c>
      <c r="D13" s="156">
        <v>286</v>
      </c>
      <c r="E13" s="50"/>
      <c r="F13" s="73"/>
      <c r="G13" s="49"/>
      <c r="H13" s="16"/>
      <c r="I13" s="297"/>
      <c r="J13" s="72"/>
      <c r="K13" s="10">
        <v>19346</v>
      </c>
      <c r="L13" s="195">
        <f t="shared" ca="1" si="1"/>
        <v>61</v>
      </c>
      <c r="M13" s="272" t="s">
        <v>26</v>
      </c>
      <c r="N13" s="3" t="s">
        <v>724</v>
      </c>
      <c r="O13" s="276" t="s">
        <v>733</v>
      </c>
      <c r="P13" s="302"/>
      <c r="Q13" s="312"/>
    </row>
    <row r="14" spans="1:17" s="68" customFormat="1" ht="15.75" x14ac:dyDescent="0.25">
      <c r="A14" s="157">
        <v>82</v>
      </c>
      <c r="B14" s="367" t="s">
        <v>89</v>
      </c>
      <c r="C14" s="367" t="s">
        <v>70</v>
      </c>
      <c r="D14" s="156">
        <v>82</v>
      </c>
      <c r="E14" s="2"/>
      <c r="F14" s="3"/>
      <c r="G14" s="2"/>
      <c r="H14" s="4"/>
      <c r="I14" s="4"/>
      <c r="J14" s="99"/>
      <c r="K14" s="10">
        <v>17371</v>
      </c>
      <c r="L14" s="195">
        <f t="shared" ca="1" si="1"/>
        <v>66</v>
      </c>
      <c r="M14" s="272" t="s">
        <v>16</v>
      </c>
      <c r="N14" s="3" t="s">
        <v>722</v>
      </c>
      <c r="O14" s="276" t="s">
        <v>733</v>
      </c>
      <c r="P14" s="302"/>
      <c r="Q14" s="309"/>
    </row>
    <row r="15" spans="1:17" s="1" customFormat="1" ht="15.75" x14ac:dyDescent="0.25">
      <c r="A15" s="157">
        <v>186</v>
      </c>
      <c r="B15" s="367" t="s">
        <v>300</v>
      </c>
      <c r="C15" s="367" t="s">
        <v>287</v>
      </c>
      <c r="D15" s="157">
        <v>186</v>
      </c>
      <c r="E15" s="17"/>
      <c r="F15" s="3"/>
      <c r="G15" s="17"/>
      <c r="H15" s="4"/>
      <c r="I15" s="4"/>
      <c r="J15" s="5"/>
      <c r="K15" s="10">
        <v>16921</v>
      </c>
      <c r="L15" s="195">
        <f t="shared" ca="1" si="1"/>
        <v>68</v>
      </c>
      <c r="M15" s="272" t="s">
        <v>16</v>
      </c>
      <c r="N15" s="3" t="s">
        <v>726</v>
      </c>
      <c r="O15" s="276" t="s">
        <v>733</v>
      </c>
      <c r="P15" s="302"/>
      <c r="Q15" s="312"/>
    </row>
    <row r="16" spans="1:17" s="68" customFormat="1" ht="15.75" x14ac:dyDescent="0.25">
      <c r="A16" s="157">
        <v>127</v>
      </c>
      <c r="B16" s="367" t="s">
        <v>117</v>
      </c>
      <c r="C16" s="367" t="s">
        <v>118</v>
      </c>
      <c r="D16" s="157">
        <v>127</v>
      </c>
      <c r="E16" s="14"/>
      <c r="F16" s="13"/>
      <c r="G16" s="14"/>
      <c r="H16" s="16"/>
      <c r="I16" s="16"/>
      <c r="J16" s="5"/>
      <c r="K16" s="10">
        <v>12873</v>
      </c>
      <c r="L16" s="195">
        <f t="shared" ca="1" si="1"/>
        <v>79</v>
      </c>
      <c r="M16" s="272" t="s">
        <v>16</v>
      </c>
      <c r="N16" s="3" t="s">
        <v>726</v>
      </c>
      <c r="O16" s="276" t="s">
        <v>733</v>
      </c>
      <c r="P16" s="302"/>
      <c r="Q16" s="309"/>
    </row>
    <row r="17" spans="1:17" s="68" customFormat="1" ht="15.75" x14ac:dyDescent="0.25">
      <c r="A17" s="157">
        <v>136</v>
      </c>
      <c r="B17" s="367" t="s">
        <v>675</v>
      </c>
      <c r="C17" s="367" t="s">
        <v>160</v>
      </c>
      <c r="D17" s="157">
        <v>136</v>
      </c>
      <c r="E17" s="46"/>
      <c r="F17" s="13"/>
      <c r="G17" s="46"/>
      <c r="H17" s="16"/>
      <c r="I17" s="16"/>
      <c r="J17" s="5"/>
      <c r="K17" s="10">
        <v>15765</v>
      </c>
      <c r="L17" s="195">
        <f t="shared" ca="1" si="1"/>
        <v>71</v>
      </c>
      <c r="M17" s="272" t="s">
        <v>16</v>
      </c>
      <c r="N17" s="3" t="s">
        <v>723</v>
      </c>
      <c r="O17" s="276" t="s">
        <v>733</v>
      </c>
      <c r="P17" s="302" t="s">
        <v>780</v>
      </c>
      <c r="Q17" s="309"/>
    </row>
    <row r="18" spans="1:17" ht="15.75" x14ac:dyDescent="0.25">
      <c r="A18" s="157">
        <v>268</v>
      </c>
      <c r="B18" s="361" t="s">
        <v>741</v>
      </c>
      <c r="C18" s="361" t="s">
        <v>742</v>
      </c>
      <c r="D18" s="156">
        <v>268</v>
      </c>
      <c r="E18" s="46"/>
      <c r="F18" s="3"/>
      <c r="G18" s="46"/>
      <c r="H18" s="63"/>
      <c r="I18" s="298"/>
      <c r="J18" s="5"/>
      <c r="K18" s="10">
        <v>18367</v>
      </c>
      <c r="L18" s="195">
        <f t="shared" ca="1" si="1"/>
        <v>64</v>
      </c>
      <c r="M18" s="272" t="s">
        <v>26</v>
      </c>
      <c r="N18" s="3" t="s">
        <v>724</v>
      </c>
      <c r="O18" s="276" t="s">
        <v>733</v>
      </c>
      <c r="P18" s="302" t="s">
        <v>781</v>
      </c>
      <c r="Q18" s="312" t="s">
        <v>783</v>
      </c>
    </row>
    <row r="19" spans="1:17" s="68" customFormat="1" ht="15.75" x14ac:dyDescent="0.25">
      <c r="A19" s="157">
        <v>264</v>
      </c>
      <c r="B19" s="365" t="s">
        <v>735</v>
      </c>
      <c r="C19" s="366" t="s">
        <v>78</v>
      </c>
      <c r="D19" s="157">
        <v>264</v>
      </c>
      <c r="E19" s="50"/>
      <c r="F19" s="73"/>
      <c r="G19" s="50"/>
      <c r="H19" s="16"/>
      <c r="I19" s="297"/>
      <c r="J19" s="99"/>
      <c r="K19" s="10">
        <v>18657</v>
      </c>
      <c r="L19" s="195">
        <f t="shared" ca="1" si="1"/>
        <v>63</v>
      </c>
      <c r="M19" s="272" t="s">
        <v>26</v>
      </c>
      <c r="N19" s="3" t="s">
        <v>724</v>
      </c>
      <c r="O19" s="276" t="s">
        <v>733</v>
      </c>
      <c r="P19" s="302" t="s">
        <v>779</v>
      </c>
      <c r="Q19" s="309"/>
    </row>
    <row r="20" spans="1:17" s="1" customFormat="1" ht="15.75" x14ac:dyDescent="0.25">
      <c r="A20" s="157">
        <v>21</v>
      </c>
      <c r="B20" s="365" t="s">
        <v>54</v>
      </c>
      <c r="C20" s="366" t="s">
        <v>55</v>
      </c>
      <c r="D20" s="156">
        <v>21</v>
      </c>
      <c r="E20" s="14"/>
      <c r="F20" s="13"/>
      <c r="G20" s="14"/>
      <c r="H20" s="16"/>
      <c r="I20" s="16"/>
      <c r="J20" s="5"/>
      <c r="K20" s="10">
        <v>15954</v>
      </c>
      <c r="L20" s="195">
        <f t="shared" ca="1" si="1"/>
        <v>70</v>
      </c>
      <c r="M20" s="272" t="s">
        <v>16</v>
      </c>
      <c r="N20" s="3" t="s">
        <v>723</v>
      </c>
      <c r="O20" s="276" t="s">
        <v>733</v>
      </c>
      <c r="P20" s="302" t="s">
        <v>780</v>
      </c>
      <c r="Q20" s="312"/>
    </row>
    <row r="21" spans="1:17" ht="15.75" x14ac:dyDescent="0.25">
      <c r="A21" s="157">
        <v>282</v>
      </c>
      <c r="B21" s="361" t="s">
        <v>760</v>
      </c>
      <c r="C21" s="361" t="s">
        <v>70</v>
      </c>
      <c r="D21" s="156">
        <v>282</v>
      </c>
      <c r="E21" s="50"/>
      <c r="F21" s="47"/>
      <c r="G21" s="50"/>
      <c r="H21" s="48"/>
      <c r="I21" s="299"/>
      <c r="J21" s="99"/>
      <c r="K21" s="10">
        <v>16074</v>
      </c>
      <c r="L21" s="195">
        <f t="shared" ca="1" si="1"/>
        <v>70</v>
      </c>
      <c r="M21" s="272" t="s">
        <v>26</v>
      </c>
      <c r="N21" s="3" t="s">
        <v>724</v>
      </c>
      <c r="O21" s="276" t="s">
        <v>733</v>
      </c>
      <c r="P21" s="302" t="s">
        <v>775</v>
      </c>
    </row>
    <row r="22" spans="1:17" ht="15.75" x14ac:dyDescent="0.25">
      <c r="A22" s="157">
        <v>245</v>
      </c>
      <c r="B22" s="361" t="s">
        <v>677</v>
      </c>
      <c r="C22" s="361" t="s">
        <v>245</v>
      </c>
      <c r="D22" s="156">
        <v>245</v>
      </c>
      <c r="E22" s="50"/>
      <c r="F22" s="47"/>
      <c r="G22" s="50"/>
      <c r="H22" s="48"/>
      <c r="I22" s="299"/>
      <c r="J22" s="99"/>
      <c r="K22" s="10">
        <v>16194</v>
      </c>
      <c r="L22" s="195">
        <f t="shared" ca="1" si="1"/>
        <v>70</v>
      </c>
      <c r="M22" s="272" t="s">
        <v>16</v>
      </c>
      <c r="N22" s="3" t="s">
        <v>723</v>
      </c>
      <c r="O22" s="276" t="s">
        <v>733</v>
      </c>
      <c r="P22" s="302" t="s">
        <v>781</v>
      </c>
    </row>
    <row r="23" spans="1:17" s="1" customFormat="1" ht="13.9" customHeight="1" x14ac:dyDescent="0.25">
      <c r="A23" s="157">
        <v>274</v>
      </c>
      <c r="B23" s="361" t="s">
        <v>749</v>
      </c>
      <c r="C23" s="361" t="s">
        <v>418</v>
      </c>
      <c r="D23" s="156">
        <v>274</v>
      </c>
      <c r="E23" s="46"/>
      <c r="F23" s="13"/>
      <c r="G23" s="50"/>
      <c r="H23" s="16"/>
      <c r="I23" s="297"/>
      <c r="J23" s="99"/>
      <c r="K23" s="10">
        <v>17644</v>
      </c>
      <c r="L23" s="195">
        <f t="shared" ca="1" si="1"/>
        <v>66</v>
      </c>
      <c r="M23" s="272" t="s">
        <v>26</v>
      </c>
      <c r="N23" s="3" t="s">
        <v>724</v>
      </c>
      <c r="O23" s="276" t="s">
        <v>733</v>
      </c>
      <c r="P23" s="302" t="s">
        <v>774</v>
      </c>
      <c r="Q23" s="312"/>
    </row>
    <row r="24" spans="1:17" s="1" customFormat="1" ht="13.9" customHeight="1" x14ac:dyDescent="0.25">
      <c r="A24" s="156">
        <v>86</v>
      </c>
      <c r="B24" s="367" t="s">
        <v>129</v>
      </c>
      <c r="C24" s="367" t="s">
        <v>133</v>
      </c>
      <c r="D24" s="156">
        <v>86</v>
      </c>
      <c r="E24" s="14"/>
      <c r="F24" s="13"/>
      <c r="G24" s="14"/>
      <c r="H24" s="16"/>
      <c r="I24" s="16"/>
      <c r="J24" s="5"/>
      <c r="K24" s="10">
        <v>15857</v>
      </c>
      <c r="L24" s="195">
        <f t="shared" ca="1" si="1"/>
        <v>71</v>
      </c>
      <c r="M24" s="272" t="s">
        <v>16</v>
      </c>
      <c r="N24" s="3" t="s">
        <v>723</v>
      </c>
      <c r="O24" s="276" t="s">
        <v>733</v>
      </c>
      <c r="P24" s="302" t="s">
        <v>781</v>
      </c>
      <c r="Q24" s="312"/>
    </row>
    <row r="25" spans="1:17" s="1" customFormat="1" ht="13.9" customHeight="1" x14ac:dyDescent="0.25">
      <c r="A25" s="156">
        <v>292</v>
      </c>
      <c r="B25" s="367" t="s">
        <v>770</v>
      </c>
      <c r="C25" s="367" t="s">
        <v>771</v>
      </c>
      <c r="D25" s="156">
        <v>292</v>
      </c>
      <c r="E25" s="46"/>
      <c r="F25" s="13"/>
      <c r="G25" s="46"/>
      <c r="H25" s="16"/>
      <c r="I25" s="16"/>
      <c r="J25" s="5"/>
      <c r="K25" s="10">
        <v>18076</v>
      </c>
      <c r="L25" s="195">
        <f t="shared" ca="1" si="1"/>
        <v>64</v>
      </c>
      <c r="M25" s="272" t="s">
        <v>26</v>
      </c>
      <c r="N25" s="3" t="s">
        <v>724</v>
      </c>
      <c r="O25" s="276" t="s">
        <v>733</v>
      </c>
      <c r="P25" s="302" t="s">
        <v>775</v>
      </c>
      <c r="Q25" s="312"/>
    </row>
    <row r="26" spans="1:17" s="55" customFormat="1" ht="15.75" x14ac:dyDescent="0.25">
      <c r="A26" s="157">
        <v>34</v>
      </c>
      <c r="B26" s="368" t="s">
        <v>64</v>
      </c>
      <c r="C26" s="368" t="s">
        <v>65</v>
      </c>
      <c r="D26" s="156">
        <v>34</v>
      </c>
      <c r="E26" s="2"/>
      <c r="F26" s="3"/>
      <c r="G26" s="2"/>
      <c r="H26" s="4"/>
      <c r="I26" s="4"/>
      <c r="J26" s="5"/>
      <c r="K26" s="10">
        <v>13562</v>
      </c>
      <c r="L26" s="195">
        <f t="shared" ca="1" si="0"/>
        <v>77</v>
      </c>
      <c r="M26" s="275" t="s">
        <v>16</v>
      </c>
      <c r="N26" s="3" t="s">
        <v>726</v>
      </c>
      <c r="O26" s="276" t="s">
        <v>733</v>
      </c>
      <c r="P26" s="302" t="s">
        <v>777</v>
      </c>
      <c r="Q26" s="309"/>
    </row>
    <row r="27" spans="1:17" ht="15.75" x14ac:dyDescent="0.25">
      <c r="A27" s="157">
        <v>283</v>
      </c>
      <c r="B27" s="361" t="s">
        <v>761</v>
      </c>
      <c r="C27" s="361" t="s">
        <v>187</v>
      </c>
      <c r="D27" s="157">
        <v>283</v>
      </c>
      <c r="E27" s="50"/>
      <c r="F27" s="47"/>
      <c r="G27" s="50"/>
      <c r="H27" s="48"/>
      <c r="I27" s="299"/>
      <c r="J27" s="99"/>
      <c r="K27" s="10">
        <v>17009</v>
      </c>
      <c r="L27" s="195">
        <f t="shared" ref="L27" ca="1" si="2">IF(K27="","",DATEDIF(K27,TODAY(),"y"))</f>
        <v>67</v>
      </c>
      <c r="M27" s="301" t="s">
        <v>26</v>
      </c>
      <c r="N27" s="3" t="s">
        <v>724</v>
      </c>
      <c r="O27" s="302" t="s">
        <v>733</v>
      </c>
      <c r="P27" s="302" t="s">
        <v>781</v>
      </c>
    </row>
    <row r="28" spans="1:17" s="68" customFormat="1" ht="15.75" x14ac:dyDescent="0.25">
      <c r="A28" s="157">
        <v>271</v>
      </c>
      <c r="B28" s="361" t="s">
        <v>745</v>
      </c>
      <c r="C28" s="361" t="s">
        <v>746</v>
      </c>
      <c r="D28" s="156">
        <v>271</v>
      </c>
      <c r="E28" s="50"/>
      <c r="F28" s="3"/>
      <c r="G28" s="50"/>
      <c r="H28" s="4"/>
      <c r="I28" s="298"/>
      <c r="J28" s="5"/>
      <c r="K28" s="10">
        <v>15116</v>
      </c>
      <c r="L28" s="195">
        <f ca="1">IF(K28="","",DATEDIF(K28,TODAY(),"y"))</f>
        <v>73</v>
      </c>
      <c r="M28" s="272" t="s">
        <v>26</v>
      </c>
      <c r="N28" s="3" t="s">
        <v>724</v>
      </c>
      <c r="O28" s="276" t="s">
        <v>733</v>
      </c>
      <c r="P28" s="302" t="s">
        <v>44</v>
      </c>
      <c r="Q28" s="309"/>
    </row>
    <row r="29" spans="1:17" s="68" customFormat="1" ht="15.75" x14ac:dyDescent="0.25">
      <c r="A29" s="157">
        <v>255</v>
      </c>
      <c r="B29" s="361" t="s">
        <v>694</v>
      </c>
      <c r="C29" s="361" t="s">
        <v>693</v>
      </c>
      <c r="D29" s="156">
        <v>255</v>
      </c>
      <c r="E29" s="50"/>
      <c r="F29" s="3"/>
      <c r="G29" s="50"/>
      <c r="H29" s="4"/>
      <c r="I29" s="298"/>
      <c r="J29" s="99"/>
      <c r="K29" s="10">
        <v>15443</v>
      </c>
      <c r="L29" s="195">
        <f ca="1">IF(K29="","",DATEDIF(K29,TODAY(),"y"))</f>
        <v>72</v>
      </c>
      <c r="M29" s="272" t="s">
        <v>16</v>
      </c>
      <c r="N29" s="3" t="s">
        <v>723</v>
      </c>
      <c r="O29" s="276" t="s">
        <v>733</v>
      </c>
      <c r="P29" s="302" t="s">
        <v>780</v>
      </c>
      <c r="Q29" s="309"/>
    </row>
    <row r="30" spans="1:17" s="1" customFormat="1" ht="15.75" x14ac:dyDescent="0.25">
      <c r="A30" s="157">
        <v>120</v>
      </c>
      <c r="B30" s="367" t="s">
        <v>21</v>
      </c>
      <c r="C30" s="367" t="s">
        <v>22</v>
      </c>
      <c r="D30" s="156">
        <v>120</v>
      </c>
      <c r="E30" s="14"/>
      <c r="F30" s="13"/>
      <c r="G30" s="46"/>
      <c r="H30" s="16"/>
      <c r="I30" s="16"/>
      <c r="J30" s="35"/>
      <c r="K30" s="10">
        <v>18954</v>
      </c>
      <c r="L30" s="195">
        <f ca="1">IF(K30="","",DATEDIF(K30,TODAY(),"y"))</f>
        <v>62</v>
      </c>
      <c r="M30" s="272" t="s">
        <v>16</v>
      </c>
      <c r="N30" s="3" t="s">
        <v>728</v>
      </c>
      <c r="O30" s="276" t="s">
        <v>733</v>
      </c>
      <c r="P30" s="302" t="s">
        <v>776</v>
      </c>
      <c r="Q30" s="312"/>
    </row>
    <row r="31" spans="1:17" s="1" customFormat="1" ht="15.75" x14ac:dyDescent="0.25">
      <c r="A31" s="157">
        <v>36</v>
      </c>
      <c r="B31" s="367" t="s">
        <v>38</v>
      </c>
      <c r="C31" s="367" t="s">
        <v>39</v>
      </c>
      <c r="D31" s="156">
        <v>36</v>
      </c>
      <c r="E31" s="14"/>
      <c r="F31" s="13"/>
      <c r="G31" s="14"/>
      <c r="H31" s="16"/>
      <c r="I31" s="16"/>
      <c r="J31" s="5"/>
      <c r="K31" s="10">
        <v>8443</v>
      </c>
      <c r="L31" s="195">
        <f ca="1">IF(K31="","",DATEDIF(K31,TODAY(),"y"))</f>
        <v>91</v>
      </c>
      <c r="M31" s="274" t="s">
        <v>686</v>
      </c>
      <c r="N31" s="278" t="s">
        <v>731</v>
      </c>
      <c r="O31" s="274" t="s">
        <v>686</v>
      </c>
      <c r="P31" s="302"/>
      <c r="Q31" s="312"/>
    </row>
    <row r="32" spans="1:17" s="1" customFormat="1" ht="13.9" customHeight="1" x14ac:dyDescent="0.25">
      <c r="A32" s="157">
        <v>280</v>
      </c>
      <c r="B32" s="361" t="s">
        <v>757</v>
      </c>
      <c r="C32" s="361" t="s">
        <v>629</v>
      </c>
      <c r="D32" s="157">
        <v>280</v>
      </c>
      <c r="E32" s="50"/>
      <c r="F32" s="300"/>
      <c r="G32" s="49"/>
      <c r="H32" s="48"/>
      <c r="I32" s="299"/>
      <c r="J32" s="262"/>
      <c r="K32" s="10">
        <v>14072</v>
      </c>
      <c r="L32" s="195">
        <f ca="1">IF(K32="","",DATEDIF(K32,TODAY(),"y"))</f>
        <v>75</v>
      </c>
      <c r="M32" s="272" t="s">
        <v>26</v>
      </c>
      <c r="N32" s="3" t="s">
        <v>724</v>
      </c>
      <c r="O32" s="276" t="s">
        <v>733</v>
      </c>
      <c r="P32" s="302" t="s">
        <v>781</v>
      </c>
      <c r="Q32" s="312"/>
    </row>
    <row r="33" spans="1:17" s="68" customFormat="1" ht="15.75" x14ac:dyDescent="0.25">
      <c r="A33" s="157">
        <v>37</v>
      </c>
      <c r="B33" s="369" t="s">
        <v>101</v>
      </c>
      <c r="C33" s="369" t="s">
        <v>102</v>
      </c>
      <c r="D33" s="156">
        <v>37</v>
      </c>
      <c r="E33" s="2"/>
      <c r="F33" s="3"/>
      <c r="G33" s="2"/>
      <c r="H33" s="4"/>
      <c r="I33" s="4"/>
      <c r="J33" s="5"/>
      <c r="K33" s="10">
        <v>17454</v>
      </c>
      <c r="L33" s="195">
        <f t="shared" ca="1" si="0"/>
        <v>66</v>
      </c>
      <c r="M33" s="275" t="s">
        <v>16</v>
      </c>
      <c r="N33" s="3" t="s">
        <v>722</v>
      </c>
      <c r="O33" s="276" t="s">
        <v>734</v>
      </c>
      <c r="P33" s="302"/>
      <c r="Q33" s="309"/>
    </row>
    <row r="34" spans="1:17" s="1" customFormat="1" ht="13.9" customHeight="1" x14ac:dyDescent="0.25">
      <c r="A34" s="157">
        <v>273</v>
      </c>
      <c r="B34" s="361" t="s">
        <v>748</v>
      </c>
      <c r="C34" s="361" t="s">
        <v>535</v>
      </c>
      <c r="D34" s="156">
        <v>273</v>
      </c>
      <c r="E34" s="50"/>
      <c r="F34" s="3"/>
      <c r="G34" s="50"/>
      <c r="H34" s="4"/>
      <c r="I34" s="298"/>
      <c r="J34" s="99"/>
      <c r="K34" s="10">
        <v>17143</v>
      </c>
      <c r="L34" s="195">
        <f ca="1">IF(K34="","",DATEDIF(K34,TODAY(),"y"))</f>
        <v>67</v>
      </c>
      <c r="M34" s="272" t="s">
        <v>26</v>
      </c>
      <c r="N34" s="3" t="s">
        <v>723</v>
      </c>
      <c r="O34" s="276" t="s">
        <v>733</v>
      </c>
      <c r="P34" s="302" t="s">
        <v>774</v>
      </c>
      <c r="Q34" s="312"/>
    </row>
    <row r="35" spans="1:17" s="68" customFormat="1" ht="15.75" x14ac:dyDescent="0.25">
      <c r="A35" s="157">
        <v>191</v>
      </c>
      <c r="B35" s="369" t="s">
        <v>607</v>
      </c>
      <c r="C35" s="370" t="s">
        <v>609</v>
      </c>
      <c r="D35" s="156">
        <v>191</v>
      </c>
      <c r="E35" s="17"/>
      <c r="F35" s="3"/>
      <c r="G35" s="17"/>
      <c r="H35" s="4"/>
      <c r="I35" s="4"/>
      <c r="J35" s="99"/>
      <c r="K35" s="10">
        <v>23918</v>
      </c>
      <c r="L35" s="195">
        <f t="shared" ca="1" si="0"/>
        <v>48</v>
      </c>
      <c r="M35" s="275" t="s">
        <v>16</v>
      </c>
      <c r="N35" s="3" t="s">
        <v>722</v>
      </c>
      <c r="O35" s="276" t="s">
        <v>734</v>
      </c>
      <c r="P35" s="302"/>
      <c r="Q35" s="309"/>
    </row>
    <row r="36" spans="1:17" s="68" customFormat="1" ht="15.75" x14ac:dyDescent="0.25">
      <c r="A36" s="157">
        <v>285</v>
      </c>
      <c r="B36" s="367" t="s">
        <v>607</v>
      </c>
      <c r="C36" s="371" t="s">
        <v>199</v>
      </c>
      <c r="D36" s="156">
        <v>285</v>
      </c>
      <c r="E36" s="17"/>
      <c r="F36" s="3"/>
      <c r="G36" s="17"/>
      <c r="H36" s="4"/>
      <c r="I36" s="4"/>
      <c r="J36" s="99"/>
      <c r="K36" s="10">
        <v>18667</v>
      </c>
      <c r="L36" s="195">
        <f t="shared" ca="1" si="0"/>
        <v>63</v>
      </c>
      <c r="M36" s="275" t="s">
        <v>26</v>
      </c>
      <c r="N36" s="3" t="s">
        <v>724</v>
      </c>
      <c r="O36" s="276" t="s">
        <v>733</v>
      </c>
      <c r="P36" s="302" t="s">
        <v>44</v>
      </c>
      <c r="Q36" s="309"/>
    </row>
    <row r="37" spans="1:17" s="1" customFormat="1" ht="13.9" customHeight="1" x14ac:dyDescent="0.25">
      <c r="A37" s="157">
        <v>161</v>
      </c>
      <c r="B37" s="367" t="s">
        <v>513</v>
      </c>
      <c r="C37" s="367" t="s">
        <v>98</v>
      </c>
      <c r="D37" s="157">
        <v>161</v>
      </c>
      <c r="E37" s="14"/>
      <c r="F37" s="73"/>
      <c r="G37" s="15"/>
      <c r="H37" s="16"/>
      <c r="I37" s="16"/>
      <c r="J37" s="99"/>
      <c r="K37" s="10">
        <v>18439</v>
      </c>
      <c r="L37" s="195">
        <f t="shared" ref="L37:L45" ca="1" si="3">IF(K37="","",DATEDIF(K37,TODAY(),"y"))</f>
        <v>63</v>
      </c>
      <c r="M37" s="272" t="s">
        <v>16</v>
      </c>
      <c r="N37" s="3" t="s">
        <v>729</v>
      </c>
      <c r="O37" s="276" t="s">
        <v>733</v>
      </c>
      <c r="P37" s="302" t="s">
        <v>777</v>
      </c>
      <c r="Q37" s="312"/>
    </row>
    <row r="38" spans="1:17" ht="15.75" x14ac:dyDescent="0.25">
      <c r="A38" s="157">
        <v>158</v>
      </c>
      <c r="B38" s="367" t="s">
        <v>511</v>
      </c>
      <c r="C38" s="367" t="s">
        <v>19</v>
      </c>
      <c r="D38" s="156">
        <v>158</v>
      </c>
      <c r="E38" s="2"/>
      <c r="F38" s="3"/>
      <c r="G38" s="2"/>
      <c r="H38" s="63"/>
      <c r="I38" s="4"/>
      <c r="J38" s="5"/>
      <c r="K38" s="10">
        <v>18894</v>
      </c>
      <c r="L38" s="195">
        <f t="shared" ca="1" si="3"/>
        <v>62</v>
      </c>
      <c r="M38" s="272" t="s">
        <v>16</v>
      </c>
      <c r="N38" s="3" t="s">
        <v>723</v>
      </c>
      <c r="O38" s="276" t="s">
        <v>733</v>
      </c>
      <c r="P38" s="302"/>
    </row>
    <row r="39" spans="1:17" s="1" customFormat="1" ht="13.9" customHeight="1" x14ac:dyDescent="0.25">
      <c r="A39" s="157">
        <v>278</v>
      </c>
      <c r="B39" s="361" t="s">
        <v>754</v>
      </c>
      <c r="C39" s="361" t="s">
        <v>755</v>
      </c>
      <c r="D39" s="157">
        <v>278</v>
      </c>
      <c r="E39" s="50"/>
      <c r="F39" s="47"/>
      <c r="G39" s="50"/>
      <c r="H39" s="48"/>
      <c r="I39" s="299"/>
      <c r="J39" s="99"/>
      <c r="K39" s="203">
        <v>17007</v>
      </c>
      <c r="L39" s="195">
        <f t="shared" ca="1" si="3"/>
        <v>67</v>
      </c>
      <c r="M39" s="272" t="s">
        <v>26</v>
      </c>
      <c r="N39" s="3" t="s">
        <v>724</v>
      </c>
      <c r="O39" s="276" t="s">
        <v>733</v>
      </c>
      <c r="P39" s="302" t="s">
        <v>775</v>
      </c>
      <c r="Q39" s="312"/>
    </row>
    <row r="40" spans="1:17" s="1" customFormat="1" ht="15.75" x14ac:dyDescent="0.25">
      <c r="A40" s="157">
        <v>266</v>
      </c>
      <c r="B40" s="361" t="s">
        <v>737</v>
      </c>
      <c r="C40" s="372" t="s">
        <v>738</v>
      </c>
      <c r="D40" s="156">
        <v>266</v>
      </c>
      <c r="E40" s="17"/>
      <c r="F40" s="3"/>
      <c r="G40" s="17"/>
      <c r="H40" s="4"/>
      <c r="I40" s="298"/>
      <c r="J40" s="99"/>
      <c r="K40" s="10">
        <v>22120</v>
      </c>
      <c r="L40" s="195">
        <f t="shared" ca="1" si="3"/>
        <v>53</v>
      </c>
      <c r="M40" s="272" t="s">
        <v>26</v>
      </c>
      <c r="N40" s="3" t="s">
        <v>724</v>
      </c>
      <c r="O40" s="276" t="s">
        <v>733</v>
      </c>
      <c r="P40" s="302" t="s">
        <v>775</v>
      </c>
      <c r="Q40" s="312"/>
    </row>
    <row r="41" spans="1:17" s="68" customFormat="1" ht="15.75" x14ac:dyDescent="0.25">
      <c r="A41" s="157">
        <v>267</v>
      </c>
      <c r="B41" s="361" t="s">
        <v>739</v>
      </c>
      <c r="C41" s="361" t="s">
        <v>740</v>
      </c>
      <c r="D41" s="157">
        <v>267</v>
      </c>
      <c r="E41" s="46"/>
      <c r="F41" s="73"/>
      <c r="G41" s="49"/>
      <c r="H41" s="16"/>
      <c r="I41" s="297"/>
      <c r="J41" s="99"/>
      <c r="K41" s="10">
        <v>19278</v>
      </c>
      <c r="L41" s="195">
        <f t="shared" ca="1" si="3"/>
        <v>61</v>
      </c>
      <c r="M41" s="272" t="s">
        <v>26</v>
      </c>
      <c r="N41" s="3" t="s">
        <v>724</v>
      </c>
      <c r="O41" s="276" t="s">
        <v>733</v>
      </c>
      <c r="P41" s="302" t="s">
        <v>774</v>
      </c>
      <c r="Q41" s="309"/>
    </row>
    <row r="42" spans="1:17" s="1" customFormat="1" ht="15.75" x14ac:dyDescent="0.25">
      <c r="A42" s="157">
        <v>125</v>
      </c>
      <c r="B42" s="367" t="s">
        <v>125</v>
      </c>
      <c r="C42" s="367" t="s">
        <v>106</v>
      </c>
      <c r="D42" s="156">
        <v>125</v>
      </c>
      <c r="E42" s="2"/>
      <c r="F42" s="3"/>
      <c r="G42" s="2"/>
      <c r="H42" s="4"/>
      <c r="I42" s="4"/>
      <c r="J42" s="5"/>
      <c r="K42" s="10">
        <v>15607</v>
      </c>
      <c r="L42" s="195">
        <f t="shared" ca="1" si="3"/>
        <v>71</v>
      </c>
      <c r="M42" s="272" t="s">
        <v>16</v>
      </c>
      <c r="N42" s="3" t="s">
        <v>728</v>
      </c>
      <c r="O42" s="276" t="s">
        <v>733</v>
      </c>
      <c r="P42" s="302" t="s">
        <v>777</v>
      </c>
      <c r="Q42" s="312"/>
    </row>
    <row r="43" spans="1:17" s="68" customFormat="1" ht="15.75" x14ac:dyDescent="0.25">
      <c r="A43" s="157">
        <v>205</v>
      </c>
      <c r="B43" s="367" t="s">
        <v>630</v>
      </c>
      <c r="C43" s="367" t="s">
        <v>133</v>
      </c>
      <c r="D43" s="156">
        <v>205</v>
      </c>
      <c r="E43" s="17"/>
      <c r="F43" s="3"/>
      <c r="G43" s="17"/>
      <c r="H43" s="4"/>
      <c r="I43" s="4"/>
      <c r="J43" s="5"/>
      <c r="K43" s="203">
        <v>15570</v>
      </c>
      <c r="L43" s="195">
        <f t="shared" ca="1" si="3"/>
        <v>71</v>
      </c>
      <c r="M43" s="272" t="s">
        <v>16</v>
      </c>
      <c r="N43" s="3" t="s">
        <v>725</v>
      </c>
      <c r="O43" s="276" t="s">
        <v>733</v>
      </c>
      <c r="P43" s="302" t="s">
        <v>776</v>
      </c>
      <c r="Q43" s="309"/>
    </row>
    <row r="44" spans="1:17" ht="15.75" x14ac:dyDescent="0.25">
      <c r="A44" s="157">
        <v>187</v>
      </c>
      <c r="B44" s="367" t="s">
        <v>589</v>
      </c>
      <c r="C44" s="367" t="s">
        <v>590</v>
      </c>
      <c r="D44" s="156">
        <v>187</v>
      </c>
      <c r="E44" s="17"/>
      <c r="F44" s="3"/>
      <c r="G44" s="17"/>
      <c r="H44" s="4"/>
      <c r="I44" s="4"/>
      <c r="J44" s="99"/>
      <c r="K44" s="10">
        <v>17162</v>
      </c>
      <c r="L44" s="195">
        <f t="shared" ca="1" si="3"/>
        <v>67</v>
      </c>
      <c r="M44" s="272" t="s">
        <v>16</v>
      </c>
      <c r="N44" s="3" t="s">
        <v>726</v>
      </c>
      <c r="O44" s="276" t="s">
        <v>733</v>
      </c>
      <c r="P44" s="302" t="s">
        <v>780</v>
      </c>
      <c r="Q44" s="312" t="s">
        <v>776</v>
      </c>
    </row>
    <row r="45" spans="1:17" s="1" customFormat="1" ht="13.9" customHeight="1" x14ac:dyDescent="0.25">
      <c r="A45" s="157">
        <v>209</v>
      </c>
      <c r="B45" s="361" t="s">
        <v>589</v>
      </c>
      <c r="C45" s="361" t="s">
        <v>102</v>
      </c>
      <c r="D45" s="156">
        <v>209</v>
      </c>
      <c r="E45" s="17"/>
      <c r="F45" s="3"/>
      <c r="G45" s="17"/>
      <c r="H45" s="4"/>
      <c r="I45" s="4"/>
      <c r="J45" s="99"/>
      <c r="K45" s="10">
        <v>18629</v>
      </c>
      <c r="L45" s="195">
        <f t="shared" ca="1" si="3"/>
        <v>63</v>
      </c>
      <c r="M45" s="272" t="s">
        <v>16</v>
      </c>
      <c r="N45" s="3" t="s">
        <v>726</v>
      </c>
      <c r="O45" s="276" t="s">
        <v>733</v>
      </c>
      <c r="P45" s="302" t="s">
        <v>776</v>
      </c>
      <c r="Q45" s="312"/>
    </row>
    <row r="46" spans="1:17" s="1" customFormat="1" ht="15.75" x14ac:dyDescent="0.25">
      <c r="A46" s="157">
        <v>289</v>
      </c>
      <c r="B46" s="365" t="s">
        <v>767</v>
      </c>
      <c r="C46" s="366" t="s">
        <v>768</v>
      </c>
      <c r="D46" s="156">
        <v>289</v>
      </c>
      <c r="E46" s="50"/>
      <c r="F46" s="73"/>
      <c r="G46" s="15"/>
      <c r="H46" s="16"/>
      <c r="I46" s="297"/>
      <c r="J46" s="72"/>
      <c r="K46" s="10">
        <v>17996</v>
      </c>
      <c r="L46" s="195">
        <f ca="1">IF(K46="","",DATEDIF(K46,TODAY(),"y"))</f>
        <v>65</v>
      </c>
      <c r="M46" s="272" t="s">
        <v>26</v>
      </c>
      <c r="N46" s="3" t="s">
        <v>724</v>
      </c>
      <c r="O46" s="276" t="s">
        <v>733</v>
      </c>
      <c r="P46" s="302" t="s">
        <v>774</v>
      </c>
      <c r="Q46" s="312"/>
    </row>
    <row r="47" spans="1:17" s="68" customFormat="1" ht="15.75" x14ac:dyDescent="0.25">
      <c r="A47" s="157">
        <v>44</v>
      </c>
      <c r="B47" s="369" t="s">
        <v>81</v>
      </c>
      <c r="C47" s="369" t="s">
        <v>82</v>
      </c>
      <c r="D47" s="156">
        <v>44</v>
      </c>
      <c r="E47" s="2"/>
      <c r="F47" s="3"/>
      <c r="G47" s="2"/>
      <c r="H47" s="4"/>
      <c r="I47" s="4"/>
      <c r="J47" s="5"/>
      <c r="K47" s="10">
        <v>18131</v>
      </c>
      <c r="L47" s="195">
        <f t="shared" ca="1" si="0"/>
        <v>64</v>
      </c>
      <c r="M47" s="275" t="s">
        <v>16</v>
      </c>
      <c r="N47" s="3" t="s">
        <v>722</v>
      </c>
      <c r="O47" s="276" t="s">
        <v>734</v>
      </c>
      <c r="P47" s="302"/>
      <c r="Q47" s="309"/>
    </row>
    <row r="48" spans="1:17" s="68" customFormat="1" ht="15.75" x14ac:dyDescent="0.25">
      <c r="A48" s="157">
        <v>218</v>
      </c>
      <c r="B48" s="367" t="s">
        <v>643</v>
      </c>
      <c r="C48" s="367" t="s">
        <v>370</v>
      </c>
      <c r="D48" s="156">
        <v>218</v>
      </c>
      <c r="E48" s="17"/>
      <c r="F48" s="3"/>
      <c r="G48" s="17"/>
      <c r="H48" s="4"/>
      <c r="I48" s="296"/>
      <c r="J48" s="211"/>
      <c r="K48" s="10">
        <v>19453</v>
      </c>
      <c r="L48" s="195">
        <f t="shared" ref="L48:L55" ca="1" si="4">IF(K48="","",DATEDIF(K48,TODAY(),"y"))</f>
        <v>61</v>
      </c>
      <c r="M48" s="272" t="s">
        <v>16</v>
      </c>
      <c r="N48" s="3" t="s">
        <v>723</v>
      </c>
      <c r="O48" s="276" t="s">
        <v>733</v>
      </c>
      <c r="P48" s="302" t="s">
        <v>781</v>
      </c>
      <c r="Q48" s="309"/>
    </row>
    <row r="49" spans="1:17" s="1" customFormat="1" ht="13.9" customHeight="1" x14ac:dyDescent="0.25">
      <c r="A49" s="20">
        <v>142</v>
      </c>
      <c r="B49" s="367" t="s">
        <v>416</v>
      </c>
      <c r="C49" s="367" t="s">
        <v>122</v>
      </c>
      <c r="D49" s="156">
        <v>142</v>
      </c>
      <c r="E49" s="14"/>
      <c r="F49" s="73"/>
      <c r="G49" s="14"/>
      <c r="H49" s="162"/>
      <c r="I49" s="297"/>
      <c r="J49" s="5"/>
      <c r="K49" s="10">
        <v>17604</v>
      </c>
      <c r="L49" s="195">
        <f t="shared" ca="1" si="4"/>
        <v>66</v>
      </c>
      <c r="M49" s="272" t="s">
        <v>16</v>
      </c>
      <c r="N49" s="3" t="s">
        <v>724</v>
      </c>
      <c r="O49" s="276" t="s">
        <v>733</v>
      </c>
      <c r="P49" s="302" t="s">
        <v>774</v>
      </c>
      <c r="Q49" s="312"/>
    </row>
    <row r="50" spans="1:17" s="1" customFormat="1" ht="13.9" customHeight="1" x14ac:dyDescent="0.25">
      <c r="A50" s="20">
        <v>284</v>
      </c>
      <c r="B50" s="367" t="s">
        <v>763</v>
      </c>
      <c r="C50" s="367" t="s">
        <v>245</v>
      </c>
      <c r="D50" s="157">
        <v>284</v>
      </c>
      <c r="E50" s="46"/>
      <c r="F50" s="73"/>
      <c r="G50" s="46"/>
      <c r="H50" s="162"/>
      <c r="I50" s="297"/>
      <c r="J50" s="5"/>
      <c r="K50" s="10">
        <v>14439</v>
      </c>
      <c r="L50" s="195">
        <f t="shared" ca="1" si="4"/>
        <v>74</v>
      </c>
      <c r="M50" s="272" t="s">
        <v>26</v>
      </c>
      <c r="N50" s="3" t="s">
        <v>724</v>
      </c>
      <c r="O50" s="276" t="s">
        <v>733</v>
      </c>
      <c r="P50" s="302"/>
      <c r="Q50" s="312"/>
    </row>
    <row r="51" spans="1:17" ht="15.75" x14ac:dyDescent="0.25">
      <c r="A51" s="157">
        <v>107</v>
      </c>
      <c r="B51" s="367" t="s">
        <v>69</v>
      </c>
      <c r="C51" s="367" t="s">
        <v>70</v>
      </c>
      <c r="D51" s="156">
        <v>107</v>
      </c>
      <c r="E51" s="2"/>
      <c r="F51" s="3"/>
      <c r="G51" s="2"/>
      <c r="H51" s="4"/>
      <c r="I51" s="4"/>
      <c r="J51" s="5"/>
      <c r="K51" s="10">
        <v>16198</v>
      </c>
      <c r="L51" s="195">
        <f t="shared" ca="1" si="4"/>
        <v>70</v>
      </c>
      <c r="M51" s="272" t="s">
        <v>16</v>
      </c>
      <c r="N51" s="3" t="s">
        <v>726</v>
      </c>
      <c r="O51" s="276" t="s">
        <v>733</v>
      </c>
      <c r="P51" s="302" t="s">
        <v>780</v>
      </c>
    </row>
    <row r="52" spans="1:17" s="1" customFormat="1" ht="15.75" x14ac:dyDescent="0.25">
      <c r="A52" s="157">
        <v>48</v>
      </c>
      <c r="B52" s="367" t="s">
        <v>108</v>
      </c>
      <c r="C52" s="367" t="s">
        <v>109</v>
      </c>
      <c r="D52" s="156">
        <v>48</v>
      </c>
      <c r="E52" s="2"/>
      <c r="F52" s="3"/>
      <c r="G52" s="2"/>
      <c r="H52" s="4"/>
      <c r="I52" s="4"/>
      <c r="J52" s="5"/>
      <c r="K52" s="10">
        <v>18858</v>
      </c>
      <c r="L52" s="195">
        <f t="shared" ca="1" si="4"/>
        <v>62</v>
      </c>
      <c r="M52" s="272" t="s">
        <v>16</v>
      </c>
      <c r="N52" s="3" t="s">
        <v>726</v>
      </c>
      <c r="O52" s="276" t="s">
        <v>733</v>
      </c>
      <c r="P52" s="302" t="s">
        <v>780</v>
      </c>
      <c r="Q52" s="312"/>
    </row>
    <row r="53" spans="1:17" s="1" customFormat="1" ht="13.9" customHeight="1" x14ac:dyDescent="0.25">
      <c r="A53" s="157">
        <v>251</v>
      </c>
      <c r="B53" s="367" t="s">
        <v>683</v>
      </c>
      <c r="C53" s="367" t="s">
        <v>98</v>
      </c>
      <c r="D53" s="156">
        <v>251</v>
      </c>
      <c r="E53" s="17"/>
      <c r="F53" s="3"/>
      <c r="G53" s="22"/>
      <c r="H53" s="4"/>
      <c r="I53" s="4"/>
      <c r="J53" s="99"/>
      <c r="K53" s="10">
        <v>17740</v>
      </c>
      <c r="L53" s="195">
        <f t="shared" ca="1" si="4"/>
        <v>65</v>
      </c>
      <c r="M53" s="272" t="s">
        <v>16</v>
      </c>
      <c r="N53" s="3" t="s">
        <v>723</v>
      </c>
      <c r="O53" s="276" t="s">
        <v>733</v>
      </c>
      <c r="P53" s="302" t="s">
        <v>781</v>
      </c>
      <c r="Q53" s="312"/>
    </row>
    <row r="54" spans="1:17" s="1" customFormat="1" ht="15.75" x14ac:dyDescent="0.25">
      <c r="A54" s="157">
        <v>269</v>
      </c>
      <c r="B54" s="361" t="s">
        <v>743</v>
      </c>
      <c r="C54" s="361" t="s">
        <v>619</v>
      </c>
      <c r="D54" s="156">
        <v>269</v>
      </c>
      <c r="E54" s="50"/>
      <c r="F54" s="3"/>
      <c r="G54" s="50"/>
      <c r="H54" s="4"/>
      <c r="I54" s="298"/>
      <c r="J54" s="5"/>
      <c r="K54" s="10">
        <v>15784</v>
      </c>
      <c r="L54" s="195">
        <f t="shared" ca="1" si="4"/>
        <v>71</v>
      </c>
      <c r="M54" s="272" t="s">
        <v>26</v>
      </c>
      <c r="N54" s="3" t="s">
        <v>724</v>
      </c>
      <c r="O54" s="276" t="s">
        <v>733</v>
      </c>
      <c r="P54" s="302"/>
      <c r="Q54" s="312"/>
    </row>
    <row r="55" spans="1:17" s="1" customFormat="1" ht="15.75" x14ac:dyDescent="0.25">
      <c r="A55" s="157">
        <v>291</v>
      </c>
      <c r="B55" s="361" t="s">
        <v>743</v>
      </c>
      <c r="C55" s="361" t="s">
        <v>245</v>
      </c>
      <c r="D55" s="157">
        <v>291</v>
      </c>
      <c r="E55" s="50"/>
      <c r="F55" s="3"/>
      <c r="G55" s="50"/>
      <c r="H55" s="4"/>
      <c r="I55" s="298"/>
      <c r="J55" s="5"/>
      <c r="K55" s="10">
        <v>15128</v>
      </c>
      <c r="L55" s="195">
        <f t="shared" ca="1" si="4"/>
        <v>73</v>
      </c>
      <c r="M55" s="272" t="s">
        <v>26</v>
      </c>
      <c r="N55" s="3" t="s">
        <v>724</v>
      </c>
      <c r="O55" s="276" t="s">
        <v>733</v>
      </c>
      <c r="P55" s="302"/>
      <c r="Q55" s="312"/>
    </row>
    <row r="56" spans="1:17" ht="15.75" x14ac:dyDescent="0.25">
      <c r="A56" s="157">
        <v>113</v>
      </c>
      <c r="B56" s="369" t="s">
        <v>74</v>
      </c>
      <c r="C56" s="369" t="s">
        <v>75</v>
      </c>
      <c r="D56" s="156">
        <v>113</v>
      </c>
      <c r="E56" s="2"/>
      <c r="F56" s="3"/>
      <c r="G56" s="2"/>
      <c r="H56" s="4"/>
      <c r="I56" s="4"/>
      <c r="J56" s="5"/>
      <c r="K56" s="10">
        <v>13477</v>
      </c>
      <c r="L56" s="195">
        <f t="shared" ca="1" si="0"/>
        <v>77</v>
      </c>
      <c r="M56" s="275" t="s">
        <v>16</v>
      </c>
      <c r="N56" s="3" t="s">
        <v>722</v>
      </c>
      <c r="O56" s="276" t="s">
        <v>734</v>
      </c>
      <c r="P56" s="302"/>
    </row>
    <row r="57" spans="1:17" s="1" customFormat="1" ht="13.9" customHeight="1" x14ac:dyDescent="0.25">
      <c r="A57" s="157">
        <v>232</v>
      </c>
      <c r="B57" s="367" t="s">
        <v>82</v>
      </c>
      <c r="C57" s="367" t="s">
        <v>659</v>
      </c>
      <c r="D57" s="157">
        <v>232</v>
      </c>
      <c r="E57" s="52"/>
      <c r="F57" s="13"/>
      <c r="G57" s="52"/>
      <c r="H57" s="16"/>
      <c r="I57" s="16"/>
      <c r="J57" s="5"/>
      <c r="K57" s="10">
        <v>16416</v>
      </c>
      <c r="L57" s="195">
        <f ca="1">IF(K57="","",DATEDIF(K57,TODAY(),"y"))</f>
        <v>69</v>
      </c>
      <c r="M57" s="272" t="s">
        <v>16</v>
      </c>
      <c r="N57" s="3" t="s">
        <v>725</v>
      </c>
      <c r="O57" s="276" t="s">
        <v>733</v>
      </c>
      <c r="P57" s="302" t="s">
        <v>776</v>
      </c>
      <c r="Q57" s="312" t="s">
        <v>780</v>
      </c>
    </row>
    <row r="58" spans="1:17" ht="15.75" x14ac:dyDescent="0.25">
      <c r="A58" s="157">
        <v>281</v>
      </c>
      <c r="B58" s="361" t="s">
        <v>758</v>
      </c>
      <c r="C58" s="361" t="s">
        <v>759</v>
      </c>
      <c r="D58" s="156">
        <v>281</v>
      </c>
      <c r="E58" s="50"/>
      <c r="F58" s="47"/>
      <c r="G58" s="50"/>
      <c r="H58" s="48"/>
      <c r="I58" s="299"/>
      <c r="J58" s="99"/>
      <c r="K58" s="10">
        <v>18861</v>
      </c>
      <c r="L58" s="195">
        <f ca="1">IF(K58="","",DATEDIF(K58,TODAY(),"y"))</f>
        <v>62</v>
      </c>
      <c r="M58" s="272" t="s">
        <v>26</v>
      </c>
      <c r="N58" s="3" t="s">
        <v>724</v>
      </c>
      <c r="O58" s="276" t="s">
        <v>733</v>
      </c>
      <c r="P58" s="302" t="s">
        <v>775</v>
      </c>
    </row>
    <row r="59" spans="1:17" s="1" customFormat="1" ht="15.75" x14ac:dyDescent="0.25">
      <c r="A59" s="157">
        <v>223</v>
      </c>
      <c r="B59" s="365" t="s">
        <v>652</v>
      </c>
      <c r="C59" s="366" t="s">
        <v>395</v>
      </c>
      <c r="D59" s="157">
        <v>223</v>
      </c>
      <c r="E59" s="115"/>
      <c r="F59" s="73"/>
      <c r="G59" s="15"/>
      <c r="H59" s="16"/>
      <c r="I59" s="297"/>
      <c r="J59" s="72"/>
      <c r="K59" s="10">
        <v>18665</v>
      </c>
      <c r="L59" s="195">
        <f ca="1">IF(K59="","",DATEDIF(K59,TODAY(),"y"))</f>
        <v>63</v>
      </c>
      <c r="M59" s="272" t="s">
        <v>16</v>
      </c>
      <c r="N59" s="3" t="s">
        <v>725</v>
      </c>
      <c r="O59" s="276" t="s">
        <v>733</v>
      </c>
      <c r="P59" s="302" t="s">
        <v>776</v>
      </c>
      <c r="Q59" s="312" t="s">
        <v>780</v>
      </c>
    </row>
    <row r="60" spans="1:17" s="1" customFormat="1" ht="13.9" customHeight="1" x14ac:dyDescent="0.25">
      <c r="A60" s="157">
        <v>279</v>
      </c>
      <c r="B60" s="361" t="s">
        <v>756</v>
      </c>
      <c r="C60" s="361" t="s">
        <v>22</v>
      </c>
      <c r="D60" s="157">
        <v>279</v>
      </c>
      <c r="E60" s="46"/>
      <c r="F60" s="300"/>
      <c r="G60" s="49"/>
      <c r="H60" s="48"/>
      <c r="I60" s="299"/>
      <c r="J60" s="72"/>
      <c r="K60" s="10">
        <v>11252</v>
      </c>
      <c r="L60" s="195">
        <f ca="1">IF(K60="","",DATEDIF(K60,TODAY(),"y"))</f>
        <v>83</v>
      </c>
      <c r="M60" s="272" t="s">
        <v>26</v>
      </c>
      <c r="N60" s="3" t="s">
        <v>724</v>
      </c>
      <c r="O60" s="276" t="s">
        <v>733</v>
      </c>
      <c r="P60" s="302" t="s">
        <v>781</v>
      </c>
      <c r="Q60" s="312"/>
    </row>
    <row r="61" spans="1:17" s="1" customFormat="1" ht="13.9" customHeight="1" x14ac:dyDescent="0.25">
      <c r="A61" s="157">
        <v>220</v>
      </c>
      <c r="B61" s="367" t="s">
        <v>641</v>
      </c>
      <c r="C61" s="367" t="s">
        <v>160</v>
      </c>
      <c r="D61" s="157">
        <v>220</v>
      </c>
      <c r="E61" s="17"/>
      <c r="F61" s="3"/>
      <c r="G61" s="17"/>
      <c r="H61" s="4"/>
      <c r="I61" s="298"/>
      <c r="J61" s="99"/>
      <c r="K61" s="10">
        <v>10871</v>
      </c>
      <c r="L61" s="195">
        <f ca="1">IF(K61="","",DATEDIF(K61,TODAY(),"y"))</f>
        <v>84</v>
      </c>
      <c r="M61" s="272" t="s">
        <v>16</v>
      </c>
      <c r="N61" s="3" t="s">
        <v>728</v>
      </c>
      <c r="O61" s="276" t="s">
        <v>733</v>
      </c>
      <c r="P61" s="302" t="s">
        <v>776</v>
      </c>
      <c r="Q61" s="312"/>
    </row>
    <row r="62" spans="1:17" s="1" customFormat="1" ht="15.75" x14ac:dyDescent="0.25">
      <c r="A62" s="157">
        <v>61</v>
      </c>
      <c r="B62" s="369" t="s">
        <v>62</v>
      </c>
      <c r="C62" s="369" t="s">
        <v>48</v>
      </c>
      <c r="D62" s="156">
        <v>61</v>
      </c>
      <c r="E62" s="2"/>
      <c r="F62" s="3"/>
      <c r="G62" s="2"/>
      <c r="H62" s="4"/>
      <c r="I62" s="298"/>
      <c r="J62" s="5"/>
      <c r="K62" s="10">
        <v>14391</v>
      </c>
      <c r="L62" s="195">
        <f t="shared" ca="1" si="0"/>
        <v>75</v>
      </c>
      <c r="M62" s="275" t="s">
        <v>16</v>
      </c>
      <c r="N62" s="3" t="s">
        <v>722</v>
      </c>
      <c r="O62" s="276" t="s">
        <v>734</v>
      </c>
      <c r="P62" s="302"/>
      <c r="Q62" s="312"/>
    </row>
    <row r="63" spans="1:17" s="1" customFormat="1" ht="13.9" customHeight="1" x14ac:dyDescent="0.25">
      <c r="A63" s="157">
        <v>277</v>
      </c>
      <c r="B63" s="361" t="s">
        <v>752</v>
      </c>
      <c r="C63" s="361" t="s">
        <v>753</v>
      </c>
      <c r="D63" s="156">
        <v>277</v>
      </c>
      <c r="E63" s="46"/>
      <c r="F63" s="47"/>
      <c r="G63" s="46"/>
      <c r="H63" s="48"/>
      <c r="I63" s="299"/>
      <c r="J63" s="5"/>
      <c r="K63" s="10">
        <v>15842</v>
      </c>
      <c r="L63" s="195">
        <f t="shared" ca="1" si="0"/>
        <v>71</v>
      </c>
      <c r="M63" s="272" t="s">
        <v>26</v>
      </c>
      <c r="N63" s="3" t="s">
        <v>724</v>
      </c>
      <c r="O63" s="276" t="s">
        <v>733</v>
      </c>
      <c r="P63" s="302" t="s">
        <v>774</v>
      </c>
      <c r="Q63" s="312"/>
    </row>
    <row r="64" spans="1:17" s="1" customFormat="1" ht="13.9" customHeight="1" x14ac:dyDescent="0.25">
      <c r="A64" s="157">
        <v>148</v>
      </c>
      <c r="B64" s="361" t="s">
        <v>496</v>
      </c>
      <c r="C64" s="361" t="s">
        <v>388</v>
      </c>
      <c r="D64" s="156">
        <v>148</v>
      </c>
      <c r="E64" s="46"/>
      <c r="F64" s="47"/>
      <c r="G64" s="46"/>
      <c r="H64" s="48"/>
      <c r="I64" s="299"/>
      <c r="J64" s="72"/>
      <c r="K64" s="10">
        <v>17858</v>
      </c>
      <c r="L64" s="195">
        <f t="shared" ca="1" si="0"/>
        <v>65</v>
      </c>
      <c r="M64" s="272" t="s">
        <v>16</v>
      </c>
      <c r="N64" s="3" t="s">
        <v>728</v>
      </c>
      <c r="O64" s="276" t="s">
        <v>733</v>
      </c>
      <c r="P64" s="302" t="s">
        <v>774</v>
      </c>
      <c r="Q64" s="312" t="s">
        <v>781</v>
      </c>
    </row>
    <row r="65" spans="1:17" s="1" customFormat="1" ht="15.75" x14ac:dyDescent="0.25">
      <c r="A65" s="157">
        <v>224</v>
      </c>
      <c r="B65" s="365" t="s">
        <v>653</v>
      </c>
      <c r="C65" s="366" t="s">
        <v>654</v>
      </c>
      <c r="D65" s="156">
        <v>224</v>
      </c>
      <c r="E65" s="115"/>
      <c r="F65" s="73"/>
      <c r="G65" s="15"/>
      <c r="H65" s="16"/>
      <c r="I65" s="297"/>
      <c r="J65" s="72"/>
      <c r="K65" s="10">
        <v>16524</v>
      </c>
      <c r="L65" s="195">
        <f t="shared" ca="1" si="0"/>
        <v>69</v>
      </c>
      <c r="M65" s="272" t="s">
        <v>16</v>
      </c>
      <c r="N65" s="3" t="s">
        <v>725</v>
      </c>
      <c r="O65" s="276" t="s">
        <v>733</v>
      </c>
      <c r="P65" s="302" t="s">
        <v>776</v>
      </c>
      <c r="Q65" s="312" t="s">
        <v>780</v>
      </c>
    </row>
    <row r="66" spans="1:17" s="1" customFormat="1" ht="15.75" x14ac:dyDescent="0.25">
      <c r="A66" s="157">
        <v>288</v>
      </c>
      <c r="B66" s="365" t="s">
        <v>766</v>
      </c>
      <c r="C66" s="366" t="s">
        <v>784</v>
      </c>
      <c r="D66" s="156">
        <v>288</v>
      </c>
      <c r="E66" s="50"/>
      <c r="F66" s="73"/>
      <c r="G66" s="49"/>
      <c r="H66" s="16"/>
      <c r="I66" s="297"/>
      <c r="J66" s="72"/>
      <c r="K66" s="10">
        <v>17993</v>
      </c>
      <c r="L66" s="195">
        <f t="shared" ca="1" si="0"/>
        <v>65</v>
      </c>
      <c r="M66" s="272" t="s">
        <v>26</v>
      </c>
      <c r="N66" s="3" t="s">
        <v>723</v>
      </c>
      <c r="O66" s="276" t="s">
        <v>733</v>
      </c>
      <c r="P66" s="302" t="s">
        <v>781</v>
      </c>
      <c r="Q66" s="312" t="s">
        <v>775</v>
      </c>
    </row>
    <row r="67" spans="1:17" s="1" customFormat="1" ht="15.75" x14ac:dyDescent="0.25">
      <c r="A67" s="157"/>
      <c r="B67" s="277"/>
      <c r="C67" s="49"/>
      <c r="D67" s="156"/>
      <c r="E67" s="50"/>
      <c r="F67" s="73"/>
      <c r="G67" s="49"/>
      <c r="H67" s="16"/>
      <c r="I67" s="297"/>
      <c r="J67" s="72"/>
      <c r="K67" s="10"/>
      <c r="L67" s="195"/>
      <c r="M67" s="272"/>
      <c r="N67" s="3"/>
      <c r="O67" s="276"/>
      <c r="P67" s="302"/>
      <c r="Q67" s="312"/>
    </row>
    <row r="68" spans="1:17" s="1" customFormat="1" ht="15.75" x14ac:dyDescent="0.25">
      <c r="A68" s="157"/>
      <c r="B68" s="277"/>
      <c r="C68" s="49"/>
      <c r="D68" s="156"/>
      <c r="E68" s="50"/>
      <c r="F68" s="73"/>
      <c r="G68" s="49"/>
      <c r="H68" s="16"/>
      <c r="I68" s="297"/>
      <c r="J68" s="72"/>
      <c r="K68" s="10"/>
      <c r="L68" s="195"/>
      <c r="M68" s="272"/>
      <c r="N68" s="3"/>
      <c r="O68" s="276"/>
      <c r="P68" s="302"/>
      <c r="Q68" s="312"/>
    </row>
    <row r="69" spans="1:17" ht="15.75" x14ac:dyDescent="0.25">
      <c r="A69" s="157"/>
      <c r="B69" s="295"/>
      <c r="C69" s="295"/>
      <c r="D69" s="156"/>
      <c r="E69" s="50"/>
      <c r="F69" s="47"/>
      <c r="G69" s="50"/>
      <c r="H69" s="48"/>
      <c r="I69" s="299"/>
      <c r="J69" s="99"/>
      <c r="K69" s="10"/>
      <c r="L69" s="195"/>
      <c r="M69" s="301"/>
      <c r="N69" s="3"/>
      <c r="O69" s="302"/>
      <c r="P69" s="302"/>
    </row>
    <row r="70" spans="1:17" ht="15.75" x14ac:dyDescent="0.25">
      <c r="A70" s="311"/>
      <c r="B70" s="303"/>
      <c r="C70" s="303"/>
      <c r="D70" s="245"/>
      <c r="E70" s="304"/>
      <c r="F70" s="305"/>
      <c r="G70" s="304"/>
      <c r="H70" s="306"/>
      <c r="I70" s="307"/>
      <c r="J70" s="107"/>
      <c r="K70" s="90"/>
      <c r="L70" s="308"/>
      <c r="M70" s="268"/>
      <c r="N70" s="61"/>
      <c r="O70" s="309"/>
    </row>
    <row r="71" spans="1:17" ht="15.75" x14ac:dyDescent="0.25">
      <c r="A71" s="311"/>
      <c r="B71" s="303"/>
      <c r="C71" s="303"/>
      <c r="D71" s="245"/>
      <c r="E71" s="304"/>
      <c r="F71" s="305"/>
      <c r="G71" s="304"/>
      <c r="H71" s="306"/>
      <c r="I71" s="307"/>
      <c r="J71" s="107"/>
      <c r="K71" s="90"/>
      <c r="L71" s="308"/>
      <c r="M71" s="268"/>
      <c r="N71" s="61"/>
      <c r="O71" s="309"/>
    </row>
    <row r="72" spans="1:17" ht="16.5" thickBot="1" x14ac:dyDescent="0.3">
      <c r="A72" s="311"/>
      <c r="B72" s="303"/>
      <c r="C72" s="303"/>
      <c r="D72" s="245"/>
      <c r="E72" s="304"/>
      <c r="F72" s="305"/>
      <c r="G72" s="304"/>
      <c r="H72" s="306"/>
      <c r="I72" s="307"/>
      <c r="J72" s="107"/>
      <c r="K72" s="90"/>
      <c r="L72" s="308"/>
      <c r="M72" s="268"/>
      <c r="N72" s="61"/>
      <c r="O72" s="309"/>
    </row>
    <row r="73" spans="1:17" ht="21.6" customHeight="1" thickBot="1" x14ac:dyDescent="0.35">
      <c r="A73" s="281"/>
      <c r="B73" s="80" t="s">
        <v>501</v>
      </c>
      <c r="C73" s="84">
        <v>64</v>
      </c>
      <c r="D73" s="246" t="s">
        <v>516</v>
      </c>
      <c r="E73" s="81"/>
      <c r="I73" s="37"/>
      <c r="J73" s="60"/>
    </row>
    <row r="74" spans="1:17" s="1" customFormat="1" ht="21.6" customHeight="1" thickBot="1" x14ac:dyDescent="0.35">
      <c r="A74" s="282"/>
      <c r="B74" s="82" t="s">
        <v>502</v>
      </c>
      <c r="C74" s="85">
        <v>28</v>
      </c>
      <c r="D74" s="247" t="s">
        <v>669</v>
      </c>
      <c r="E74" s="55"/>
      <c r="F74" s="55"/>
      <c r="G74" s="55"/>
      <c r="H74" s="55"/>
      <c r="I74" s="59"/>
      <c r="J74" s="60"/>
      <c r="K74" s="61"/>
      <c r="L74" s="55"/>
      <c r="M74" s="268"/>
      <c r="N74" s="61"/>
      <c r="O74" s="268"/>
      <c r="Q74" s="312"/>
    </row>
    <row r="75" spans="1:17" s="1" customFormat="1" ht="13.9" customHeight="1" x14ac:dyDescent="0.25">
      <c r="A75" s="283"/>
      <c r="B75" s="76"/>
      <c r="C75" s="77"/>
      <c r="D75" s="248"/>
      <c r="E75" s="55"/>
      <c r="F75" s="55"/>
      <c r="G75" s="55"/>
      <c r="H75" s="55"/>
      <c r="I75" s="59"/>
      <c r="J75" s="60"/>
      <c r="K75" s="61"/>
      <c r="L75" s="55"/>
      <c r="M75" s="268"/>
      <c r="N75" s="61"/>
      <c r="O75" s="268"/>
      <c r="Q75" s="312"/>
    </row>
    <row r="76" spans="1:17" s="1" customFormat="1" ht="13.9" customHeight="1" x14ac:dyDescent="0.25">
      <c r="A76" s="283"/>
      <c r="B76" s="76"/>
      <c r="C76" s="77"/>
      <c r="D76" s="248"/>
      <c r="E76" s="55"/>
      <c r="F76" s="55"/>
      <c r="G76" s="55"/>
      <c r="H76" s="55"/>
      <c r="I76" s="59"/>
      <c r="J76" s="60"/>
      <c r="K76" s="61"/>
      <c r="L76" s="55"/>
      <c r="M76" s="268"/>
      <c r="N76" s="61"/>
      <c r="O76" s="268"/>
      <c r="Q76" s="312"/>
    </row>
    <row r="77" spans="1:17" x14ac:dyDescent="0.25">
      <c r="A77" s="172"/>
      <c r="D77" s="202" t="s">
        <v>163</v>
      </c>
      <c r="E77" s="1"/>
      <c r="F77" s="45" t="s">
        <v>167</v>
      </c>
      <c r="G77" s="45"/>
      <c r="H77" s="45"/>
      <c r="I77" s="37"/>
      <c r="J77" s="39"/>
    </row>
    <row r="78" spans="1:17" s="1" customFormat="1" ht="13.9" customHeight="1" x14ac:dyDescent="0.25">
      <c r="A78" s="284"/>
      <c r="B78" s="61"/>
      <c r="C78" s="61"/>
      <c r="D78" s="249"/>
      <c r="E78" s="55"/>
      <c r="F78" s="55"/>
      <c r="G78" s="55"/>
      <c r="H78" s="55"/>
      <c r="I78" s="59"/>
      <c r="J78" s="60"/>
      <c r="K78" s="61"/>
      <c r="L78" s="55"/>
      <c r="M78" s="268"/>
      <c r="N78" s="61"/>
      <c r="O78" s="268"/>
      <c r="Q78" s="312"/>
    </row>
    <row r="79" spans="1:17" s="1" customFormat="1" ht="13.9" customHeight="1" x14ac:dyDescent="0.25">
      <c r="A79" s="279"/>
      <c r="B79" s="92"/>
      <c r="C79" s="92"/>
      <c r="D79" s="232"/>
      <c r="E79"/>
      <c r="F79"/>
      <c r="G79"/>
      <c r="H79"/>
      <c r="I79" s="37"/>
      <c r="J79" s="39"/>
      <c r="K79" s="92"/>
      <c r="L79"/>
      <c r="M79" s="267"/>
      <c r="N79" s="92"/>
      <c r="O79" s="267"/>
      <c r="Q79" s="312"/>
    </row>
    <row r="80" spans="1:17" x14ac:dyDescent="0.2">
      <c r="A80" s="285"/>
      <c r="C80" s="273"/>
      <c r="D80" s="250"/>
      <c r="E80" s="43"/>
      <c r="I80" s="37"/>
      <c r="J80" s="39"/>
    </row>
    <row r="81" spans="1:17" s="55" customFormat="1" x14ac:dyDescent="0.2">
      <c r="A81" s="279"/>
      <c r="B81" s="92"/>
      <c r="C81" s="92"/>
      <c r="D81" s="232"/>
      <c r="E81"/>
      <c r="F81"/>
      <c r="G81"/>
      <c r="H81"/>
      <c r="I81" s="37"/>
      <c r="J81" s="39"/>
      <c r="K81" s="92"/>
      <c r="L81"/>
      <c r="M81" s="267"/>
      <c r="N81" s="92"/>
      <c r="O81" s="267"/>
      <c r="Q81" s="309"/>
    </row>
    <row r="82" spans="1:17" s="55" customFormat="1" x14ac:dyDescent="0.2">
      <c r="A82" s="279"/>
      <c r="B82" s="92"/>
      <c r="C82" s="92"/>
      <c r="D82" s="232"/>
      <c r="E82"/>
      <c r="F82"/>
      <c r="G82"/>
      <c r="H82"/>
      <c r="I82" s="37"/>
      <c r="J82" s="39"/>
      <c r="K82" s="92"/>
      <c r="L82"/>
      <c r="M82" s="267"/>
      <c r="N82" s="92"/>
      <c r="O82" s="267"/>
      <c r="Q82" s="309"/>
    </row>
    <row r="83" spans="1:17" s="55" customFormat="1" x14ac:dyDescent="0.2">
      <c r="A83" s="279"/>
      <c r="B83" s="92"/>
      <c r="C83" s="92"/>
      <c r="D83" s="232"/>
      <c r="E83"/>
      <c r="F83"/>
      <c r="G83"/>
      <c r="H83"/>
      <c r="I83" s="37"/>
      <c r="J83" s="39"/>
      <c r="K83" s="92"/>
      <c r="L83"/>
      <c r="M83" s="267"/>
      <c r="N83" s="92"/>
      <c r="O83" s="267"/>
      <c r="Q83" s="309"/>
    </row>
    <row r="84" spans="1:17" x14ac:dyDescent="0.2">
      <c r="I84" s="37"/>
      <c r="J84" s="39"/>
    </row>
    <row r="85" spans="1:17" s="55" customFormat="1" x14ac:dyDescent="0.2">
      <c r="A85" s="279"/>
      <c r="B85" s="92"/>
      <c r="C85" s="92"/>
      <c r="D85" s="232"/>
      <c r="E85"/>
      <c r="F85"/>
      <c r="G85"/>
      <c r="H85"/>
      <c r="I85" s="37"/>
      <c r="J85" s="39"/>
      <c r="K85" s="92"/>
      <c r="L85"/>
      <c r="M85" s="267"/>
      <c r="N85" s="92"/>
      <c r="O85" s="267"/>
      <c r="Q85" s="309"/>
    </row>
    <row r="86" spans="1:17" x14ac:dyDescent="0.2">
      <c r="I86" s="37"/>
      <c r="J86" s="39"/>
    </row>
    <row r="87" spans="1:17" x14ac:dyDescent="0.2">
      <c r="I87" s="37"/>
      <c r="J87" s="39"/>
    </row>
    <row r="88" spans="1:17" x14ac:dyDescent="0.2">
      <c r="I88" s="37"/>
      <c r="J88" s="39"/>
    </row>
    <row r="89" spans="1:17" x14ac:dyDescent="0.2">
      <c r="I89" s="37"/>
      <c r="J89" s="39"/>
    </row>
    <row r="90" spans="1:17" x14ac:dyDescent="0.2">
      <c r="I90" s="37"/>
      <c r="J90" s="39"/>
    </row>
    <row r="91" spans="1:17" x14ac:dyDescent="0.2">
      <c r="I91" s="37"/>
      <c r="J91" s="39"/>
    </row>
    <row r="92" spans="1:17" x14ac:dyDescent="0.2">
      <c r="I92" s="37"/>
      <c r="J92" s="39"/>
    </row>
    <row r="93" spans="1:17" x14ac:dyDescent="0.25">
      <c r="A93" s="258"/>
      <c r="B93" s="1" t="s">
        <v>722</v>
      </c>
      <c r="D93"/>
      <c r="F93" s="271" t="s">
        <v>26</v>
      </c>
      <c r="I93" s="37"/>
      <c r="J93" s="39"/>
      <c r="K93"/>
    </row>
    <row r="94" spans="1:17" x14ac:dyDescent="0.25">
      <c r="A94" s="258"/>
      <c r="B94" s="68" t="s">
        <v>723</v>
      </c>
      <c r="D94"/>
      <c r="F94" s="269" t="s">
        <v>686</v>
      </c>
      <c r="I94" s="37"/>
      <c r="J94" s="39"/>
      <c r="K94"/>
      <c r="M94"/>
    </row>
    <row r="95" spans="1:17" x14ac:dyDescent="0.25">
      <c r="A95" s="258"/>
      <c r="B95" s="68" t="s">
        <v>724</v>
      </c>
      <c r="D95"/>
      <c r="F95" s="270" t="s">
        <v>16</v>
      </c>
      <c r="I95" s="38"/>
      <c r="J95" s="39"/>
      <c r="K95"/>
      <c r="M95"/>
    </row>
    <row r="96" spans="1:17" x14ac:dyDescent="0.25">
      <c r="A96" s="258"/>
      <c r="B96" s="68" t="s">
        <v>725</v>
      </c>
      <c r="D96"/>
      <c r="J96" s="39"/>
      <c r="K96"/>
      <c r="M96"/>
    </row>
    <row r="97" spans="1:13" x14ac:dyDescent="0.25">
      <c r="A97" s="258"/>
      <c r="B97" s="68" t="s">
        <v>726</v>
      </c>
      <c r="D97"/>
      <c r="J97" s="39"/>
      <c r="K97"/>
      <c r="M97"/>
    </row>
    <row r="98" spans="1:13" x14ac:dyDescent="0.25">
      <c r="A98" s="258"/>
      <c r="B98" s="1" t="s">
        <v>727</v>
      </c>
      <c r="D98"/>
      <c r="J98" s="39"/>
      <c r="K98"/>
      <c r="M98"/>
    </row>
    <row r="99" spans="1:13" x14ac:dyDescent="0.25">
      <c r="A99" s="258"/>
      <c r="B99" s="1" t="s">
        <v>728</v>
      </c>
      <c r="D99"/>
      <c r="J99" s="39"/>
      <c r="K99"/>
      <c r="M99"/>
    </row>
    <row r="100" spans="1:13" x14ac:dyDescent="0.25">
      <c r="B100" s="1" t="s">
        <v>729</v>
      </c>
    </row>
    <row r="101" spans="1:13" x14ac:dyDescent="0.25">
      <c r="B101" s="1" t="s">
        <v>721</v>
      </c>
    </row>
    <row r="102" spans="1:13" x14ac:dyDescent="0.2">
      <c r="B102" s="267" t="s">
        <v>731</v>
      </c>
    </row>
    <row r="104" spans="1:13" x14ac:dyDescent="0.2">
      <c r="H104" s="267" t="s">
        <v>733</v>
      </c>
    </row>
    <row r="105" spans="1:13" x14ac:dyDescent="0.2">
      <c r="H105" s="267" t="s">
        <v>734</v>
      </c>
    </row>
    <row r="106" spans="1:13" x14ac:dyDescent="0.2">
      <c r="H106" s="267" t="s">
        <v>686</v>
      </c>
    </row>
    <row r="107" spans="1:13" x14ac:dyDescent="0.2">
      <c r="H107" s="267" t="s">
        <v>617</v>
      </c>
    </row>
    <row r="108" spans="1:13" x14ac:dyDescent="0.2">
      <c r="H108" s="267" t="s">
        <v>762</v>
      </c>
    </row>
    <row r="110" spans="1:13" x14ac:dyDescent="0.2">
      <c r="I110" t="s">
        <v>44</v>
      </c>
    </row>
    <row r="111" spans="1:13" x14ac:dyDescent="0.25">
      <c r="B111" s="58"/>
      <c r="C111" s="58"/>
      <c r="I111" t="s">
        <v>775</v>
      </c>
    </row>
    <row r="112" spans="1:13" x14ac:dyDescent="0.25">
      <c r="B112" s="58"/>
      <c r="C112" s="58"/>
      <c r="I112" t="s">
        <v>774</v>
      </c>
    </row>
    <row r="113" spans="2:9" x14ac:dyDescent="0.25">
      <c r="B113" s="58"/>
      <c r="C113" s="58"/>
      <c r="I113" t="s">
        <v>776</v>
      </c>
    </row>
    <row r="114" spans="2:9" x14ac:dyDescent="0.25">
      <c r="B114" s="58"/>
      <c r="C114" s="58"/>
      <c r="I114" t="s">
        <v>778</v>
      </c>
    </row>
    <row r="115" spans="2:9" x14ac:dyDescent="0.25">
      <c r="B115" s="58"/>
      <c r="C115" s="58"/>
      <c r="I115" t="s">
        <v>777</v>
      </c>
    </row>
    <row r="116" spans="2:9" x14ac:dyDescent="0.25">
      <c r="B116" s="58"/>
      <c r="C116" s="58"/>
      <c r="I116" t="s">
        <v>779</v>
      </c>
    </row>
    <row r="117" spans="2:9" x14ac:dyDescent="0.25">
      <c r="B117" s="58"/>
      <c r="C117" s="58"/>
      <c r="I117" s="258" t="s">
        <v>780</v>
      </c>
    </row>
    <row r="118" spans="2:9" x14ac:dyDescent="0.25">
      <c r="B118" s="58"/>
      <c r="C118" s="58"/>
      <c r="I118" s="258" t="s">
        <v>781</v>
      </c>
    </row>
    <row r="119" spans="2:9" x14ac:dyDescent="0.25">
      <c r="B119" s="58"/>
      <c r="C119" s="58"/>
    </row>
  </sheetData>
  <autoFilter ref="A2:O65"/>
  <conditionalFormatting sqref="M3:M12 M14:M72">
    <cfRule type="expression" dxfId="24" priority="33">
      <formula>$M3="MH"</formula>
    </cfRule>
    <cfRule type="expression" dxfId="23" priority="34">
      <formula>$M3="A"</formula>
    </cfRule>
    <cfRule type="expression" dxfId="22" priority="35">
      <formula>$M3="R"</formula>
    </cfRule>
  </conditionalFormatting>
  <conditionalFormatting sqref="O3:O12 O14:O72">
    <cfRule type="expression" dxfId="21" priority="29">
      <formula>$O3="MB"</formula>
    </cfRule>
    <cfRule type="expression" dxfId="20" priority="30">
      <formula>$O3="Oui"</formula>
    </cfRule>
    <cfRule type="expression" dxfId="19" priority="31">
      <formula>$O3="MH"</formula>
    </cfRule>
    <cfRule type="expression" dxfId="18" priority="32">
      <formula>$O3="Anim"</formula>
    </cfRule>
  </conditionalFormatting>
  <conditionalFormatting sqref="M13">
    <cfRule type="expression" dxfId="17" priority="5">
      <formula>$M13="MH"</formula>
    </cfRule>
    <cfRule type="expression" dxfId="16" priority="6">
      <formula>$M13="A"</formula>
    </cfRule>
    <cfRule type="expression" dxfId="15" priority="7">
      <formula>$M13="R"</formula>
    </cfRule>
  </conditionalFormatting>
  <conditionalFormatting sqref="O13">
    <cfRule type="expression" dxfId="14" priority="1">
      <formula>$O13="MB"</formula>
    </cfRule>
    <cfRule type="expression" dxfId="13" priority="2">
      <formula>$O13="Oui"</formula>
    </cfRule>
    <cfRule type="expression" dxfId="12" priority="3">
      <formula>$O13="MH"</formula>
    </cfRule>
    <cfRule type="expression" dxfId="11" priority="4">
      <formula>$O13="Anim"</formula>
    </cfRule>
  </conditionalFormatting>
  <dataValidations count="6">
    <dataValidation type="list" allowBlank="1" showInputMessage="1" showErrorMessage="1" sqref="N6">
      <formula1>$B$93:$B$102</formula1>
    </dataValidation>
    <dataValidation type="list" showInputMessage="1" showErrorMessage="1" sqref="N26 N62 N56 N47 N35:N36 N33">
      <formula1>$B$93:$B$101</formula1>
    </dataValidation>
    <dataValidation type="list" showInputMessage="1" showErrorMessage="1" sqref="N3:N5 N63:N72 N7:N25 N27:N32 N37:N46 N48:N55 N57:N61 N34">
      <formula1>$B$93:$B$102</formula1>
    </dataValidation>
    <dataValidation type="list" showInputMessage="1" showErrorMessage="1" sqref="M3:M72">
      <formula1>$F$93:$F$96</formula1>
    </dataValidation>
    <dataValidation type="list" showInputMessage="1" showErrorMessage="1" sqref="O3:O72">
      <formula1>$H$104:$H$109</formula1>
    </dataValidation>
    <dataValidation type="list" allowBlank="1" showInputMessage="1" showErrorMessage="1" sqref="P3:P70">
      <formula1>$I$110:$I$118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2004-2006</vt:lpstr>
      <vt:lpstr>2006-2007</vt:lpstr>
      <vt:lpstr>2007-2008</vt:lpstr>
      <vt:lpstr>2008-2009</vt:lpstr>
      <vt:lpstr>2009-2010</vt:lpstr>
      <vt:lpstr>2010-2011</vt:lpstr>
      <vt:lpstr>2011-2012</vt:lpstr>
      <vt:lpstr>2012-2013</vt:lpstr>
      <vt:lpstr>2013-2014</vt:lpstr>
      <vt:lpstr>2014-2015</vt:lpstr>
      <vt:lpstr>2015-2016</vt:lpstr>
      <vt:lpstr>Total</vt:lpstr>
      <vt:lpstr>Participation</vt:lpstr>
      <vt:lpstr>Années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 </cp:lastModifiedBy>
  <cp:lastPrinted>2013-06-04T17:19:51Z</cp:lastPrinted>
  <dcterms:created xsi:type="dcterms:W3CDTF">2007-09-16T07:07:12Z</dcterms:created>
  <dcterms:modified xsi:type="dcterms:W3CDTF">2014-06-19T23:14:38Z</dcterms:modified>
</cp:coreProperties>
</file>