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defaultThemeVersion="124226"/>
  <bookViews>
    <workbookView xWindow="0" yWindow="7755" windowWidth="15135" windowHeight="8130" tabRatio="894" firstSheet="1" activeTab="1"/>
  </bookViews>
  <sheets>
    <sheet name="DECEMBRE12" sheetId="2" r:id="rId1"/>
    <sheet name="MOIS" sheetId="3" r:id="rId2"/>
    <sheet name="SEM1" sheetId="17" r:id="rId3"/>
    <sheet name="SEM2" sheetId="18" r:id="rId4"/>
    <sheet name="SEM3" sheetId="19" r:id="rId5"/>
    <sheet name="SEM4" sheetId="20" r:id="rId6"/>
    <sheet name="SEM5" sheetId="21" r:id="rId7"/>
  </sheets>
  <definedNames>
    <definedName name="_xlnm.Print_Area" localSheetId="2">'SEM1'!$A$2:$M$30</definedName>
    <definedName name="_xlnm.Print_Area" localSheetId="3">'SEM2'!$A$2:$M$30</definedName>
    <definedName name="_xlnm.Print_Area" localSheetId="4">'SEM3'!$A$2:$M$30</definedName>
    <definedName name="_xlnm.Print_Area" localSheetId="5">'SEM4'!$A$2:$M$30</definedName>
    <definedName name="_xlnm.Print_Area" localSheetId="6">'SEM5'!$A$2:$M$30</definedName>
  </definedNames>
  <calcPr calcId="125725"/>
</workbook>
</file>

<file path=xl/calcChain.xml><?xml version="1.0" encoding="utf-8"?>
<calcChain xmlns="http://schemas.openxmlformats.org/spreadsheetml/2006/main">
  <c r="L42" i="3"/>
  <c r="J45"/>
  <c r="I45"/>
  <c r="H45"/>
  <c r="J44"/>
  <c r="I44"/>
  <c r="H44"/>
  <c r="J43"/>
  <c r="I43"/>
  <c r="H43"/>
  <c r="J42"/>
  <c r="I42"/>
  <c r="H42"/>
  <c r="J41"/>
  <c r="I41"/>
  <c r="H41"/>
  <c r="J40"/>
  <c r="I40"/>
  <c r="H40"/>
  <c r="J39"/>
  <c r="I39"/>
  <c r="H39"/>
  <c r="J38"/>
  <c r="I38"/>
  <c r="H38"/>
  <c r="J37"/>
  <c r="I37"/>
  <c r="H37"/>
  <c r="J36"/>
  <c r="I36"/>
  <c r="H36"/>
  <c r="L44"/>
  <c r="L43"/>
  <c r="L45" s="1"/>
  <c r="L37"/>
  <c r="L36"/>
  <c r="L38" s="1"/>
  <c r="L30"/>
  <c r="L29"/>
  <c r="L31" s="1"/>
  <c r="L23"/>
  <c r="L22"/>
  <c r="L24" s="1"/>
  <c r="L16"/>
  <c r="L15"/>
  <c r="L17" s="1"/>
  <c r="J7"/>
  <c r="I7"/>
  <c r="A7"/>
  <c r="H7" s="1"/>
  <c r="A8"/>
  <c r="H8" s="1"/>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l="1"/>
  <c r="K16" i="17"/>
  <c r="K17"/>
  <c r="K18"/>
  <c r="K19"/>
  <c r="J10" i="3" s="1"/>
  <c r="K20" i="17"/>
  <c r="J11" i="3" s="1"/>
  <c r="K21" i="17"/>
  <c r="K15"/>
  <c r="J13" i="3"/>
  <c r="J14"/>
  <c r="J15"/>
  <c r="J16"/>
  <c r="J17"/>
  <c r="J18"/>
  <c r="J19"/>
  <c r="J20"/>
  <c r="J21"/>
  <c r="J22"/>
  <c r="J23"/>
  <c r="J24"/>
  <c r="J25"/>
  <c r="J26"/>
  <c r="J27"/>
  <c r="J28"/>
  <c r="J29"/>
  <c r="J30"/>
  <c r="J31"/>
  <c r="J32"/>
  <c r="J33"/>
  <c r="J34"/>
  <c r="J35"/>
  <c r="I9"/>
  <c r="I10"/>
  <c r="I12"/>
  <c r="I13"/>
  <c r="I14"/>
  <c r="I15"/>
  <c r="I16"/>
  <c r="I17"/>
  <c r="I18"/>
  <c r="I19"/>
  <c r="I20"/>
  <c r="I21"/>
  <c r="I22"/>
  <c r="I23"/>
  <c r="I24"/>
  <c r="I25"/>
  <c r="I26"/>
  <c r="I27"/>
  <c r="I28"/>
  <c r="I29"/>
  <c r="I30"/>
  <c r="I31"/>
  <c r="I32"/>
  <c r="I33"/>
  <c r="I34"/>
  <c r="I35"/>
  <c r="J9"/>
  <c r="A1" i="21"/>
  <c r="C4" s="1"/>
  <c r="B28"/>
  <c r="L9"/>
  <c r="B9"/>
  <c r="B1"/>
  <c r="A1" i="20"/>
  <c r="C4" s="1"/>
  <c r="B28"/>
  <c r="L9"/>
  <c r="B9"/>
  <c r="B1"/>
  <c r="A1" i="19"/>
  <c r="C4" s="1"/>
  <c r="B28"/>
  <c r="L9"/>
  <c r="B9"/>
  <c r="B1"/>
  <c r="J12" i="3"/>
  <c r="A1" i="18"/>
  <c r="C4" s="1"/>
  <c r="B28"/>
  <c r="L9"/>
  <c r="B9"/>
  <c r="B1"/>
  <c r="B1" i="17"/>
  <c r="B12" s="1"/>
  <c r="B15" s="1"/>
  <c r="B16" s="1"/>
  <c r="B17" s="1"/>
  <c r="B18" s="1"/>
  <c r="B19" s="1"/>
  <c r="B20" s="1"/>
  <c r="B21" s="1"/>
  <c r="B28"/>
  <c r="B9"/>
  <c r="L9"/>
  <c r="A43" i="3" l="1"/>
  <c r="A44" s="1"/>
  <c r="A45" s="1"/>
  <c r="H35"/>
  <c r="H9"/>
  <c r="H12"/>
  <c r="H10"/>
  <c r="H11"/>
  <c r="H16"/>
  <c r="I11"/>
  <c r="C7" i="18"/>
  <c r="J8" i="3"/>
  <c r="L9" s="1"/>
  <c r="I8"/>
  <c r="L8" s="1"/>
  <c r="K23" i="17"/>
  <c r="B12" i="21"/>
  <c r="B13" s="1"/>
  <c r="C7"/>
  <c r="C6"/>
  <c r="C5"/>
  <c r="C6" i="20"/>
  <c r="C7"/>
  <c r="C5"/>
  <c r="B12"/>
  <c r="B13" s="1"/>
  <c r="B12" i="19"/>
  <c r="B15" s="1"/>
  <c r="B16" s="1"/>
  <c r="B17" s="1"/>
  <c r="B18" s="1"/>
  <c r="B19" s="1"/>
  <c r="B20" s="1"/>
  <c r="B21" s="1"/>
  <c r="C7"/>
  <c r="C6"/>
  <c r="C5"/>
  <c r="B12" i="18"/>
  <c r="B13" s="1"/>
  <c r="C6"/>
  <c r="C5"/>
  <c r="C5" i="17"/>
  <c r="B13"/>
  <c r="C6"/>
  <c r="C7"/>
  <c r="C4"/>
  <c r="P42" i="2"/>
  <c r="P44" s="1"/>
  <c r="F42"/>
  <c r="F44" s="1"/>
  <c r="K42"/>
  <c r="K44" s="1"/>
  <c r="M44"/>
  <c r="O44"/>
  <c r="O41"/>
  <c r="M41"/>
  <c r="J41"/>
  <c r="H41"/>
  <c r="E41"/>
  <c r="C41"/>
  <c r="P40"/>
  <c r="K40"/>
  <c r="J44"/>
  <c r="H44"/>
  <c r="F40"/>
  <c r="E44"/>
  <c r="C44"/>
  <c r="P35"/>
  <c r="K35"/>
  <c r="F35"/>
  <c r="E33"/>
  <c r="E46" s="1"/>
  <c r="C33"/>
  <c r="E25"/>
  <c r="C25"/>
  <c r="E9"/>
  <c r="C9"/>
  <c r="E17"/>
  <c r="C17"/>
  <c r="C46" s="1"/>
  <c r="P26"/>
  <c r="K26"/>
  <c r="F26"/>
  <c r="P39"/>
  <c r="P38"/>
  <c r="P37"/>
  <c r="P36"/>
  <c r="P34"/>
  <c r="P41" s="1"/>
  <c r="O33"/>
  <c r="M33"/>
  <c r="P32"/>
  <c r="P31"/>
  <c r="P30"/>
  <c r="P29"/>
  <c r="P28"/>
  <c r="P27"/>
  <c r="P33" s="1"/>
  <c r="O25"/>
  <c r="M25"/>
  <c r="P24"/>
  <c r="P23"/>
  <c r="P22"/>
  <c r="P21"/>
  <c r="P20"/>
  <c r="P19"/>
  <c r="P18"/>
  <c r="P25" s="1"/>
  <c r="O17"/>
  <c r="M17"/>
  <c r="P16"/>
  <c r="P15"/>
  <c r="P14"/>
  <c r="P13"/>
  <c r="P12"/>
  <c r="P11"/>
  <c r="P10"/>
  <c r="O9"/>
  <c r="M9"/>
  <c r="P8"/>
  <c r="P7"/>
  <c r="P6"/>
  <c r="K39"/>
  <c r="K38"/>
  <c r="K37"/>
  <c r="K36"/>
  <c r="K34"/>
  <c r="J33"/>
  <c r="H33"/>
  <c r="K32"/>
  <c r="K31"/>
  <c r="K30"/>
  <c r="K29"/>
  <c r="K28"/>
  <c r="K27"/>
  <c r="J25"/>
  <c r="H25"/>
  <c r="K24"/>
  <c r="K23"/>
  <c r="K22"/>
  <c r="K21"/>
  <c r="K20"/>
  <c r="K19"/>
  <c r="K18"/>
  <c r="J17"/>
  <c r="H17"/>
  <c r="K16"/>
  <c r="K15"/>
  <c r="K14"/>
  <c r="K13"/>
  <c r="K12"/>
  <c r="K11"/>
  <c r="K10"/>
  <c r="J9"/>
  <c r="H9"/>
  <c r="H46" s="1"/>
  <c r="K8"/>
  <c r="K7"/>
  <c r="K6"/>
  <c r="F16"/>
  <c r="F10"/>
  <c r="F6"/>
  <c r="F7"/>
  <c r="F8"/>
  <c r="F11"/>
  <c r="F12"/>
  <c r="F13"/>
  <c r="F14"/>
  <c r="F15"/>
  <c r="F18"/>
  <c r="F19"/>
  <c r="F20"/>
  <c r="F21"/>
  <c r="F22"/>
  <c r="F23"/>
  <c r="F24"/>
  <c r="F27"/>
  <c r="F28"/>
  <c r="F29"/>
  <c r="F30"/>
  <c r="F31"/>
  <c r="F32"/>
  <c r="F33" s="1"/>
  <c r="F34"/>
  <c r="F36"/>
  <c r="F37"/>
  <c r="F38"/>
  <c r="F39"/>
  <c r="P9"/>
  <c r="F9"/>
  <c r="F17"/>
  <c r="H21" i="3" l="1"/>
  <c r="H22"/>
  <c r="H15"/>
  <c r="H14"/>
  <c r="H18"/>
  <c r="H26"/>
  <c r="H13"/>
  <c r="H17"/>
  <c r="H30"/>
  <c r="H34"/>
  <c r="H25"/>
  <c r="H29"/>
  <c r="H33"/>
  <c r="H20"/>
  <c r="H24"/>
  <c r="H28"/>
  <c r="H32"/>
  <c r="H19"/>
  <c r="H23"/>
  <c r="H27"/>
  <c r="H31"/>
  <c r="F25" i="2"/>
  <c r="K17"/>
  <c r="K25"/>
  <c r="K33"/>
  <c r="K41"/>
  <c r="M46"/>
  <c r="P17"/>
  <c r="O46"/>
  <c r="F41"/>
  <c r="F47"/>
  <c r="J46"/>
  <c r="B15" i="21"/>
  <c r="B16" s="1"/>
  <c r="B17" s="1"/>
  <c r="B18" s="1"/>
  <c r="B19" s="1"/>
  <c r="B20" s="1"/>
  <c r="B21" s="1"/>
  <c r="B15" i="20"/>
  <c r="B16" s="1"/>
  <c r="B17" s="1"/>
  <c r="B18" s="1"/>
  <c r="B19" s="1"/>
  <c r="B20" s="1"/>
  <c r="B21" s="1"/>
  <c r="B13" i="19"/>
  <c r="B15" i="18"/>
  <c r="B16" s="1"/>
  <c r="B17" s="1"/>
  <c r="B18" s="1"/>
  <c r="B19" s="1"/>
  <c r="B20" s="1"/>
  <c r="B21" s="1"/>
  <c r="K47" i="2"/>
  <c r="K9"/>
  <c r="P47" l="1"/>
  <c r="L10" i="3" l="1"/>
</calcChain>
</file>

<file path=xl/comments1.xml><?xml version="1.0" encoding="utf-8"?>
<comments xmlns="http://schemas.openxmlformats.org/spreadsheetml/2006/main">
  <authors>
    <author>___</author>
  </authors>
  <commentList>
    <comment ref="B1" authorId="0">
      <text>
        <r>
          <rPr>
            <b/>
            <sz val="14"/>
            <color indexed="10"/>
            <rFont val="Tahoma"/>
            <family val="2"/>
          </rPr>
          <t xml:space="preserve">
Le calendrier se met à jour lorsqu'on rentre le premier jour du mois ci contre (date et format)
Les paragraphes "semaines" sont immuables, une MFC hachure les lignes non affectées dans le calendrier
Le tableau de cumul de la 6° semaine ( pour les mois les plus longs qui débutent en fin de semaine (ex Décembre 2012)
ne s'affiche que si il ya un jour d'affecté (MFC)
les lignes en pointillés correspondent au WE
l'option "afficher les 0" et décochée dans les options Excel.
</t>
        </r>
      </text>
    </comment>
  </commentList>
</comments>
</file>

<file path=xl/sharedStrings.xml><?xml version="1.0" encoding="utf-8"?>
<sst xmlns="http://schemas.openxmlformats.org/spreadsheetml/2006/main" count="232" uniqueCount="51">
  <si>
    <t xml:space="preserve">HORAIRES </t>
  </si>
  <si>
    <t>jour</t>
  </si>
  <si>
    <t>nuit</t>
  </si>
  <si>
    <t>TOTAL</t>
  </si>
  <si>
    <t>total</t>
  </si>
  <si>
    <t>exemple</t>
  </si>
  <si>
    <t>14h-19h</t>
  </si>
  <si>
    <t>21h-23h</t>
  </si>
  <si>
    <t>h</t>
  </si>
  <si>
    <t>BOUTIQUE :</t>
  </si>
  <si>
    <t>DECEMBRE 2012</t>
  </si>
  <si>
    <t xml:space="preserve">FEUILLE DE DECOMPTE JOURNALIERE DE LA DUREE DU TRAVAIL AVEC RECAPITULATIF HEBDOMADAIRE </t>
  </si>
  <si>
    <t>Identification de l'établissement:</t>
  </si>
  <si>
    <t>Identification du salarié:</t>
  </si>
  <si>
    <t>Qualification:</t>
  </si>
  <si>
    <t>Aménagement du temps de travail:</t>
  </si>
  <si>
    <t>ANNEE:</t>
  </si>
  <si>
    <t>MOIS:</t>
  </si>
  <si>
    <t>Semaine                                  Du:                                                 Au:</t>
  </si>
  <si>
    <t>Pause</t>
  </si>
  <si>
    <t>HEURE DE DEPART DU TRAVAIL</t>
  </si>
  <si>
    <t>SIGNATURE DU SALARIE</t>
  </si>
  <si>
    <t>DEBUT</t>
  </si>
  <si>
    <t>FIN</t>
  </si>
  <si>
    <t>TOTAL HEBDOMADAIRE DE LA DUREE DU TRAVAIL</t>
  </si>
  <si>
    <t>(Signature de l'employeur)</t>
  </si>
  <si>
    <t xml:space="preserve">SOLDE DES HEURES ACCOMPLIES </t>
  </si>
  <si>
    <t>HEURE DE PRISE DE FONCTION DE NUIT</t>
  </si>
  <si>
    <t>HEURE DE PRISE DE FONCTION DE JOUR</t>
  </si>
  <si>
    <t>du</t>
  </si>
  <si>
    <t>au</t>
  </si>
  <si>
    <t>ARRIVE</t>
  </si>
  <si>
    <t>DEPART</t>
  </si>
  <si>
    <t xml:space="preserve"> nuit</t>
  </si>
  <si>
    <t>total h semaine</t>
  </si>
  <si>
    <t>DUREE DE TRAVAIL TOTAL</t>
  </si>
  <si>
    <t>SEMAINE 1</t>
  </si>
  <si>
    <t>SEMAINE 5</t>
  </si>
  <si>
    <t>pause</t>
  </si>
  <si>
    <t>lundi</t>
  </si>
  <si>
    <t>mardi</t>
  </si>
  <si>
    <t>mercredi</t>
  </si>
  <si>
    <t>jeudi</t>
  </si>
  <si>
    <t>vendredi</t>
  </si>
  <si>
    <t>samedi</t>
  </si>
  <si>
    <t>dimanche</t>
  </si>
  <si>
    <t>TOTAL JOUR</t>
  </si>
  <si>
    <t>TOTAL NUIT</t>
  </si>
  <si>
    <t>TOTAL DE  JOUR</t>
  </si>
  <si>
    <t>TOTAL DE NUIT</t>
  </si>
  <si>
    <t>N° SEMAINE</t>
  </si>
</sst>
</file>

<file path=xl/styles.xml><?xml version="1.0" encoding="utf-8"?>
<styleSheet xmlns="http://schemas.openxmlformats.org/spreadsheetml/2006/main">
  <numFmts count="10">
    <numFmt numFmtId="164" formatCode="[$-F800]dddd\,\ mmmm\ dd\,\ yyyy"/>
    <numFmt numFmtId="165" formatCode="[hh]:mm"/>
    <numFmt numFmtId="166" formatCode="yyyy"/>
    <numFmt numFmtId="167" formatCode="mmmm"/>
    <numFmt numFmtId="168" formatCode="[$-40C]d\-mmm\-yyyy;@"/>
    <numFmt numFmtId="169" formatCode="[$-40C]d\-mmm\-yy;@"/>
    <numFmt numFmtId="170" formatCode="[h]&quot;h&quot;:mm"/>
    <numFmt numFmtId="171" formatCode="mmmm\ yyyy"/>
    <numFmt numFmtId="172" formatCode="dddd"/>
    <numFmt numFmtId="173" formatCode="[h]:mm"/>
  </numFmts>
  <fonts count="32">
    <font>
      <sz val="10"/>
      <name val="Arial"/>
      <family val="2"/>
    </font>
    <font>
      <sz val="11"/>
      <color theme="1"/>
      <name val="Calibri"/>
      <family val="2"/>
      <scheme val="minor"/>
    </font>
    <font>
      <sz val="10"/>
      <name val="Arial"/>
      <family val="2"/>
    </font>
    <font>
      <sz val="9"/>
      <name val="Arial"/>
      <family val="2"/>
    </font>
    <font>
      <b/>
      <sz val="10"/>
      <name val="Arial"/>
      <family val="2"/>
    </font>
    <font>
      <b/>
      <sz val="10"/>
      <color indexed="56"/>
      <name val="Arial"/>
      <family val="2"/>
    </font>
    <font>
      <sz val="12"/>
      <name val="Arial"/>
      <family val="2"/>
    </font>
    <font>
      <b/>
      <sz val="10"/>
      <color indexed="18"/>
      <name val="Arial"/>
      <family val="2"/>
    </font>
    <font>
      <i/>
      <sz val="12"/>
      <color indexed="9"/>
      <name val="Arial"/>
      <family val="2"/>
    </font>
    <font>
      <b/>
      <i/>
      <sz val="12"/>
      <color indexed="9"/>
      <name val="Arial"/>
      <family val="2"/>
    </font>
    <font>
      <b/>
      <sz val="14"/>
      <color rgb="FFC00000"/>
      <name val="Bodoni MT Black"/>
      <family val="1"/>
    </font>
    <font>
      <sz val="14"/>
      <color rgb="FFC00000"/>
      <name val="Bodoni MT Black"/>
      <family val="1"/>
    </font>
    <font>
      <b/>
      <i/>
      <sz val="12"/>
      <color theme="0"/>
      <name val="Arial"/>
      <family val="2"/>
    </font>
    <font>
      <b/>
      <sz val="12"/>
      <color theme="3" tint="-0.249977111117893"/>
      <name val="Arial"/>
      <family val="2"/>
    </font>
    <font>
      <b/>
      <sz val="10"/>
      <color theme="0"/>
      <name val="Arial"/>
      <family val="2"/>
    </font>
    <font>
      <i/>
      <sz val="10"/>
      <color rgb="FFFF0000"/>
      <name val="Arial"/>
      <family val="2"/>
    </font>
    <font>
      <b/>
      <sz val="12"/>
      <color theme="5" tint="-0.249977111117893"/>
      <name val="Arial"/>
      <family val="2"/>
    </font>
    <font>
      <b/>
      <sz val="9"/>
      <color theme="4" tint="-0.499984740745262"/>
      <name val="Arial"/>
      <family val="2"/>
    </font>
    <font>
      <sz val="9"/>
      <color theme="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b/>
      <sz val="8"/>
      <color indexed="18"/>
      <name val="Arial"/>
      <family val="2"/>
    </font>
    <font>
      <b/>
      <sz val="8"/>
      <color theme="0"/>
      <name val="Arial"/>
      <family val="2"/>
    </font>
    <font>
      <b/>
      <sz val="10"/>
      <color rgb="FF000000"/>
      <name val="Arial"/>
      <family val="2"/>
    </font>
    <font>
      <b/>
      <sz val="10"/>
      <color rgb="FF323232"/>
      <name val="Tahoma"/>
      <family val="2"/>
    </font>
    <font>
      <sz val="7.5"/>
      <color rgb="FF000000"/>
      <name val="Arial"/>
      <family val="2"/>
    </font>
    <font>
      <b/>
      <sz val="9"/>
      <color rgb="FF002060"/>
      <name val="Arial"/>
      <family val="2"/>
    </font>
    <font>
      <i/>
      <sz val="9"/>
      <color rgb="FFFF0000"/>
      <name val="Arial"/>
      <family val="2"/>
    </font>
    <font>
      <b/>
      <sz val="9"/>
      <color theme="3"/>
      <name val="Arial"/>
      <family val="2"/>
    </font>
    <font>
      <b/>
      <sz val="9"/>
      <color indexed="18"/>
      <name val="Arial"/>
      <family val="2"/>
    </font>
    <font>
      <b/>
      <sz val="14"/>
      <color indexed="10"/>
      <name val="Tahoma"/>
      <family val="2"/>
    </font>
  </fonts>
  <fills count="14">
    <fill>
      <patternFill patternType="none"/>
    </fill>
    <fill>
      <patternFill patternType="gray125"/>
    </fill>
    <fill>
      <patternFill patternType="solid">
        <fgColor indexed="18"/>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theme="0" tint="-4.9989318521683403E-2"/>
        <bgColor indexed="64"/>
      </patternFill>
    </fill>
  </fills>
  <borders count="75">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diagonal/>
    </border>
    <border>
      <left/>
      <right style="double">
        <color indexed="64"/>
      </right>
      <top style="medium">
        <color indexed="64"/>
      </top>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bottom style="medium">
        <color indexed="64"/>
      </bottom>
      <diagonal/>
    </border>
    <border>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indexed="64"/>
      </top>
      <bottom style="medium">
        <color indexed="64"/>
      </bottom>
      <diagonal/>
    </border>
    <border>
      <left style="double">
        <color indexed="64"/>
      </left>
      <right style="double">
        <color indexed="64"/>
      </right>
      <top style="medium">
        <color indexed="64"/>
      </top>
      <bottom style="dash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style="double">
        <color indexed="64"/>
      </right>
      <top/>
      <bottom style="dotted">
        <color indexed="64"/>
      </bottom>
      <diagonal/>
    </border>
    <border>
      <left style="double">
        <color indexed="64"/>
      </left>
      <right style="double">
        <color indexed="64"/>
      </right>
      <top/>
      <bottom style="dashed">
        <color indexed="64"/>
      </bottom>
      <diagonal/>
    </border>
    <border>
      <left style="thin">
        <color indexed="64"/>
      </left>
      <right style="double">
        <color indexed="64"/>
      </right>
      <top style="medium">
        <color indexed="64"/>
      </top>
      <bottom style="dotted">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right/>
      <top/>
      <bottom style="double">
        <color auto="1"/>
      </bottom>
      <diagonal/>
    </border>
  </borders>
  <cellStyleXfs count="2">
    <xf numFmtId="0" fontId="0" fillId="0" borderId="0"/>
    <xf numFmtId="0" fontId="1" fillId="0" borderId="0"/>
  </cellStyleXfs>
  <cellXfs count="451">
    <xf numFmtId="0" fontId="0" fillId="0" borderId="0" xfId="0"/>
    <xf numFmtId="0" fontId="10" fillId="0" borderId="0" xfId="0" applyFont="1" applyAlignment="1">
      <alignment horizontal="left"/>
    </xf>
    <xf numFmtId="0" fontId="11" fillId="0" borderId="0" xfId="0" applyFont="1" applyAlignment="1">
      <alignment horizontal="right"/>
    </xf>
    <xf numFmtId="0" fontId="3" fillId="0" borderId="0" xfId="0" applyFont="1"/>
    <xf numFmtId="0" fontId="11" fillId="0" borderId="0" xfId="0" applyFont="1"/>
    <xf numFmtId="0" fontId="3" fillId="0" borderId="0" xfId="0" applyFont="1" applyFill="1"/>
    <xf numFmtId="0" fontId="10" fillId="0" borderId="0" xfId="0" applyFont="1"/>
    <xf numFmtId="0" fontId="6" fillId="0" borderId="0" xfId="0" applyFont="1"/>
    <xf numFmtId="0" fontId="5" fillId="3" borderId="1" xfId="0" applyNumberFormat="1" applyFont="1" applyFill="1" applyBorder="1" applyAlignment="1">
      <alignment horizontal="center" vertical="center"/>
    </xf>
    <xf numFmtId="0" fontId="6" fillId="0" borderId="0" xfId="0" applyFont="1" applyBorder="1"/>
    <xf numFmtId="0" fontId="9" fillId="4" borderId="0" xfId="0" applyFont="1" applyFill="1" applyBorder="1" applyAlignment="1">
      <alignment horizontal="center" vertical="center"/>
    </xf>
    <xf numFmtId="0" fontId="3" fillId="0" borderId="0" xfId="0" applyFont="1" applyAlignment="1">
      <alignment horizontal="center"/>
    </xf>
    <xf numFmtId="0" fontId="5" fillId="3" borderId="0" xfId="0" applyNumberFormat="1" applyFont="1" applyFill="1" applyBorder="1" applyAlignment="1">
      <alignment horizontal="center" vertical="center"/>
    </xf>
    <xf numFmtId="0" fontId="6" fillId="0" borderId="0" xfId="0" applyFont="1" applyFill="1" applyBorder="1"/>
    <xf numFmtId="0" fontId="2" fillId="0" borderId="0" xfId="0" applyFont="1" applyBorder="1"/>
    <xf numFmtId="0" fontId="2" fillId="0" borderId="0" xfId="0" applyFont="1" applyBorder="1" applyAlignment="1">
      <alignment horizontal="left"/>
    </xf>
    <xf numFmtId="0" fontId="8" fillId="4" borderId="0" xfId="0" applyFont="1" applyFill="1" applyBorder="1" applyAlignment="1">
      <alignment horizontal="center" vertical="center"/>
    </xf>
    <xf numFmtId="0" fontId="12"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3" fillId="0" borderId="0" xfId="0" applyFont="1" applyBorder="1" applyAlignment="1">
      <alignment horizontal="center"/>
    </xf>
    <xf numFmtId="0" fontId="3" fillId="3" borderId="0" xfId="0" applyFont="1" applyFill="1" applyBorder="1"/>
    <xf numFmtId="0" fontId="13" fillId="3" borderId="0" xfId="0" applyFont="1" applyFill="1" applyBorder="1" applyAlignment="1">
      <alignment horizontal="right"/>
    </xf>
    <xf numFmtId="0" fontId="3" fillId="0" borderId="0" xfId="0" applyFont="1" applyBorder="1"/>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6" fillId="5" borderId="0" xfId="0" applyFont="1" applyFill="1" applyBorder="1"/>
    <xf numFmtId="0" fontId="14" fillId="5" borderId="0" xfId="0" applyFont="1" applyFill="1" applyBorder="1" applyAlignment="1">
      <alignment horizontal="center" vertical="center"/>
    </xf>
    <xf numFmtId="0" fontId="5" fillId="3" borderId="4" xfId="0" applyFont="1" applyFill="1" applyBorder="1" applyAlignment="1">
      <alignment horizontal="center" vertical="center"/>
    </xf>
    <xf numFmtId="0" fontId="7"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9" fillId="6" borderId="0" xfId="0" applyFont="1" applyFill="1" applyBorder="1" applyAlignment="1">
      <alignment horizontal="center" vertical="center"/>
    </xf>
    <xf numFmtId="0" fontId="12" fillId="6" borderId="0" xfId="0" applyFont="1" applyFill="1" applyBorder="1" applyAlignment="1">
      <alignment horizontal="center" vertical="center"/>
    </xf>
    <xf numFmtId="0" fontId="8" fillId="7" borderId="0" xfId="0" applyFont="1" applyFill="1" applyBorder="1" applyAlignment="1">
      <alignment horizontal="center" vertical="center"/>
    </xf>
    <xf numFmtId="0" fontId="9" fillId="7" borderId="0"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0" xfId="0" applyNumberFormat="1" applyFont="1" applyFill="1" applyBorder="1" applyAlignment="1">
      <alignment horizontal="center" vertical="center"/>
    </xf>
    <xf numFmtId="0" fontId="7" fillId="5" borderId="0" xfId="0" applyFont="1" applyFill="1" applyBorder="1" applyAlignment="1">
      <alignment horizontal="center" vertical="center"/>
    </xf>
    <xf numFmtId="0" fontId="3" fillId="5" borderId="0" xfId="0" applyFont="1" applyFill="1" applyBorder="1"/>
    <xf numFmtId="0" fontId="13" fillId="5" borderId="0" xfId="0" applyFont="1" applyFill="1" applyBorder="1" applyAlignment="1">
      <alignment horizontal="right"/>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0" xfId="0" applyNumberFormat="1" applyFont="1" applyFill="1" applyBorder="1" applyAlignment="1">
      <alignment horizontal="center" vertical="center"/>
    </xf>
    <xf numFmtId="0" fontId="6" fillId="8" borderId="0" xfId="0" applyFont="1" applyFill="1" applyBorder="1"/>
    <xf numFmtId="0" fontId="14" fillId="8" borderId="0" xfId="0" applyFont="1" applyFill="1" applyBorder="1" applyAlignment="1">
      <alignment horizontal="center" vertical="center"/>
    </xf>
    <xf numFmtId="0" fontId="7" fillId="8" borderId="0" xfId="0" applyFont="1" applyFill="1" applyBorder="1" applyAlignment="1">
      <alignment horizontal="center" vertical="center"/>
    </xf>
    <xf numFmtId="0" fontId="3" fillId="8" borderId="0" xfId="0" applyFont="1" applyFill="1" applyBorder="1"/>
    <xf numFmtId="0" fontId="13" fillId="8" borderId="0" xfId="0" applyFont="1" applyFill="1" applyBorder="1" applyAlignment="1">
      <alignment horizontal="right"/>
    </xf>
    <xf numFmtId="0" fontId="8" fillId="9" borderId="0" xfId="0" applyFont="1" applyFill="1" applyBorder="1" applyAlignment="1">
      <alignment horizontal="center" vertical="center"/>
    </xf>
    <xf numFmtId="0" fontId="9" fillId="9" borderId="0" xfId="0" applyFont="1" applyFill="1" applyBorder="1" applyAlignment="1">
      <alignment horizontal="center" vertical="center"/>
    </xf>
    <xf numFmtId="0" fontId="12" fillId="10" borderId="0" xfId="0" applyFont="1" applyFill="1" applyBorder="1" applyAlignment="1">
      <alignment horizontal="center" vertical="center"/>
    </xf>
    <xf numFmtId="0" fontId="9" fillId="10" borderId="0" xfId="0" applyFont="1" applyFill="1" applyBorder="1" applyAlignment="1">
      <alignment horizontal="center" vertical="center"/>
    </xf>
    <xf numFmtId="0" fontId="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5" fillId="5" borderId="9" xfId="0" applyNumberFormat="1" applyFont="1" applyFill="1" applyBorder="1" applyAlignment="1">
      <alignment horizontal="center" vertical="center"/>
    </xf>
    <xf numFmtId="0" fontId="5" fillId="5" borderId="10" xfId="0" applyNumberFormat="1" applyFont="1" applyFill="1" applyBorder="1" applyAlignment="1">
      <alignment horizontal="center" vertical="center"/>
    </xf>
    <xf numFmtId="0" fontId="5" fillId="5" borderId="11" xfId="0" applyNumberFormat="1" applyFont="1" applyFill="1" applyBorder="1" applyAlignment="1">
      <alignment horizontal="center" vertical="center"/>
    </xf>
    <xf numFmtId="0" fontId="5" fillId="8" borderId="12"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7" xfId="0" applyFont="1" applyFill="1" applyBorder="1" applyAlignment="1">
      <alignment horizontal="center" vertical="center"/>
    </xf>
    <xf numFmtId="0" fontId="15" fillId="8" borderId="8" xfId="0" applyFont="1" applyFill="1" applyBorder="1" applyAlignment="1">
      <alignment horizontal="center" vertical="center"/>
    </xf>
    <xf numFmtId="0" fontId="5" fillId="8" borderId="9" xfId="0" applyNumberFormat="1" applyFont="1" applyFill="1" applyBorder="1" applyAlignment="1">
      <alignment horizontal="center" vertical="center"/>
    </xf>
    <xf numFmtId="0" fontId="5" fillId="8" borderId="10" xfId="0" applyNumberFormat="1" applyFont="1" applyFill="1" applyBorder="1" applyAlignment="1">
      <alignment horizontal="center" vertical="center"/>
    </xf>
    <xf numFmtId="0" fontId="5" fillId="8" borderId="11" xfId="0" applyNumberFormat="1" applyFont="1" applyFill="1" applyBorder="1" applyAlignment="1">
      <alignment horizontal="center" vertical="center"/>
    </xf>
    <xf numFmtId="0" fontId="15" fillId="8" borderId="7" xfId="0" applyFont="1" applyFill="1" applyBorder="1" applyAlignment="1">
      <alignment horizontal="center" vertical="center"/>
    </xf>
    <xf numFmtId="0" fontId="15" fillId="8" borderId="3" xfId="0" applyFont="1" applyFill="1" applyBorder="1" applyAlignment="1">
      <alignment horizontal="center" vertical="center"/>
    </xf>
    <xf numFmtId="0" fontId="7" fillId="8" borderId="7" xfId="0" applyNumberFormat="1" applyFont="1" applyFill="1" applyBorder="1" applyAlignment="1">
      <alignment horizontal="center" vertical="center"/>
    </xf>
    <xf numFmtId="0" fontId="5" fillId="8" borderId="3" xfId="0" applyNumberFormat="1" applyFont="1" applyFill="1" applyBorder="1" applyAlignment="1">
      <alignment horizontal="center" vertical="center"/>
    </xf>
    <xf numFmtId="0" fontId="7" fillId="8" borderId="14" xfId="0" applyNumberFormat="1" applyFont="1" applyFill="1" applyBorder="1" applyAlignment="1">
      <alignment horizontal="center" vertical="center"/>
    </xf>
    <xf numFmtId="0" fontId="5" fillId="8" borderId="1" xfId="0" applyNumberFormat="1" applyFont="1" applyFill="1" applyBorder="1" applyAlignment="1">
      <alignment horizontal="center" vertical="center"/>
    </xf>
    <xf numFmtId="0" fontId="6" fillId="8" borderId="1" xfId="0" applyFont="1" applyFill="1" applyBorder="1"/>
    <xf numFmtId="0" fontId="14" fillId="9" borderId="1" xfId="0" applyFont="1" applyFill="1" applyBorder="1" applyAlignment="1">
      <alignment horizontal="center" vertical="center"/>
    </xf>
    <xf numFmtId="0" fontId="7" fillId="8" borderId="15" xfId="0" applyNumberFormat="1" applyFont="1" applyFill="1" applyBorder="1" applyAlignment="1">
      <alignment horizontal="center" vertical="center"/>
    </xf>
    <xf numFmtId="0" fontId="5" fillId="8" borderId="16" xfId="0" applyNumberFormat="1" applyFont="1" applyFill="1" applyBorder="1" applyAlignment="1">
      <alignment horizontal="center" vertical="center"/>
    </xf>
    <xf numFmtId="0" fontId="14" fillId="8" borderId="1" xfId="0" applyNumberFormat="1" applyFont="1" applyFill="1" applyBorder="1" applyAlignment="1">
      <alignment horizontal="center" vertical="center"/>
    </xf>
    <xf numFmtId="0" fontId="14" fillId="9" borderId="1" xfId="0" applyNumberFormat="1" applyFont="1" applyFill="1" applyBorder="1" applyAlignment="1">
      <alignment horizontal="center" vertical="center"/>
    </xf>
    <xf numFmtId="0" fontId="14" fillId="8" borderId="16" xfId="0" applyNumberFormat="1" applyFont="1" applyFill="1" applyBorder="1" applyAlignment="1">
      <alignment horizontal="center" vertical="center"/>
    </xf>
    <xf numFmtId="0" fontId="14" fillId="9" borderId="1" xfId="0" applyNumberFormat="1" applyFont="1" applyFill="1" applyBorder="1" applyAlignment="1">
      <alignment horizontal="center"/>
    </xf>
    <xf numFmtId="0" fontId="14" fillId="8" borderId="1" xfId="0" applyNumberFormat="1" applyFont="1" applyFill="1" applyBorder="1" applyAlignment="1">
      <alignment horizontal="center"/>
    </xf>
    <xf numFmtId="0" fontId="7" fillId="8" borderId="17" xfId="0" applyNumberFormat="1" applyFont="1" applyFill="1" applyBorder="1" applyAlignment="1">
      <alignment horizontal="center" vertical="center"/>
    </xf>
    <xf numFmtId="0" fontId="14" fillId="9" borderId="18" xfId="0" applyFont="1" applyFill="1" applyBorder="1" applyAlignment="1">
      <alignment horizontal="center" vertical="center"/>
    </xf>
    <xf numFmtId="0" fontId="5" fillId="8" borderId="18" xfId="0" applyNumberFormat="1" applyFont="1" applyFill="1" applyBorder="1" applyAlignment="1">
      <alignment horizontal="center" vertical="center"/>
    </xf>
    <xf numFmtId="0" fontId="14" fillId="10" borderId="1" xfId="0" applyFont="1" applyFill="1" applyBorder="1" applyAlignment="1">
      <alignment horizontal="center" vertical="center"/>
    </xf>
    <xf numFmtId="0" fontId="14" fillId="10" borderId="1" xfId="0" applyNumberFormat="1" applyFont="1" applyFill="1" applyBorder="1" applyAlignment="1">
      <alignment horizontal="center" vertical="center"/>
    </xf>
    <xf numFmtId="0" fontId="14" fillId="10" borderId="1" xfId="0" applyNumberFormat="1" applyFont="1" applyFill="1" applyBorder="1" applyAlignment="1">
      <alignment horizontal="center"/>
    </xf>
    <xf numFmtId="0" fontId="14" fillId="10"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3" xfId="0" applyFont="1" applyFill="1" applyBorder="1" applyAlignment="1">
      <alignment horizontal="center" vertical="center"/>
    </xf>
    <xf numFmtId="0" fontId="5" fillId="5" borderId="19" xfId="0" applyNumberFormat="1" applyFont="1" applyFill="1" applyBorder="1" applyAlignment="1">
      <alignment horizontal="center" vertical="center"/>
    </xf>
    <xf numFmtId="0" fontId="5" fillId="5" borderId="3" xfId="0" applyNumberFormat="1" applyFont="1" applyFill="1" applyBorder="1" applyAlignment="1">
      <alignment horizontal="center" vertical="center"/>
    </xf>
    <xf numFmtId="0" fontId="5" fillId="5" borderId="20" xfId="0" applyNumberFormat="1" applyFont="1" applyFill="1" applyBorder="1" applyAlignment="1">
      <alignment horizontal="center" vertical="center"/>
    </xf>
    <xf numFmtId="0" fontId="5" fillId="5" borderId="1" xfId="0" applyNumberFormat="1" applyFont="1" applyFill="1" applyBorder="1" applyAlignment="1">
      <alignment horizontal="center" vertical="center"/>
    </xf>
    <xf numFmtId="0" fontId="6" fillId="5" borderId="20" xfId="0" applyFont="1" applyFill="1" applyBorder="1"/>
    <xf numFmtId="0" fontId="6" fillId="5" borderId="1" xfId="0" applyFont="1" applyFill="1" applyBorder="1"/>
    <xf numFmtId="0" fontId="14" fillId="7" borderId="20" xfId="0" applyFont="1" applyFill="1" applyBorder="1" applyAlignment="1">
      <alignment horizontal="center" vertical="center"/>
    </xf>
    <xf numFmtId="0" fontId="14" fillId="6" borderId="1" xfId="0" applyFont="1" applyFill="1" applyBorder="1" applyAlignment="1">
      <alignment horizontal="center" vertical="center"/>
    </xf>
    <xf numFmtId="0" fontId="5" fillId="5" borderId="21" xfId="0" applyNumberFormat="1" applyFont="1" applyFill="1" applyBorder="1" applyAlignment="1">
      <alignment horizontal="center" vertical="center"/>
    </xf>
    <xf numFmtId="0" fontId="5" fillId="5" borderId="16" xfId="0" applyNumberFormat="1" applyFont="1" applyFill="1" applyBorder="1" applyAlignment="1">
      <alignment horizontal="center" vertical="center"/>
    </xf>
    <xf numFmtId="0" fontId="14" fillId="5" borderId="20" xfId="0" applyNumberFormat="1" applyFont="1" applyFill="1" applyBorder="1" applyAlignment="1">
      <alignment horizontal="center" vertical="center"/>
    </xf>
    <xf numFmtId="0" fontId="14" fillId="5" borderId="1" xfId="0" applyNumberFormat="1" applyFont="1" applyFill="1" applyBorder="1" applyAlignment="1">
      <alignment horizontal="center" vertical="center"/>
    </xf>
    <xf numFmtId="0" fontId="14" fillId="7" borderId="20" xfId="0" applyNumberFormat="1" applyFont="1" applyFill="1" applyBorder="1" applyAlignment="1">
      <alignment horizontal="center" vertical="center"/>
    </xf>
    <xf numFmtId="0" fontId="14" fillId="6" borderId="1" xfId="0" applyNumberFormat="1" applyFont="1" applyFill="1" applyBorder="1" applyAlignment="1">
      <alignment horizontal="center" vertical="center"/>
    </xf>
    <xf numFmtId="0" fontId="14" fillId="5" borderId="16" xfId="0" applyNumberFormat="1" applyFont="1" applyFill="1" applyBorder="1" applyAlignment="1">
      <alignment horizontal="center" vertical="center"/>
    </xf>
    <xf numFmtId="0" fontId="14" fillId="7" borderId="20" xfId="0" applyNumberFormat="1" applyFont="1" applyFill="1" applyBorder="1" applyAlignment="1">
      <alignment horizontal="center"/>
    </xf>
    <xf numFmtId="0" fontId="14" fillId="6" borderId="1" xfId="0" applyNumberFormat="1" applyFont="1" applyFill="1" applyBorder="1" applyAlignment="1">
      <alignment horizontal="center"/>
    </xf>
    <xf numFmtId="0" fontId="14" fillId="5" borderId="1" xfId="0" applyNumberFormat="1" applyFont="1" applyFill="1" applyBorder="1" applyAlignment="1">
      <alignment horizontal="center"/>
    </xf>
    <xf numFmtId="0" fontId="14" fillId="7" borderId="22" xfId="0" applyFont="1" applyFill="1" applyBorder="1" applyAlignment="1">
      <alignment horizontal="center" vertical="center"/>
    </xf>
    <xf numFmtId="0" fontId="5" fillId="5" borderId="18" xfId="0" applyNumberFormat="1" applyFont="1" applyFill="1" applyBorder="1" applyAlignment="1">
      <alignment horizontal="center" vertical="center"/>
    </xf>
    <xf numFmtId="0" fontId="14" fillId="6" borderId="18" xfId="0" applyFont="1" applyFill="1" applyBorder="1" applyAlignment="1">
      <alignment horizontal="center" vertical="center"/>
    </xf>
    <xf numFmtId="0" fontId="7" fillId="5" borderId="7" xfId="0" applyNumberFormat="1" applyFont="1" applyFill="1" applyBorder="1" applyAlignment="1">
      <alignment horizontal="center" vertical="center"/>
    </xf>
    <xf numFmtId="0" fontId="7" fillId="5" borderId="14"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7" fillId="5" borderId="17" xfId="0" applyNumberFormat="1" applyFont="1" applyFill="1" applyBorder="1" applyAlignment="1">
      <alignment horizontal="center" vertical="center"/>
    </xf>
    <xf numFmtId="0" fontId="15" fillId="5" borderId="23" xfId="0" applyFont="1" applyFill="1" applyBorder="1" applyAlignment="1">
      <alignment horizontal="center" vertical="center"/>
    </xf>
    <xf numFmtId="0" fontId="15" fillId="3" borderId="3" xfId="0" applyFont="1" applyFill="1" applyBorder="1" applyAlignment="1">
      <alignment horizontal="center" vertical="center"/>
    </xf>
    <xf numFmtId="0" fontId="5" fillId="3" borderId="3" xfId="0" applyNumberFormat="1" applyFont="1" applyFill="1" applyBorder="1" applyAlignment="1">
      <alignment horizontal="center" vertical="center"/>
    </xf>
    <xf numFmtId="0" fontId="6" fillId="3" borderId="1" xfId="0" applyFont="1" applyFill="1" applyBorder="1"/>
    <xf numFmtId="0" fontId="14" fillId="4" borderId="1" xfId="0" applyFont="1" applyFill="1" applyBorder="1" applyAlignment="1">
      <alignment horizontal="center" vertical="center"/>
    </xf>
    <xf numFmtId="0" fontId="14" fillId="11" borderId="1" xfId="0" applyFont="1" applyFill="1" applyBorder="1" applyAlignment="1">
      <alignment horizontal="center" vertical="center"/>
    </xf>
    <xf numFmtId="0" fontId="5" fillId="3" borderId="16" xfId="0" applyNumberFormat="1" applyFont="1" applyFill="1" applyBorder="1" applyAlignment="1">
      <alignment horizontal="center" vertical="center"/>
    </xf>
    <xf numFmtId="0" fontId="14" fillId="3" borderId="1" xfId="0" applyNumberFormat="1" applyFont="1" applyFill="1" applyBorder="1" applyAlignment="1">
      <alignment horizontal="center" vertical="center"/>
    </xf>
    <xf numFmtId="0" fontId="14" fillId="4" borderId="1" xfId="0" applyNumberFormat="1" applyFont="1" applyFill="1" applyBorder="1" applyAlignment="1">
      <alignment horizontal="center" vertical="center"/>
    </xf>
    <xf numFmtId="0" fontId="14" fillId="11" borderId="1" xfId="0" applyNumberFormat="1" applyFont="1" applyFill="1" applyBorder="1" applyAlignment="1">
      <alignment horizontal="center" vertical="center"/>
    </xf>
    <xf numFmtId="0" fontId="14" fillId="3" borderId="16" xfId="0" applyNumberFormat="1" applyFont="1" applyFill="1" applyBorder="1" applyAlignment="1">
      <alignment horizontal="center" vertical="center"/>
    </xf>
    <xf numFmtId="0" fontId="14" fillId="4" borderId="1" xfId="0" applyNumberFormat="1" applyFont="1" applyFill="1" applyBorder="1" applyAlignment="1">
      <alignment horizontal="center"/>
    </xf>
    <xf numFmtId="0" fontId="14" fillId="11" borderId="1" xfId="0" applyNumberFormat="1" applyFont="1" applyFill="1" applyBorder="1" applyAlignment="1">
      <alignment horizontal="center"/>
    </xf>
    <xf numFmtId="0" fontId="14" fillId="3" borderId="1" xfId="0" applyNumberFormat="1" applyFont="1" applyFill="1" applyBorder="1" applyAlignment="1">
      <alignment horizontal="center"/>
    </xf>
    <xf numFmtId="0" fontId="5" fillId="3" borderId="24" xfId="0" applyNumberFormat="1"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5" fillId="3" borderId="9"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14" fillId="11" borderId="18" xfId="0"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7" xfId="0" applyFont="1" applyFill="1" applyBorder="1" applyAlignment="1">
      <alignment horizontal="center" vertical="center"/>
    </xf>
    <xf numFmtId="0" fontId="7" fillId="3" borderId="7" xfId="0" applyNumberFormat="1" applyFont="1" applyFill="1" applyBorder="1" applyAlignment="1">
      <alignment horizontal="center" vertical="center"/>
    </xf>
    <xf numFmtId="0" fontId="7" fillId="3" borderId="14"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0" fontId="7" fillId="3" borderId="17" xfId="0" applyNumberFormat="1" applyFont="1" applyFill="1" applyBorder="1" applyAlignment="1">
      <alignment horizontal="center" vertical="center"/>
    </xf>
    <xf numFmtId="0" fontId="14" fillId="4" borderId="18" xfId="0" applyFont="1" applyFill="1" applyBorder="1" applyAlignment="1">
      <alignment horizontal="center" vertical="center"/>
    </xf>
    <xf numFmtId="0" fontId="4" fillId="0" borderId="25" xfId="0" applyFont="1" applyFill="1" applyBorder="1" applyAlignment="1">
      <alignment horizontal="center"/>
    </xf>
    <xf numFmtId="0" fontId="4" fillId="0" borderId="26" xfId="0" applyFont="1" applyFill="1" applyBorder="1" applyAlignment="1">
      <alignment horizontal="center"/>
    </xf>
    <xf numFmtId="0" fontId="15" fillId="0" borderId="26" xfId="0" applyFont="1" applyFill="1" applyBorder="1" applyAlignment="1">
      <alignment horizontal="center"/>
    </xf>
    <xf numFmtId="164" fontId="4" fillId="0" borderId="27" xfId="0" applyNumberFormat="1" applyFont="1" applyFill="1" applyBorder="1" applyAlignment="1">
      <alignment horizontal="left"/>
    </xf>
    <xf numFmtId="164" fontId="4" fillId="0" borderId="26" xfId="0" applyNumberFormat="1" applyFont="1" applyFill="1" applyBorder="1" applyAlignment="1">
      <alignment horizontal="left"/>
    </xf>
    <xf numFmtId="164" fontId="4" fillId="0" borderId="28" xfId="0" applyNumberFormat="1" applyFont="1" applyFill="1" applyBorder="1" applyAlignment="1">
      <alignment horizontal="left"/>
    </xf>
    <xf numFmtId="164" fontId="4" fillId="0" borderId="29" xfId="0" applyNumberFormat="1" applyFont="1" applyFill="1" applyBorder="1" applyAlignment="1">
      <alignment horizontal="left"/>
    </xf>
    <xf numFmtId="0" fontId="16" fillId="0" borderId="0" xfId="0" applyFont="1"/>
    <xf numFmtId="0" fontId="7" fillId="8" borderId="30" xfId="0" applyNumberFormat="1" applyFont="1" applyFill="1" applyBorder="1" applyAlignment="1">
      <alignment horizontal="center" vertical="center"/>
    </xf>
    <xf numFmtId="0" fontId="5" fillId="8" borderId="24" xfId="0" applyNumberFormat="1" applyFont="1" applyFill="1" applyBorder="1" applyAlignment="1">
      <alignment horizontal="center" vertical="center"/>
    </xf>
    <xf numFmtId="0" fontId="7" fillId="5" borderId="30" xfId="0" applyNumberFormat="1" applyFont="1" applyFill="1" applyBorder="1" applyAlignment="1">
      <alignment horizontal="center" vertical="center"/>
    </xf>
    <xf numFmtId="0" fontId="5" fillId="5" borderId="24" xfId="0" applyNumberFormat="1" applyFont="1" applyFill="1" applyBorder="1" applyAlignment="1">
      <alignment horizontal="center" vertical="center"/>
    </xf>
    <xf numFmtId="0" fontId="5" fillId="5" borderId="31" xfId="0" applyNumberFormat="1" applyFont="1" applyFill="1" applyBorder="1" applyAlignment="1">
      <alignment horizontal="center" vertical="center"/>
    </xf>
    <xf numFmtId="0" fontId="7" fillId="3" borderId="30" xfId="0" applyNumberFormat="1" applyFont="1" applyFill="1" applyBorder="1" applyAlignment="1">
      <alignment horizontal="center" vertical="center"/>
    </xf>
    <xf numFmtId="164" fontId="4" fillId="0" borderId="32" xfId="0" applyNumberFormat="1" applyFont="1" applyFill="1" applyBorder="1" applyAlignment="1">
      <alignment horizontal="left"/>
    </xf>
    <xf numFmtId="0" fontId="5" fillId="3" borderId="33" xfId="0" applyNumberFormat="1" applyFont="1" applyFill="1" applyBorder="1" applyAlignment="1">
      <alignment horizontal="center" vertical="center"/>
    </xf>
    <xf numFmtId="0" fontId="5" fillId="8" borderId="33" xfId="0" applyNumberFormat="1" applyFont="1" applyFill="1" applyBorder="1" applyAlignment="1">
      <alignment horizontal="center" vertical="center"/>
    </xf>
    <xf numFmtId="0" fontId="14" fillId="4" borderId="24" xfId="0" applyNumberFormat="1" applyFont="1" applyFill="1" applyBorder="1" applyAlignment="1">
      <alignment horizontal="center"/>
    </xf>
    <xf numFmtId="0" fontId="14" fillId="11" borderId="24" xfId="0" applyNumberFormat="1" applyFont="1" applyFill="1" applyBorder="1" applyAlignment="1">
      <alignment horizontal="center"/>
    </xf>
    <xf numFmtId="0" fontId="14" fillId="7" borderId="24" xfId="0" applyNumberFormat="1" applyFont="1" applyFill="1" applyBorder="1" applyAlignment="1">
      <alignment horizontal="center"/>
    </xf>
    <xf numFmtId="0" fontId="14" fillId="6" borderId="24" xfId="0" applyNumberFormat="1" applyFont="1" applyFill="1" applyBorder="1" applyAlignment="1">
      <alignment horizontal="center"/>
    </xf>
    <xf numFmtId="0" fontId="14" fillId="9" borderId="24" xfId="0" applyNumberFormat="1" applyFont="1" applyFill="1" applyBorder="1" applyAlignment="1">
      <alignment horizontal="center"/>
    </xf>
    <xf numFmtId="0" fontId="14" fillId="10" borderId="24" xfId="0" applyNumberFormat="1" applyFont="1" applyFill="1" applyBorder="1" applyAlignment="1">
      <alignment horizontal="center"/>
    </xf>
    <xf numFmtId="0" fontId="8" fillId="12" borderId="0" xfId="0" applyFont="1" applyFill="1" applyBorder="1" applyAlignment="1">
      <alignment horizontal="center" vertical="center"/>
    </xf>
    <xf numFmtId="0" fontId="9" fillId="12" borderId="0" xfId="0" applyFont="1" applyFill="1" applyBorder="1" applyAlignment="1">
      <alignment horizontal="center" vertical="center"/>
    </xf>
    <xf numFmtId="0" fontId="12" fillId="12" borderId="0" xfId="0" applyFont="1" applyFill="1" applyBorder="1" applyAlignment="1">
      <alignment horizontal="center" vertical="center"/>
    </xf>
    <xf numFmtId="0" fontId="5" fillId="12" borderId="0" xfId="0" applyNumberFormat="1" applyFont="1" applyFill="1" applyBorder="1" applyAlignment="1">
      <alignment horizontal="center" vertical="center"/>
    </xf>
    <xf numFmtId="0" fontId="3" fillId="12" borderId="0" xfId="0" applyFont="1" applyFill="1" applyBorder="1"/>
    <xf numFmtId="0" fontId="13" fillId="12" borderId="0" xfId="0" applyFont="1" applyFill="1" applyBorder="1" applyAlignment="1">
      <alignment horizontal="right"/>
    </xf>
    <xf numFmtId="0" fontId="16" fillId="12" borderId="0" xfId="0" applyFont="1" applyFill="1" applyBorder="1"/>
    <xf numFmtId="0" fontId="5" fillId="12" borderId="0" xfId="0" applyFont="1" applyFill="1" applyBorder="1" applyAlignment="1">
      <alignment horizontal="center" vertical="center"/>
    </xf>
    <xf numFmtId="0" fontId="15" fillId="12" borderId="0" xfId="0" applyFont="1" applyFill="1" applyBorder="1" applyAlignment="1">
      <alignment horizontal="center" vertical="center"/>
    </xf>
    <xf numFmtId="0" fontId="7" fillId="12" borderId="0" xfId="0" applyNumberFormat="1" applyFont="1" applyFill="1" applyBorder="1" applyAlignment="1">
      <alignment horizontal="center" vertical="center"/>
    </xf>
    <xf numFmtId="0" fontId="14" fillId="12" borderId="0" xfId="0" applyNumberFormat="1" applyFont="1" applyFill="1" applyBorder="1" applyAlignment="1">
      <alignment horizontal="center" vertical="center"/>
    </xf>
    <xf numFmtId="0" fontId="6" fillId="12" borderId="0" xfId="0" applyFont="1" applyFill="1" applyBorder="1"/>
    <xf numFmtId="0" fontId="14" fillId="12" borderId="0" xfId="0" applyNumberFormat="1" applyFont="1" applyFill="1" applyBorder="1" applyAlignment="1">
      <alignment horizontal="center"/>
    </xf>
    <xf numFmtId="0" fontId="14" fillId="12" borderId="0" xfId="0" applyFont="1" applyFill="1" applyBorder="1" applyAlignment="1">
      <alignment horizontal="center" vertical="center"/>
    </xf>
    <xf numFmtId="0" fontId="17" fillId="12" borderId="0" xfId="0" applyFont="1" applyFill="1" applyBorder="1" applyAlignment="1">
      <alignment horizontal="center"/>
    </xf>
    <xf numFmtId="165" fontId="5" fillId="3" borderId="0" xfId="0" applyNumberFormat="1" applyFont="1" applyFill="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Border="1" applyAlignment="1">
      <alignment horizontal="center" vertical="center" shrinkToFit="1"/>
    </xf>
    <xf numFmtId="168" fontId="0" fillId="0" borderId="0" xfId="0" applyNumberFormat="1" applyBorder="1" applyAlignment="1">
      <alignment horizontal="center" vertical="center"/>
    </xf>
    <xf numFmtId="169" fontId="0" fillId="0" borderId="0" xfId="0" applyNumberFormat="1" applyBorder="1" applyAlignment="1">
      <alignment horizontal="center"/>
    </xf>
    <xf numFmtId="0" fontId="0" fillId="0" borderId="0" xfId="0" applyBorder="1" applyAlignment="1">
      <alignment horizontal="center" vertical="center"/>
    </xf>
    <xf numFmtId="0" fontId="0" fillId="0" borderId="0" xfId="0" applyBorder="1" applyAlignment="1">
      <alignment vertical="center"/>
    </xf>
    <xf numFmtId="0" fontId="18" fillId="0" borderId="0" xfId="0" applyFont="1" applyBorder="1"/>
    <xf numFmtId="0" fontId="1" fillId="0" borderId="0" xfId="1"/>
    <xf numFmtId="0" fontId="19" fillId="0" borderId="43" xfId="1" applyFont="1" applyBorder="1" applyAlignment="1">
      <alignment horizontal="left" vertical="center" wrapText="1"/>
    </xf>
    <xf numFmtId="0" fontId="19" fillId="0" borderId="45" xfId="1" applyFont="1" applyBorder="1" applyAlignment="1">
      <alignment horizontal="left" vertical="center" wrapText="1"/>
    </xf>
    <xf numFmtId="0" fontId="19" fillId="0" borderId="52" xfId="1" applyFont="1" applyBorder="1" applyAlignment="1">
      <alignment horizontal="left" vertical="center" wrapText="1"/>
    </xf>
    <xf numFmtId="0" fontId="1" fillId="0" borderId="44" xfId="1" applyBorder="1"/>
    <xf numFmtId="0" fontId="1" fillId="0" borderId="45" xfId="1" applyBorder="1"/>
    <xf numFmtId="0" fontId="1" fillId="0" borderId="0" xfId="1" applyBorder="1"/>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center" vertical="center"/>
    </xf>
    <xf numFmtId="0" fontId="5" fillId="3" borderId="0" xfId="0" applyFont="1" applyFill="1" applyBorder="1" applyAlignment="1">
      <alignment horizontal="center" vertical="center"/>
    </xf>
    <xf numFmtId="0" fontId="5" fillId="3" borderId="9" xfId="0" applyFont="1" applyFill="1" applyBorder="1" applyAlignment="1">
      <alignment horizontal="center" vertical="center"/>
    </xf>
    <xf numFmtId="0" fontId="7" fillId="3" borderId="0" xfId="0" applyNumberFormat="1" applyFont="1" applyFill="1" applyBorder="1" applyAlignment="1">
      <alignment horizontal="center" vertical="center"/>
    </xf>
    <xf numFmtId="0" fontId="3" fillId="3" borderId="0" xfId="0" applyNumberFormat="1" applyFont="1" applyFill="1" applyBorder="1"/>
    <xf numFmtId="0" fontId="19" fillId="0" borderId="0" xfId="1" applyFont="1" applyBorder="1" applyAlignment="1">
      <alignment horizontal="center" vertical="center"/>
    </xf>
    <xf numFmtId="0" fontId="0" fillId="0" borderId="0" xfId="0" applyBorder="1" applyAlignment="1">
      <alignment vertical="center" shrinkToFit="1"/>
    </xf>
    <xf numFmtId="0" fontId="0" fillId="0" borderId="0" xfId="0" applyBorder="1" applyAlignment="1">
      <alignment horizontal="center" vertical="center"/>
    </xf>
    <xf numFmtId="0" fontId="19" fillId="0" borderId="0" xfId="1" applyFont="1" applyFill="1" applyBorder="1" applyAlignment="1"/>
    <xf numFmtId="0" fontId="19" fillId="0" borderId="45" xfId="1" applyFont="1" applyBorder="1" applyAlignment="1">
      <alignment vertical="center"/>
    </xf>
    <xf numFmtId="0" fontId="19" fillId="0" borderId="48" xfId="1" applyFont="1" applyBorder="1" applyAlignment="1">
      <alignment vertical="center"/>
    </xf>
    <xf numFmtId="0" fontId="19" fillId="0" borderId="44" xfId="1" applyFont="1" applyBorder="1" applyAlignment="1">
      <alignment vertical="center"/>
    </xf>
    <xf numFmtId="0" fontId="19" fillId="0" borderId="47" xfId="1" applyFont="1" applyBorder="1" applyAlignment="1">
      <alignment vertical="center"/>
    </xf>
    <xf numFmtId="0" fontId="19" fillId="0" borderId="52" xfId="1" applyFont="1" applyBorder="1" applyAlignment="1">
      <alignment horizontal="left" vertical="center" wrapText="1"/>
    </xf>
    <xf numFmtId="0" fontId="19" fillId="0" borderId="57" xfId="1" applyFont="1" applyBorder="1" applyAlignment="1">
      <alignment vertical="center"/>
    </xf>
    <xf numFmtId="0" fontId="5" fillId="3" borderId="38" xfId="0" applyFont="1" applyFill="1" applyBorder="1" applyAlignment="1">
      <alignment horizontal="center" vertical="center"/>
    </xf>
    <xf numFmtId="20" fontId="7" fillId="3" borderId="0" xfId="0" applyNumberFormat="1" applyFont="1" applyFill="1" applyBorder="1" applyAlignment="1">
      <alignment horizontal="center" vertical="center"/>
    </xf>
    <xf numFmtId="0" fontId="0" fillId="0" borderId="55" xfId="0" applyBorder="1" applyAlignment="1"/>
    <xf numFmtId="20" fontId="0" fillId="0" borderId="24" xfId="0" applyNumberFormat="1" applyBorder="1" applyAlignment="1">
      <alignment horizontal="center" vertical="center"/>
    </xf>
    <xf numFmtId="0" fontId="1" fillId="0" borderId="47" xfId="1" applyBorder="1" applyAlignment="1"/>
    <xf numFmtId="0" fontId="1" fillId="0" borderId="48" xfId="1" applyBorder="1" applyAlignment="1"/>
    <xf numFmtId="0" fontId="1" fillId="0" borderId="53" xfId="1" applyBorder="1"/>
    <xf numFmtId="20" fontId="19" fillId="0" borderId="34" xfId="1" applyNumberFormat="1" applyFont="1" applyBorder="1" applyAlignment="1">
      <alignment horizontal="center" vertical="center"/>
    </xf>
    <xf numFmtId="20" fontId="0" fillId="0" borderId="34" xfId="0" applyNumberFormat="1" applyBorder="1" applyAlignment="1">
      <alignment horizontal="center" vertical="center"/>
    </xf>
    <xf numFmtId="0" fontId="19" fillId="0" borderId="0" xfId="1" applyFont="1" applyBorder="1" applyAlignment="1">
      <alignment horizontal="left" vertical="center" wrapText="1"/>
    </xf>
    <xf numFmtId="0" fontId="19" fillId="0" borderId="0" xfId="1" applyFont="1" applyBorder="1" applyAlignment="1">
      <alignment horizontal="center" vertical="center"/>
    </xf>
    <xf numFmtId="0" fontId="19" fillId="0" borderId="0" xfId="1" applyFont="1" applyBorder="1" applyAlignment="1">
      <alignment vertical="center" shrinkToFit="1"/>
    </xf>
    <xf numFmtId="164" fontId="24" fillId="0" borderId="0" xfId="0" applyNumberFormat="1" applyFont="1" applyAlignment="1">
      <alignment horizontal="center"/>
    </xf>
    <xf numFmtId="172" fontId="19" fillId="0" borderId="34" xfId="1" applyNumberFormat="1" applyFont="1" applyBorder="1" applyAlignment="1">
      <alignment horizontal="center" vertical="center"/>
    </xf>
    <xf numFmtId="14" fontId="1" fillId="0" borderId="0" xfId="1" applyNumberFormat="1"/>
    <xf numFmtId="16" fontId="0" fillId="0" borderId="0" xfId="0" applyNumberFormat="1"/>
    <xf numFmtId="0" fontId="5" fillId="3" borderId="39" xfId="0" applyFont="1" applyFill="1" applyBorder="1" applyAlignment="1">
      <alignment horizontal="center" vertical="center"/>
    </xf>
    <xf numFmtId="0" fontId="0" fillId="0" borderId="0" xfId="0" applyBorder="1" applyAlignment="1">
      <alignment vertical="center" shrinkToFit="1"/>
    </xf>
    <xf numFmtId="166" fontId="0" fillId="0" borderId="0" xfId="0" applyNumberFormat="1" applyBorder="1" applyAlignment="1">
      <alignment horizontal="center" vertical="center"/>
    </xf>
    <xf numFmtId="0" fontId="0" fillId="0" borderId="0" xfId="0" applyBorder="1" applyAlignment="1">
      <alignment horizontal="center" vertical="center" wrapText="1" shrinkToFit="1"/>
    </xf>
    <xf numFmtId="0" fontId="19" fillId="0" borderId="45" xfId="1" applyFont="1" applyBorder="1" applyAlignment="1">
      <alignment vertical="center"/>
    </xf>
    <xf numFmtId="0" fontId="19" fillId="0" borderId="48" xfId="1" applyFont="1" applyBorder="1" applyAlignment="1">
      <alignment vertical="center"/>
    </xf>
    <xf numFmtId="0" fontId="19" fillId="0" borderId="44" xfId="1" applyFont="1" applyBorder="1" applyAlignment="1">
      <alignment vertical="center"/>
    </xf>
    <xf numFmtId="0" fontId="19" fillId="0" borderId="47" xfId="1" applyFont="1" applyBorder="1" applyAlignment="1">
      <alignment vertical="center"/>
    </xf>
    <xf numFmtId="0" fontId="19" fillId="0" borderId="0" xfId="1" applyFont="1" applyFill="1" applyBorder="1" applyAlignment="1"/>
    <xf numFmtId="0" fontId="19" fillId="0" borderId="0" xfId="1" applyFont="1" applyBorder="1" applyAlignment="1">
      <alignment horizontal="center" vertical="center"/>
    </xf>
    <xf numFmtId="0" fontId="19" fillId="0" borderId="0" xfId="1" applyFont="1" applyBorder="1" applyAlignment="1">
      <alignment vertical="center" shrinkToFit="1"/>
    </xf>
    <xf numFmtId="0" fontId="19" fillId="0" borderId="0" xfId="1" applyFont="1" applyBorder="1" applyAlignment="1">
      <alignment horizontal="left" vertical="center" wrapText="1"/>
    </xf>
    <xf numFmtId="164" fontId="4" fillId="0" borderId="0" xfId="0" applyNumberFormat="1" applyFont="1" applyAlignment="1">
      <alignment horizontal="center"/>
    </xf>
    <xf numFmtId="0" fontId="0" fillId="0" borderId="59" xfId="0" applyBorder="1" applyAlignment="1"/>
    <xf numFmtId="164" fontId="25" fillId="0" borderId="0" xfId="0" applyNumberFormat="1" applyFont="1" applyAlignment="1">
      <alignment horizontal="center"/>
    </xf>
    <xf numFmtId="0" fontId="5" fillId="3" borderId="39" xfId="0" applyFont="1" applyFill="1" applyBorder="1" applyAlignment="1">
      <alignment horizontal="center" vertical="center"/>
    </xf>
    <xf numFmtId="0" fontId="0" fillId="0" borderId="0" xfId="0" applyBorder="1" applyAlignment="1">
      <alignment horizontal="center" vertical="center" shrinkToFit="1"/>
    </xf>
    <xf numFmtId="0" fontId="26" fillId="0" borderId="0" xfId="0" applyFont="1"/>
    <xf numFmtId="0" fontId="1" fillId="0" borderId="0" xfId="1" applyNumberFormat="1" applyAlignment="1">
      <alignment horizontal="left"/>
    </xf>
    <xf numFmtId="20" fontId="22" fillId="3" borderId="0" xfId="0" applyNumberFormat="1" applyFont="1" applyFill="1" applyBorder="1" applyAlignment="1">
      <alignment horizontal="center" vertical="center"/>
    </xf>
    <xf numFmtId="170" fontId="5" fillId="3" borderId="0" xfId="0" applyNumberFormat="1" applyFont="1" applyFill="1" applyBorder="1" applyAlignment="1">
      <alignment horizontal="center" vertical="center"/>
    </xf>
    <xf numFmtId="0" fontId="15" fillId="3" borderId="0" xfId="0" applyFont="1" applyFill="1" applyBorder="1" applyAlignment="1">
      <alignment horizontal="center" vertical="center"/>
    </xf>
    <xf numFmtId="0" fontId="22" fillId="3" borderId="47" xfId="0" applyNumberFormat="1" applyFont="1" applyFill="1" applyBorder="1" applyAlignment="1">
      <alignment horizontal="center" vertical="center"/>
    </xf>
    <xf numFmtId="0" fontId="5" fillId="3" borderId="25" xfId="0" applyFont="1" applyFill="1" applyBorder="1" applyAlignment="1">
      <alignment horizontal="center" vertical="center"/>
    </xf>
    <xf numFmtId="0" fontId="5" fillId="3" borderId="27" xfId="0" applyFont="1" applyFill="1" applyBorder="1" applyAlignment="1">
      <alignment horizontal="center" vertical="center"/>
    </xf>
    <xf numFmtId="20" fontId="22" fillId="3" borderId="57" xfId="0" applyNumberFormat="1" applyFont="1" applyFill="1" applyBorder="1" applyAlignment="1">
      <alignment horizontal="center" vertical="center"/>
    </xf>
    <xf numFmtId="0" fontId="22" fillId="3" borderId="57" xfId="0" applyNumberFormat="1" applyFont="1" applyFill="1" applyBorder="1" applyAlignment="1">
      <alignment horizontal="center" vertical="center"/>
    </xf>
    <xf numFmtId="0" fontId="23" fillId="3" borderId="47" xfId="0" applyNumberFormat="1" applyFont="1" applyFill="1" applyBorder="1" applyAlignment="1">
      <alignment horizontal="center"/>
    </xf>
    <xf numFmtId="0" fontId="5" fillId="3" borderId="60" xfId="0" applyFont="1" applyFill="1" applyBorder="1" applyAlignment="1">
      <alignment horizontal="center" vertical="center"/>
    </xf>
    <xf numFmtId="0" fontId="23" fillId="3" borderId="46" xfId="0" applyNumberFormat="1" applyFont="1" applyFill="1" applyBorder="1" applyAlignment="1">
      <alignment horizontal="center"/>
    </xf>
    <xf numFmtId="170" fontId="5" fillId="3" borderId="60" xfId="0" applyNumberFormat="1" applyFont="1" applyFill="1" applyBorder="1" applyAlignment="1">
      <alignment horizontal="center" vertical="center"/>
    </xf>
    <xf numFmtId="20" fontId="22" fillId="3" borderId="60" xfId="0" applyNumberFormat="1" applyFont="1" applyFill="1" applyBorder="1" applyAlignment="1">
      <alignment horizontal="center" vertical="center"/>
    </xf>
    <xf numFmtId="0" fontId="23" fillId="3" borderId="61" xfId="0" applyNumberFormat="1" applyFont="1" applyFill="1" applyBorder="1" applyAlignment="1">
      <alignment horizontal="center"/>
    </xf>
    <xf numFmtId="0" fontId="23" fillId="3" borderId="24" xfId="0" applyNumberFormat="1" applyFont="1" applyFill="1" applyBorder="1" applyAlignment="1">
      <alignment horizontal="center"/>
    </xf>
    <xf numFmtId="0" fontId="5" fillId="3" borderId="3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2" xfId="0" applyFont="1" applyFill="1" applyBorder="1" applyAlignment="1">
      <alignment horizontal="center" vertical="center"/>
    </xf>
    <xf numFmtId="0" fontId="0" fillId="0" borderId="0" xfId="0" applyBorder="1" applyAlignment="1">
      <alignment horizontal="center" vertical="center" shrinkToFit="1"/>
    </xf>
    <xf numFmtId="0" fontId="5" fillId="12" borderId="0" xfId="0" applyFont="1" applyFill="1" applyBorder="1" applyAlignment="1">
      <alignment horizontal="center" vertical="center"/>
    </xf>
    <xf numFmtId="0" fontId="0" fillId="0" borderId="0" xfId="0" applyBorder="1" applyAlignment="1"/>
    <xf numFmtId="0" fontId="0" fillId="0" borderId="0" xfId="0" applyBorder="1" applyAlignment="1">
      <alignment horizontal="left"/>
    </xf>
    <xf numFmtId="0" fontId="5" fillId="3" borderId="62" xfId="0" applyFont="1" applyFill="1" applyBorder="1" applyAlignment="1">
      <alignment horizontal="center" vertical="center"/>
    </xf>
    <xf numFmtId="0" fontId="16" fillId="0" borderId="0" xfId="0" applyFont="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5" borderId="38"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8" borderId="38" xfId="0" applyFont="1" applyFill="1" applyBorder="1" applyAlignment="1">
      <alignment horizontal="center" vertical="center"/>
    </xf>
    <xf numFmtId="0" fontId="5" fillId="8" borderId="39" xfId="0" applyFont="1" applyFill="1" applyBorder="1" applyAlignment="1">
      <alignment horizontal="center" vertical="center"/>
    </xf>
    <xf numFmtId="0" fontId="0" fillId="0" borderId="0" xfId="0" applyBorder="1" applyAlignment="1">
      <alignment horizontal="center" vertical="center" wrapText="1" shrinkToFit="1"/>
    </xf>
    <xf numFmtId="0" fontId="0" fillId="0" borderId="0" xfId="0" applyBorder="1" applyAlignment="1">
      <alignment vertical="center" shrinkToFit="1"/>
    </xf>
    <xf numFmtId="167"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166" fontId="0" fillId="0" borderId="0" xfId="0" applyNumberFormat="1" applyBorder="1" applyAlignment="1">
      <alignment horizontal="center" vertical="center"/>
    </xf>
    <xf numFmtId="0" fontId="3" fillId="12" borderId="0" xfId="0" applyFont="1" applyFill="1" applyBorder="1" applyAlignment="1">
      <alignment horizontal="center"/>
    </xf>
    <xf numFmtId="0" fontId="5" fillId="12" borderId="0" xfId="0" applyFont="1" applyFill="1" applyBorder="1" applyAlignment="1">
      <alignment horizontal="center" vertical="center"/>
    </xf>
    <xf numFmtId="0" fontId="19" fillId="0" borderId="0" xfId="1" applyFont="1" applyBorder="1" applyAlignment="1">
      <alignment vertical="center" shrinkToFit="1"/>
    </xf>
    <xf numFmtId="0" fontId="20" fillId="0" borderId="0" xfId="1" applyFont="1" applyBorder="1" applyAlignment="1">
      <alignment horizontal="center"/>
    </xf>
    <xf numFmtId="0" fontId="1" fillId="0" borderId="0" xfId="1" applyBorder="1" applyAlignment="1"/>
    <xf numFmtId="0" fontId="19" fillId="0" borderId="0" xfId="1" applyFont="1" applyBorder="1" applyAlignment="1"/>
    <xf numFmtId="0" fontId="19" fillId="0" borderId="0" xfId="1" applyFont="1" applyFill="1" applyBorder="1" applyAlignment="1"/>
    <xf numFmtId="0" fontId="19" fillId="0" borderId="0" xfId="1" applyFont="1" applyBorder="1" applyAlignment="1">
      <alignment vertical="center"/>
    </xf>
    <xf numFmtId="0" fontId="21" fillId="0" borderId="0" xfId="1" applyFont="1" applyBorder="1" applyAlignment="1">
      <alignment horizontal="center"/>
    </xf>
    <xf numFmtId="0" fontId="19" fillId="0" borderId="0" xfId="1" applyFont="1" applyBorder="1" applyAlignment="1">
      <alignment horizontal="left" vertical="center" wrapText="1"/>
    </xf>
    <xf numFmtId="0" fontId="19" fillId="0" borderId="0" xfId="1" applyFont="1" applyBorder="1" applyAlignment="1">
      <alignment horizontal="center" vertical="center" wrapText="1"/>
    </xf>
    <xf numFmtId="0" fontId="19" fillId="0" borderId="0" xfId="1" applyFont="1" applyBorder="1" applyAlignment="1">
      <alignment horizontal="center" vertical="center"/>
    </xf>
    <xf numFmtId="0" fontId="21" fillId="0" borderId="0" xfId="1" applyFont="1" applyBorder="1" applyAlignment="1">
      <alignment horizontal="center" vertical="center" wrapText="1"/>
    </xf>
    <xf numFmtId="0" fontId="19" fillId="0" borderId="0" xfId="1" applyFont="1" applyBorder="1" applyAlignment="1">
      <alignment vertical="center" wrapText="1"/>
    </xf>
    <xf numFmtId="167" fontId="19" fillId="0" borderId="49" xfId="1" applyNumberFormat="1" applyFont="1" applyBorder="1" applyAlignment="1">
      <alignment horizontal="left" vertical="center"/>
    </xf>
    <xf numFmtId="167" fontId="0" fillId="0" borderId="57" xfId="0" applyNumberFormat="1" applyBorder="1" applyAlignment="1">
      <alignment horizontal="left" vertical="center"/>
    </xf>
    <xf numFmtId="0" fontId="19" fillId="0" borderId="43" xfId="1" applyFont="1" applyBorder="1" applyAlignment="1">
      <alignment vertical="center"/>
    </xf>
    <xf numFmtId="0" fontId="19" fillId="0" borderId="44" xfId="1" applyFont="1" applyBorder="1" applyAlignment="1">
      <alignment vertical="center"/>
    </xf>
    <xf numFmtId="0" fontId="19" fillId="0" borderId="46" xfId="1" applyFont="1" applyBorder="1" applyAlignment="1">
      <alignment vertical="center"/>
    </xf>
    <xf numFmtId="0" fontId="19" fillId="0" borderId="47" xfId="1" applyFont="1" applyBorder="1" applyAlignment="1">
      <alignment vertical="center"/>
    </xf>
    <xf numFmtId="20" fontId="19" fillId="0" borderId="49" xfId="1" applyNumberFormat="1" applyFont="1" applyBorder="1" applyAlignment="1">
      <alignment horizontal="center"/>
    </xf>
    <xf numFmtId="0" fontId="19" fillId="0" borderId="57" xfId="1" applyFont="1" applyBorder="1" applyAlignment="1">
      <alignment horizontal="center"/>
    </xf>
    <xf numFmtId="0" fontId="21" fillId="0" borderId="43" xfId="1" applyFont="1" applyBorder="1" applyAlignment="1">
      <alignment horizontal="center"/>
    </xf>
    <xf numFmtId="0" fontId="21" fillId="0" borderId="45" xfId="1" applyFont="1" applyBorder="1" applyAlignment="1">
      <alignment horizontal="center"/>
    </xf>
    <xf numFmtId="0" fontId="21" fillId="0" borderId="52" xfId="1" applyFont="1" applyBorder="1" applyAlignment="1">
      <alignment horizontal="center"/>
    </xf>
    <xf numFmtId="0" fontId="21" fillId="0" borderId="53" xfId="1" applyFont="1" applyBorder="1" applyAlignment="1">
      <alignment horizontal="center"/>
    </xf>
    <xf numFmtId="0" fontId="21" fillId="0" borderId="46" xfId="1" applyFont="1" applyBorder="1" applyAlignment="1">
      <alignment horizontal="center"/>
    </xf>
    <xf numFmtId="0" fontId="21" fillId="0" borderId="48" xfId="1" applyFont="1" applyBorder="1" applyAlignment="1">
      <alignment horizontal="center"/>
    </xf>
    <xf numFmtId="0" fontId="1" fillId="0" borderId="49" xfId="1" applyBorder="1" applyAlignment="1"/>
    <xf numFmtId="0" fontId="1" fillId="0" borderId="57" xfId="1" applyBorder="1" applyAlignment="1"/>
    <xf numFmtId="0" fontId="21" fillId="0" borderId="50" xfId="1" applyFont="1" applyBorder="1" applyAlignment="1">
      <alignment horizontal="center" vertical="center" wrapText="1"/>
    </xf>
    <xf numFmtId="0" fontId="21" fillId="0" borderId="55" xfId="1" applyFont="1" applyBorder="1" applyAlignment="1">
      <alignment horizontal="center" vertical="center" wrapText="1"/>
    </xf>
    <xf numFmtId="0" fontId="19" fillId="0" borderId="16" xfId="1" applyFont="1" applyBorder="1" applyAlignment="1"/>
    <xf numFmtId="0" fontId="19" fillId="0" borderId="1" xfId="1" applyFont="1" applyBorder="1" applyAlignment="1"/>
    <xf numFmtId="0" fontId="1" fillId="0" borderId="35" xfId="1" applyBorder="1" applyAlignment="1">
      <alignment shrinkToFit="1"/>
    </xf>
    <xf numFmtId="0" fontId="1" fillId="0" borderId="37" xfId="1" applyBorder="1" applyAlignment="1">
      <alignment shrinkToFit="1"/>
    </xf>
    <xf numFmtId="0" fontId="20" fillId="0" borderId="40" xfId="1" applyFont="1" applyBorder="1" applyAlignment="1">
      <alignment horizontal="center"/>
    </xf>
    <xf numFmtId="0" fontId="0" fillId="0" borderId="41" xfId="0" applyBorder="1"/>
    <xf numFmtId="0" fontId="0" fillId="0" borderId="42" xfId="0" applyBorder="1"/>
    <xf numFmtId="0" fontId="19" fillId="0" borderId="45" xfId="1" applyFont="1" applyBorder="1" applyAlignment="1">
      <alignment vertical="center"/>
    </xf>
    <xf numFmtId="0" fontId="19" fillId="0" borderId="48" xfId="1" applyFont="1" applyBorder="1" applyAlignment="1">
      <alignment vertical="center"/>
    </xf>
    <xf numFmtId="0" fontId="19" fillId="0" borderId="50" xfId="1" applyFont="1" applyBorder="1" applyAlignment="1">
      <alignment horizontal="center" vertical="center"/>
    </xf>
    <xf numFmtId="0" fontId="19" fillId="0" borderId="58" xfId="1" applyFont="1" applyBorder="1" applyAlignment="1">
      <alignment horizontal="center" vertical="center"/>
    </xf>
    <xf numFmtId="0" fontId="19" fillId="0" borderId="16" xfId="1" applyFont="1" applyBorder="1" applyAlignment="1">
      <alignment horizontal="center" vertical="center"/>
    </xf>
    <xf numFmtId="0" fontId="19" fillId="0" borderId="1" xfId="1" applyFont="1" applyBorder="1" applyAlignment="1">
      <alignment horizontal="center" vertical="center"/>
    </xf>
    <xf numFmtId="0" fontId="1" fillId="0" borderId="16" xfId="1" applyBorder="1" applyAlignment="1"/>
    <xf numFmtId="0" fontId="1" fillId="0" borderId="1" xfId="1" applyBorder="1" applyAlignment="1"/>
    <xf numFmtId="0" fontId="19" fillId="0" borderId="49" xfId="1" applyFont="1" applyBorder="1" applyAlignment="1">
      <alignment horizontal="center" vertical="center" wrapText="1"/>
    </xf>
    <xf numFmtId="0" fontId="19" fillId="0" borderId="54" xfId="1" applyFont="1" applyBorder="1" applyAlignment="1">
      <alignment horizontal="center" vertical="center" wrapText="1"/>
    </xf>
    <xf numFmtId="0" fontId="19" fillId="0" borderId="43" xfId="1" applyFont="1" applyBorder="1" applyAlignment="1">
      <alignment horizontal="center" vertical="center"/>
    </xf>
    <xf numFmtId="0" fontId="19" fillId="0" borderId="45" xfId="1" applyFont="1" applyBorder="1" applyAlignment="1">
      <alignment horizontal="center" vertical="center"/>
    </xf>
    <xf numFmtId="0" fontId="19" fillId="0" borderId="46" xfId="1" applyFont="1" applyBorder="1" applyAlignment="1">
      <alignment horizontal="center" vertical="center"/>
    </xf>
    <xf numFmtId="0" fontId="19" fillId="0" borderId="48" xfId="1" applyFont="1" applyBorder="1" applyAlignment="1">
      <alignment horizontal="center" vertical="center"/>
    </xf>
    <xf numFmtId="0" fontId="19" fillId="0" borderId="51" xfId="1" applyFont="1" applyBorder="1" applyAlignment="1">
      <alignment horizontal="center" vertical="center" wrapText="1"/>
    </xf>
    <xf numFmtId="0" fontId="19" fillId="0" borderId="56" xfId="1" applyFont="1" applyBorder="1" applyAlignment="1">
      <alignment horizontal="center" vertical="center" wrapText="1"/>
    </xf>
    <xf numFmtId="0" fontId="19" fillId="0" borderId="0" xfId="1" applyFont="1" applyAlignment="1"/>
    <xf numFmtId="0" fontId="19" fillId="0" borderId="35" xfId="1" applyFont="1" applyBorder="1" applyAlignment="1"/>
    <xf numFmtId="0" fontId="0" fillId="0" borderId="36" xfId="0" applyBorder="1" applyAlignment="1"/>
    <xf numFmtId="0" fontId="0" fillId="0" borderId="37" xfId="0" applyBorder="1" applyAlignment="1"/>
    <xf numFmtId="0" fontId="0" fillId="0" borderId="46" xfId="0" applyBorder="1" applyAlignment="1">
      <alignment vertical="center"/>
    </xf>
    <xf numFmtId="166" fontId="19" fillId="0" borderId="44" xfId="1" applyNumberFormat="1" applyFont="1" applyBorder="1" applyAlignment="1">
      <alignment horizontal="left" vertical="center"/>
    </xf>
    <xf numFmtId="166" fontId="0" fillId="0" borderId="44" xfId="0" applyNumberFormat="1" applyBorder="1" applyAlignment="1">
      <alignment horizontal="left" vertical="center"/>
    </xf>
    <xf numFmtId="166" fontId="0" fillId="0" borderId="47" xfId="0" applyNumberFormat="1" applyBorder="1" applyAlignment="1">
      <alignment horizontal="left" vertical="center"/>
    </xf>
    <xf numFmtId="0" fontId="19" fillId="0" borderId="49" xfId="1" applyFont="1" applyBorder="1" applyAlignment="1">
      <alignment vertical="center"/>
    </xf>
    <xf numFmtId="0" fontId="0" fillId="0" borderId="57" xfId="0" applyBorder="1" applyAlignment="1">
      <alignment vertical="center"/>
    </xf>
    <xf numFmtId="164" fontId="4" fillId="3" borderId="71" xfId="0" applyNumberFormat="1" applyFont="1" applyFill="1" applyBorder="1" applyAlignment="1">
      <alignment horizontal="left"/>
    </xf>
    <xf numFmtId="164" fontId="4" fillId="3" borderId="67" xfId="0" applyNumberFormat="1" applyFont="1" applyFill="1" applyBorder="1" applyAlignment="1">
      <alignment horizontal="left"/>
    </xf>
    <xf numFmtId="164" fontId="4" fillId="3" borderId="68" xfId="0" applyNumberFormat="1" applyFont="1" applyFill="1" applyBorder="1" applyAlignment="1">
      <alignment horizontal="left"/>
    </xf>
    <xf numFmtId="164" fontId="4" fillId="13" borderId="71" xfId="0" applyNumberFormat="1" applyFont="1" applyFill="1" applyBorder="1" applyAlignment="1">
      <alignment horizontal="left"/>
    </xf>
    <xf numFmtId="164" fontId="4" fillId="13" borderId="69" xfId="0" applyNumberFormat="1" applyFont="1" applyFill="1" applyBorder="1" applyAlignment="1">
      <alignment horizontal="left"/>
    </xf>
    <xf numFmtId="164" fontId="4" fillId="13" borderId="31" xfId="0" applyNumberFormat="1" applyFont="1" applyFill="1" applyBorder="1" applyAlignment="1">
      <alignment horizontal="left"/>
    </xf>
    <xf numFmtId="164" fontId="4" fillId="3" borderId="69" xfId="0" applyNumberFormat="1" applyFont="1" applyFill="1" applyBorder="1" applyAlignment="1">
      <alignment horizontal="left"/>
    </xf>
    <xf numFmtId="164" fontId="4" fillId="3" borderId="31" xfId="0" applyNumberFormat="1" applyFont="1" applyFill="1" applyBorder="1" applyAlignment="1">
      <alignment horizontal="left"/>
    </xf>
    <xf numFmtId="164" fontId="4" fillId="3" borderId="12" xfId="0" applyNumberFormat="1" applyFont="1" applyFill="1" applyBorder="1" applyAlignment="1">
      <alignment horizontal="center"/>
    </xf>
    <xf numFmtId="164" fontId="4" fillId="3" borderId="9" xfId="0" applyNumberFormat="1" applyFont="1" applyFill="1" applyBorder="1" applyAlignment="1">
      <alignment horizontal="center"/>
    </xf>
    <xf numFmtId="164" fontId="4" fillId="3" borderId="33" xfId="0" applyNumberFormat="1" applyFont="1" applyFill="1" applyBorder="1" applyAlignment="1">
      <alignment horizontal="center"/>
    </xf>
    <xf numFmtId="0" fontId="5" fillId="3" borderId="63" xfId="0" applyFont="1" applyFill="1" applyBorder="1" applyAlignment="1">
      <alignment horizontal="center" vertical="center"/>
    </xf>
    <xf numFmtId="173" fontId="27" fillId="3" borderId="70" xfId="0" applyNumberFormat="1" applyFont="1" applyFill="1" applyBorder="1" applyAlignment="1">
      <alignment horizontal="center" vertical="center"/>
    </xf>
    <xf numFmtId="20" fontId="28" fillId="3" borderId="70" xfId="0" applyNumberFormat="1" applyFont="1" applyFill="1" applyBorder="1" applyAlignment="1">
      <alignment horizontal="center" vertical="center"/>
    </xf>
    <xf numFmtId="0" fontId="29" fillId="3" borderId="70" xfId="0" applyFont="1" applyFill="1" applyBorder="1" applyAlignment="1">
      <alignment horizontal="center" vertical="center"/>
    </xf>
    <xf numFmtId="20" fontId="30" fillId="3" borderId="64" xfId="0" applyNumberFormat="1" applyFont="1" applyFill="1" applyBorder="1" applyAlignment="1">
      <alignment horizontal="center" vertical="center"/>
    </xf>
    <xf numFmtId="0" fontId="29" fillId="3" borderId="64" xfId="0" applyFont="1" applyFill="1" applyBorder="1" applyAlignment="1">
      <alignment horizontal="center" vertical="center"/>
    </xf>
    <xf numFmtId="173" fontId="30" fillId="3" borderId="64" xfId="0" applyNumberFormat="1" applyFont="1" applyFill="1" applyBorder="1" applyAlignment="1">
      <alignment horizontal="center" vertical="center"/>
    </xf>
    <xf numFmtId="20" fontId="30" fillId="3" borderId="65" xfId="0" applyNumberFormat="1" applyFont="1" applyFill="1" applyBorder="1" applyAlignment="1">
      <alignment horizontal="center" vertical="center"/>
    </xf>
    <xf numFmtId="0" fontId="29" fillId="3" borderId="65" xfId="0" applyFont="1" applyFill="1" applyBorder="1" applyAlignment="1">
      <alignment horizontal="center" vertical="center"/>
    </xf>
    <xf numFmtId="173" fontId="30" fillId="3" borderId="65" xfId="0" applyNumberFormat="1" applyFont="1" applyFill="1" applyBorder="1" applyAlignment="1">
      <alignment horizontal="center" vertical="center"/>
    </xf>
    <xf numFmtId="20" fontId="30" fillId="13" borderId="66" xfId="0" applyNumberFormat="1" applyFont="1" applyFill="1" applyBorder="1" applyAlignment="1">
      <alignment horizontal="center" vertical="center"/>
    </xf>
    <xf numFmtId="0" fontId="29" fillId="13" borderId="66" xfId="0" applyFont="1" applyFill="1" applyBorder="1" applyAlignment="1">
      <alignment horizontal="center" vertical="center"/>
    </xf>
    <xf numFmtId="173" fontId="30" fillId="13" borderId="66" xfId="0" applyNumberFormat="1" applyFont="1" applyFill="1" applyBorder="1" applyAlignment="1">
      <alignment horizontal="center" vertical="center"/>
    </xf>
    <xf numFmtId="20" fontId="30" fillId="13" borderId="64" xfId="0" applyNumberFormat="1" applyFont="1" applyFill="1" applyBorder="1" applyAlignment="1">
      <alignment horizontal="center" vertical="center"/>
    </xf>
    <xf numFmtId="0" fontId="29" fillId="13" borderId="64" xfId="0" applyFont="1" applyFill="1" applyBorder="1" applyAlignment="1">
      <alignment horizontal="center" vertical="center"/>
    </xf>
    <xf numFmtId="173" fontId="30" fillId="13" borderId="64" xfId="0" applyNumberFormat="1" applyFont="1" applyFill="1" applyBorder="1" applyAlignment="1">
      <alignment horizontal="center" vertical="center"/>
    </xf>
    <xf numFmtId="20" fontId="30" fillId="13" borderId="65" xfId="0" applyNumberFormat="1" applyFont="1" applyFill="1" applyBorder="1" applyAlignment="1">
      <alignment horizontal="center" vertical="center"/>
    </xf>
    <xf numFmtId="0" fontId="29" fillId="13" borderId="65" xfId="0" applyFont="1" applyFill="1" applyBorder="1" applyAlignment="1">
      <alignment horizontal="center" vertical="center"/>
    </xf>
    <xf numFmtId="173" fontId="30" fillId="13" borderId="65" xfId="0" applyNumberFormat="1" applyFont="1" applyFill="1" applyBorder="1" applyAlignment="1">
      <alignment horizontal="center" vertical="center"/>
    </xf>
    <xf numFmtId="20" fontId="30" fillId="3" borderId="66" xfId="0" applyNumberFormat="1" applyFont="1" applyFill="1" applyBorder="1" applyAlignment="1">
      <alignment horizontal="center" vertical="center"/>
    </xf>
    <xf numFmtId="0" fontId="29" fillId="3" borderId="66" xfId="0" applyFont="1" applyFill="1" applyBorder="1" applyAlignment="1">
      <alignment horizontal="center" vertical="center"/>
    </xf>
    <xf numFmtId="173" fontId="30" fillId="3" borderId="66" xfId="0" applyNumberFormat="1" applyFont="1" applyFill="1" applyBorder="1" applyAlignment="1">
      <alignment horizontal="center" vertical="center"/>
    </xf>
    <xf numFmtId="20" fontId="30" fillId="13" borderId="70" xfId="0" applyNumberFormat="1" applyFont="1" applyFill="1" applyBorder="1" applyAlignment="1">
      <alignment horizontal="center" vertical="center"/>
    </xf>
    <xf numFmtId="0" fontId="29" fillId="13" borderId="70" xfId="0" applyFont="1" applyFill="1" applyBorder="1" applyAlignment="1">
      <alignment horizontal="center" vertical="center"/>
    </xf>
    <xf numFmtId="173" fontId="30" fillId="13" borderId="70" xfId="0" applyNumberFormat="1" applyFont="1" applyFill="1" applyBorder="1" applyAlignment="1">
      <alignment horizontal="center" vertical="center"/>
    </xf>
    <xf numFmtId="173" fontId="5" fillId="3" borderId="0" xfId="0" applyNumberFormat="1" applyFont="1" applyFill="1" applyBorder="1" applyAlignment="1">
      <alignment horizontal="center" vertical="center"/>
    </xf>
    <xf numFmtId="165" fontId="5" fillId="3" borderId="73" xfId="0" applyNumberFormat="1" applyFont="1" applyFill="1" applyBorder="1" applyAlignment="1">
      <alignment horizontal="center" vertical="center"/>
    </xf>
    <xf numFmtId="173" fontId="5" fillId="3" borderId="73" xfId="0" applyNumberFormat="1" applyFont="1" applyFill="1" applyBorder="1" applyAlignment="1">
      <alignment horizontal="center" vertical="center"/>
    </xf>
    <xf numFmtId="173" fontId="5" fillId="3" borderId="72" xfId="0" applyNumberFormat="1" applyFont="1" applyFill="1" applyBorder="1" applyAlignment="1">
      <alignment horizontal="center" vertical="center"/>
    </xf>
    <xf numFmtId="0" fontId="5" fillId="3" borderId="36" xfId="0" applyFont="1" applyFill="1" applyBorder="1" applyAlignment="1">
      <alignment horizontal="center" vertical="center"/>
    </xf>
    <xf numFmtId="170" fontId="5" fillId="0" borderId="0" xfId="0" applyNumberFormat="1" applyFont="1" applyFill="1" applyBorder="1" applyAlignment="1">
      <alignment horizontal="center" vertical="center"/>
    </xf>
    <xf numFmtId="20" fontId="22"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165" fontId="5" fillId="0" borderId="0" xfId="0" applyNumberFormat="1" applyFont="1" applyFill="1" applyBorder="1" applyAlignment="1">
      <alignment horizontal="center" vertical="center"/>
    </xf>
    <xf numFmtId="0" fontId="3" fillId="0" borderId="0" xfId="0" applyFont="1" applyFill="1" applyBorder="1"/>
    <xf numFmtId="0" fontId="12" fillId="0" borderId="0" xfId="0" applyFont="1" applyFill="1" applyBorder="1" applyAlignment="1">
      <alignment horizontal="center" vertical="center"/>
    </xf>
    <xf numFmtId="0" fontId="13" fillId="0" borderId="0" xfId="0" applyFont="1" applyFill="1" applyBorder="1" applyAlignment="1">
      <alignment horizontal="right"/>
    </xf>
    <xf numFmtId="0" fontId="8"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0" fillId="0" borderId="0" xfId="0" applyFill="1" applyBorder="1"/>
    <xf numFmtId="0" fontId="0" fillId="0" borderId="0" xfId="0" applyFill="1" applyBorder="1" applyAlignment="1"/>
    <xf numFmtId="0" fontId="0" fillId="0" borderId="0" xfId="0" applyFill="1" applyBorder="1" applyAlignment="1">
      <alignment horizontal="left"/>
    </xf>
    <xf numFmtId="0" fontId="0" fillId="0" borderId="0" xfId="0" applyFill="1" applyBorder="1" applyAlignment="1">
      <alignment horizontal="center" vertical="center" wrapText="1" shrinkToFit="1"/>
    </xf>
    <xf numFmtId="0" fontId="0" fillId="0" borderId="0" xfId="0" applyFill="1" applyBorder="1" applyAlignment="1">
      <alignment horizontal="center" vertical="center" shrinkToFit="1"/>
    </xf>
    <xf numFmtId="0" fontId="15" fillId="13" borderId="0" xfId="0" applyFont="1" applyFill="1" applyBorder="1" applyAlignment="1">
      <alignment horizontal="center" vertical="center"/>
    </xf>
    <xf numFmtId="165" fontId="5" fillId="13" borderId="73" xfId="0" applyNumberFormat="1" applyFont="1" applyFill="1" applyBorder="1" applyAlignment="1">
      <alignment horizontal="center" vertical="center"/>
    </xf>
    <xf numFmtId="170" fontId="5" fillId="13" borderId="0" xfId="0" applyNumberFormat="1" applyFont="1" applyFill="1" applyBorder="1" applyAlignment="1">
      <alignment horizontal="center" vertical="center"/>
    </xf>
    <xf numFmtId="173" fontId="5" fillId="13" borderId="73" xfId="0" applyNumberFormat="1" applyFont="1" applyFill="1" applyBorder="1" applyAlignment="1">
      <alignment horizontal="center" vertical="center"/>
    </xf>
    <xf numFmtId="20" fontId="22" fillId="13" borderId="0" xfId="0" applyNumberFormat="1" applyFont="1" applyFill="1" applyBorder="1" applyAlignment="1">
      <alignment horizontal="center" vertical="center"/>
    </xf>
    <xf numFmtId="173" fontId="5" fillId="13" borderId="72" xfId="0" applyNumberFormat="1" applyFont="1" applyFill="1" applyBorder="1" applyAlignment="1">
      <alignment horizontal="center" vertical="center"/>
    </xf>
    <xf numFmtId="165" fontId="5" fillId="13" borderId="0" xfId="0" applyNumberFormat="1" applyFont="1" applyFill="1" applyBorder="1" applyAlignment="1">
      <alignment horizontal="center" vertical="center"/>
    </xf>
    <xf numFmtId="173" fontId="5" fillId="13" borderId="0" xfId="0" applyNumberFormat="1" applyFont="1" applyFill="1" applyBorder="1" applyAlignment="1">
      <alignment horizontal="center" vertical="center"/>
    </xf>
    <xf numFmtId="165" fontId="5" fillId="3" borderId="0" xfId="0" applyNumberFormat="1" applyFont="1" applyFill="1" applyBorder="1" applyAlignment="1">
      <alignment horizontal="center" vertical="center" shrinkToFit="1"/>
    </xf>
    <xf numFmtId="0" fontId="15" fillId="3" borderId="9" xfId="0" applyFont="1" applyFill="1" applyBorder="1" applyAlignment="1">
      <alignment horizontal="center" vertical="center"/>
    </xf>
    <xf numFmtId="0" fontId="7" fillId="3" borderId="9" xfId="0" applyNumberFormat="1" applyFont="1" applyFill="1" applyBorder="1" applyAlignment="1">
      <alignment horizontal="center" vertical="center"/>
    </xf>
    <xf numFmtId="0" fontId="3" fillId="3" borderId="11" xfId="0" applyFont="1" applyFill="1" applyBorder="1"/>
    <xf numFmtId="0" fontId="7" fillId="3" borderId="74" xfId="0" applyNumberFormat="1" applyFont="1" applyFill="1" applyBorder="1" applyAlignment="1">
      <alignment horizontal="center" vertical="center"/>
    </xf>
    <xf numFmtId="0" fontId="3" fillId="3" borderId="74" xfId="0" applyNumberFormat="1" applyFont="1" applyFill="1" applyBorder="1"/>
    <xf numFmtId="0" fontId="3" fillId="3" borderId="74" xfId="0" applyFont="1" applyFill="1" applyBorder="1"/>
    <xf numFmtId="165" fontId="5" fillId="3" borderId="74" xfId="0" applyNumberFormat="1" applyFont="1" applyFill="1" applyBorder="1" applyAlignment="1">
      <alignment horizontal="center" vertical="center"/>
    </xf>
    <xf numFmtId="164" fontId="4" fillId="3" borderId="55" xfId="0" applyNumberFormat="1" applyFont="1" applyFill="1" applyBorder="1" applyAlignment="1">
      <alignment horizontal="left"/>
    </xf>
    <xf numFmtId="164" fontId="4" fillId="3" borderId="0" xfId="0" applyNumberFormat="1" applyFont="1" applyFill="1" applyBorder="1" applyAlignment="1">
      <alignment horizontal="left"/>
    </xf>
    <xf numFmtId="0" fontId="0" fillId="3" borderId="0" xfId="0" applyFill="1"/>
    <xf numFmtId="0" fontId="3" fillId="3" borderId="74" xfId="0" applyFont="1" applyFill="1" applyBorder="1" applyAlignment="1">
      <alignment horizontal="center"/>
    </xf>
    <xf numFmtId="20" fontId="22" fillId="3" borderId="44" xfId="0" applyNumberFormat="1" applyFont="1" applyFill="1" applyBorder="1" applyAlignment="1">
      <alignment horizontal="center" vertical="center"/>
    </xf>
    <xf numFmtId="0" fontId="7" fillId="3" borderId="44" xfId="0" applyNumberFormat="1" applyFont="1" applyFill="1" applyBorder="1" applyAlignment="1">
      <alignment horizontal="center" vertical="center"/>
    </xf>
    <xf numFmtId="0" fontId="5" fillId="3" borderId="44" xfId="0" applyNumberFormat="1" applyFont="1" applyFill="1" applyBorder="1" applyAlignment="1">
      <alignment horizontal="center" vertical="center"/>
    </xf>
    <xf numFmtId="0" fontId="10" fillId="12" borderId="0" xfId="0" applyFont="1" applyFill="1" applyAlignment="1">
      <alignment horizontal="left"/>
    </xf>
    <xf numFmtId="171" fontId="10" fillId="12" borderId="0" xfId="0" applyNumberFormat="1" applyFont="1" applyFill="1" applyAlignment="1">
      <alignment horizontal="left"/>
    </xf>
    <xf numFmtId="166" fontId="11" fillId="12" borderId="0" xfId="0" applyNumberFormat="1" applyFont="1" applyFill="1" applyAlignment="1">
      <alignment horizontal="right"/>
    </xf>
    <xf numFmtId="0" fontId="16" fillId="12" borderId="0" xfId="0" applyNumberFormat="1" applyFont="1" applyFill="1" applyAlignment="1">
      <alignment horizontal="center"/>
    </xf>
    <xf numFmtId="14" fontId="10" fillId="12" borderId="0" xfId="0" applyNumberFormat="1" applyFont="1" applyFill="1"/>
    <xf numFmtId="0" fontId="10" fillId="12" borderId="0" xfId="0" applyFont="1" applyFill="1"/>
    <xf numFmtId="0" fontId="11" fillId="12" borderId="0" xfId="0" applyFont="1" applyFill="1"/>
  </cellXfs>
  <cellStyles count="2">
    <cellStyle name="Normal" xfId="0" builtinId="0"/>
    <cellStyle name="Normal 2" xfId="1"/>
  </cellStyles>
  <dxfs count="13">
    <dxf>
      <font>
        <color theme="4" tint="0.79998168889431442"/>
      </font>
      <fill>
        <patternFill>
          <bgColor theme="4" tint="0.79998168889431442"/>
        </patternFill>
      </fill>
      <border>
        <left/>
        <right/>
        <top/>
        <bottom/>
        <vertical/>
        <horizontal/>
      </border>
    </dxf>
    <dxf>
      <fill>
        <patternFill patternType="darkUp">
          <fgColor rgb="FF0070C0"/>
          <bgColor theme="0"/>
        </patternFill>
      </fill>
    </dxf>
    <dxf>
      <fill>
        <patternFill patternType="gray0625">
          <fgColor rgb="FF002060"/>
        </patternFill>
      </fill>
    </dxf>
    <dxf>
      <font>
        <color theme="0" tint="-4.9989318521683403E-2"/>
      </font>
      <fill>
        <patternFill>
          <bgColor theme="0" tint="-4.9989318521683403E-2"/>
        </patternFill>
      </fill>
      <border>
        <left/>
        <right/>
        <top/>
        <bottom/>
        <vertical/>
        <horizontal/>
      </border>
    </dxf>
    <dxf>
      <fill>
        <patternFill patternType="darkUp">
          <fgColor rgb="FF0070C0"/>
          <bgColor theme="0"/>
        </patternFill>
      </fill>
    </dxf>
    <dxf>
      <fill>
        <patternFill patternType="gray0625">
          <fgColor rgb="FF002060"/>
        </patternFill>
      </fill>
    </dxf>
    <dxf>
      <fill>
        <patternFill patternType="darkUp">
          <fgColor rgb="FF0070C0"/>
          <bgColor theme="0"/>
        </patternFill>
      </fill>
    </dxf>
    <dxf>
      <fill>
        <patternFill patternType="gray0625">
          <fgColor rgb="FF002060"/>
        </patternFill>
      </fill>
    </dxf>
    <dxf>
      <fill>
        <patternFill patternType="gray0625">
          <fgColor rgb="FF002060"/>
        </patternFill>
      </fill>
    </dxf>
    <dxf>
      <fill>
        <patternFill patternType="darkUp">
          <fgColor rgb="FF0070C0"/>
          <bgColor theme="0"/>
        </patternFill>
      </fill>
    </dxf>
    <dxf>
      <fill>
        <patternFill patternType="gray0625">
          <fgColor rgb="FF002060"/>
        </patternFill>
      </fill>
    </dxf>
    <dxf>
      <fill>
        <patternFill patternType="darkUp">
          <fgColor rgb="FF0070C0"/>
          <bgColor theme="0"/>
        </patternFill>
      </fill>
    </dxf>
    <dxf>
      <fill>
        <patternFill patternType="darkUp">
          <fgColor rgb="FF0070C0"/>
          <bgColor theme="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P47"/>
  <sheetViews>
    <sheetView topLeftCell="A13" zoomScale="80" zoomScaleNormal="80" workbookViewId="0">
      <selection activeCell="Q36" sqref="Q36"/>
    </sheetView>
  </sheetViews>
  <sheetFormatPr baseColWidth="10" defaultRowHeight="12"/>
  <cols>
    <col min="1" max="1" width="31" style="11" bestFit="1" customWidth="1"/>
    <col min="2" max="2" width="11.140625" style="3" customWidth="1"/>
    <col min="3" max="3" width="5.7109375" style="3" customWidth="1"/>
    <col min="4" max="4" width="11.140625" style="3" customWidth="1"/>
    <col min="5" max="5" width="5.140625" style="3" customWidth="1"/>
    <col min="6" max="6" width="8.7109375" style="3" customWidth="1"/>
    <col min="7" max="7" width="11.42578125" style="3"/>
    <col min="8" max="8" width="5.140625" style="3" customWidth="1"/>
    <col min="9" max="9" width="11.42578125" style="3"/>
    <col min="10" max="10" width="6.42578125" style="3" customWidth="1"/>
    <col min="11" max="11" width="8.7109375" style="3" customWidth="1"/>
    <col min="12" max="12" width="11.42578125" style="3"/>
    <col min="13" max="13" width="6.28515625" style="3" customWidth="1"/>
    <col min="14" max="14" width="11.42578125" style="3"/>
    <col min="15" max="15" width="6" style="3" customWidth="1"/>
    <col min="16" max="16" width="8.7109375" style="3" customWidth="1"/>
    <col min="17" max="16384" width="11.42578125" style="3"/>
  </cols>
  <sheetData>
    <row r="1" spans="1:16" ht="18.75">
      <c r="A1" s="1" t="s">
        <v>0</v>
      </c>
      <c r="B1" s="2"/>
      <c r="C1" s="277" t="s">
        <v>10</v>
      </c>
      <c r="D1" s="277"/>
      <c r="E1" s="277"/>
      <c r="F1" s="277"/>
      <c r="I1" s="152" t="s">
        <v>9</v>
      </c>
      <c r="K1" s="278"/>
      <c r="L1" s="279"/>
      <c r="M1" s="279"/>
      <c r="N1" s="280"/>
    </row>
    <row r="2" spans="1:16" ht="19.5" thickBot="1">
      <c r="A2" s="6"/>
      <c r="B2" s="4"/>
      <c r="C2" s="4"/>
      <c r="D2" s="4"/>
      <c r="E2" s="4"/>
      <c r="F2" s="4"/>
    </row>
    <row r="3" spans="1:16" s="7" customFormat="1" ht="12.95" customHeight="1" thickTop="1">
      <c r="A3" s="145"/>
      <c r="B3" s="281"/>
      <c r="C3" s="282"/>
      <c r="D3" s="282"/>
      <c r="E3" s="282"/>
      <c r="F3" s="283"/>
      <c r="G3" s="287"/>
      <c r="H3" s="288"/>
      <c r="I3" s="288"/>
      <c r="J3" s="288"/>
      <c r="K3" s="289"/>
      <c r="L3" s="293"/>
      <c r="M3" s="294"/>
      <c r="N3" s="294"/>
      <c r="O3" s="294"/>
      <c r="P3" s="61"/>
    </row>
    <row r="4" spans="1:16" s="7" customFormat="1" ht="12.95" customHeight="1">
      <c r="A4" s="146"/>
      <c r="B4" s="284"/>
      <c r="C4" s="285"/>
      <c r="D4" s="285"/>
      <c r="E4" s="285"/>
      <c r="F4" s="286"/>
      <c r="G4" s="290"/>
      <c r="H4" s="291"/>
      <c r="I4" s="291"/>
      <c r="J4" s="291"/>
      <c r="K4" s="292"/>
      <c r="L4" s="62"/>
      <c r="M4" s="41"/>
      <c r="N4" s="41"/>
      <c r="O4" s="41"/>
      <c r="P4" s="42"/>
    </row>
    <row r="5" spans="1:16" s="7" customFormat="1" ht="12.95" customHeight="1">
      <c r="A5" s="146"/>
      <c r="B5" s="139" t="s">
        <v>1</v>
      </c>
      <c r="C5" s="23" t="s">
        <v>8</v>
      </c>
      <c r="D5" s="24" t="s">
        <v>2</v>
      </c>
      <c r="E5" s="23" t="s">
        <v>8</v>
      </c>
      <c r="F5" s="27" t="s">
        <v>4</v>
      </c>
      <c r="G5" s="56" t="s">
        <v>1</v>
      </c>
      <c r="H5" s="34" t="s">
        <v>8</v>
      </c>
      <c r="I5" s="35" t="s">
        <v>2</v>
      </c>
      <c r="J5" s="34" t="s">
        <v>8</v>
      </c>
      <c r="K5" s="36" t="s">
        <v>4</v>
      </c>
      <c r="L5" s="63" t="s">
        <v>1</v>
      </c>
      <c r="M5" s="43" t="s">
        <v>8</v>
      </c>
      <c r="N5" s="44" t="s">
        <v>2</v>
      </c>
      <c r="O5" s="43" t="s">
        <v>8</v>
      </c>
      <c r="P5" s="45" t="s">
        <v>4</v>
      </c>
    </row>
    <row r="6" spans="1:16" s="7" customFormat="1" ht="12.95" customHeight="1">
      <c r="A6" s="147" t="s">
        <v>5</v>
      </c>
      <c r="B6" s="132" t="s">
        <v>6</v>
      </c>
      <c r="C6" s="118">
        <v>5</v>
      </c>
      <c r="D6" s="118" t="s">
        <v>7</v>
      </c>
      <c r="E6" s="118">
        <v>2</v>
      </c>
      <c r="F6" s="133">
        <f>E6+C6</f>
        <v>7</v>
      </c>
      <c r="G6" s="117" t="s">
        <v>6</v>
      </c>
      <c r="H6" s="90">
        <v>5</v>
      </c>
      <c r="I6" s="91" t="s">
        <v>7</v>
      </c>
      <c r="J6" s="91">
        <v>2</v>
      </c>
      <c r="K6" s="57">
        <f>J6+H6</f>
        <v>7</v>
      </c>
      <c r="L6" s="68" t="s">
        <v>6</v>
      </c>
      <c r="M6" s="69">
        <v>5</v>
      </c>
      <c r="N6" s="69" t="s">
        <v>7</v>
      </c>
      <c r="O6" s="69">
        <v>2</v>
      </c>
      <c r="P6" s="64">
        <f>O6+M6</f>
        <v>7</v>
      </c>
    </row>
    <row r="7" spans="1:16" s="7" customFormat="1" ht="12.95" customHeight="1">
      <c r="A7" s="148">
        <v>41244</v>
      </c>
      <c r="B7" s="140"/>
      <c r="C7" s="119">
        <v>8</v>
      </c>
      <c r="D7" s="119"/>
      <c r="E7" s="119">
        <v>2</v>
      </c>
      <c r="F7" s="134">
        <f t="shared" ref="F7:F16" si="0">C7+E7</f>
        <v>10</v>
      </c>
      <c r="G7" s="113"/>
      <c r="H7" s="92"/>
      <c r="I7" s="93"/>
      <c r="J7" s="93"/>
      <c r="K7" s="58">
        <f t="shared" ref="K7:K16" si="1">H7+J7</f>
        <v>0</v>
      </c>
      <c r="L7" s="70"/>
      <c r="M7" s="71"/>
      <c r="N7" s="71"/>
      <c r="O7" s="71"/>
      <c r="P7" s="65">
        <f t="shared" ref="P7:P16" si="2">M7+O7</f>
        <v>0</v>
      </c>
    </row>
    <row r="8" spans="1:16" s="9" customFormat="1" ht="12.95" customHeight="1">
      <c r="A8" s="149">
        <v>41245</v>
      </c>
      <c r="B8" s="141"/>
      <c r="C8" s="8">
        <v>5</v>
      </c>
      <c r="D8" s="8"/>
      <c r="E8" s="8">
        <v>2</v>
      </c>
      <c r="F8" s="134">
        <f t="shared" si="0"/>
        <v>7</v>
      </c>
      <c r="G8" s="114"/>
      <c r="H8" s="94"/>
      <c r="I8" s="95"/>
      <c r="J8" s="95"/>
      <c r="K8" s="58">
        <f t="shared" si="1"/>
        <v>0</v>
      </c>
      <c r="L8" s="72"/>
      <c r="M8" s="73"/>
      <c r="N8" s="73"/>
      <c r="O8" s="73"/>
      <c r="P8" s="65">
        <f t="shared" si="2"/>
        <v>0</v>
      </c>
    </row>
    <row r="9" spans="1:16" s="9" customFormat="1" ht="12.95" customHeight="1" thickBot="1">
      <c r="A9" s="149"/>
      <c r="B9" s="141"/>
      <c r="C9" s="121">
        <f>SUM(C7:C8)</f>
        <v>13</v>
      </c>
      <c r="D9" s="8"/>
      <c r="E9" s="122">
        <f>SUM(E7:E8)</f>
        <v>4</v>
      </c>
      <c r="F9" s="134">
        <f t="shared" si="0"/>
        <v>17</v>
      </c>
      <c r="G9" s="114"/>
      <c r="H9" s="98">
        <f>SUM(H7:H8)</f>
        <v>0</v>
      </c>
      <c r="I9" s="95"/>
      <c r="J9" s="99">
        <f>SUM(J7:J8)</f>
        <v>0</v>
      </c>
      <c r="K9" s="58">
        <f t="shared" si="1"/>
        <v>0</v>
      </c>
      <c r="L9" s="72"/>
      <c r="M9" s="75">
        <f>SUM(M7:M8)</f>
        <v>0</v>
      </c>
      <c r="N9" s="73"/>
      <c r="O9" s="86">
        <f>SUM(O7:O8)</f>
        <v>0</v>
      </c>
      <c r="P9" s="65">
        <f t="shared" si="2"/>
        <v>0</v>
      </c>
    </row>
    <row r="10" spans="1:16" s="9" customFormat="1" ht="12.95" customHeight="1">
      <c r="A10" s="150">
        <v>41246</v>
      </c>
      <c r="B10" s="142"/>
      <c r="C10" s="123"/>
      <c r="D10" s="123"/>
      <c r="E10" s="123"/>
      <c r="F10" s="135">
        <f t="shared" si="0"/>
        <v>0</v>
      </c>
      <c r="G10" s="115"/>
      <c r="H10" s="100"/>
      <c r="I10" s="101"/>
      <c r="J10" s="101"/>
      <c r="K10" s="59">
        <f t="shared" si="1"/>
        <v>0</v>
      </c>
      <c r="L10" s="76"/>
      <c r="M10" s="77"/>
      <c r="N10" s="77"/>
      <c r="O10" s="77"/>
      <c r="P10" s="66">
        <f t="shared" si="2"/>
        <v>0</v>
      </c>
    </row>
    <row r="11" spans="1:16" s="9" customFormat="1" ht="12.95" customHeight="1">
      <c r="A11" s="149">
        <v>41247</v>
      </c>
      <c r="B11" s="141"/>
      <c r="C11" s="8">
        <v>6</v>
      </c>
      <c r="D11" s="8"/>
      <c r="E11" s="8">
        <v>2</v>
      </c>
      <c r="F11" s="134">
        <f t="shared" si="0"/>
        <v>8</v>
      </c>
      <c r="G11" s="114"/>
      <c r="H11" s="94"/>
      <c r="I11" s="95"/>
      <c r="J11" s="95"/>
      <c r="K11" s="58">
        <f t="shared" si="1"/>
        <v>0</v>
      </c>
      <c r="L11" s="72"/>
      <c r="M11" s="73"/>
      <c r="N11" s="73"/>
      <c r="O11" s="73"/>
      <c r="P11" s="65">
        <f t="shared" si="2"/>
        <v>0</v>
      </c>
    </row>
    <row r="12" spans="1:16" s="9" customFormat="1" ht="12.95" customHeight="1">
      <c r="A12" s="149">
        <v>41248</v>
      </c>
      <c r="B12" s="141"/>
      <c r="C12" s="8">
        <v>3</v>
      </c>
      <c r="D12" s="8"/>
      <c r="E12" s="8">
        <v>1</v>
      </c>
      <c r="F12" s="134">
        <f t="shared" si="0"/>
        <v>4</v>
      </c>
      <c r="G12" s="114"/>
      <c r="H12" s="94"/>
      <c r="I12" s="95"/>
      <c r="J12" s="95"/>
      <c r="K12" s="58">
        <f t="shared" si="1"/>
        <v>0</v>
      </c>
      <c r="L12" s="72"/>
      <c r="M12" s="73"/>
      <c r="N12" s="73"/>
      <c r="O12" s="73"/>
      <c r="P12" s="65">
        <f t="shared" si="2"/>
        <v>0</v>
      </c>
    </row>
    <row r="13" spans="1:16" s="9" customFormat="1" ht="12.95" customHeight="1">
      <c r="A13" s="149">
        <v>41249</v>
      </c>
      <c r="B13" s="141"/>
      <c r="C13" s="8">
        <v>8</v>
      </c>
      <c r="D13" s="8"/>
      <c r="E13" s="8">
        <v>3</v>
      </c>
      <c r="F13" s="134">
        <f t="shared" si="0"/>
        <v>11</v>
      </c>
      <c r="G13" s="114"/>
      <c r="H13" s="94"/>
      <c r="I13" s="95"/>
      <c r="J13" s="95"/>
      <c r="K13" s="58">
        <f t="shared" si="1"/>
        <v>0</v>
      </c>
      <c r="L13" s="72"/>
      <c r="M13" s="73"/>
      <c r="N13" s="73"/>
      <c r="O13" s="73"/>
      <c r="P13" s="65">
        <f t="shared" si="2"/>
        <v>0</v>
      </c>
    </row>
    <row r="14" spans="1:16" s="9" customFormat="1" ht="12.95" customHeight="1">
      <c r="A14" s="149">
        <v>41250</v>
      </c>
      <c r="B14" s="141"/>
      <c r="C14" s="8">
        <v>7</v>
      </c>
      <c r="D14" s="8"/>
      <c r="E14" s="8">
        <v>2</v>
      </c>
      <c r="F14" s="134">
        <f t="shared" si="0"/>
        <v>9</v>
      </c>
      <c r="G14" s="114"/>
      <c r="H14" s="94"/>
      <c r="I14" s="95"/>
      <c r="J14" s="95"/>
      <c r="K14" s="58">
        <f t="shared" si="1"/>
        <v>0</v>
      </c>
      <c r="L14" s="72"/>
      <c r="M14" s="73"/>
      <c r="N14" s="73"/>
      <c r="O14" s="73"/>
      <c r="P14" s="65">
        <f t="shared" si="2"/>
        <v>0</v>
      </c>
    </row>
    <row r="15" spans="1:16" s="9" customFormat="1" ht="12.95" customHeight="1">
      <c r="A15" s="149">
        <v>41251</v>
      </c>
      <c r="B15" s="141"/>
      <c r="C15" s="8"/>
      <c r="D15" s="8"/>
      <c r="E15" s="8"/>
      <c r="F15" s="134">
        <f t="shared" si="0"/>
        <v>0</v>
      </c>
      <c r="G15" s="114"/>
      <c r="H15" s="94"/>
      <c r="I15" s="95"/>
      <c r="J15" s="95"/>
      <c r="K15" s="58">
        <f t="shared" si="1"/>
        <v>0</v>
      </c>
      <c r="L15" s="72"/>
      <c r="M15" s="73"/>
      <c r="N15" s="73"/>
      <c r="O15" s="73"/>
      <c r="P15" s="65">
        <f t="shared" si="2"/>
        <v>0</v>
      </c>
    </row>
    <row r="16" spans="1:16" s="9" customFormat="1" ht="12.95" customHeight="1">
      <c r="A16" s="149">
        <v>41252</v>
      </c>
      <c r="B16" s="141"/>
      <c r="C16" s="124"/>
      <c r="D16" s="8"/>
      <c r="E16" s="124"/>
      <c r="F16" s="134">
        <f t="shared" si="0"/>
        <v>0</v>
      </c>
      <c r="G16" s="114"/>
      <c r="H16" s="102"/>
      <c r="I16" s="95"/>
      <c r="J16" s="103"/>
      <c r="K16" s="58">
        <f t="shared" si="1"/>
        <v>0</v>
      </c>
      <c r="L16" s="72"/>
      <c r="M16" s="78"/>
      <c r="N16" s="73"/>
      <c r="O16" s="78"/>
      <c r="P16" s="65">
        <f t="shared" si="2"/>
        <v>0</v>
      </c>
    </row>
    <row r="17" spans="1:16" s="9" customFormat="1" ht="12.95" customHeight="1" thickBot="1">
      <c r="A17" s="149"/>
      <c r="B17" s="141"/>
      <c r="C17" s="125">
        <f>SUM(C10:C16)</f>
        <v>24</v>
      </c>
      <c r="D17" s="8"/>
      <c r="E17" s="126">
        <f>SUM(E10:E16)</f>
        <v>8</v>
      </c>
      <c r="F17" s="134">
        <f>SUM(F10:F16)</f>
        <v>32</v>
      </c>
      <c r="G17" s="114"/>
      <c r="H17" s="104">
        <f>SUM(H10:H16)</f>
        <v>0</v>
      </c>
      <c r="I17" s="95"/>
      <c r="J17" s="105">
        <f>SUM(J10:J16)</f>
        <v>0</v>
      </c>
      <c r="K17" s="58">
        <f>SUM(K10:K16)</f>
        <v>0</v>
      </c>
      <c r="L17" s="72"/>
      <c r="M17" s="79">
        <f>SUM(M10:M16)</f>
        <v>0</v>
      </c>
      <c r="N17" s="73"/>
      <c r="O17" s="87">
        <f>SUM(O10:O16)</f>
        <v>0</v>
      </c>
      <c r="P17" s="65">
        <f>SUM(P10:P16)</f>
        <v>0</v>
      </c>
    </row>
    <row r="18" spans="1:16" s="9" customFormat="1" ht="12.95" customHeight="1">
      <c r="A18" s="150">
        <v>41253</v>
      </c>
      <c r="B18" s="142"/>
      <c r="C18" s="123"/>
      <c r="D18" s="123"/>
      <c r="E18" s="123"/>
      <c r="F18" s="135">
        <f t="shared" ref="F18:F24" si="3">C18+E18</f>
        <v>0</v>
      </c>
      <c r="G18" s="115"/>
      <c r="H18" s="100"/>
      <c r="I18" s="101"/>
      <c r="J18" s="101"/>
      <c r="K18" s="59">
        <f t="shared" ref="K18:K24" si="4">H18+J18</f>
        <v>0</v>
      </c>
      <c r="L18" s="76"/>
      <c r="M18" s="77"/>
      <c r="N18" s="77"/>
      <c r="O18" s="77"/>
      <c r="P18" s="66">
        <f t="shared" ref="P18:P24" si="5">M18+O18</f>
        <v>0</v>
      </c>
    </row>
    <row r="19" spans="1:16" s="13" customFormat="1" ht="12.95" customHeight="1">
      <c r="A19" s="149">
        <v>41254</v>
      </c>
      <c r="B19" s="141"/>
      <c r="C19" s="8">
        <v>3</v>
      </c>
      <c r="D19" s="8"/>
      <c r="E19" s="8">
        <v>2</v>
      </c>
      <c r="F19" s="134">
        <f t="shared" si="3"/>
        <v>5</v>
      </c>
      <c r="G19" s="114"/>
      <c r="H19" s="94"/>
      <c r="I19" s="95"/>
      <c r="J19" s="95"/>
      <c r="K19" s="58">
        <f t="shared" si="4"/>
        <v>0</v>
      </c>
      <c r="L19" s="72"/>
      <c r="M19" s="73"/>
      <c r="N19" s="73"/>
      <c r="O19" s="73"/>
      <c r="P19" s="65">
        <f t="shared" si="5"/>
        <v>0</v>
      </c>
    </row>
    <row r="20" spans="1:16" s="9" customFormat="1" ht="12.95" customHeight="1">
      <c r="A20" s="149">
        <v>41255</v>
      </c>
      <c r="B20" s="141"/>
      <c r="C20" s="8"/>
      <c r="D20" s="8"/>
      <c r="E20" s="8">
        <v>3</v>
      </c>
      <c r="F20" s="134">
        <f t="shared" si="3"/>
        <v>3</v>
      </c>
      <c r="G20" s="114"/>
      <c r="H20" s="94"/>
      <c r="I20" s="95"/>
      <c r="J20" s="95"/>
      <c r="K20" s="58">
        <f t="shared" si="4"/>
        <v>0</v>
      </c>
      <c r="L20" s="72"/>
      <c r="M20" s="73"/>
      <c r="N20" s="73"/>
      <c r="O20" s="73"/>
      <c r="P20" s="65">
        <f t="shared" si="5"/>
        <v>0</v>
      </c>
    </row>
    <row r="21" spans="1:16" s="13" customFormat="1" ht="12.95" customHeight="1">
      <c r="A21" s="149">
        <v>41256</v>
      </c>
      <c r="B21" s="141"/>
      <c r="C21" s="8">
        <v>8</v>
      </c>
      <c r="D21" s="8"/>
      <c r="E21" s="8">
        <v>2</v>
      </c>
      <c r="F21" s="134">
        <f t="shared" si="3"/>
        <v>10</v>
      </c>
      <c r="G21" s="114"/>
      <c r="H21" s="94"/>
      <c r="I21" s="95"/>
      <c r="J21" s="95"/>
      <c r="K21" s="58">
        <f t="shared" si="4"/>
        <v>0</v>
      </c>
      <c r="L21" s="72"/>
      <c r="M21" s="73"/>
      <c r="N21" s="73"/>
      <c r="O21" s="73"/>
      <c r="P21" s="65">
        <f t="shared" si="5"/>
        <v>0</v>
      </c>
    </row>
    <row r="22" spans="1:16" s="13" customFormat="1" ht="12.95" customHeight="1">
      <c r="A22" s="149">
        <v>41257</v>
      </c>
      <c r="B22" s="141"/>
      <c r="C22" s="8">
        <v>5</v>
      </c>
      <c r="D22" s="8"/>
      <c r="E22" s="8">
        <v>5</v>
      </c>
      <c r="F22" s="134">
        <f t="shared" si="3"/>
        <v>10</v>
      </c>
      <c r="G22" s="114"/>
      <c r="H22" s="94"/>
      <c r="I22" s="95"/>
      <c r="J22" s="95"/>
      <c r="K22" s="58">
        <f t="shared" si="4"/>
        <v>0</v>
      </c>
      <c r="L22" s="72"/>
      <c r="M22" s="73"/>
      <c r="N22" s="73"/>
      <c r="O22" s="73"/>
      <c r="P22" s="65">
        <f t="shared" si="5"/>
        <v>0</v>
      </c>
    </row>
    <row r="23" spans="1:16" s="9" customFormat="1" ht="12.95" customHeight="1">
      <c r="A23" s="149">
        <v>41258</v>
      </c>
      <c r="B23" s="141"/>
      <c r="C23" s="8">
        <v>7</v>
      </c>
      <c r="D23" s="8"/>
      <c r="E23" s="8">
        <v>2</v>
      </c>
      <c r="F23" s="134">
        <f t="shared" si="3"/>
        <v>9</v>
      </c>
      <c r="G23" s="114"/>
      <c r="H23" s="94"/>
      <c r="I23" s="95"/>
      <c r="J23" s="95"/>
      <c r="K23" s="58">
        <f t="shared" si="4"/>
        <v>0</v>
      </c>
      <c r="L23" s="72"/>
      <c r="M23" s="73"/>
      <c r="N23" s="73"/>
      <c r="O23" s="73"/>
      <c r="P23" s="65">
        <f t="shared" si="5"/>
        <v>0</v>
      </c>
    </row>
    <row r="24" spans="1:16" s="13" customFormat="1" ht="12.95" customHeight="1">
      <c r="A24" s="149">
        <v>41259</v>
      </c>
      <c r="B24" s="141"/>
      <c r="C24" s="8">
        <v>6</v>
      </c>
      <c r="D24" s="8"/>
      <c r="E24" s="8">
        <v>2</v>
      </c>
      <c r="F24" s="134">
        <f t="shared" si="3"/>
        <v>8</v>
      </c>
      <c r="G24" s="114"/>
      <c r="H24" s="94"/>
      <c r="I24" s="95"/>
      <c r="J24" s="95"/>
      <c r="K24" s="58">
        <f t="shared" si="4"/>
        <v>0</v>
      </c>
      <c r="L24" s="72"/>
      <c r="M24" s="73"/>
      <c r="N24" s="73"/>
      <c r="O24" s="73"/>
      <c r="P24" s="65">
        <f t="shared" si="5"/>
        <v>0</v>
      </c>
    </row>
    <row r="25" spans="1:16" s="13" customFormat="1" ht="12.95" customHeight="1" thickBot="1">
      <c r="A25" s="149"/>
      <c r="B25" s="141"/>
      <c r="C25" s="125">
        <f>SUM(C18:C24)</f>
        <v>29</v>
      </c>
      <c r="D25" s="8"/>
      <c r="E25" s="126">
        <f>SUM(E18:E24)</f>
        <v>16</v>
      </c>
      <c r="F25" s="134">
        <f>SUM(F18:F24)</f>
        <v>45</v>
      </c>
      <c r="G25" s="114"/>
      <c r="H25" s="104">
        <f>SUM(H18:H24)</f>
        <v>0</v>
      </c>
      <c r="I25" s="95"/>
      <c r="J25" s="105">
        <f>SUM(J18:J24)</f>
        <v>0</v>
      </c>
      <c r="K25" s="58">
        <f>SUM(K18:K24)</f>
        <v>0</v>
      </c>
      <c r="L25" s="72"/>
      <c r="M25" s="79">
        <f>SUM(M18:M24)</f>
        <v>0</v>
      </c>
      <c r="N25" s="73"/>
      <c r="O25" s="87">
        <f>SUM(O18:O24)</f>
        <v>0</v>
      </c>
      <c r="P25" s="65">
        <f>SUM(P18:P24)</f>
        <v>0</v>
      </c>
    </row>
    <row r="26" spans="1:16" s="9" customFormat="1" ht="12.95" customHeight="1">
      <c r="A26" s="150">
        <v>41260</v>
      </c>
      <c r="B26" s="142"/>
      <c r="C26" s="120"/>
      <c r="D26" s="127"/>
      <c r="E26" s="120"/>
      <c r="F26" s="135">
        <f>C26+E26</f>
        <v>0</v>
      </c>
      <c r="G26" s="115"/>
      <c r="H26" s="96"/>
      <c r="I26" s="106"/>
      <c r="J26" s="97"/>
      <c r="K26" s="59">
        <f>H26+J26</f>
        <v>0</v>
      </c>
      <c r="L26" s="76"/>
      <c r="M26" s="74"/>
      <c r="N26" s="80"/>
      <c r="O26" s="74"/>
      <c r="P26" s="66">
        <f>M26+O26</f>
        <v>0</v>
      </c>
    </row>
    <row r="27" spans="1:16" s="13" customFormat="1" ht="12.95" customHeight="1">
      <c r="A27" s="149">
        <v>41261</v>
      </c>
      <c r="B27" s="141"/>
      <c r="C27" s="8">
        <v>6</v>
      </c>
      <c r="D27" s="8"/>
      <c r="E27" s="8">
        <v>2</v>
      </c>
      <c r="F27" s="134">
        <f t="shared" ref="F27:F32" si="6">C27+E27</f>
        <v>8</v>
      </c>
      <c r="G27" s="114"/>
      <c r="H27" s="94"/>
      <c r="I27" s="95"/>
      <c r="J27" s="95"/>
      <c r="K27" s="58">
        <f t="shared" ref="K27:K32" si="7">H27+J27</f>
        <v>0</v>
      </c>
      <c r="L27" s="72"/>
      <c r="M27" s="73"/>
      <c r="N27" s="73"/>
      <c r="O27" s="73"/>
      <c r="P27" s="65">
        <f t="shared" ref="P27:P32" si="8">M27+O27</f>
        <v>0</v>
      </c>
    </row>
    <row r="28" spans="1:16" s="9" customFormat="1" ht="12.95" customHeight="1">
      <c r="A28" s="149">
        <v>41262</v>
      </c>
      <c r="B28" s="141"/>
      <c r="C28" s="8">
        <v>5</v>
      </c>
      <c r="D28" s="8"/>
      <c r="E28" s="8">
        <v>3</v>
      </c>
      <c r="F28" s="134">
        <f t="shared" si="6"/>
        <v>8</v>
      </c>
      <c r="G28" s="114"/>
      <c r="H28" s="94"/>
      <c r="I28" s="95"/>
      <c r="J28" s="95"/>
      <c r="K28" s="58">
        <f t="shared" si="7"/>
        <v>0</v>
      </c>
      <c r="L28" s="72"/>
      <c r="M28" s="73"/>
      <c r="N28" s="73"/>
      <c r="O28" s="73"/>
      <c r="P28" s="65">
        <f t="shared" si="8"/>
        <v>0</v>
      </c>
    </row>
    <row r="29" spans="1:16" s="13" customFormat="1" ht="12.95" customHeight="1">
      <c r="A29" s="149">
        <v>41263</v>
      </c>
      <c r="B29" s="141"/>
      <c r="C29" s="8">
        <v>5</v>
      </c>
      <c r="D29" s="8"/>
      <c r="E29" s="8">
        <v>3</v>
      </c>
      <c r="F29" s="134">
        <f t="shared" si="6"/>
        <v>8</v>
      </c>
      <c r="G29" s="114"/>
      <c r="H29" s="94"/>
      <c r="I29" s="95"/>
      <c r="J29" s="95"/>
      <c r="K29" s="58">
        <f t="shared" si="7"/>
        <v>0</v>
      </c>
      <c r="L29" s="72"/>
      <c r="M29" s="73"/>
      <c r="N29" s="73"/>
      <c r="O29" s="73"/>
      <c r="P29" s="65">
        <f t="shared" si="8"/>
        <v>0</v>
      </c>
    </row>
    <row r="30" spans="1:16" s="9" customFormat="1" ht="12.95" customHeight="1">
      <c r="A30" s="149">
        <v>41264</v>
      </c>
      <c r="B30" s="141"/>
      <c r="C30" s="8">
        <v>4</v>
      </c>
      <c r="D30" s="8"/>
      <c r="E30" s="8">
        <v>2</v>
      </c>
      <c r="F30" s="134">
        <f t="shared" si="6"/>
        <v>6</v>
      </c>
      <c r="G30" s="114"/>
      <c r="H30" s="94"/>
      <c r="I30" s="95"/>
      <c r="J30" s="95"/>
      <c r="K30" s="58">
        <f t="shared" si="7"/>
        <v>0</v>
      </c>
      <c r="L30" s="72"/>
      <c r="M30" s="73"/>
      <c r="N30" s="73"/>
      <c r="O30" s="73"/>
      <c r="P30" s="65">
        <f t="shared" si="8"/>
        <v>0</v>
      </c>
    </row>
    <row r="31" spans="1:16" s="9" customFormat="1" ht="12.95" customHeight="1">
      <c r="A31" s="149">
        <v>41265</v>
      </c>
      <c r="B31" s="141"/>
      <c r="C31" s="8">
        <v>4</v>
      </c>
      <c r="D31" s="8"/>
      <c r="E31" s="8">
        <v>2</v>
      </c>
      <c r="F31" s="134">
        <f t="shared" si="6"/>
        <v>6</v>
      </c>
      <c r="G31" s="114"/>
      <c r="H31" s="94"/>
      <c r="I31" s="95"/>
      <c r="J31" s="95"/>
      <c r="K31" s="58">
        <f t="shared" si="7"/>
        <v>0</v>
      </c>
      <c r="L31" s="72"/>
      <c r="M31" s="73"/>
      <c r="N31" s="73"/>
      <c r="O31" s="73"/>
      <c r="P31" s="65">
        <f t="shared" si="8"/>
        <v>0</v>
      </c>
    </row>
    <row r="32" spans="1:16" s="13" customFormat="1" ht="12.95" customHeight="1">
      <c r="A32" s="149">
        <v>41266</v>
      </c>
      <c r="B32" s="141"/>
      <c r="C32" s="8"/>
      <c r="D32" s="8"/>
      <c r="E32" s="8"/>
      <c r="F32" s="134">
        <f t="shared" si="6"/>
        <v>0</v>
      </c>
      <c r="G32" s="114"/>
      <c r="H32" s="94"/>
      <c r="I32" s="95"/>
      <c r="J32" s="95"/>
      <c r="K32" s="58">
        <f t="shared" si="7"/>
        <v>0</v>
      </c>
      <c r="L32" s="72"/>
      <c r="M32" s="73"/>
      <c r="N32" s="73"/>
      <c r="O32" s="73"/>
      <c r="P32" s="65">
        <f t="shared" si="8"/>
        <v>0</v>
      </c>
    </row>
    <row r="33" spans="1:16" s="13" customFormat="1" ht="12.95" customHeight="1" thickBot="1">
      <c r="A33" s="149"/>
      <c r="B33" s="141"/>
      <c r="C33" s="128">
        <f>SUM(C26:C32)</f>
        <v>24</v>
      </c>
      <c r="D33" s="8"/>
      <c r="E33" s="129">
        <f>SUM(E26:E32)</f>
        <v>12</v>
      </c>
      <c r="F33" s="134">
        <f>SUM(F26:F32)</f>
        <v>36</v>
      </c>
      <c r="G33" s="114"/>
      <c r="H33" s="107">
        <f>SUM(H26:H32)</f>
        <v>0</v>
      </c>
      <c r="I33" s="95"/>
      <c r="J33" s="108">
        <f>SUM(J26:J32)</f>
        <v>0</v>
      </c>
      <c r="K33" s="58">
        <f>SUM(K26:K32)</f>
        <v>0</v>
      </c>
      <c r="L33" s="72"/>
      <c r="M33" s="81">
        <f>SUM(M26:M32)</f>
        <v>0</v>
      </c>
      <c r="N33" s="73"/>
      <c r="O33" s="88">
        <f>SUM(O26:O32)</f>
        <v>0</v>
      </c>
      <c r="P33" s="65">
        <f>SUM(P26:P32)</f>
        <v>0</v>
      </c>
    </row>
    <row r="34" spans="1:16" s="9" customFormat="1" ht="12.95" customHeight="1">
      <c r="A34" s="150">
        <v>41267</v>
      </c>
      <c r="B34" s="142"/>
      <c r="C34" s="123"/>
      <c r="D34" s="123"/>
      <c r="E34" s="123"/>
      <c r="F34" s="135">
        <f t="shared" ref="F34:F40" si="9">C34+E34</f>
        <v>0</v>
      </c>
      <c r="G34" s="115"/>
      <c r="H34" s="100"/>
      <c r="I34" s="101"/>
      <c r="J34" s="101"/>
      <c r="K34" s="59">
        <f t="shared" ref="K34:K42" si="10">H34+J34</f>
        <v>0</v>
      </c>
      <c r="L34" s="76"/>
      <c r="M34" s="77"/>
      <c r="N34" s="77"/>
      <c r="O34" s="77"/>
      <c r="P34" s="66">
        <f t="shared" ref="P34:P42" si="11">M34+O34</f>
        <v>0</v>
      </c>
    </row>
    <row r="35" spans="1:16" s="13" customFormat="1" ht="12.95" customHeight="1">
      <c r="A35" s="149">
        <v>41268</v>
      </c>
      <c r="B35" s="141"/>
      <c r="C35" s="120">
        <v>5</v>
      </c>
      <c r="D35" s="130"/>
      <c r="E35" s="120"/>
      <c r="F35" s="134">
        <f t="shared" si="9"/>
        <v>5</v>
      </c>
      <c r="G35" s="114"/>
      <c r="H35" s="96"/>
      <c r="I35" s="109"/>
      <c r="J35" s="97"/>
      <c r="K35" s="58">
        <f t="shared" si="10"/>
        <v>0</v>
      </c>
      <c r="L35" s="72"/>
      <c r="M35" s="74"/>
      <c r="N35" s="82"/>
      <c r="O35" s="74"/>
      <c r="P35" s="65">
        <f t="shared" si="11"/>
        <v>0</v>
      </c>
    </row>
    <row r="36" spans="1:16" s="9" customFormat="1" ht="12.95" customHeight="1">
      <c r="A36" s="149">
        <v>41269</v>
      </c>
      <c r="B36" s="141"/>
      <c r="C36" s="8">
        <v>6</v>
      </c>
      <c r="D36" s="8"/>
      <c r="E36" s="8">
        <v>2</v>
      </c>
      <c r="F36" s="134">
        <f t="shared" si="9"/>
        <v>8</v>
      </c>
      <c r="G36" s="114"/>
      <c r="H36" s="94"/>
      <c r="I36" s="95"/>
      <c r="J36" s="95"/>
      <c r="K36" s="58">
        <f t="shared" si="10"/>
        <v>0</v>
      </c>
      <c r="L36" s="72"/>
      <c r="M36" s="73"/>
      <c r="N36" s="73"/>
      <c r="O36" s="73"/>
      <c r="P36" s="65">
        <f t="shared" si="11"/>
        <v>0</v>
      </c>
    </row>
    <row r="37" spans="1:16" s="13" customFormat="1" ht="12.95" customHeight="1">
      <c r="A37" s="149">
        <v>41270</v>
      </c>
      <c r="B37" s="141"/>
      <c r="C37" s="8">
        <v>4</v>
      </c>
      <c r="D37" s="8"/>
      <c r="E37" s="8">
        <v>2</v>
      </c>
      <c r="F37" s="134">
        <f t="shared" si="9"/>
        <v>6</v>
      </c>
      <c r="G37" s="114"/>
      <c r="H37" s="94"/>
      <c r="I37" s="95"/>
      <c r="J37" s="95"/>
      <c r="K37" s="58">
        <f t="shared" si="10"/>
        <v>0</v>
      </c>
      <c r="L37" s="72"/>
      <c r="M37" s="73"/>
      <c r="N37" s="73"/>
      <c r="O37" s="73"/>
      <c r="P37" s="65">
        <f t="shared" si="11"/>
        <v>0</v>
      </c>
    </row>
    <row r="38" spans="1:16" s="13" customFormat="1" ht="12.95" customHeight="1">
      <c r="A38" s="149">
        <v>41271</v>
      </c>
      <c r="B38" s="141"/>
      <c r="C38" s="8">
        <v>6</v>
      </c>
      <c r="D38" s="8"/>
      <c r="E38" s="8">
        <v>1</v>
      </c>
      <c r="F38" s="134">
        <f t="shared" si="9"/>
        <v>7</v>
      </c>
      <c r="G38" s="114"/>
      <c r="H38" s="94"/>
      <c r="I38" s="95"/>
      <c r="J38" s="95"/>
      <c r="K38" s="58">
        <f t="shared" si="10"/>
        <v>0</v>
      </c>
      <c r="L38" s="72"/>
      <c r="M38" s="73"/>
      <c r="N38" s="73"/>
      <c r="O38" s="73"/>
      <c r="P38" s="65">
        <f t="shared" si="11"/>
        <v>0</v>
      </c>
    </row>
    <row r="39" spans="1:16" s="13" customFormat="1" ht="12.75" customHeight="1">
      <c r="A39" s="149">
        <v>41272</v>
      </c>
      <c r="B39" s="141"/>
      <c r="C39" s="8"/>
      <c r="D39" s="8"/>
      <c r="E39" s="8">
        <v>3</v>
      </c>
      <c r="F39" s="134">
        <f t="shared" si="9"/>
        <v>3</v>
      </c>
      <c r="G39" s="114"/>
      <c r="H39" s="94"/>
      <c r="I39" s="95"/>
      <c r="J39" s="95"/>
      <c r="K39" s="58">
        <f t="shared" si="10"/>
        <v>0</v>
      </c>
      <c r="L39" s="72"/>
      <c r="M39" s="73"/>
      <c r="N39" s="73"/>
      <c r="O39" s="73"/>
      <c r="P39" s="65">
        <f t="shared" si="11"/>
        <v>0</v>
      </c>
    </row>
    <row r="40" spans="1:16" s="13" customFormat="1" ht="12.75" customHeight="1">
      <c r="A40" s="149">
        <v>41273</v>
      </c>
      <c r="B40" s="141"/>
      <c r="C40" s="8"/>
      <c r="D40" s="8"/>
      <c r="E40" s="8"/>
      <c r="F40" s="134">
        <f t="shared" si="9"/>
        <v>0</v>
      </c>
      <c r="G40" s="114"/>
      <c r="H40" s="94"/>
      <c r="I40" s="95"/>
      <c r="J40" s="95"/>
      <c r="K40" s="58">
        <f t="shared" si="10"/>
        <v>0</v>
      </c>
      <c r="L40" s="72"/>
      <c r="M40" s="73"/>
      <c r="N40" s="73"/>
      <c r="O40" s="73"/>
      <c r="P40" s="65">
        <f t="shared" si="11"/>
        <v>0</v>
      </c>
    </row>
    <row r="41" spans="1:16" s="13" customFormat="1" ht="12.75" customHeight="1" thickBot="1">
      <c r="A41" s="159"/>
      <c r="B41" s="158"/>
      <c r="C41" s="162">
        <f>SUM(C34:C40)</f>
        <v>21</v>
      </c>
      <c r="D41" s="131"/>
      <c r="E41" s="163">
        <f>SUM(E34:E40)</f>
        <v>8</v>
      </c>
      <c r="F41" s="160">
        <f>SUM(F34:F40)</f>
        <v>29</v>
      </c>
      <c r="G41" s="155"/>
      <c r="H41" s="164">
        <f>SUM(H34:H40)</f>
        <v>0</v>
      </c>
      <c r="I41" s="156"/>
      <c r="J41" s="165">
        <f>SUM(J34:J40)</f>
        <v>0</v>
      </c>
      <c r="K41" s="157">
        <f>SUM(K34:K40)</f>
        <v>0</v>
      </c>
      <c r="L41" s="153"/>
      <c r="M41" s="166">
        <f>SUM(M34:M40)</f>
        <v>0</v>
      </c>
      <c r="N41" s="154"/>
      <c r="O41" s="167">
        <f>SUM(O34:O40)</f>
        <v>0</v>
      </c>
      <c r="P41" s="161">
        <f>SUM(P34:P40)</f>
        <v>0</v>
      </c>
    </row>
    <row r="42" spans="1:16" s="13" customFormat="1" ht="12.75" customHeight="1">
      <c r="A42" s="149">
        <v>41274</v>
      </c>
      <c r="B42" s="141"/>
      <c r="C42" s="8"/>
      <c r="D42" s="8"/>
      <c r="E42" s="8"/>
      <c r="F42" s="135">
        <f>C42+E42</f>
        <v>0</v>
      </c>
      <c r="G42" s="114"/>
      <c r="H42" s="94"/>
      <c r="I42" s="95"/>
      <c r="J42" s="95"/>
      <c r="K42" s="59">
        <f t="shared" si="10"/>
        <v>0</v>
      </c>
      <c r="L42" s="72"/>
      <c r="M42" s="73"/>
      <c r="N42" s="73"/>
      <c r="O42" s="73"/>
      <c r="P42" s="66">
        <f t="shared" si="11"/>
        <v>0</v>
      </c>
    </row>
    <row r="43" spans="1:16" s="13" customFormat="1" ht="12.75" customHeight="1">
      <c r="A43" s="149"/>
      <c r="B43" s="141"/>
      <c r="C43" s="8"/>
      <c r="D43" s="8"/>
      <c r="E43" s="8"/>
      <c r="F43" s="134"/>
      <c r="G43" s="114"/>
      <c r="H43" s="94"/>
      <c r="I43" s="95"/>
      <c r="J43" s="95"/>
      <c r="K43" s="58"/>
      <c r="L43" s="72"/>
      <c r="M43" s="73"/>
      <c r="N43" s="73"/>
      <c r="O43" s="73"/>
      <c r="P43" s="65"/>
    </row>
    <row r="44" spans="1:16" s="13" customFormat="1" ht="12.75" customHeight="1" thickBot="1">
      <c r="A44" s="151"/>
      <c r="B44" s="143"/>
      <c r="C44" s="144">
        <f>SUM(C34:C40)</f>
        <v>21</v>
      </c>
      <c r="D44" s="136"/>
      <c r="E44" s="137">
        <f>SUM(E34:E40)</f>
        <v>8</v>
      </c>
      <c r="F44" s="138">
        <f>SUM(F42:F43)</f>
        <v>0</v>
      </c>
      <c r="G44" s="116"/>
      <c r="H44" s="110">
        <f>SUM(H34:H40)</f>
        <v>0</v>
      </c>
      <c r="I44" s="111"/>
      <c r="J44" s="112">
        <f>SUM(J34:J40)</f>
        <v>0</v>
      </c>
      <c r="K44" s="60">
        <f>SUM(K42:K43)</f>
        <v>0</v>
      </c>
      <c r="L44" s="83"/>
      <c r="M44" s="84">
        <f>SUM(M42:M43)</f>
        <v>0</v>
      </c>
      <c r="N44" s="85"/>
      <c r="O44" s="89">
        <f>SUM(O42:O43)</f>
        <v>0</v>
      </c>
      <c r="P44" s="67">
        <f>SUM(P42:P43)</f>
        <v>0</v>
      </c>
    </row>
    <row r="45" spans="1:16" s="9" customFormat="1" ht="12.95" customHeight="1" thickTop="1">
      <c r="A45" s="14"/>
      <c r="B45" s="28"/>
      <c r="C45" s="13"/>
      <c r="D45" s="29"/>
      <c r="E45" s="13"/>
      <c r="G45" s="38"/>
      <c r="H45" s="25"/>
      <c r="I45" s="26"/>
      <c r="J45" s="25"/>
      <c r="K45" s="25"/>
      <c r="L45" s="49"/>
      <c r="M45" s="47"/>
      <c r="N45" s="48"/>
      <c r="O45" s="47"/>
      <c r="P45" s="47"/>
    </row>
    <row r="46" spans="1:16" s="9" customFormat="1" ht="12.95" customHeight="1">
      <c r="A46" s="15"/>
      <c r="B46" s="16" t="s">
        <v>1</v>
      </c>
      <c r="C46" s="10">
        <f>C9+C17+C25+C33+C44+C41</f>
        <v>132</v>
      </c>
      <c r="D46" s="17" t="s">
        <v>2</v>
      </c>
      <c r="E46" s="18">
        <f>SUM(E44,E33,E25,E17,E9,E41)</f>
        <v>56</v>
      </c>
      <c r="F46" s="12"/>
      <c r="G46" s="32" t="s">
        <v>1</v>
      </c>
      <c r="H46" s="33">
        <f>H9+H17+H25+H33+H44+H41</f>
        <v>0</v>
      </c>
      <c r="I46" s="31" t="s">
        <v>2</v>
      </c>
      <c r="J46" s="30">
        <f>SUM(J44,J33,J25,J17,J9,J41)</f>
        <v>0</v>
      </c>
      <c r="K46" s="37"/>
      <c r="L46" s="52" t="s">
        <v>1</v>
      </c>
      <c r="M46" s="53">
        <f>M9+M17+M25+M33+M44+M41</f>
        <v>0</v>
      </c>
      <c r="N46" s="54" t="s">
        <v>2</v>
      </c>
      <c r="O46" s="55">
        <f>SUM(O44,O33,O25,O17,O9,O41)</f>
        <v>0</v>
      </c>
      <c r="P46" s="46"/>
    </row>
    <row r="47" spans="1:16" s="22" customFormat="1" ht="15.75">
      <c r="A47" s="19"/>
      <c r="B47" s="20"/>
      <c r="C47" s="20"/>
      <c r="D47" s="21" t="s">
        <v>3</v>
      </c>
      <c r="E47" s="20"/>
      <c r="F47" s="12">
        <f>C46+E46</f>
        <v>188</v>
      </c>
      <c r="G47" s="39"/>
      <c r="H47" s="39"/>
      <c r="I47" s="40" t="s">
        <v>3</v>
      </c>
      <c r="J47" s="39"/>
      <c r="K47" s="37">
        <f>H46+J46</f>
        <v>0</v>
      </c>
      <c r="L47" s="50"/>
      <c r="M47" s="50"/>
      <c r="N47" s="51" t="s">
        <v>3</v>
      </c>
      <c r="O47" s="50"/>
      <c r="P47" s="46">
        <f>M46+O46</f>
        <v>0</v>
      </c>
    </row>
  </sheetData>
  <mergeCells count="5">
    <mergeCell ref="C1:F1"/>
    <mergeCell ref="K1:N1"/>
    <mergeCell ref="B3:F4"/>
    <mergeCell ref="G3:K4"/>
    <mergeCell ref="L3:O3"/>
  </mergeCells>
  <pageMargins left="0" right="0" top="0.19685039370078741" bottom="0.19685039370078741" header="0.15748031496062992" footer="0.23622047244094491"/>
  <pageSetup paperSize="9" scale="91" fitToHeight="0" orientation="landscape" horizontalDpi="4294967295"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V86"/>
  <sheetViews>
    <sheetView showZeros="0" tabSelected="1" zoomScale="90" zoomScaleNormal="90" workbookViewId="0">
      <selection activeCell="D17" sqref="D17"/>
    </sheetView>
  </sheetViews>
  <sheetFormatPr baseColWidth="10" defaultRowHeight="12"/>
  <cols>
    <col min="1" max="1" width="29.28515625" style="11" bestFit="1" customWidth="1"/>
    <col min="2" max="2" width="15.7109375" style="11" customWidth="1"/>
    <col min="3" max="3" width="8.85546875" style="11" customWidth="1"/>
    <col min="4" max="4" width="16" style="3" customWidth="1"/>
    <col min="5" max="5" width="15.5703125" style="3" customWidth="1"/>
    <col min="6" max="6" width="8.85546875" style="3" customWidth="1"/>
    <col min="7" max="12" width="15.7109375" style="3" customWidth="1"/>
    <col min="13" max="13" width="5.7109375" style="172" customWidth="1"/>
    <col min="14" max="14" width="17.28515625" style="172" customWidth="1"/>
    <col min="15" max="15" width="18.42578125" style="172" customWidth="1"/>
    <col min="16" max="16" width="11.140625" style="172" customWidth="1"/>
    <col min="17" max="17" width="8.7109375" style="172" customWidth="1"/>
    <col min="18" max="18" width="11.42578125" style="172"/>
    <col min="19" max="19" width="8" style="172" customWidth="1"/>
    <col min="20" max="20" width="11.42578125" style="172"/>
    <col min="21" max="21" width="8.140625" style="172" customWidth="1"/>
    <col min="22" max="22" width="8.7109375" style="172" customWidth="1"/>
    <col min="23" max="23" width="11.42578125" style="3" customWidth="1"/>
    <col min="24" max="16384" width="11.42578125" style="3"/>
  </cols>
  <sheetData>
    <row r="1" spans="1:22" ht="18.75">
      <c r="A1" s="444" t="s">
        <v>0</v>
      </c>
      <c r="B1" s="445">
        <v>40178</v>
      </c>
      <c r="C1" s="444"/>
      <c r="D1" s="446"/>
      <c r="E1" s="447"/>
      <c r="F1" s="447"/>
      <c r="G1" s="447"/>
      <c r="H1" s="447"/>
      <c r="I1" s="447"/>
      <c r="J1" s="447"/>
      <c r="K1" s="447"/>
      <c r="L1" s="447"/>
      <c r="O1" s="174"/>
      <c r="Q1" s="301"/>
      <c r="R1" s="301"/>
      <c r="S1" s="301"/>
      <c r="T1" s="301"/>
    </row>
    <row r="2" spans="1:22" ht="19.5" thickBot="1">
      <c r="A2" s="448"/>
      <c r="B2" s="449"/>
      <c r="C2" s="449"/>
      <c r="D2" s="450"/>
      <c r="E2" s="450"/>
      <c r="F2" s="450"/>
      <c r="G2" s="450"/>
      <c r="H2" s="450"/>
      <c r="I2" s="450"/>
      <c r="J2" s="450"/>
      <c r="K2" s="450"/>
      <c r="L2" s="450"/>
    </row>
    <row r="3" spans="1:22" s="7" customFormat="1" ht="12.95" customHeight="1" thickTop="1" thickBot="1">
      <c r="A3" s="374"/>
      <c r="B3" s="268"/>
      <c r="C3" s="218"/>
      <c r="D3" s="199"/>
      <c r="E3" s="200"/>
      <c r="F3" s="234"/>
      <c r="G3" s="200"/>
      <c r="H3" s="249"/>
      <c r="I3" s="249"/>
      <c r="J3" s="249"/>
      <c r="K3" s="249"/>
      <c r="L3" s="270"/>
      <c r="M3" s="271"/>
      <c r="N3" s="273"/>
      <c r="O3" s="273"/>
      <c r="P3" s="273"/>
      <c r="Q3" s="273"/>
      <c r="R3" s="302"/>
      <c r="S3" s="302"/>
      <c r="T3" s="302"/>
      <c r="U3" s="302"/>
      <c r="V3" s="302"/>
    </row>
    <row r="4" spans="1:22" s="7" customFormat="1" ht="12.95" customHeight="1" thickTop="1">
      <c r="A4" s="375"/>
      <c r="B4" s="269"/>
      <c r="C4" s="257"/>
      <c r="D4" s="257"/>
      <c r="E4" s="257"/>
      <c r="F4" s="257"/>
      <c r="G4" s="257"/>
      <c r="H4" s="257"/>
      <c r="I4" s="257"/>
      <c r="J4" s="257"/>
      <c r="K4" s="204"/>
      <c r="L4" s="204"/>
      <c r="M4" s="205"/>
      <c r="N4" s="273"/>
      <c r="O4" s="273"/>
      <c r="P4" s="273"/>
      <c r="Q4" s="273"/>
      <c r="R4" s="302"/>
      <c r="S4" s="302"/>
      <c r="T4" s="302"/>
      <c r="U4" s="302"/>
      <c r="V4" s="302"/>
    </row>
    <row r="5" spans="1:22" s="7" customFormat="1" ht="12.95" customHeight="1">
      <c r="A5" s="375"/>
      <c r="B5" s="276" t="s">
        <v>1</v>
      </c>
      <c r="C5" s="258" t="s">
        <v>38</v>
      </c>
      <c r="D5" s="258" t="s">
        <v>1</v>
      </c>
      <c r="E5" s="258" t="s">
        <v>2</v>
      </c>
      <c r="F5" s="258" t="s">
        <v>38</v>
      </c>
      <c r="G5" s="258" t="s">
        <v>33</v>
      </c>
      <c r="H5" s="262" t="s">
        <v>50</v>
      </c>
      <c r="I5" s="264" t="s">
        <v>48</v>
      </c>
      <c r="J5" s="265" t="s">
        <v>49</v>
      </c>
      <c r="K5" s="253"/>
      <c r="L5" s="24" t="s">
        <v>34</v>
      </c>
      <c r="M5" s="205"/>
      <c r="N5" s="273"/>
      <c r="O5" s="273"/>
      <c r="P5" s="273"/>
      <c r="Q5" s="273"/>
      <c r="R5" s="302"/>
      <c r="S5" s="302"/>
      <c r="T5" s="302"/>
      <c r="U5" s="302"/>
      <c r="V5" s="302"/>
    </row>
    <row r="6" spans="1:22" s="7" customFormat="1" ht="12.95" customHeight="1" thickBot="1">
      <c r="A6" s="376"/>
      <c r="B6" s="377" t="s">
        <v>31</v>
      </c>
      <c r="C6" s="377"/>
      <c r="D6" s="377" t="s">
        <v>32</v>
      </c>
      <c r="E6" s="377" t="s">
        <v>31</v>
      </c>
      <c r="F6" s="377"/>
      <c r="G6" s="377" t="s">
        <v>32</v>
      </c>
      <c r="H6" s="377"/>
      <c r="I6" s="377"/>
      <c r="J6" s="377"/>
      <c r="K6" s="204"/>
      <c r="L6" s="406"/>
      <c r="M6" s="205"/>
      <c r="N6" s="273"/>
      <c r="O6" s="273"/>
      <c r="P6" s="273"/>
      <c r="Q6" s="273"/>
      <c r="R6" s="175"/>
      <c r="S6" s="175"/>
      <c r="T6" s="175"/>
      <c r="U6" s="175"/>
      <c r="V6" s="175"/>
    </row>
    <row r="7" spans="1:22" s="7" customFormat="1" ht="17.100000000000001" customHeight="1">
      <c r="A7" s="366" t="str">
        <f t="shared" ref="A7:A13" si="0">IF(WEEKDAY($B$1,2)=ROW()-6,$B$1,IF(WEEKDAY($B$1,2)&gt;ROW()-6,"",A6+1))</f>
        <v/>
      </c>
      <c r="B7" s="379"/>
      <c r="C7" s="379"/>
      <c r="D7" s="379"/>
      <c r="E7" s="379"/>
      <c r="F7" s="379"/>
      <c r="G7" s="379"/>
      <c r="H7" s="380" t="str">
        <f t="shared" ref="H7:H8" si="1">IF(A7="","",WEEKNUM(A7))</f>
        <v/>
      </c>
      <c r="I7" s="378">
        <f>SUM(D7-B7-C7)</f>
        <v>0</v>
      </c>
      <c r="J7" s="378">
        <f>G7-F7-E7</f>
        <v>0</v>
      </c>
      <c r="K7" s="255"/>
      <c r="L7" s="403" t="s">
        <v>36</v>
      </c>
      <c r="M7" s="430"/>
      <c r="N7" s="176"/>
      <c r="O7" s="176"/>
      <c r="P7" s="176"/>
      <c r="Q7" s="176"/>
      <c r="R7" s="176"/>
      <c r="S7" s="176"/>
      <c r="T7" s="176"/>
      <c r="U7" s="176"/>
      <c r="V7" s="176"/>
    </row>
    <row r="8" spans="1:22" s="7" customFormat="1" ht="17.100000000000001" customHeight="1">
      <c r="A8" s="367" t="str">
        <f t="shared" si="0"/>
        <v/>
      </c>
      <c r="B8" s="381"/>
      <c r="C8" s="381"/>
      <c r="D8" s="381"/>
      <c r="E8" s="381"/>
      <c r="F8" s="381"/>
      <c r="G8" s="381"/>
      <c r="H8" s="382" t="str">
        <f t="shared" si="1"/>
        <v/>
      </c>
      <c r="I8" s="383">
        <f>SUM(D8-B8-C8)</f>
        <v>0</v>
      </c>
      <c r="J8" s="383">
        <f>G8-F8-E8</f>
        <v>0</v>
      </c>
      <c r="K8" s="254" t="s">
        <v>46</v>
      </c>
      <c r="L8" s="404">
        <f>SUM(I7:I13)</f>
        <v>0</v>
      </c>
      <c r="M8" s="431"/>
      <c r="N8" s="171"/>
      <c r="O8" s="171"/>
      <c r="P8" s="171"/>
      <c r="Q8" s="171"/>
      <c r="R8" s="177"/>
      <c r="S8" s="171"/>
      <c r="T8" s="171"/>
      <c r="U8" s="171"/>
      <c r="V8" s="171"/>
    </row>
    <row r="9" spans="1:22" s="9" customFormat="1" ht="17.100000000000001" customHeight="1">
      <c r="A9" s="367">
        <f t="shared" si="0"/>
        <v>40178</v>
      </c>
      <c r="B9" s="381"/>
      <c r="C9" s="381"/>
      <c r="D9" s="381"/>
      <c r="E9" s="381"/>
      <c r="F9" s="381"/>
      <c r="G9" s="381"/>
      <c r="H9" s="382">
        <f>IF(A9="","",WEEKNUM(A9))</f>
        <v>1</v>
      </c>
      <c r="I9" s="383">
        <f t="shared" ref="I9:I45" si="2">SUM(D9-B9-C9)</f>
        <v>0</v>
      </c>
      <c r="J9" s="383">
        <f t="shared" ref="J9:J45" si="3">G9-E9-F9</f>
        <v>0</v>
      </c>
      <c r="K9" s="253" t="s">
        <v>47</v>
      </c>
      <c r="L9" s="404">
        <f>SUM(J7:J13)</f>
        <v>0</v>
      </c>
      <c r="M9" s="431"/>
      <c r="N9" s="171"/>
      <c r="O9" s="171"/>
      <c r="P9" s="171"/>
      <c r="Q9" s="171"/>
      <c r="R9" s="177"/>
      <c r="S9" s="171"/>
      <c r="T9" s="171"/>
      <c r="U9" s="171"/>
      <c r="V9" s="171"/>
    </row>
    <row r="10" spans="1:22" s="9" customFormat="1" ht="17.100000000000001" customHeight="1" thickBot="1">
      <c r="A10" s="367">
        <f t="shared" si="0"/>
        <v>40179</v>
      </c>
      <c r="B10" s="381"/>
      <c r="C10" s="381"/>
      <c r="D10" s="381"/>
      <c r="E10" s="381"/>
      <c r="F10" s="381"/>
      <c r="G10" s="381"/>
      <c r="H10" s="382">
        <f t="shared" ref="H10:H45" si="4">IF(A10="","",WEEKNUM(A10))</f>
        <v>1</v>
      </c>
      <c r="I10" s="383">
        <f t="shared" si="2"/>
        <v>0</v>
      </c>
      <c r="J10" s="383">
        <f t="shared" si="3"/>
        <v>0</v>
      </c>
      <c r="K10" s="253" t="s">
        <v>3</v>
      </c>
      <c r="L10" s="405">
        <f>SUM(L8+L9)</f>
        <v>0</v>
      </c>
      <c r="M10" s="431"/>
      <c r="N10" s="171"/>
      <c r="O10" s="171"/>
      <c r="P10" s="171"/>
      <c r="Q10" s="171"/>
      <c r="R10" s="177"/>
      <c r="S10" s="171"/>
      <c r="T10" s="171"/>
      <c r="U10" s="171"/>
      <c r="V10" s="171"/>
    </row>
    <row r="11" spans="1:22" s="9" customFormat="1" ht="17.100000000000001" customHeight="1" thickTop="1">
      <c r="A11" s="367">
        <f t="shared" si="0"/>
        <v>40180</v>
      </c>
      <c r="B11" s="381"/>
      <c r="C11" s="381"/>
      <c r="D11" s="381"/>
      <c r="E11" s="381"/>
      <c r="F11" s="381"/>
      <c r="G11" s="381"/>
      <c r="H11" s="382">
        <f>IF(A11="","",WEEKNUM(A11))</f>
        <v>1</v>
      </c>
      <c r="I11" s="383">
        <f t="shared" si="2"/>
        <v>0</v>
      </c>
      <c r="J11" s="383">
        <f t="shared" si="3"/>
        <v>0</v>
      </c>
      <c r="K11" s="253"/>
      <c r="L11" s="402"/>
      <c r="M11" s="431"/>
      <c r="N11" s="171"/>
      <c r="O11" s="171"/>
      <c r="P11" s="171"/>
      <c r="Q11" s="171"/>
      <c r="R11" s="177"/>
      <c r="S11" s="171"/>
      <c r="T11" s="171"/>
      <c r="U11" s="171"/>
      <c r="V11" s="171"/>
    </row>
    <row r="12" spans="1:22" s="9" customFormat="1" ht="17.100000000000001" customHeight="1">
      <c r="A12" s="367">
        <f t="shared" si="0"/>
        <v>40181</v>
      </c>
      <c r="B12" s="381"/>
      <c r="C12" s="381"/>
      <c r="D12" s="381"/>
      <c r="E12" s="381"/>
      <c r="F12" s="381"/>
      <c r="G12" s="381"/>
      <c r="H12" s="382">
        <f t="shared" si="4"/>
        <v>1</v>
      </c>
      <c r="I12" s="383">
        <f t="shared" si="2"/>
        <v>0</v>
      </c>
      <c r="J12" s="383">
        <f t="shared" si="3"/>
        <v>0</v>
      </c>
      <c r="K12" s="253"/>
      <c r="L12" s="402"/>
      <c r="M12" s="431"/>
      <c r="N12" s="171"/>
      <c r="O12" s="171"/>
      <c r="P12" s="171"/>
      <c r="Q12" s="171"/>
      <c r="R12" s="177"/>
      <c r="S12" s="171"/>
      <c r="T12" s="171"/>
      <c r="U12" s="171"/>
      <c r="V12" s="171"/>
    </row>
    <row r="13" spans="1:22" s="9" customFormat="1" ht="17.100000000000001" customHeight="1" thickBot="1">
      <c r="A13" s="368">
        <f t="shared" si="0"/>
        <v>40182</v>
      </c>
      <c r="B13" s="384"/>
      <c r="C13" s="384"/>
      <c r="D13" s="384"/>
      <c r="E13" s="384"/>
      <c r="F13" s="384"/>
      <c r="G13" s="384"/>
      <c r="H13" s="385">
        <f t="shared" si="4"/>
        <v>1</v>
      </c>
      <c r="I13" s="386">
        <f t="shared" si="2"/>
        <v>0</v>
      </c>
      <c r="J13" s="386">
        <f t="shared" si="3"/>
        <v>0</v>
      </c>
      <c r="K13" s="253"/>
      <c r="L13" s="402"/>
      <c r="M13" s="431"/>
      <c r="N13" s="171"/>
      <c r="O13" s="171"/>
      <c r="P13" s="171"/>
      <c r="Q13" s="171"/>
      <c r="R13" s="177"/>
      <c r="S13" s="171"/>
      <c r="T13" s="171"/>
      <c r="U13" s="171"/>
      <c r="V13" s="171"/>
    </row>
    <row r="14" spans="1:22" s="9" customFormat="1" ht="17.100000000000001" customHeight="1">
      <c r="A14" s="369">
        <f>IF(A13="","",IF(MONTH(A13+1)&lt;&gt;MONTH(A13),"",A13+1))</f>
        <v>40183</v>
      </c>
      <c r="B14" s="387"/>
      <c r="C14" s="387"/>
      <c r="D14" s="387"/>
      <c r="E14" s="387"/>
      <c r="F14" s="387"/>
      <c r="G14" s="387"/>
      <c r="H14" s="388">
        <f t="shared" si="4"/>
        <v>2</v>
      </c>
      <c r="I14" s="389">
        <f t="shared" si="2"/>
        <v>0</v>
      </c>
      <c r="J14" s="389">
        <f t="shared" si="3"/>
        <v>0</v>
      </c>
      <c r="K14" s="421"/>
      <c r="L14" s="422" t="s">
        <v>36</v>
      </c>
      <c r="M14" s="431"/>
      <c r="N14" s="171"/>
      <c r="O14" s="171"/>
      <c r="P14" s="171"/>
      <c r="Q14" s="171"/>
      <c r="R14" s="177"/>
      <c r="S14" s="171"/>
      <c r="T14" s="171"/>
      <c r="U14" s="171"/>
      <c r="V14" s="171"/>
    </row>
    <row r="15" spans="1:22" s="9" customFormat="1" ht="17.100000000000001" customHeight="1">
      <c r="A15" s="370">
        <f t="shared" ref="A15:A41" si="5">IF(A14="","",IF(MONTH(A14+1)&lt;&gt;MONTH(A14),"",A14+1))</f>
        <v>40184</v>
      </c>
      <c r="B15" s="390"/>
      <c r="C15" s="390"/>
      <c r="D15" s="390"/>
      <c r="E15" s="390"/>
      <c r="F15" s="390"/>
      <c r="G15" s="390"/>
      <c r="H15" s="391">
        <f t="shared" si="4"/>
        <v>2</v>
      </c>
      <c r="I15" s="392">
        <f t="shared" si="2"/>
        <v>0</v>
      </c>
      <c r="J15" s="392">
        <f t="shared" si="3"/>
        <v>0</v>
      </c>
      <c r="K15" s="423" t="s">
        <v>46</v>
      </c>
      <c r="L15" s="424">
        <f>SUM(I14:I20)</f>
        <v>0</v>
      </c>
      <c r="M15" s="431"/>
      <c r="N15" s="178"/>
      <c r="O15" s="171"/>
      <c r="P15" s="178"/>
      <c r="Q15" s="171"/>
      <c r="R15" s="177"/>
      <c r="S15" s="178"/>
      <c r="T15" s="171"/>
      <c r="U15" s="178"/>
      <c r="V15" s="171"/>
    </row>
    <row r="16" spans="1:22" s="9" customFormat="1" ht="17.100000000000001" customHeight="1">
      <c r="A16" s="370">
        <f t="shared" si="5"/>
        <v>40185</v>
      </c>
      <c r="B16" s="390"/>
      <c r="C16" s="390"/>
      <c r="D16" s="390"/>
      <c r="E16" s="390"/>
      <c r="F16" s="390"/>
      <c r="G16" s="390"/>
      <c r="H16" s="391">
        <f t="shared" si="4"/>
        <v>2</v>
      </c>
      <c r="I16" s="392">
        <f t="shared" si="2"/>
        <v>0</v>
      </c>
      <c r="J16" s="392">
        <f t="shared" si="3"/>
        <v>0</v>
      </c>
      <c r="K16" s="425" t="s">
        <v>47</v>
      </c>
      <c r="L16" s="424">
        <f>SUM(J14:J20)</f>
        <v>0</v>
      </c>
      <c r="M16" s="431"/>
      <c r="N16" s="171"/>
      <c r="O16" s="171"/>
      <c r="P16" s="171"/>
      <c r="Q16" s="171"/>
      <c r="R16" s="177"/>
      <c r="S16" s="171"/>
      <c r="T16" s="171"/>
      <c r="U16" s="171"/>
      <c r="V16" s="171"/>
    </row>
    <row r="17" spans="1:22" s="9" customFormat="1" ht="17.100000000000001" customHeight="1" thickBot="1">
      <c r="A17" s="370">
        <f t="shared" si="5"/>
        <v>40186</v>
      </c>
      <c r="B17" s="390"/>
      <c r="C17" s="390"/>
      <c r="D17" s="390"/>
      <c r="E17" s="390"/>
      <c r="F17" s="390"/>
      <c r="G17" s="390"/>
      <c r="H17" s="391">
        <f t="shared" si="4"/>
        <v>2</v>
      </c>
      <c r="I17" s="392">
        <f t="shared" si="2"/>
        <v>0</v>
      </c>
      <c r="J17" s="392">
        <f t="shared" si="3"/>
        <v>0</v>
      </c>
      <c r="K17" s="425" t="s">
        <v>3</v>
      </c>
      <c r="L17" s="426">
        <f>SUM(L15+L16)</f>
        <v>0</v>
      </c>
      <c r="M17" s="431"/>
      <c r="N17" s="171"/>
      <c r="O17" s="171"/>
      <c r="P17" s="171"/>
      <c r="Q17" s="171"/>
      <c r="R17" s="177"/>
      <c r="S17" s="171"/>
      <c r="T17" s="171"/>
      <c r="U17" s="171"/>
      <c r="V17" s="171"/>
    </row>
    <row r="18" spans="1:22" s="13" customFormat="1" ht="17.100000000000001" customHeight="1" thickTop="1">
      <c r="A18" s="370">
        <f t="shared" si="5"/>
        <v>40187</v>
      </c>
      <c r="B18" s="390"/>
      <c r="C18" s="390"/>
      <c r="D18" s="390"/>
      <c r="E18" s="390"/>
      <c r="F18" s="390"/>
      <c r="G18" s="390"/>
      <c r="H18" s="391">
        <f t="shared" si="4"/>
        <v>2</v>
      </c>
      <c r="I18" s="392">
        <f t="shared" si="2"/>
        <v>0</v>
      </c>
      <c r="J18" s="392">
        <f t="shared" si="3"/>
        <v>0</v>
      </c>
      <c r="K18" s="425"/>
      <c r="L18" s="423"/>
      <c r="M18" s="431"/>
      <c r="N18" s="171"/>
      <c r="O18" s="171"/>
      <c r="P18" s="171"/>
      <c r="Q18" s="171"/>
      <c r="R18" s="177"/>
      <c r="S18" s="171"/>
      <c r="T18" s="171"/>
      <c r="U18" s="171"/>
      <c r="V18" s="171"/>
    </row>
    <row r="19" spans="1:22" s="13" customFormat="1" ht="17.100000000000001" customHeight="1">
      <c r="A19" s="370">
        <f t="shared" si="5"/>
        <v>40188</v>
      </c>
      <c r="B19" s="390"/>
      <c r="C19" s="390"/>
      <c r="D19" s="390"/>
      <c r="E19" s="390"/>
      <c r="F19" s="390"/>
      <c r="G19" s="390"/>
      <c r="H19" s="391">
        <f t="shared" si="4"/>
        <v>2</v>
      </c>
      <c r="I19" s="392">
        <f t="shared" si="2"/>
        <v>0</v>
      </c>
      <c r="J19" s="392">
        <f t="shared" si="3"/>
        <v>0</v>
      </c>
      <c r="K19" s="425"/>
      <c r="L19" s="423"/>
      <c r="M19" s="431"/>
      <c r="N19" s="171"/>
      <c r="O19" s="171"/>
      <c r="P19" s="171"/>
      <c r="Q19" s="171"/>
      <c r="R19" s="177"/>
      <c r="S19" s="171"/>
      <c r="T19" s="171"/>
      <c r="U19" s="171"/>
      <c r="V19" s="171"/>
    </row>
    <row r="20" spans="1:22" s="9" customFormat="1" ht="17.100000000000001" customHeight="1" thickBot="1">
      <c r="A20" s="371">
        <f t="shared" si="5"/>
        <v>40189</v>
      </c>
      <c r="B20" s="393"/>
      <c r="C20" s="393"/>
      <c r="D20" s="393"/>
      <c r="E20" s="393"/>
      <c r="F20" s="393"/>
      <c r="G20" s="393"/>
      <c r="H20" s="394">
        <f t="shared" si="4"/>
        <v>2</v>
      </c>
      <c r="I20" s="395">
        <f t="shared" si="2"/>
        <v>0</v>
      </c>
      <c r="J20" s="395">
        <f t="shared" si="3"/>
        <v>0</v>
      </c>
      <c r="K20" s="423"/>
      <c r="L20" s="423"/>
      <c r="M20" s="431"/>
      <c r="N20" s="171"/>
      <c r="O20" s="171"/>
      <c r="P20" s="171"/>
      <c r="Q20" s="171"/>
      <c r="R20" s="177"/>
      <c r="S20" s="171"/>
      <c r="T20" s="171"/>
      <c r="U20" s="171"/>
      <c r="V20" s="171"/>
    </row>
    <row r="21" spans="1:22" s="9" customFormat="1" ht="17.100000000000001" customHeight="1">
      <c r="A21" s="366">
        <f t="shared" si="5"/>
        <v>40190</v>
      </c>
      <c r="B21" s="396"/>
      <c r="C21" s="396"/>
      <c r="D21" s="396"/>
      <c r="E21" s="396"/>
      <c r="F21" s="396"/>
      <c r="G21" s="396"/>
      <c r="H21" s="397">
        <f t="shared" si="4"/>
        <v>3</v>
      </c>
      <c r="I21" s="398">
        <f t="shared" si="2"/>
        <v>0</v>
      </c>
      <c r="J21" s="398">
        <f t="shared" si="3"/>
        <v>0</v>
      </c>
      <c r="K21" s="255"/>
      <c r="L21" s="403" t="s">
        <v>36</v>
      </c>
      <c r="M21" s="431"/>
      <c r="N21" s="171"/>
      <c r="O21" s="171"/>
      <c r="P21" s="171"/>
      <c r="Q21" s="171"/>
      <c r="R21" s="177"/>
      <c r="S21" s="171"/>
      <c r="T21" s="171"/>
      <c r="U21" s="171"/>
      <c r="V21" s="171"/>
    </row>
    <row r="22" spans="1:22" s="13" customFormat="1" ht="17.100000000000001" customHeight="1">
      <c r="A22" s="372">
        <f t="shared" si="5"/>
        <v>40191</v>
      </c>
      <c r="B22" s="381"/>
      <c r="C22" s="381"/>
      <c r="D22" s="381"/>
      <c r="E22" s="381"/>
      <c r="F22" s="381"/>
      <c r="G22" s="381"/>
      <c r="H22" s="382">
        <f t="shared" si="4"/>
        <v>3</v>
      </c>
      <c r="I22" s="383">
        <f t="shared" si="2"/>
        <v>0</v>
      </c>
      <c r="J22" s="383">
        <f t="shared" si="3"/>
        <v>0</v>
      </c>
      <c r="K22" s="254" t="s">
        <v>46</v>
      </c>
      <c r="L22" s="404">
        <f>SUM(I21:I27)</f>
        <v>0</v>
      </c>
      <c r="M22" s="431"/>
      <c r="N22" s="171"/>
      <c r="O22" s="171"/>
      <c r="P22" s="171"/>
      <c r="Q22" s="171"/>
      <c r="R22" s="177"/>
      <c r="S22" s="171"/>
      <c r="T22" s="171"/>
      <c r="U22" s="171"/>
      <c r="V22" s="171"/>
    </row>
    <row r="23" spans="1:22" s="13" customFormat="1" ht="17.100000000000001" customHeight="1">
      <c r="A23" s="372">
        <f t="shared" si="5"/>
        <v>40192</v>
      </c>
      <c r="B23" s="381"/>
      <c r="C23" s="381"/>
      <c r="D23" s="381"/>
      <c r="E23" s="381"/>
      <c r="F23" s="381"/>
      <c r="G23" s="381"/>
      <c r="H23" s="382">
        <f t="shared" si="4"/>
        <v>3</v>
      </c>
      <c r="I23" s="383">
        <f t="shared" si="2"/>
        <v>0</v>
      </c>
      <c r="J23" s="383">
        <f t="shared" si="3"/>
        <v>0</v>
      </c>
      <c r="K23" s="253" t="s">
        <v>47</v>
      </c>
      <c r="L23" s="404">
        <f>SUM(J21:J27)</f>
        <v>0</v>
      </c>
      <c r="M23" s="431"/>
      <c r="N23" s="171"/>
      <c r="O23" s="171"/>
      <c r="P23" s="171"/>
      <c r="Q23" s="171"/>
      <c r="R23" s="177"/>
      <c r="S23" s="171"/>
      <c r="T23" s="171"/>
      <c r="U23" s="171"/>
      <c r="V23" s="171"/>
    </row>
    <row r="24" spans="1:22" s="9" customFormat="1" ht="17.100000000000001" customHeight="1" thickBot="1">
      <c r="A24" s="372">
        <f t="shared" si="5"/>
        <v>40193</v>
      </c>
      <c r="B24" s="381"/>
      <c r="C24" s="381"/>
      <c r="D24" s="381"/>
      <c r="E24" s="381"/>
      <c r="F24" s="381"/>
      <c r="G24" s="381"/>
      <c r="H24" s="382">
        <f t="shared" si="4"/>
        <v>3</v>
      </c>
      <c r="I24" s="383">
        <f t="shared" si="2"/>
        <v>0</v>
      </c>
      <c r="J24" s="383">
        <f t="shared" si="3"/>
        <v>0</v>
      </c>
      <c r="K24" s="253" t="s">
        <v>3</v>
      </c>
      <c r="L24" s="405">
        <f>SUM(L22+L23)</f>
        <v>0</v>
      </c>
      <c r="M24" s="431"/>
      <c r="N24" s="171"/>
      <c r="O24" s="171"/>
      <c r="P24" s="171"/>
      <c r="Q24" s="171"/>
      <c r="R24" s="177"/>
      <c r="S24" s="171"/>
      <c r="T24" s="171"/>
      <c r="U24" s="171"/>
      <c r="V24" s="171"/>
    </row>
    <row r="25" spans="1:22" s="13" customFormat="1" ht="17.100000000000001" customHeight="1" thickTop="1">
      <c r="A25" s="372">
        <f t="shared" si="5"/>
        <v>40194</v>
      </c>
      <c r="B25" s="381"/>
      <c r="C25" s="381"/>
      <c r="D25" s="381"/>
      <c r="E25" s="381"/>
      <c r="F25" s="381"/>
      <c r="G25" s="381"/>
      <c r="H25" s="382">
        <f t="shared" si="4"/>
        <v>3</v>
      </c>
      <c r="I25" s="383">
        <f t="shared" si="2"/>
        <v>0</v>
      </c>
      <c r="J25" s="383">
        <f t="shared" si="3"/>
        <v>0</v>
      </c>
      <c r="K25" s="408"/>
      <c r="L25" s="407"/>
      <c r="M25" s="431"/>
      <c r="N25" s="178"/>
      <c r="O25" s="171"/>
      <c r="P25" s="178"/>
      <c r="Q25" s="171"/>
      <c r="R25" s="177"/>
      <c r="S25" s="178"/>
      <c r="T25" s="171"/>
      <c r="U25" s="178"/>
      <c r="V25" s="171"/>
    </row>
    <row r="26" spans="1:22" s="9" customFormat="1" ht="17.100000000000001" customHeight="1">
      <c r="A26" s="372">
        <f t="shared" si="5"/>
        <v>40195</v>
      </c>
      <c r="B26" s="381"/>
      <c r="C26" s="381"/>
      <c r="D26" s="381"/>
      <c r="E26" s="381"/>
      <c r="F26" s="381"/>
      <c r="G26" s="381"/>
      <c r="H26" s="382">
        <f t="shared" si="4"/>
        <v>3</v>
      </c>
      <c r="I26" s="383">
        <f t="shared" si="2"/>
        <v>0</v>
      </c>
      <c r="J26" s="383">
        <f t="shared" si="3"/>
        <v>0</v>
      </c>
      <c r="K26" s="407"/>
      <c r="L26" s="407"/>
      <c r="M26" s="431"/>
      <c r="N26" s="179"/>
      <c r="O26" s="178"/>
      <c r="P26" s="179"/>
      <c r="Q26" s="171"/>
      <c r="R26" s="177"/>
      <c r="S26" s="179"/>
      <c r="T26" s="178"/>
      <c r="U26" s="179"/>
      <c r="V26" s="171"/>
    </row>
    <row r="27" spans="1:22" s="13" customFormat="1" ht="17.100000000000001" customHeight="1" thickBot="1">
      <c r="A27" s="373">
        <f t="shared" si="5"/>
        <v>40196</v>
      </c>
      <c r="B27" s="384"/>
      <c r="C27" s="384"/>
      <c r="D27" s="384"/>
      <c r="E27" s="384"/>
      <c r="F27" s="384"/>
      <c r="G27" s="384"/>
      <c r="H27" s="385">
        <f t="shared" si="4"/>
        <v>3</v>
      </c>
      <c r="I27" s="386">
        <f t="shared" si="2"/>
        <v>0</v>
      </c>
      <c r="J27" s="386">
        <f t="shared" si="3"/>
        <v>0</v>
      </c>
      <c r="K27" s="408"/>
      <c r="L27" s="410"/>
      <c r="M27" s="431"/>
      <c r="N27" s="171"/>
      <c r="O27" s="171"/>
      <c r="P27" s="171"/>
      <c r="Q27" s="171"/>
      <c r="R27" s="177"/>
      <c r="S27" s="171"/>
      <c r="T27" s="171"/>
      <c r="U27" s="171"/>
      <c r="V27" s="171"/>
    </row>
    <row r="28" spans="1:22" s="13" customFormat="1" ht="17.100000000000001" customHeight="1">
      <c r="A28" s="369">
        <f t="shared" si="5"/>
        <v>40197</v>
      </c>
      <c r="B28" s="387"/>
      <c r="C28" s="387"/>
      <c r="D28" s="387"/>
      <c r="E28" s="387"/>
      <c r="F28" s="387"/>
      <c r="G28" s="387"/>
      <c r="H28" s="388">
        <f t="shared" si="4"/>
        <v>4</v>
      </c>
      <c r="I28" s="389">
        <f t="shared" si="2"/>
        <v>0</v>
      </c>
      <c r="J28" s="389">
        <f t="shared" si="3"/>
        <v>0</v>
      </c>
      <c r="K28" s="421"/>
      <c r="L28" s="422" t="s">
        <v>36</v>
      </c>
      <c r="M28" s="431"/>
      <c r="N28" s="171"/>
      <c r="O28" s="171"/>
      <c r="P28" s="171"/>
      <c r="Q28" s="171"/>
      <c r="R28" s="177"/>
      <c r="S28" s="171"/>
      <c r="T28" s="171"/>
      <c r="U28" s="171"/>
      <c r="V28" s="171"/>
    </row>
    <row r="29" spans="1:22" s="13" customFormat="1" ht="17.100000000000001" customHeight="1">
      <c r="A29" s="370">
        <f t="shared" si="5"/>
        <v>40198</v>
      </c>
      <c r="B29" s="390"/>
      <c r="C29" s="390"/>
      <c r="D29" s="390"/>
      <c r="E29" s="390"/>
      <c r="F29" s="390"/>
      <c r="G29" s="390"/>
      <c r="H29" s="391">
        <f t="shared" si="4"/>
        <v>4</v>
      </c>
      <c r="I29" s="392">
        <f t="shared" si="2"/>
        <v>0</v>
      </c>
      <c r="J29" s="392">
        <f t="shared" si="3"/>
        <v>0</v>
      </c>
      <c r="K29" s="423" t="s">
        <v>46</v>
      </c>
      <c r="L29" s="424">
        <f>SUM(I28:I34)</f>
        <v>0</v>
      </c>
      <c r="M29" s="431"/>
      <c r="N29" s="171"/>
      <c r="O29" s="171"/>
      <c r="P29" s="171"/>
      <c r="Q29" s="171"/>
      <c r="R29" s="177"/>
      <c r="S29" s="171"/>
      <c r="T29" s="171"/>
      <c r="U29" s="171"/>
      <c r="V29" s="171"/>
    </row>
    <row r="30" spans="1:22" s="9" customFormat="1" ht="17.100000000000001" customHeight="1">
      <c r="A30" s="370">
        <f t="shared" si="5"/>
        <v>40199</v>
      </c>
      <c r="B30" s="390"/>
      <c r="C30" s="390"/>
      <c r="D30" s="390"/>
      <c r="E30" s="390"/>
      <c r="F30" s="390"/>
      <c r="G30" s="390"/>
      <c r="H30" s="391">
        <f t="shared" si="4"/>
        <v>4</v>
      </c>
      <c r="I30" s="392">
        <f t="shared" si="2"/>
        <v>0</v>
      </c>
      <c r="J30" s="392">
        <f t="shared" si="3"/>
        <v>0</v>
      </c>
      <c r="K30" s="425" t="s">
        <v>47</v>
      </c>
      <c r="L30" s="424">
        <f>SUM(J28:J34)</f>
        <v>0</v>
      </c>
      <c r="M30" s="431"/>
      <c r="N30" s="171"/>
      <c r="O30" s="171"/>
      <c r="P30" s="171"/>
      <c r="Q30" s="171"/>
      <c r="R30" s="177"/>
      <c r="S30" s="171"/>
      <c r="T30" s="171"/>
      <c r="U30" s="171"/>
      <c r="V30" s="171"/>
    </row>
    <row r="31" spans="1:22" s="13" customFormat="1" ht="17.100000000000001" customHeight="1" thickBot="1">
      <c r="A31" s="370">
        <f t="shared" si="5"/>
        <v>40200</v>
      </c>
      <c r="B31" s="390"/>
      <c r="C31" s="390"/>
      <c r="D31" s="390"/>
      <c r="E31" s="390"/>
      <c r="F31" s="390"/>
      <c r="G31" s="390"/>
      <c r="H31" s="391">
        <f t="shared" si="4"/>
        <v>4</v>
      </c>
      <c r="I31" s="392">
        <f t="shared" si="2"/>
        <v>0</v>
      </c>
      <c r="J31" s="392">
        <f t="shared" si="3"/>
        <v>0</v>
      </c>
      <c r="K31" s="425" t="s">
        <v>3</v>
      </c>
      <c r="L31" s="426">
        <f>SUM(L29+L30)</f>
        <v>0</v>
      </c>
      <c r="M31" s="431"/>
      <c r="N31" s="171"/>
      <c r="O31" s="171"/>
      <c r="P31" s="171"/>
      <c r="Q31" s="171"/>
      <c r="R31" s="177"/>
      <c r="S31" s="171"/>
      <c r="T31" s="171"/>
      <c r="U31" s="171"/>
      <c r="V31" s="171"/>
    </row>
    <row r="32" spans="1:22" s="9" customFormat="1" ht="17.100000000000001" customHeight="1" thickTop="1">
      <c r="A32" s="370">
        <f t="shared" si="5"/>
        <v>40201</v>
      </c>
      <c r="B32" s="390"/>
      <c r="C32" s="390"/>
      <c r="D32" s="390"/>
      <c r="E32" s="390"/>
      <c r="F32" s="390"/>
      <c r="G32" s="390"/>
      <c r="H32" s="391">
        <f t="shared" si="4"/>
        <v>4</v>
      </c>
      <c r="I32" s="392">
        <f t="shared" si="2"/>
        <v>0</v>
      </c>
      <c r="J32" s="392">
        <f t="shared" si="3"/>
        <v>0</v>
      </c>
      <c r="K32" s="423"/>
      <c r="L32" s="423"/>
      <c r="M32" s="431"/>
      <c r="N32" s="171"/>
      <c r="O32" s="171"/>
      <c r="P32" s="171"/>
      <c r="Q32" s="171"/>
      <c r="R32" s="177"/>
      <c r="S32" s="171"/>
      <c r="T32" s="171"/>
      <c r="U32" s="171"/>
      <c r="V32" s="171"/>
    </row>
    <row r="33" spans="1:22" s="9" customFormat="1" ht="17.100000000000001" customHeight="1">
      <c r="A33" s="370">
        <f t="shared" si="5"/>
        <v>40202</v>
      </c>
      <c r="B33" s="390"/>
      <c r="C33" s="390"/>
      <c r="D33" s="390"/>
      <c r="E33" s="390"/>
      <c r="F33" s="390"/>
      <c r="G33" s="390"/>
      <c r="H33" s="391">
        <f t="shared" si="4"/>
        <v>4</v>
      </c>
      <c r="I33" s="392">
        <f t="shared" si="2"/>
        <v>0</v>
      </c>
      <c r="J33" s="392">
        <f t="shared" si="3"/>
        <v>0</v>
      </c>
      <c r="K33" s="425"/>
      <c r="L33" s="427"/>
      <c r="M33" s="431"/>
      <c r="N33" s="171"/>
      <c r="O33" s="171"/>
      <c r="P33" s="171"/>
      <c r="Q33" s="171"/>
      <c r="R33" s="177"/>
      <c r="S33" s="171"/>
      <c r="T33" s="171"/>
      <c r="U33" s="171"/>
      <c r="V33" s="171"/>
    </row>
    <row r="34" spans="1:22" s="13" customFormat="1" ht="17.100000000000001" customHeight="1" thickBot="1">
      <c r="A34" s="371">
        <f t="shared" si="5"/>
        <v>40203</v>
      </c>
      <c r="B34" s="393"/>
      <c r="C34" s="393"/>
      <c r="D34" s="393"/>
      <c r="E34" s="393"/>
      <c r="F34" s="393"/>
      <c r="G34" s="393"/>
      <c r="H34" s="394">
        <f t="shared" si="4"/>
        <v>4</v>
      </c>
      <c r="I34" s="395">
        <f t="shared" si="2"/>
        <v>0</v>
      </c>
      <c r="J34" s="395">
        <f t="shared" si="3"/>
        <v>0</v>
      </c>
      <c r="K34" s="425"/>
      <c r="L34" s="428"/>
      <c r="M34" s="431"/>
      <c r="N34" s="171"/>
      <c r="O34" s="171"/>
      <c r="P34" s="171"/>
      <c r="Q34" s="171"/>
      <c r="R34" s="177"/>
      <c r="S34" s="171"/>
      <c r="T34" s="171"/>
      <c r="U34" s="171"/>
      <c r="V34" s="171"/>
    </row>
    <row r="35" spans="1:22" s="13" customFormat="1" ht="17.25" customHeight="1">
      <c r="A35" s="366">
        <f t="shared" si="5"/>
        <v>40204</v>
      </c>
      <c r="B35" s="396"/>
      <c r="C35" s="396"/>
      <c r="D35" s="396"/>
      <c r="E35" s="396"/>
      <c r="F35" s="396"/>
      <c r="G35" s="396"/>
      <c r="H35" s="397">
        <f t="shared" si="4"/>
        <v>5</v>
      </c>
      <c r="I35" s="398">
        <f t="shared" si="2"/>
        <v>0</v>
      </c>
      <c r="J35" s="398">
        <f t="shared" si="3"/>
        <v>0</v>
      </c>
      <c r="K35" s="255"/>
      <c r="L35" s="403" t="s">
        <v>37</v>
      </c>
      <c r="M35" s="431"/>
      <c r="N35" s="180"/>
      <c r="O35" s="171"/>
      <c r="P35" s="180"/>
      <c r="Q35" s="171"/>
      <c r="R35" s="177"/>
      <c r="S35" s="180"/>
      <c r="T35" s="171"/>
      <c r="U35" s="180"/>
      <c r="V35" s="171"/>
    </row>
    <row r="36" spans="1:22" s="9" customFormat="1" ht="17.25" customHeight="1">
      <c r="A36" s="372">
        <f t="shared" si="5"/>
        <v>40205</v>
      </c>
      <c r="B36" s="381"/>
      <c r="C36" s="381"/>
      <c r="D36" s="381"/>
      <c r="E36" s="381"/>
      <c r="F36" s="381"/>
      <c r="G36" s="381"/>
      <c r="H36" s="382">
        <f t="shared" ref="H36:H45" si="6">IF(A36="","",WEEKNUM(A36))</f>
        <v>5</v>
      </c>
      <c r="I36" s="383">
        <f t="shared" ref="I36:I45" si="7">SUM(D36-B36-C36)</f>
        <v>0</v>
      </c>
      <c r="J36" s="383">
        <f t="shared" ref="J36:J45" si="8">G36-E36-F36</f>
        <v>0</v>
      </c>
      <c r="K36" s="254" t="s">
        <v>46</v>
      </c>
      <c r="L36" s="404">
        <f>SUM(I35:I41)</f>
        <v>0</v>
      </c>
      <c r="M36" s="431"/>
      <c r="N36" s="171"/>
      <c r="O36" s="171"/>
      <c r="P36" s="171"/>
      <c r="Q36" s="171"/>
      <c r="R36" s="177"/>
      <c r="S36" s="171"/>
      <c r="T36" s="171"/>
      <c r="U36" s="171"/>
      <c r="V36" s="171"/>
    </row>
    <row r="37" spans="1:22" s="9" customFormat="1" ht="17.25" customHeight="1">
      <c r="A37" s="372">
        <f t="shared" si="5"/>
        <v>40206</v>
      </c>
      <c r="B37" s="381"/>
      <c r="C37" s="381"/>
      <c r="D37" s="381"/>
      <c r="E37" s="381"/>
      <c r="F37" s="381"/>
      <c r="G37" s="381"/>
      <c r="H37" s="382">
        <f t="shared" si="6"/>
        <v>5</v>
      </c>
      <c r="I37" s="383">
        <f t="shared" si="7"/>
        <v>0</v>
      </c>
      <c r="J37" s="383">
        <f t="shared" si="8"/>
        <v>0</v>
      </c>
      <c r="K37" s="253" t="s">
        <v>47</v>
      </c>
      <c r="L37" s="404">
        <f>SUM(J35:J41)</f>
        <v>0</v>
      </c>
      <c r="M37" s="431"/>
      <c r="N37" s="171"/>
      <c r="O37" s="171"/>
      <c r="P37" s="171"/>
      <c r="Q37" s="171"/>
      <c r="R37" s="177"/>
      <c r="S37" s="171"/>
      <c r="T37" s="171"/>
      <c r="U37" s="171"/>
      <c r="V37" s="171"/>
    </row>
    <row r="38" spans="1:22" s="9" customFormat="1" ht="17.25" customHeight="1" thickBot="1">
      <c r="A38" s="372">
        <f t="shared" si="5"/>
        <v>40207</v>
      </c>
      <c r="B38" s="381"/>
      <c r="C38" s="381"/>
      <c r="D38" s="381"/>
      <c r="E38" s="381"/>
      <c r="F38" s="381"/>
      <c r="G38" s="381"/>
      <c r="H38" s="382">
        <f t="shared" si="6"/>
        <v>5</v>
      </c>
      <c r="I38" s="383">
        <f t="shared" si="7"/>
        <v>0</v>
      </c>
      <c r="J38" s="383">
        <f t="shared" si="8"/>
        <v>0</v>
      </c>
      <c r="K38" s="253" t="s">
        <v>3</v>
      </c>
      <c r="L38" s="405">
        <f>SUM(L36+L37)</f>
        <v>0</v>
      </c>
      <c r="M38" s="431"/>
      <c r="N38" s="171"/>
      <c r="O38" s="171"/>
      <c r="P38" s="171"/>
      <c r="Q38" s="171"/>
      <c r="R38" s="177"/>
      <c r="S38" s="171"/>
      <c r="T38" s="171"/>
      <c r="U38" s="171"/>
      <c r="V38" s="171"/>
    </row>
    <row r="39" spans="1:22" s="9" customFormat="1" ht="17.25" customHeight="1" thickTop="1">
      <c r="A39" s="372">
        <f t="shared" si="5"/>
        <v>40208</v>
      </c>
      <c r="B39" s="381"/>
      <c r="C39" s="381"/>
      <c r="D39" s="381"/>
      <c r="E39" s="381"/>
      <c r="F39" s="381"/>
      <c r="G39" s="381"/>
      <c r="H39" s="382">
        <f t="shared" si="6"/>
        <v>5</v>
      </c>
      <c r="I39" s="383">
        <f t="shared" si="7"/>
        <v>0</v>
      </c>
      <c r="J39" s="383">
        <f t="shared" si="8"/>
        <v>0</v>
      </c>
      <c r="K39" s="253"/>
      <c r="L39" s="254"/>
      <c r="M39" s="431"/>
      <c r="N39" s="171"/>
      <c r="O39" s="171"/>
      <c r="P39" s="171"/>
      <c r="Q39" s="171"/>
      <c r="R39" s="177"/>
      <c r="S39" s="171"/>
      <c r="T39" s="171"/>
      <c r="U39" s="171"/>
      <c r="V39" s="171"/>
    </row>
    <row r="40" spans="1:22" s="9" customFormat="1" ht="17.25" customHeight="1">
      <c r="A40" s="372" t="str">
        <f t="shared" si="5"/>
        <v/>
      </c>
      <c r="B40" s="381"/>
      <c r="C40" s="381"/>
      <c r="D40" s="381"/>
      <c r="E40" s="381"/>
      <c r="F40" s="381"/>
      <c r="G40" s="381"/>
      <c r="H40" s="382" t="str">
        <f t="shared" si="6"/>
        <v/>
      </c>
      <c r="I40" s="383">
        <f t="shared" si="7"/>
        <v>0</v>
      </c>
      <c r="J40" s="383">
        <f t="shared" si="8"/>
        <v>0</v>
      </c>
      <c r="K40" s="253"/>
      <c r="L40" s="254"/>
      <c r="M40" s="431"/>
      <c r="N40" s="171"/>
      <c r="O40" s="171"/>
      <c r="P40" s="171"/>
      <c r="Q40" s="171"/>
      <c r="R40" s="177"/>
      <c r="S40" s="171"/>
      <c r="T40" s="171"/>
      <c r="U40" s="171"/>
      <c r="V40" s="171"/>
    </row>
    <row r="41" spans="1:22" s="9" customFormat="1" ht="17.25" customHeight="1" thickBot="1">
      <c r="A41" s="373" t="str">
        <f t="shared" si="5"/>
        <v/>
      </c>
      <c r="B41" s="384"/>
      <c r="C41" s="384"/>
      <c r="D41" s="384"/>
      <c r="E41" s="384"/>
      <c r="F41" s="384"/>
      <c r="G41" s="384"/>
      <c r="H41" s="385" t="str">
        <f t="shared" si="6"/>
        <v/>
      </c>
      <c r="I41" s="386">
        <f t="shared" si="7"/>
        <v>0</v>
      </c>
      <c r="J41" s="386">
        <f t="shared" si="8"/>
        <v>0</v>
      </c>
      <c r="K41" s="253"/>
      <c r="L41" s="254"/>
      <c r="M41" s="431"/>
      <c r="N41" s="171"/>
      <c r="O41" s="171"/>
      <c r="P41" s="171"/>
      <c r="Q41" s="171"/>
      <c r="R41" s="177"/>
      <c r="S41" s="171"/>
      <c r="T41" s="171"/>
      <c r="U41" s="171"/>
      <c r="V41" s="171"/>
    </row>
    <row r="42" spans="1:22" s="13" customFormat="1" ht="17.25" customHeight="1">
      <c r="A42" s="369" t="str">
        <f t="shared" ref="A42:A45" si="9">IF(A41="","",IF(MONTH(A41+1)&lt;&gt;MONTH(A41),"",A41+1))</f>
        <v/>
      </c>
      <c r="B42" s="387"/>
      <c r="C42" s="387"/>
      <c r="D42" s="387"/>
      <c r="E42" s="387"/>
      <c r="F42" s="387"/>
      <c r="G42" s="387"/>
      <c r="H42" s="388" t="str">
        <f t="shared" si="6"/>
        <v/>
      </c>
      <c r="I42" s="389">
        <f t="shared" si="7"/>
        <v>0</v>
      </c>
      <c r="J42" s="389">
        <f t="shared" si="8"/>
        <v>0</v>
      </c>
      <c r="K42" s="421"/>
      <c r="L42" s="422" t="str">
        <f>IF(H42&lt;&gt;"","SEMAINE "&amp;H42,"")</f>
        <v/>
      </c>
      <c r="M42" s="431"/>
      <c r="N42" s="180"/>
      <c r="O42" s="171"/>
      <c r="P42" s="180"/>
      <c r="Q42" s="171"/>
      <c r="R42" s="177"/>
      <c r="S42" s="180"/>
      <c r="T42" s="171"/>
      <c r="U42" s="180"/>
      <c r="V42" s="171"/>
    </row>
    <row r="43" spans="1:22" s="9" customFormat="1" ht="17.25" customHeight="1">
      <c r="A43" s="370" t="str">
        <f t="shared" si="9"/>
        <v/>
      </c>
      <c r="B43" s="390"/>
      <c r="C43" s="390"/>
      <c r="D43" s="390"/>
      <c r="E43" s="390"/>
      <c r="F43" s="390"/>
      <c r="G43" s="390"/>
      <c r="H43" s="391" t="str">
        <f t="shared" si="6"/>
        <v/>
      </c>
      <c r="I43" s="392">
        <f t="shared" si="7"/>
        <v>0</v>
      </c>
      <c r="J43" s="392">
        <f t="shared" si="8"/>
        <v>0</v>
      </c>
      <c r="K43" s="423" t="s">
        <v>46</v>
      </c>
      <c r="L43" s="424">
        <f>SUM(I42:I48)</f>
        <v>0</v>
      </c>
      <c r="M43" s="431"/>
      <c r="N43" s="171"/>
      <c r="O43" s="171"/>
      <c r="P43" s="171"/>
      <c r="Q43" s="171"/>
      <c r="R43" s="177"/>
      <c r="S43" s="171"/>
      <c r="T43" s="171"/>
      <c r="U43" s="171"/>
      <c r="V43" s="171"/>
    </row>
    <row r="44" spans="1:22" s="9" customFormat="1" ht="17.100000000000001" customHeight="1">
      <c r="A44" s="370" t="str">
        <f t="shared" si="9"/>
        <v/>
      </c>
      <c r="B44" s="399"/>
      <c r="C44" s="399"/>
      <c r="D44" s="399"/>
      <c r="E44" s="399"/>
      <c r="F44" s="399"/>
      <c r="G44" s="399"/>
      <c r="H44" s="400" t="str">
        <f t="shared" si="6"/>
        <v/>
      </c>
      <c r="I44" s="401">
        <f t="shared" si="7"/>
        <v>0</v>
      </c>
      <c r="J44" s="401">
        <f t="shared" si="8"/>
        <v>0</v>
      </c>
      <c r="K44" s="425" t="s">
        <v>47</v>
      </c>
      <c r="L44" s="424">
        <f>SUM(J42:J48)</f>
        <v>0</v>
      </c>
      <c r="M44" s="431"/>
      <c r="N44" s="171"/>
      <c r="O44" s="171"/>
      <c r="P44" s="171"/>
      <c r="Q44" s="171"/>
      <c r="R44" s="177"/>
      <c r="S44" s="171"/>
      <c r="T44" s="171"/>
      <c r="U44" s="171"/>
      <c r="V44" s="171"/>
    </row>
    <row r="45" spans="1:22" s="9" customFormat="1" ht="17.100000000000001" customHeight="1" thickBot="1">
      <c r="A45" s="371" t="str">
        <f t="shared" si="9"/>
        <v/>
      </c>
      <c r="B45" s="393"/>
      <c r="C45" s="393"/>
      <c r="D45" s="393"/>
      <c r="E45" s="393"/>
      <c r="F45" s="393"/>
      <c r="G45" s="393"/>
      <c r="H45" s="394" t="str">
        <f t="shared" si="6"/>
        <v/>
      </c>
      <c r="I45" s="395">
        <f t="shared" si="7"/>
        <v>0</v>
      </c>
      <c r="J45" s="395">
        <f t="shared" si="8"/>
        <v>0</v>
      </c>
      <c r="K45" s="425" t="s">
        <v>3</v>
      </c>
      <c r="L45" s="426">
        <f>SUM(L43+L44)</f>
        <v>0</v>
      </c>
      <c r="M45" s="431"/>
      <c r="N45" s="171"/>
      <c r="O45" s="171"/>
      <c r="P45" s="171"/>
      <c r="Q45" s="171"/>
      <c r="R45" s="177"/>
      <c r="S45" s="171"/>
      <c r="T45" s="171"/>
      <c r="U45" s="171"/>
      <c r="V45" s="171"/>
    </row>
    <row r="46" spans="1:22" s="13" customFormat="1" ht="27.75" customHeight="1" thickBot="1">
      <c r="A46" s="437"/>
      <c r="B46" s="256"/>
      <c r="C46" s="259"/>
      <c r="D46" s="260"/>
      <c r="E46" s="261"/>
      <c r="F46" s="259"/>
      <c r="G46" s="263"/>
      <c r="H46" s="266"/>
      <c r="I46" s="266"/>
      <c r="J46" s="267"/>
      <c r="K46" s="12"/>
      <c r="L46" s="183"/>
      <c r="M46" s="431"/>
      <c r="N46" s="179"/>
      <c r="O46" s="180"/>
      <c r="P46" s="179"/>
      <c r="Q46" s="171"/>
      <c r="R46" s="177"/>
      <c r="S46" s="179"/>
      <c r="T46" s="180"/>
      <c r="U46" s="179"/>
      <c r="V46" s="171"/>
    </row>
    <row r="47" spans="1:22" s="9" customFormat="1" ht="12.95" customHeight="1">
      <c r="A47" s="438"/>
      <c r="B47" s="206"/>
      <c r="C47" s="441"/>
      <c r="D47" s="442"/>
      <c r="E47" s="443"/>
      <c r="F47" s="441"/>
      <c r="G47" s="443"/>
      <c r="H47" s="443"/>
      <c r="I47" s="12"/>
      <c r="J47" s="12"/>
      <c r="K47" s="12"/>
      <c r="L47" s="429"/>
      <c r="M47" s="431"/>
      <c r="N47" s="171"/>
      <c r="O47" s="171"/>
      <c r="P47" s="171"/>
      <c r="Q47" s="171"/>
      <c r="R47" s="177"/>
      <c r="S47" s="171"/>
      <c r="T47" s="171"/>
      <c r="U47" s="171"/>
      <c r="V47" s="171"/>
    </row>
    <row r="48" spans="1:22" s="13" customFormat="1" ht="12.95" customHeight="1">
      <c r="A48" s="438"/>
      <c r="B48" s="206"/>
      <c r="C48" s="206"/>
      <c r="D48" s="206"/>
      <c r="E48" s="12"/>
      <c r="F48" s="206"/>
      <c r="G48" s="12"/>
      <c r="H48" s="12"/>
      <c r="I48" s="12"/>
      <c r="J48" s="12"/>
      <c r="K48" s="219"/>
      <c r="L48" s="183"/>
      <c r="M48" s="431"/>
      <c r="N48" s="171"/>
      <c r="O48" s="171"/>
      <c r="P48" s="171"/>
      <c r="Q48" s="171"/>
      <c r="R48" s="177"/>
      <c r="S48" s="171"/>
      <c r="T48" s="171"/>
      <c r="U48" s="171"/>
      <c r="V48" s="171"/>
    </row>
    <row r="49" spans="1:22" s="13" customFormat="1" ht="12.95" customHeight="1">
      <c r="A49" s="439"/>
      <c r="B49" s="206"/>
      <c r="C49" s="206"/>
      <c r="D49" s="206"/>
      <c r="E49" s="12"/>
      <c r="F49" s="206"/>
      <c r="G49" s="219"/>
      <c r="H49" s="219"/>
      <c r="I49" s="219"/>
      <c r="J49" s="219"/>
      <c r="K49" s="12"/>
      <c r="L49" s="183"/>
      <c r="M49" s="431"/>
      <c r="N49" s="171"/>
      <c r="O49" s="171"/>
      <c r="P49" s="171"/>
      <c r="Q49" s="171"/>
      <c r="R49" s="177"/>
      <c r="S49" s="171"/>
      <c r="T49" s="171"/>
      <c r="U49" s="171"/>
      <c r="V49" s="171"/>
    </row>
    <row r="50" spans="1:22" s="13" customFormat="1" ht="12.75" customHeight="1">
      <c r="A50" s="438"/>
      <c r="B50" s="206"/>
      <c r="C50" s="206"/>
      <c r="D50" s="206"/>
      <c r="E50" s="12"/>
      <c r="F50" s="206"/>
      <c r="G50" s="12"/>
      <c r="H50" s="12"/>
      <c r="I50" s="12"/>
      <c r="J50" s="12"/>
      <c r="K50" s="12"/>
      <c r="L50" s="183"/>
      <c r="M50" s="431"/>
      <c r="N50" s="171"/>
      <c r="O50" s="171"/>
      <c r="P50" s="171"/>
      <c r="Q50" s="171"/>
      <c r="R50" s="177"/>
      <c r="S50" s="171"/>
      <c r="T50" s="171"/>
      <c r="U50" s="171"/>
      <c r="V50" s="171"/>
    </row>
    <row r="51" spans="1:22" s="13" customFormat="1" ht="12.75" customHeight="1">
      <c r="A51" s="439"/>
      <c r="B51" s="206"/>
      <c r="C51" s="206"/>
      <c r="D51" s="206"/>
      <c r="E51" s="12"/>
      <c r="F51" s="206"/>
      <c r="G51" s="12"/>
      <c r="H51" s="12"/>
      <c r="I51" s="12"/>
      <c r="J51" s="12"/>
      <c r="K51" s="207"/>
      <c r="L51" s="183"/>
      <c r="M51" s="431"/>
      <c r="N51" s="171"/>
      <c r="O51" s="171"/>
      <c r="P51" s="171"/>
      <c r="Q51" s="171"/>
      <c r="R51" s="177"/>
      <c r="S51" s="171"/>
      <c r="T51" s="171"/>
      <c r="U51" s="171"/>
      <c r="V51" s="171"/>
    </row>
    <row r="52" spans="1:22" ht="13.5" thickBot="1">
      <c r="A52" s="440"/>
      <c r="B52" s="433"/>
      <c r="C52" s="433"/>
      <c r="D52" s="433"/>
      <c r="E52" s="434"/>
      <c r="F52" s="433"/>
      <c r="G52" s="434"/>
      <c r="H52" s="434"/>
      <c r="I52" s="434"/>
      <c r="J52" s="434"/>
      <c r="K52" s="435"/>
      <c r="L52" s="436"/>
      <c r="M52" s="432"/>
      <c r="N52" s="181"/>
      <c r="P52" s="181"/>
      <c r="Q52" s="182"/>
      <c r="S52" s="181"/>
      <c r="U52" s="181"/>
      <c r="V52" s="182"/>
    </row>
    <row r="53" spans="1:22" ht="15.75" thickTop="1">
      <c r="D53" s="5"/>
      <c r="E53" s="5"/>
      <c r="F53" s="5"/>
      <c r="G53" s="5"/>
      <c r="H53" s="5"/>
      <c r="I53" s="5"/>
      <c r="J53" s="5"/>
      <c r="K53" s="412"/>
      <c r="L53" s="410"/>
      <c r="M53" s="411"/>
    </row>
    <row r="54" spans="1:22" ht="15.75">
      <c r="D54" s="168"/>
      <c r="E54" s="170"/>
      <c r="F54" s="168"/>
      <c r="G54" s="170"/>
      <c r="H54" s="170"/>
      <c r="I54" s="170"/>
      <c r="J54" s="170"/>
      <c r="K54" s="413"/>
      <c r="L54" s="411"/>
      <c r="M54" s="414"/>
      <c r="N54" s="169"/>
      <c r="O54" s="170"/>
      <c r="P54" s="169"/>
      <c r="Q54" s="171"/>
      <c r="R54" s="168"/>
      <c r="S54" s="169"/>
      <c r="T54" s="170"/>
      <c r="U54" s="169"/>
      <c r="V54" s="171"/>
    </row>
    <row r="55" spans="1:22" ht="15.75">
      <c r="D55" s="172"/>
      <c r="E55" s="173"/>
      <c r="F55" s="172"/>
      <c r="G55" s="173"/>
      <c r="H55" s="173"/>
      <c r="I55" s="173"/>
      <c r="J55" s="173"/>
      <c r="K55" s="5"/>
      <c r="L55" s="409"/>
      <c r="M55" s="411"/>
      <c r="O55" s="173"/>
      <c r="Q55" s="171"/>
      <c r="T55" s="173"/>
      <c r="V55" s="171"/>
    </row>
    <row r="56" spans="1:22" ht="12.75">
      <c r="K56" s="5"/>
      <c r="L56" s="410"/>
      <c r="M56" s="411"/>
    </row>
    <row r="57" spans="1:22">
      <c r="K57" s="5"/>
      <c r="L57" s="411"/>
      <c r="M57" s="411"/>
    </row>
    <row r="58" spans="1:22">
      <c r="K58" s="5"/>
      <c r="L58" s="411"/>
      <c r="M58" s="411"/>
    </row>
    <row r="59" spans="1:22" ht="12.75">
      <c r="K59" s="415"/>
      <c r="L59" s="411"/>
      <c r="M59" s="411"/>
    </row>
    <row r="60" spans="1:22" ht="14.25" customHeight="1">
      <c r="A60" s="272"/>
      <c r="B60" s="272"/>
      <c r="C60" s="272"/>
      <c r="D60" s="272"/>
      <c r="E60" s="272"/>
      <c r="F60" s="272"/>
      <c r="G60" s="272"/>
      <c r="H60" s="272"/>
      <c r="I60" s="272"/>
      <c r="J60" s="272"/>
      <c r="K60" s="416"/>
      <c r="L60" s="411"/>
      <c r="M60" s="415"/>
      <c r="N60" s="272"/>
      <c r="O60" s="272"/>
      <c r="P60" s="272"/>
    </row>
    <row r="61" spans="1:22" ht="15" customHeight="1">
      <c r="A61" s="184"/>
      <c r="B61" s="184"/>
      <c r="C61" s="184"/>
      <c r="D61" s="184"/>
      <c r="E61" s="184"/>
      <c r="F61" s="184"/>
      <c r="G61" s="184"/>
      <c r="H61" s="184"/>
      <c r="I61" s="184"/>
      <c r="J61" s="184"/>
      <c r="K61" s="417"/>
      <c r="L61" s="415"/>
      <c r="M61" s="416"/>
      <c r="N61" s="184"/>
      <c r="O61" s="184"/>
      <c r="P61" s="184"/>
    </row>
    <row r="62" spans="1:22" ht="15" customHeight="1">
      <c r="A62" s="184"/>
      <c r="B62" s="184"/>
      <c r="C62" s="184"/>
      <c r="D62" s="184"/>
      <c r="E62" s="274"/>
      <c r="F62" s="274"/>
      <c r="G62" s="274"/>
      <c r="H62" s="274"/>
      <c r="I62" s="274"/>
      <c r="J62" s="274"/>
      <c r="K62" s="416"/>
      <c r="L62" s="416"/>
      <c r="M62" s="417"/>
      <c r="N62" s="184"/>
      <c r="O62" s="184"/>
      <c r="P62" s="184"/>
    </row>
    <row r="63" spans="1:22" ht="15" customHeight="1">
      <c r="A63" s="184"/>
      <c r="B63" s="184"/>
      <c r="C63" s="184"/>
      <c r="D63" s="184"/>
      <c r="E63" s="184"/>
      <c r="F63" s="184"/>
      <c r="G63" s="184"/>
      <c r="H63" s="184"/>
      <c r="I63" s="184"/>
      <c r="J63" s="184"/>
      <c r="K63" s="417"/>
      <c r="L63" s="417"/>
      <c r="M63" s="416"/>
      <c r="N63" s="184"/>
      <c r="O63" s="184"/>
      <c r="P63" s="184"/>
    </row>
    <row r="64" spans="1:22" ht="15.75" customHeight="1">
      <c r="A64" s="184"/>
      <c r="B64" s="184"/>
      <c r="C64" s="184"/>
      <c r="D64" s="184"/>
      <c r="E64" s="274"/>
      <c r="F64" s="274"/>
      <c r="G64" s="274"/>
      <c r="H64" s="274"/>
      <c r="I64" s="274"/>
      <c r="J64" s="274"/>
      <c r="K64" s="416"/>
      <c r="L64" s="416"/>
      <c r="M64" s="417"/>
      <c r="N64" s="184"/>
      <c r="O64" s="184"/>
      <c r="P64" s="184"/>
    </row>
    <row r="65" spans="1:16" ht="15" customHeight="1">
      <c r="A65" s="184"/>
      <c r="B65" s="184"/>
      <c r="C65" s="184"/>
      <c r="D65" s="184"/>
      <c r="E65" s="184"/>
      <c r="F65" s="184"/>
      <c r="G65" s="184"/>
      <c r="H65" s="184"/>
      <c r="I65" s="184"/>
      <c r="J65" s="184"/>
      <c r="K65" s="418"/>
      <c r="L65" s="417"/>
      <c r="M65" s="416"/>
      <c r="N65" s="184"/>
      <c r="O65" s="184"/>
      <c r="P65" s="184"/>
    </row>
    <row r="66" spans="1:16" ht="15" customHeight="1">
      <c r="A66" s="184"/>
      <c r="B66" s="184"/>
      <c r="C66" s="184"/>
      <c r="D66" s="184"/>
      <c r="E66" s="275"/>
      <c r="F66" s="275"/>
      <c r="G66" s="275"/>
      <c r="H66" s="275"/>
      <c r="I66" s="275"/>
      <c r="J66" s="275"/>
      <c r="K66" s="416"/>
      <c r="L66" s="416"/>
      <c r="M66" s="418"/>
      <c r="N66" s="184"/>
      <c r="O66" s="184"/>
      <c r="P66" s="184"/>
    </row>
    <row r="67" spans="1:16" ht="15" customHeight="1">
      <c r="A67" s="184"/>
      <c r="B67" s="184"/>
      <c r="C67" s="184"/>
      <c r="D67" s="184"/>
      <c r="E67" s="184"/>
      <c r="F67" s="184"/>
      <c r="G67" s="184"/>
      <c r="H67" s="184"/>
      <c r="I67" s="184"/>
      <c r="J67" s="184"/>
      <c r="K67" s="418"/>
      <c r="L67" s="418"/>
      <c r="M67" s="416"/>
      <c r="N67" s="184"/>
      <c r="O67" s="184"/>
      <c r="P67" s="184"/>
    </row>
    <row r="68" spans="1:16" ht="15" customHeight="1">
      <c r="A68" s="184"/>
      <c r="B68" s="184"/>
      <c r="C68" s="184"/>
      <c r="D68" s="184"/>
      <c r="E68" s="275"/>
      <c r="F68" s="275"/>
      <c r="G68" s="275"/>
      <c r="H68" s="275"/>
      <c r="I68" s="275"/>
      <c r="J68" s="275"/>
      <c r="K68" s="416"/>
      <c r="L68" s="416"/>
      <c r="M68" s="418"/>
      <c r="N68" s="184"/>
      <c r="O68" s="184"/>
      <c r="P68" s="184"/>
    </row>
    <row r="69" spans="1:16" ht="15" customHeight="1">
      <c r="A69" s="184"/>
      <c r="B69" s="184"/>
      <c r="C69" s="184"/>
      <c r="D69" s="184"/>
      <c r="E69" s="184"/>
      <c r="F69" s="184"/>
      <c r="G69" s="184"/>
      <c r="H69" s="184"/>
      <c r="I69" s="184"/>
      <c r="J69" s="184"/>
      <c r="K69" s="416"/>
      <c r="L69" s="418"/>
      <c r="M69" s="416"/>
      <c r="N69" s="184"/>
      <c r="O69" s="184"/>
      <c r="P69" s="184"/>
    </row>
    <row r="70" spans="1:16" ht="15" customHeight="1">
      <c r="A70" s="296"/>
      <c r="B70" s="202"/>
      <c r="C70" s="209"/>
      <c r="D70" s="300"/>
      <c r="E70" s="184"/>
      <c r="F70" s="236"/>
      <c r="G70" s="184"/>
      <c r="H70" s="184"/>
      <c r="I70" s="184"/>
      <c r="J70" s="184"/>
      <c r="K70" s="416"/>
      <c r="L70" s="416"/>
      <c r="M70" s="416"/>
      <c r="N70" s="296"/>
      <c r="O70" s="297"/>
      <c r="P70" s="184"/>
    </row>
    <row r="71" spans="1:16" ht="15" customHeight="1">
      <c r="A71" s="296"/>
      <c r="B71" s="202"/>
      <c r="C71" s="209"/>
      <c r="D71" s="300"/>
      <c r="E71" s="184"/>
      <c r="F71" s="236"/>
      <c r="G71" s="184"/>
      <c r="H71" s="184"/>
      <c r="I71" s="184"/>
      <c r="J71" s="184"/>
      <c r="K71" s="415"/>
      <c r="L71" s="416"/>
      <c r="M71" s="416"/>
      <c r="N71" s="296"/>
      <c r="O71" s="297"/>
      <c r="P71" s="184"/>
    </row>
    <row r="72" spans="1:16" ht="42" customHeight="1">
      <c r="A72" s="185"/>
      <c r="B72" s="185"/>
      <c r="C72" s="185"/>
      <c r="D72" s="295"/>
      <c r="E72" s="201"/>
      <c r="F72" s="237"/>
      <c r="G72" s="201"/>
      <c r="H72" s="250"/>
      <c r="I72" s="250"/>
      <c r="J72" s="250"/>
      <c r="K72" s="415"/>
      <c r="L72" s="416"/>
      <c r="M72" s="419"/>
      <c r="N72" s="186"/>
      <c r="O72" s="298"/>
      <c r="P72" s="298"/>
    </row>
    <row r="73" spans="1:16" ht="24.75" customHeight="1">
      <c r="A73" s="187"/>
      <c r="B73" s="187"/>
      <c r="C73" s="187"/>
      <c r="D73" s="295"/>
      <c r="E73" s="299"/>
      <c r="F73" s="237"/>
      <c r="G73" s="201"/>
      <c r="H73" s="250"/>
      <c r="I73" s="250"/>
      <c r="J73" s="250"/>
      <c r="K73" s="415"/>
      <c r="L73" s="415"/>
      <c r="M73" s="415"/>
      <c r="N73" s="184"/>
      <c r="O73" s="184"/>
      <c r="P73" s="184"/>
    </row>
    <row r="74" spans="1:16" ht="15" customHeight="1">
      <c r="A74" s="188"/>
      <c r="B74" s="188"/>
      <c r="C74" s="188"/>
      <c r="D74" s="295"/>
      <c r="E74" s="299"/>
      <c r="F74" s="237"/>
      <c r="G74" s="201"/>
      <c r="H74" s="250"/>
      <c r="I74" s="250"/>
      <c r="J74" s="250"/>
      <c r="K74" s="416"/>
      <c r="L74" s="420"/>
      <c r="M74" s="415"/>
      <c r="N74" s="184"/>
      <c r="O74" s="184"/>
      <c r="P74" s="184"/>
    </row>
    <row r="75" spans="1:16" ht="28.5" customHeight="1">
      <c r="A75" s="189"/>
      <c r="B75" s="203"/>
      <c r="C75" s="210"/>
      <c r="D75" s="184"/>
      <c r="E75" s="184"/>
      <c r="F75" s="184"/>
      <c r="G75" s="184"/>
      <c r="H75" s="184"/>
      <c r="I75" s="184"/>
      <c r="J75" s="184"/>
      <c r="K75" s="416"/>
      <c r="L75" s="420"/>
      <c r="M75" s="416"/>
      <c r="N75" s="184"/>
      <c r="O75" s="184"/>
      <c r="P75" s="184"/>
    </row>
    <row r="76" spans="1:16" ht="28.5" customHeight="1">
      <c r="A76" s="189"/>
      <c r="B76" s="203"/>
      <c r="C76" s="210"/>
      <c r="D76" s="184"/>
      <c r="E76" s="184"/>
      <c r="F76" s="184"/>
      <c r="G76" s="184"/>
      <c r="H76" s="184"/>
      <c r="I76" s="184"/>
      <c r="J76" s="184"/>
      <c r="K76" s="416"/>
      <c r="L76" s="416"/>
      <c r="M76" s="416"/>
      <c r="N76" s="184"/>
      <c r="O76" s="184"/>
      <c r="P76" s="184"/>
    </row>
    <row r="77" spans="1:16" ht="28.5" customHeight="1">
      <c r="A77" s="189"/>
      <c r="B77" s="203"/>
      <c r="C77" s="210"/>
      <c r="D77" s="184"/>
      <c r="E77" s="184"/>
      <c r="F77" s="184"/>
      <c r="G77" s="184"/>
      <c r="H77" s="184"/>
      <c r="I77" s="184"/>
      <c r="J77" s="184"/>
      <c r="K77" s="416"/>
      <c r="L77" s="416"/>
      <c r="M77" s="416"/>
      <c r="N77" s="184"/>
      <c r="O77" s="184"/>
      <c r="P77" s="184"/>
    </row>
    <row r="78" spans="1:16" ht="28.5" customHeight="1">
      <c r="A78" s="189"/>
      <c r="B78" s="203"/>
      <c r="C78" s="210"/>
      <c r="D78" s="184"/>
      <c r="E78" s="184"/>
      <c r="F78" s="184"/>
      <c r="G78" s="184"/>
      <c r="H78" s="184"/>
      <c r="I78" s="184"/>
      <c r="J78" s="184"/>
      <c r="K78" s="416"/>
      <c r="L78" s="416"/>
      <c r="M78" s="416"/>
      <c r="N78" s="184"/>
      <c r="O78" s="184"/>
      <c r="P78" s="184"/>
    </row>
    <row r="79" spans="1:16" ht="28.5" customHeight="1">
      <c r="A79" s="189"/>
      <c r="B79" s="203"/>
      <c r="C79" s="210"/>
      <c r="D79" s="184"/>
      <c r="E79" s="184"/>
      <c r="F79" s="184"/>
      <c r="G79" s="184"/>
      <c r="H79" s="184"/>
      <c r="I79" s="184"/>
      <c r="J79" s="184"/>
      <c r="K79" s="416"/>
      <c r="L79" s="416"/>
      <c r="M79" s="416"/>
      <c r="N79" s="184"/>
      <c r="O79" s="184"/>
      <c r="P79" s="184"/>
    </row>
    <row r="80" spans="1:16" ht="27.75" customHeight="1">
      <c r="A80" s="189"/>
      <c r="B80" s="203"/>
      <c r="C80" s="210"/>
      <c r="D80" s="184"/>
      <c r="E80" s="184"/>
      <c r="F80" s="184"/>
      <c r="G80" s="184"/>
      <c r="H80" s="184"/>
      <c r="I80" s="184"/>
      <c r="J80" s="184"/>
      <c r="K80" s="416"/>
      <c r="L80" s="416"/>
      <c r="M80" s="416"/>
      <c r="N80" s="184"/>
      <c r="O80" s="184"/>
      <c r="P80" s="184"/>
    </row>
    <row r="81" spans="1:16" ht="28.5" customHeight="1">
      <c r="A81" s="189"/>
      <c r="B81" s="203"/>
      <c r="C81" s="210"/>
      <c r="D81" s="184"/>
      <c r="E81" s="184"/>
      <c r="F81" s="184"/>
      <c r="G81" s="184"/>
      <c r="H81" s="184"/>
      <c r="I81" s="184"/>
      <c r="J81" s="184"/>
      <c r="K81" s="416"/>
      <c r="L81" s="416"/>
      <c r="M81" s="416"/>
      <c r="N81" s="184"/>
      <c r="O81" s="184"/>
      <c r="P81" s="184"/>
    </row>
    <row r="82" spans="1:16" ht="28.5" customHeight="1">
      <c r="A82" s="190"/>
      <c r="B82" s="190"/>
      <c r="C82" s="190"/>
      <c r="D82" s="184"/>
      <c r="E82" s="184"/>
      <c r="F82" s="184"/>
      <c r="G82" s="184"/>
      <c r="H82" s="184"/>
      <c r="I82" s="184"/>
      <c r="J82" s="184"/>
      <c r="K82" s="416"/>
      <c r="L82" s="416"/>
      <c r="M82" s="416"/>
      <c r="N82" s="184"/>
      <c r="O82" s="184"/>
      <c r="P82" s="184"/>
    </row>
    <row r="83" spans="1:16" ht="24.75" customHeight="1">
      <c r="A83" s="190"/>
      <c r="B83" s="190"/>
      <c r="C83" s="190"/>
      <c r="D83" s="184"/>
      <c r="E83" s="184"/>
      <c r="F83" s="184"/>
      <c r="G83" s="184"/>
      <c r="H83" s="184"/>
      <c r="I83" s="184"/>
      <c r="J83" s="184"/>
      <c r="K83" s="5"/>
      <c r="L83" s="416"/>
      <c r="M83" s="416"/>
      <c r="N83" s="184"/>
      <c r="O83" s="191"/>
      <c r="P83" s="184"/>
    </row>
    <row r="84" spans="1:16" ht="12.75">
      <c r="K84" s="5"/>
      <c r="L84" s="416"/>
      <c r="M84" s="411"/>
    </row>
    <row r="85" spans="1:16">
      <c r="K85" s="5"/>
      <c r="L85" s="411"/>
      <c r="M85" s="411"/>
    </row>
    <row r="86" spans="1:16">
      <c r="K86" s="5"/>
      <c r="L86" s="411"/>
      <c r="M86" s="411"/>
    </row>
  </sheetData>
  <mergeCells count="11">
    <mergeCell ref="E1:L1"/>
    <mergeCell ref="Q1:T1"/>
    <mergeCell ref="R3:V5"/>
    <mergeCell ref="A70:A71"/>
    <mergeCell ref="D70:D71"/>
    <mergeCell ref="D72:D74"/>
    <mergeCell ref="N70:N71"/>
    <mergeCell ref="O70:O71"/>
    <mergeCell ref="O72:P72"/>
    <mergeCell ref="E73:E74"/>
    <mergeCell ref="L74:L75"/>
  </mergeCells>
  <conditionalFormatting sqref="A7:J45">
    <cfRule type="expression" dxfId="5" priority="2">
      <formula>WEEKDAY($A7,2)&gt;5</formula>
    </cfRule>
    <cfRule type="expression" dxfId="4" priority="3">
      <formula>$A7=""</formula>
    </cfRule>
  </conditionalFormatting>
  <conditionalFormatting sqref="K42:L45">
    <cfRule type="expression" dxfId="3" priority="1">
      <formula>$H$42=""</formula>
    </cfRule>
  </conditionalFormatting>
  <pageMargins left="0" right="0" top="0.19685039370078741" bottom="0.19685039370078741" header="0.15748031496062992" footer="0.23622047244094491"/>
  <pageSetup paperSize="9" scale="51" orientation="landscape" horizontalDpi="4294967295" r:id="rId1"/>
  <headerFooter alignWithMargins="0"/>
  <legacyDrawing r:id="rId2"/>
</worksheet>
</file>

<file path=xl/worksheets/sheet3.xml><?xml version="1.0" encoding="utf-8"?>
<worksheet xmlns="http://schemas.openxmlformats.org/spreadsheetml/2006/main" xmlns:r="http://schemas.openxmlformats.org/officeDocument/2006/relationships">
  <dimension ref="A1:O128"/>
  <sheetViews>
    <sheetView workbookViewId="0">
      <selection activeCell="K15" sqref="K15"/>
    </sheetView>
  </sheetViews>
  <sheetFormatPr baseColWidth="10" defaultRowHeight="15"/>
  <cols>
    <col min="1" max="1" width="11.42578125" style="192"/>
    <col min="2" max="2" width="25.7109375" style="192" customWidth="1"/>
    <col min="3" max="3" width="11.42578125" style="192"/>
    <col min="4" max="6" width="10" style="192" customWidth="1"/>
    <col min="7" max="7" width="12.28515625" style="192" customWidth="1"/>
    <col min="8" max="8" width="9.85546875" style="192" customWidth="1"/>
    <col min="9" max="9" width="9.5703125" style="192" customWidth="1"/>
    <col min="10" max="10" width="10" style="192" customWidth="1"/>
    <col min="11" max="11" width="11.42578125" style="192" customWidth="1"/>
    <col min="12" max="12" width="11.42578125" style="192"/>
    <col min="13" max="13" width="12.7109375" style="192" customWidth="1"/>
    <col min="14" max="261" width="11.42578125" style="192"/>
    <col min="262" max="263" width="10" style="192" customWidth="1"/>
    <col min="264" max="264" width="9.85546875" style="192" customWidth="1"/>
    <col min="265" max="265" width="9.5703125" style="192" customWidth="1"/>
    <col min="266" max="266" width="13" style="192" customWidth="1"/>
    <col min="267" max="267" width="11.42578125" style="192" customWidth="1"/>
    <col min="268" max="268" width="11.42578125" style="192"/>
    <col min="269" max="269" width="12.7109375" style="192" customWidth="1"/>
    <col min="270" max="517" width="11.42578125" style="192"/>
    <col min="518" max="519" width="10" style="192" customWidth="1"/>
    <col min="520" max="520" width="9.85546875" style="192" customWidth="1"/>
    <col min="521" max="521" width="9.5703125" style="192" customWidth="1"/>
    <col min="522" max="522" width="13" style="192" customWidth="1"/>
    <col min="523" max="523" width="11.42578125" style="192" customWidth="1"/>
    <col min="524" max="524" width="11.42578125" style="192"/>
    <col min="525" max="525" width="12.7109375" style="192" customWidth="1"/>
    <col min="526" max="773" width="11.42578125" style="192"/>
    <col min="774" max="775" width="10" style="192" customWidth="1"/>
    <col min="776" max="776" width="9.85546875" style="192" customWidth="1"/>
    <col min="777" max="777" width="9.5703125" style="192" customWidth="1"/>
    <col min="778" max="778" width="13" style="192" customWidth="1"/>
    <col min="779" max="779" width="11.42578125" style="192" customWidth="1"/>
    <col min="780" max="780" width="11.42578125" style="192"/>
    <col min="781" max="781" width="12.7109375" style="192" customWidth="1"/>
    <col min="782" max="1029" width="11.42578125" style="192"/>
    <col min="1030" max="1031" width="10" style="192" customWidth="1"/>
    <col min="1032" max="1032" width="9.85546875" style="192" customWidth="1"/>
    <col min="1033" max="1033" width="9.5703125" style="192" customWidth="1"/>
    <col min="1034" max="1034" width="13" style="192" customWidth="1"/>
    <col min="1035" max="1035" width="11.42578125" style="192" customWidth="1"/>
    <col min="1036" max="1036" width="11.42578125" style="192"/>
    <col min="1037" max="1037" width="12.7109375" style="192" customWidth="1"/>
    <col min="1038" max="1285" width="11.42578125" style="192"/>
    <col min="1286" max="1287" width="10" style="192" customWidth="1"/>
    <col min="1288" max="1288" width="9.85546875" style="192" customWidth="1"/>
    <col min="1289" max="1289" width="9.5703125" style="192" customWidth="1"/>
    <col min="1290" max="1290" width="13" style="192" customWidth="1"/>
    <col min="1291" max="1291" width="11.42578125" style="192" customWidth="1"/>
    <col min="1292" max="1292" width="11.42578125" style="192"/>
    <col min="1293" max="1293" width="12.7109375" style="192" customWidth="1"/>
    <col min="1294" max="1541" width="11.42578125" style="192"/>
    <col min="1542" max="1543" width="10" style="192" customWidth="1"/>
    <col min="1544" max="1544" width="9.85546875" style="192" customWidth="1"/>
    <col min="1545" max="1545" width="9.5703125" style="192" customWidth="1"/>
    <col min="1546" max="1546" width="13" style="192" customWidth="1"/>
    <col min="1547" max="1547" width="11.42578125" style="192" customWidth="1"/>
    <col min="1548" max="1548" width="11.42578125" style="192"/>
    <col min="1549" max="1549" width="12.7109375" style="192" customWidth="1"/>
    <col min="1550" max="1797" width="11.42578125" style="192"/>
    <col min="1798" max="1799" width="10" style="192" customWidth="1"/>
    <col min="1800" max="1800" width="9.85546875" style="192" customWidth="1"/>
    <col min="1801" max="1801" width="9.5703125" style="192" customWidth="1"/>
    <col min="1802" max="1802" width="13" style="192" customWidth="1"/>
    <col min="1803" max="1803" width="11.42578125" style="192" customWidth="1"/>
    <col min="1804" max="1804" width="11.42578125" style="192"/>
    <col min="1805" max="1805" width="12.7109375" style="192" customWidth="1"/>
    <col min="1806" max="2053" width="11.42578125" style="192"/>
    <col min="2054" max="2055" width="10" style="192" customWidth="1"/>
    <col min="2056" max="2056" width="9.85546875" style="192" customWidth="1"/>
    <col min="2057" max="2057" width="9.5703125" style="192" customWidth="1"/>
    <col min="2058" max="2058" width="13" style="192" customWidth="1"/>
    <col min="2059" max="2059" width="11.42578125" style="192" customWidth="1"/>
    <col min="2060" max="2060" width="11.42578125" style="192"/>
    <col min="2061" max="2061" width="12.7109375" style="192" customWidth="1"/>
    <col min="2062" max="2309" width="11.42578125" style="192"/>
    <col min="2310" max="2311" width="10" style="192" customWidth="1"/>
    <col min="2312" max="2312" width="9.85546875" style="192" customWidth="1"/>
    <col min="2313" max="2313" width="9.5703125" style="192" customWidth="1"/>
    <col min="2314" max="2314" width="13" style="192" customWidth="1"/>
    <col min="2315" max="2315" width="11.42578125" style="192" customWidth="1"/>
    <col min="2316" max="2316" width="11.42578125" style="192"/>
    <col min="2317" max="2317" width="12.7109375" style="192" customWidth="1"/>
    <col min="2318" max="2565" width="11.42578125" style="192"/>
    <col min="2566" max="2567" width="10" style="192" customWidth="1"/>
    <col min="2568" max="2568" width="9.85546875" style="192" customWidth="1"/>
    <col min="2569" max="2569" width="9.5703125" style="192" customWidth="1"/>
    <col min="2570" max="2570" width="13" style="192" customWidth="1"/>
    <col min="2571" max="2571" width="11.42578125" style="192" customWidth="1"/>
    <col min="2572" max="2572" width="11.42578125" style="192"/>
    <col min="2573" max="2573" width="12.7109375" style="192" customWidth="1"/>
    <col min="2574" max="2821" width="11.42578125" style="192"/>
    <col min="2822" max="2823" width="10" style="192" customWidth="1"/>
    <col min="2824" max="2824" width="9.85546875" style="192" customWidth="1"/>
    <col min="2825" max="2825" width="9.5703125" style="192" customWidth="1"/>
    <col min="2826" max="2826" width="13" style="192" customWidth="1"/>
    <col min="2827" max="2827" width="11.42578125" style="192" customWidth="1"/>
    <col min="2828" max="2828" width="11.42578125" style="192"/>
    <col min="2829" max="2829" width="12.7109375" style="192" customWidth="1"/>
    <col min="2830" max="3077" width="11.42578125" style="192"/>
    <col min="3078" max="3079" width="10" style="192" customWidth="1"/>
    <col min="3080" max="3080" width="9.85546875" style="192" customWidth="1"/>
    <col min="3081" max="3081" width="9.5703125" style="192" customWidth="1"/>
    <col min="3082" max="3082" width="13" style="192" customWidth="1"/>
    <col min="3083" max="3083" width="11.42578125" style="192" customWidth="1"/>
    <col min="3084" max="3084" width="11.42578125" style="192"/>
    <col min="3085" max="3085" width="12.7109375" style="192" customWidth="1"/>
    <col min="3086" max="3333" width="11.42578125" style="192"/>
    <col min="3334" max="3335" width="10" style="192" customWidth="1"/>
    <col min="3336" max="3336" width="9.85546875" style="192" customWidth="1"/>
    <col min="3337" max="3337" width="9.5703125" style="192" customWidth="1"/>
    <col min="3338" max="3338" width="13" style="192" customWidth="1"/>
    <col min="3339" max="3339" width="11.42578125" style="192" customWidth="1"/>
    <col min="3340" max="3340" width="11.42578125" style="192"/>
    <col min="3341" max="3341" width="12.7109375" style="192" customWidth="1"/>
    <col min="3342" max="3589" width="11.42578125" style="192"/>
    <col min="3590" max="3591" width="10" style="192" customWidth="1"/>
    <col min="3592" max="3592" width="9.85546875" style="192" customWidth="1"/>
    <col min="3593" max="3593" width="9.5703125" style="192" customWidth="1"/>
    <col min="3594" max="3594" width="13" style="192" customWidth="1"/>
    <col min="3595" max="3595" width="11.42578125" style="192" customWidth="1"/>
    <col min="3596" max="3596" width="11.42578125" style="192"/>
    <col min="3597" max="3597" width="12.7109375" style="192" customWidth="1"/>
    <col min="3598" max="3845" width="11.42578125" style="192"/>
    <col min="3846" max="3847" width="10" style="192" customWidth="1"/>
    <col min="3848" max="3848" width="9.85546875" style="192" customWidth="1"/>
    <col min="3849" max="3849" width="9.5703125" style="192" customWidth="1"/>
    <col min="3850" max="3850" width="13" style="192" customWidth="1"/>
    <col min="3851" max="3851" width="11.42578125" style="192" customWidth="1"/>
    <col min="3852" max="3852" width="11.42578125" style="192"/>
    <col min="3853" max="3853" width="12.7109375" style="192" customWidth="1"/>
    <col min="3854" max="4101" width="11.42578125" style="192"/>
    <col min="4102" max="4103" width="10" style="192" customWidth="1"/>
    <col min="4104" max="4104" width="9.85546875" style="192" customWidth="1"/>
    <col min="4105" max="4105" width="9.5703125" style="192" customWidth="1"/>
    <col min="4106" max="4106" width="13" style="192" customWidth="1"/>
    <col min="4107" max="4107" width="11.42578125" style="192" customWidth="1"/>
    <col min="4108" max="4108" width="11.42578125" style="192"/>
    <col min="4109" max="4109" width="12.7109375" style="192" customWidth="1"/>
    <col min="4110" max="4357" width="11.42578125" style="192"/>
    <col min="4358" max="4359" width="10" style="192" customWidth="1"/>
    <col min="4360" max="4360" width="9.85546875" style="192" customWidth="1"/>
    <col min="4361" max="4361" width="9.5703125" style="192" customWidth="1"/>
    <col min="4362" max="4362" width="13" style="192" customWidth="1"/>
    <col min="4363" max="4363" width="11.42578125" style="192" customWidth="1"/>
    <col min="4364" max="4364" width="11.42578125" style="192"/>
    <col min="4365" max="4365" width="12.7109375" style="192" customWidth="1"/>
    <col min="4366" max="4613" width="11.42578125" style="192"/>
    <col min="4614" max="4615" width="10" style="192" customWidth="1"/>
    <col min="4616" max="4616" width="9.85546875" style="192" customWidth="1"/>
    <col min="4617" max="4617" width="9.5703125" style="192" customWidth="1"/>
    <col min="4618" max="4618" width="13" style="192" customWidth="1"/>
    <col min="4619" max="4619" width="11.42578125" style="192" customWidth="1"/>
    <col min="4620" max="4620" width="11.42578125" style="192"/>
    <col min="4621" max="4621" width="12.7109375" style="192" customWidth="1"/>
    <col min="4622" max="4869" width="11.42578125" style="192"/>
    <col min="4870" max="4871" width="10" style="192" customWidth="1"/>
    <col min="4872" max="4872" width="9.85546875" style="192" customWidth="1"/>
    <col min="4873" max="4873" width="9.5703125" style="192" customWidth="1"/>
    <col min="4874" max="4874" width="13" style="192" customWidth="1"/>
    <col min="4875" max="4875" width="11.42578125" style="192" customWidth="1"/>
    <col min="4876" max="4876" width="11.42578125" style="192"/>
    <col min="4877" max="4877" width="12.7109375" style="192" customWidth="1"/>
    <col min="4878" max="5125" width="11.42578125" style="192"/>
    <col min="5126" max="5127" width="10" style="192" customWidth="1"/>
    <col min="5128" max="5128" width="9.85546875" style="192" customWidth="1"/>
    <col min="5129" max="5129" width="9.5703125" style="192" customWidth="1"/>
    <col min="5130" max="5130" width="13" style="192" customWidth="1"/>
    <col min="5131" max="5131" width="11.42578125" style="192" customWidth="1"/>
    <col min="5132" max="5132" width="11.42578125" style="192"/>
    <col min="5133" max="5133" width="12.7109375" style="192" customWidth="1"/>
    <col min="5134" max="5381" width="11.42578125" style="192"/>
    <col min="5382" max="5383" width="10" style="192" customWidth="1"/>
    <col min="5384" max="5384" width="9.85546875" style="192" customWidth="1"/>
    <col min="5385" max="5385" width="9.5703125" style="192" customWidth="1"/>
    <col min="5386" max="5386" width="13" style="192" customWidth="1"/>
    <col min="5387" max="5387" width="11.42578125" style="192" customWidth="1"/>
    <col min="5388" max="5388" width="11.42578125" style="192"/>
    <col min="5389" max="5389" width="12.7109375" style="192" customWidth="1"/>
    <col min="5390" max="5637" width="11.42578125" style="192"/>
    <col min="5638" max="5639" width="10" style="192" customWidth="1"/>
    <col min="5640" max="5640" width="9.85546875" style="192" customWidth="1"/>
    <col min="5641" max="5641" width="9.5703125" style="192" customWidth="1"/>
    <col min="5642" max="5642" width="13" style="192" customWidth="1"/>
    <col min="5643" max="5643" width="11.42578125" style="192" customWidth="1"/>
    <col min="5644" max="5644" width="11.42578125" style="192"/>
    <col min="5645" max="5645" width="12.7109375" style="192" customWidth="1"/>
    <col min="5646" max="5893" width="11.42578125" style="192"/>
    <col min="5894" max="5895" width="10" style="192" customWidth="1"/>
    <col min="5896" max="5896" width="9.85546875" style="192" customWidth="1"/>
    <col min="5897" max="5897" width="9.5703125" style="192" customWidth="1"/>
    <col min="5898" max="5898" width="13" style="192" customWidth="1"/>
    <col min="5899" max="5899" width="11.42578125" style="192" customWidth="1"/>
    <col min="5900" max="5900" width="11.42578125" style="192"/>
    <col min="5901" max="5901" width="12.7109375" style="192" customWidth="1"/>
    <col min="5902" max="6149" width="11.42578125" style="192"/>
    <col min="6150" max="6151" width="10" style="192" customWidth="1"/>
    <col min="6152" max="6152" width="9.85546875" style="192" customWidth="1"/>
    <col min="6153" max="6153" width="9.5703125" style="192" customWidth="1"/>
    <col min="6154" max="6154" width="13" style="192" customWidth="1"/>
    <col min="6155" max="6155" width="11.42578125" style="192" customWidth="1"/>
    <col min="6156" max="6156" width="11.42578125" style="192"/>
    <col min="6157" max="6157" width="12.7109375" style="192" customWidth="1"/>
    <col min="6158" max="6405" width="11.42578125" style="192"/>
    <col min="6406" max="6407" width="10" style="192" customWidth="1"/>
    <col min="6408" max="6408" width="9.85546875" style="192" customWidth="1"/>
    <col min="6409" max="6409" width="9.5703125" style="192" customWidth="1"/>
    <col min="6410" max="6410" width="13" style="192" customWidth="1"/>
    <col min="6411" max="6411" width="11.42578125" style="192" customWidth="1"/>
    <col min="6412" max="6412" width="11.42578125" style="192"/>
    <col min="6413" max="6413" width="12.7109375" style="192" customWidth="1"/>
    <col min="6414" max="6661" width="11.42578125" style="192"/>
    <col min="6662" max="6663" width="10" style="192" customWidth="1"/>
    <col min="6664" max="6664" width="9.85546875" style="192" customWidth="1"/>
    <col min="6665" max="6665" width="9.5703125" style="192" customWidth="1"/>
    <col min="6666" max="6666" width="13" style="192" customWidth="1"/>
    <col min="6667" max="6667" width="11.42578125" style="192" customWidth="1"/>
    <col min="6668" max="6668" width="11.42578125" style="192"/>
    <col min="6669" max="6669" width="12.7109375" style="192" customWidth="1"/>
    <col min="6670" max="6917" width="11.42578125" style="192"/>
    <col min="6918" max="6919" width="10" style="192" customWidth="1"/>
    <col min="6920" max="6920" width="9.85546875" style="192" customWidth="1"/>
    <col min="6921" max="6921" width="9.5703125" style="192" customWidth="1"/>
    <col min="6922" max="6922" width="13" style="192" customWidth="1"/>
    <col min="6923" max="6923" width="11.42578125" style="192" customWidth="1"/>
    <col min="6924" max="6924" width="11.42578125" style="192"/>
    <col min="6925" max="6925" width="12.7109375" style="192" customWidth="1"/>
    <col min="6926" max="7173" width="11.42578125" style="192"/>
    <col min="7174" max="7175" width="10" style="192" customWidth="1"/>
    <col min="7176" max="7176" width="9.85546875" style="192" customWidth="1"/>
    <col min="7177" max="7177" width="9.5703125" style="192" customWidth="1"/>
    <col min="7178" max="7178" width="13" style="192" customWidth="1"/>
    <col min="7179" max="7179" width="11.42578125" style="192" customWidth="1"/>
    <col min="7180" max="7180" width="11.42578125" style="192"/>
    <col min="7181" max="7181" width="12.7109375" style="192" customWidth="1"/>
    <col min="7182" max="7429" width="11.42578125" style="192"/>
    <col min="7430" max="7431" width="10" style="192" customWidth="1"/>
    <col min="7432" max="7432" width="9.85546875" style="192" customWidth="1"/>
    <col min="7433" max="7433" width="9.5703125" style="192" customWidth="1"/>
    <col min="7434" max="7434" width="13" style="192" customWidth="1"/>
    <col min="7435" max="7435" width="11.42578125" style="192" customWidth="1"/>
    <col min="7436" max="7436" width="11.42578125" style="192"/>
    <col min="7437" max="7437" width="12.7109375" style="192" customWidth="1"/>
    <col min="7438" max="7685" width="11.42578125" style="192"/>
    <col min="7686" max="7687" width="10" style="192" customWidth="1"/>
    <col min="7688" max="7688" width="9.85546875" style="192" customWidth="1"/>
    <col min="7689" max="7689" width="9.5703125" style="192" customWidth="1"/>
    <col min="7690" max="7690" width="13" style="192" customWidth="1"/>
    <col min="7691" max="7691" width="11.42578125" style="192" customWidth="1"/>
    <col min="7692" max="7692" width="11.42578125" style="192"/>
    <col min="7693" max="7693" width="12.7109375" style="192" customWidth="1"/>
    <col min="7694" max="7941" width="11.42578125" style="192"/>
    <col min="7942" max="7943" width="10" style="192" customWidth="1"/>
    <col min="7944" max="7944" width="9.85546875" style="192" customWidth="1"/>
    <col min="7945" max="7945" width="9.5703125" style="192" customWidth="1"/>
    <col min="7946" max="7946" width="13" style="192" customWidth="1"/>
    <col min="7947" max="7947" width="11.42578125" style="192" customWidth="1"/>
    <col min="7948" max="7948" width="11.42578125" style="192"/>
    <col min="7949" max="7949" width="12.7109375" style="192" customWidth="1"/>
    <col min="7950" max="8197" width="11.42578125" style="192"/>
    <col min="8198" max="8199" width="10" style="192" customWidth="1"/>
    <col min="8200" max="8200" width="9.85546875" style="192" customWidth="1"/>
    <col min="8201" max="8201" width="9.5703125" style="192" customWidth="1"/>
    <col min="8202" max="8202" width="13" style="192" customWidth="1"/>
    <col min="8203" max="8203" width="11.42578125" style="192" customWidth="1"/>
    <col min="8204" max="8204" width="11.42578125" style="192"/>
    <col min="8205" max="8205" width="12.7109375" style="192" customWidth="1"/>
    <col min="8206" max="8453" width="11.42578125" style="192"/>
    <col min="8454" max="8455" width="10" style="192" customWidth="1"/>
    <col min="8456" max="8456" width="9.85546875" style="192" customWidth="1"/>
    <col min="8457" max="8457" width="9.5703125" style="192" customWidth="1"/>
    <col min="8458" max="8458" width="13" style="192" customWidth="1"/>
    <col min="8459" max="8459" width="11.42578125" style="192" customWidth="1"/>
    <col min="8460" max="8460" width="11.42578125" style="192"/>
    <col min="8461" max="8461" width="12.7109375" style="192" customWidth="1"/>
    <col min="8462" max="8709" width="11.42578125" style="192"/>
    <col min="8710" max="8711" width="10" style="192" customWidth="1"/>
    <col min="8712" max="8712" width="9.85546875" style="192" customWidth="1"/>
    <col min="8713" max="8713" width="9.5703125" style="192" customWidth="1"/>
    <col min="8714" max="8714" width="13" style="192" customWidth="1"/>
    <col min="8715" max="8715" width="11.42578125" style="192" customWidth="1"/>
    <col min="8716" max="8716" width="11.42578125" style="192"/>
    <col min="8717" max="8717" width="12.7109375" style="192" customWidth="1"/>
    <col min="8718" max="8965" width="11.42578125" style="192"/>
    <col min="8966" max="8967" width="10" style="192" customWidth="1"/>
    <col min="8968" max="8968" width="9.85546875" style="192" customWidth="1"/>
    <col min="8969" max="8969" width="9.5703125" style="192" customWidth="1"/>
    <col min="8970" max="8970" width="13" style="192" customWidth="1"/>
    <col min="8971" max="8971" width="11.42578125" style="192" customWidth="1"/>
    <col min="8972" max="8972" width="11.42578125" style="192"/>
    <col min="8973" max="8973" width="12.7109375" style="192" customWidth="1"/>
    <col min="8974" max="9221" width="11.42578125" style="192"/>
    <col min="9222" max="9223" width="10" style="192" customWidth="1"/>
    <col min="9224" max="9224" width="9.85546875" style="192" customWidth="1"/>
    <col min="9225" max="9225" width="9.5703125" style="192" customWidth="1"/>
    <col min="9226" max="9226" width="13" style="192" customWidth="1"/>
    <col min="9227" max="9227" width="11.42578125" style="192" customWidth="1"/>
    <col min="9228" max="9228" width="11.42578125" style="192"/>
    <col min="9229" max="9229" width="12.7109375" style="192" customWidth="1"/>
    <col min="9230" max="9477" width="11.42578125" style="192"/>
    <col min="9478" max="9479" width="10" style="192" customWidth="1"/>
    <col min="9480" max="9480" width="9.85546875" style="192" customWidth="1"/>
    <col min="9481" max="9481" width="9.5703125" style="192" customWidth="1"/>
    <col min="9482" max="9482" width="13" style="192" customWidth="1"/>
    <col min="9483" max="9483" width="11.42578125" style="192" customWidth="1"/>
    <col min="9484" max="9484" width="11.42578125" style="192"/>
    <col min="9485" max="9485" width="12.7109375" style="192" customWidth="1"/>
    <col min="9486" max="9733" width="11.42578125" style="192"/>
    <col min="9734" max="9735" width="10" style="192" customWidth="1"/>
    <col min="9736" max="9736" width="9.85546875" style="192" customWidth="1"/>
    <col min="9737" max="9737" width="9.5703125" style="192" customWidth="1"/>
    <col min="9738" max="9738" width="13" style="192" customWidth="1"/>
    <col min="9739" max="9739" width="11.42578125" style="192" customWidth="1"/>
    <col min="9740" max="9740" width="11.42578125" style="192"/>
    <col min="9741" max="9741" width="12.7109375" style="192" customWidth="1"/>
    <col min="9742" max="9989" width="11.42578125" style="192"/>
    <col min="9990" max="9991" width="10" style="192" customWidth="1"/>
    <col min="9992" max="9992" width="9.85546875" style="192" customWidth="1"/>
    <col min="9993" max="9993" width="9.5703125" style="192" customWidth="1"/>
    <col min="9994" max="9994" width="13" style="192" customWidth="1"/>
    <col min="9995" max="9995" width="11.42578125" style="192" customWidth="1"/>
    <col min="9996" max="9996" width="11.42578125" style="192"/>
    <col min="9997" max="9997" width="12.7109375" style="192" customWidth="1"/>
    <col min="9998" max="10245" width="11.42578125" style="192"/>
    <col min="10246" max="10247" width="10" style="192" customWidth="1"/>
    <col min="10248" max="10248" width="9.85546875" style="192" customWidth="1"/>
    <col min="10249" max="10249" width="9.5703125" style="192" customWidth="1"/>
    <col min="10250" max="10250" width="13" style="192" customWidth="1"/>
    <col min="10251" max="10251" width="11.42578125" style="192" customWidth="1"/>
    <col min="10252" max="10252" width="11.42578125" style="192"/>
    <col min="10253" max="10253" width="12.7109375" style="192" customWidth="1"/>
    <col min="10254" max="10501" width="11.42578125" style="192"/>
    <col min="10502" max="10503" width="10" style="192" customWidth="1"/>
    <col min="10504" max="10504" width="9.85546875" style="192" customWidth="1"/>
    <col min="10505" max="10505" width="9.5703125" style="192" customWidth="1"/>
    <col min="10506" max="10506" width="13" style="192" customWidth="1"/>
    <col min="10507" max="10507" width="11.42578125" style="192" customWidth="1"/>
    <col min="10508" max="10508" width="11.42578125" style="192"/>
    <col min="10509" max="10509" width="12.7109375" style="192" customWidth="1"/>
    <col min="10510" max="10757" width="11.42578125" style="192"/>
    <col min="10758" max="10759" width="10" style="192" customWidth="1"/>
    <col min="10760" max="10760" width="9.85546875" style="192" customWidth="1"/>
    <col min="10761" max="10761" width="9.5703125" style="192" customWidth="1"/>
    <col min="10762" max="10762" width="13" style="192" customWidth="1"/>
    <col min="10763" max="10763" width="11.42578125" style="192" customWidth="1"/>
    <col min="10764" max="10764" width="11.42578125" style="192"/>
    <col min="10765" max="10765" width="12.7109375" style="192" customWidth="1"/>
    <col min="10766" max="11013" width="11.42578125" style="192"/>
    <col min="11014" max="11015" width="10" style="192" customWidth="1"/>
    <col min="11016" max="11016" width="9.85546875" style="192" customWidth="1"/>
    <col min="11017" max="11017" width="9.5703125" style="192" customWidth="1"/>
    <col min="11018" max="11018" width="13" style="192" customWidth="1"/>
    <col min="11019" max="11019" width="11.42578125" style="192" customWidth="1"/>
    <col min="11020" max="11020" width="11.42578125" style="192"/>
    <col min="11021" max="11021" width="12.7109375" style="192" customWidth="1"/>
    <col min="11022" max="11269" width="11.42578125" style="192"/>
    <col min="11270" max="11271" width="10" style="192" customWidth="1"/>
    <col min="11272" max="11272" width="9.85546875" style="192" customWidth="1"/>
    <col min="11273" max="11273" width="9.5703125" style="192" customWidth="1"/>
    <col min="11274" max="11274" width="13" style="192" customWidth="1"/>
    <col min="11275" max="11275" width="11.42578125" style="192" customWidth="1"/>
    <col min="11276" max="11276" width="11.42578125" style="192"/>
    <col min="11277" max="11277" width="12.7109375" style="192" customWidth="1"/>
    <col min="11278" max="11525" width="11.42578125" style="192"/>
    <col min="11526" max="11527" width="10" style="192" customWidth="1"/>
    <col min="11528" max="11528" width="9.85546875" style="192" customWidth="1"/>
    <col min="11529" max="11529" width="9.5703125" style="192" customWidth="1"/>
    <col min="11530" max="11530" width="13" style="192" customWidth="1"/>
    <col min="11531" max="11531" width="11.42578125" style="192" customWidth="1"/>
    <col min="11532" max="11532" width="11.42578125" style="192"/>
    <col min="11533" max="11533" width="12.7109375" style="192" customWidth="1"/>
    <col min="11534" max="11781" width="11.42578125" style="192"/>
    <col min="11782" max="11783" width="10" style="192" customWidth="1"/>
    <col min="11784" max="11784" width="9.85546875" style="192" customWidth="1"/>
    <col min="11785" max="11785" width="9.5703125" style="192" customWidth="1"/>
    <col min="11786" max="11786" width="13" style="192" customWidth="1"/>
    <col min="11787" max="11787" width="11.42578125" style="192" customWidth="1"/>
    <col min="11788" max="11788" width="11.42578125" style="192"/>
    <col min="11789" max="11789" width="12.7109375" style="192" customWidth="1"/>
    <col min="11790" max="12037" width="11.42578125" style="192"/>
    <col min="12038" max="12039" width="10" style="192" customWidth="1"/>
    <col min="12040" max="12040" width="9.85546875" style="192" customWidth="1"/>
    <col min="12041" max="12041" width="9.5703125" style="192" customWidth="1"/>
    <col min="12042" max="12042" width="13" style="192" customWidth="1"/>
    <col min="12043" max="12043" width="11.42578125" style="192" customWidth="1"/>
    <col min="12044" max="12044" width="11.42578125" style="192"/>
    <col min="12045" max="12045" width="12.7109375" style="192" customWidth="1"/>
    <col min="12046" max="12293" width="11.42578125" style="192"/>
    <col min="12294" max="12295" width="10" style="192" customWidth="1"/>
    <col min="12296" max="12296" width="9.85546875" style="192" customWidth="1"/>
    <col min="12297" max="12297" width="9.5703125" style="192" customWidth="1"/>
    <col min="12298" max="12298" width="13" style="192" customWidth="1"/>
    <col min="12299" max="12299" width="11.42578125" style="192" customWidth="1"/>
    <col min="12300" max="12300" width="11.42578125" style="192"/>
    <col min="12301" max="12301" width="12.7109375" style="192" customWidth="1"/>
    <col min="12302" max="12549" width="11.42578125" style="192"/>
    <col min="12550" max="12551" width="10" style="192" customWidth="1"/>
    <col min="12552" max="12552" width="9.85546875" style="192" customWidth="1"/>
    <col min="12553" max="12553" width="9.5703125" style="192" customWidth="1"/>
    <col min="12554" max="12554" width="13" style="192" customWidth="1"/>
    <col min="12555" max="12555" width="11.42578125" style="192" customWidth="1"/>
    <col min="12556" max="12556" width="11.42578125" style="192"/>
    <col min="12557" max="12557" width="12.7109375" style="192" customWidth="1"/>
    <col min="12558" max="12805" width="11.42578125" style="192"/>
    <col min="12806" max="12807" width="10" style="192" customWidth="1"/>
    <col min="12808" max="12808" width="9.85546875" style="192" customWidth="1"/>
    <col min="12809" max="12809" width="9.5703125" style="192" customWidth="1"/>
    <col min="12810" max="12810" width="13" style="192" customWidth="1"/>
    <col min="12811" max="12811" width="11.42578125" style="192" customWidth="1"/>
    <col min="12812" max="12812" width="11.42578125" style="192"/>
    <col min="12813" max="12813" width="12.7109375" style="192" customWidth="1"/>
    <col min="12814" max="13061" width="11.42578125" style="192"/>
    <col min="13062" max="13063" width="10" style="192" customWidth="1"/>
    <col min="13064" max="13064" width="9.85546875" style="192" customWidth="1"/>
    <col min="13065" max="13065" width="9.5703125" style="192" customWidth="1"/>
    <col min="13066" max="13066" width="13" style="192" customWidth="1"/>
    <col min="13067" max="13067" width="11.42578125" style="192" customWidth="1"/>
    <col min="13068" max="13068" width="11.42578125" style="192"/>
    <col min="13069" max="13069" width="12.7109375" style="192" customWidth="1"/>
    <col min="13070" max="13317" width="11.42578125" style="192"/>
    <col min="13318" max="13319" width="10" style="192" customWidth="1"/>
    <col min="13320" max="13320" width="9.85546875" style="192" customWidth="1"/>
    <col min="13321" max="13321" width="9.5703125" style="192" customWidth="1"/>
    <col min="13322" max="13322" width="13" style="192" customWidth="1"/>
    <col min="13323" max="13323" width="11.42578125" style="192" customWidth="1"/>
    <col min="13324" max="13324" width="11.42578125" style="192"/>
    <col min="13325" max="13325" width="12.7109375" style="192" customWidth="1"/>
    <col min="13326" max="13573" width="11.42578125" style="192"/>
    <col min="13574" max="13575" width="10" style="192" customWidth="1"/>
    <col min="13576" max="13576" width="9.85546875" style="192" customWidth="1"/>
    <col min="13577" max="13577" width="9.5703125" style="192" customWidth="1"/>
    <col min="13578" max="13578" width="13" style="192" customWidth="1"/>
    <col min="13579" max="13579" width="11.42578125" style="192" customWidth="1"/>
    <col min="13580" max="13580" width="11.42578125" style="192"/>
    <col min="13581" max="13581" width="12.7109375" style="192" customWidth="1"/>
    <col min="13582" max="13829" width="11.42578125" style="192"/>
    <col min="13830" max="13831" width="10" style="192" customWidth="1"/>
    <col min="13832" max="13832" width="9.85546875" style="192" customWidth="1"/>
    <col min="13833" max="13833" width="9.5703125" style="192" customWidth="1"/>
    <col min="13834" max="13834" width="13" style="192" customWidth="1"/>
    <col min="13835" max="13835" width="11.42578125" style="192" customWidth="1"/>
    <col min="13836" max="13836" width="11.42578125" style="192"/>
    <col min="13837" max="13837" width="12.7109375" style="192" customWidth="1"/>
    <col min="13838" max="14085" width="11.42578125" style="192"/>
    <col min="14086" max="14087" width="10" style="192" customWidth="1"/>
    <col min="14088" max="14088" width="9.85546875" style="192" customWidth="1"/>
    <col min="14089" max="14089" width="9.5703125" style="192" customWidth="1"/>
    <col min="14090" max="14090" width="13" style="192" customWidth="1"/>
    <col min="14091" max="14091" width="11.42578125" style="192" customWidth="1"/>
    <col min="14092" max="14092" width="11.42578125" style="192"/>
    <col min="14093" max="14093" width="12.7109375" style="192" customWidth="1"/>
    <col min="14094" max="14341" width="11.42578125" style="192"/>
    <col min="14342" max="14343" width="10" style="192" customWidth="1"/>
    <col min="14344" max="14344" width="9.85546875" style="192" customWidth="1"/>
    <col min="14345" max="14345" width="9.5703125" style="192" customWidth="1"/>
    <col min="14346" max="14346" width="13" style="192" customWidth="1"/>
    <col min="14347" max="14347" width="11.42578125" style="192" customWidth="1"/>
    <col min="14348" max="14348" width="11.42578125" style="192"/>
    <col min="14349" max="14349" width="12.7109375" style="192" customWidth="1"/>
    <col min="14350" max="14597" width="11.42578125" style="192"/>
    <col min="14598" max="14599" width="10" style="192" customWidth="1"/>
    <col min="14600" max="14600" width="9.85546875" style="192" customWidth="1"/>
    <col min="14601" max="14601" width="9.5703125" style="192" customWidth="1"/>
    <col min="14602" max="14602" width="13" style="192" customWidth="1"/>
    <col min="14603" max="14603" width="11.42578125" style="192" customWidth="1"/>
    <col min="14604" max="14604" width="11.42578125" style="192"/>
    <col min="14605" max="14605" width="12.7109375" style="192" customWidth="1"/>
    <col min="14606" max="14853" width="11.42578125" style="192"/>
    <col min="14854" max="14855" width="10" style="192" customWidth="1"/>
    <col min="14856" max="14856" width="9.85546875" style="192" customWidth="1"/>
    <col min="14857" max="14857" width="9.5703125" style="192" customWidth="1"/>
    <col min="14858" max="14858" width="13" style="192" customWidth="1"/>
    <col min="14859" max="14859" width="11.42578125" style="192" customWidth="1"/>
    <col min="14860" max="14860" width="11.42578125" style="192"/>
    <col min="14861" max="14861" width="12.7109375" style="192" customWidth="1"/>
    <col min="14862" max="15109" width="11.42578125" style="192"/>
    <col min="15110" max="15111" width="10" style="192" customWidth="1"/>
    <col min="15112" max="15112" width="9.85546875" style="192" customWidth="1"/>
    <col min="15113" max="15113" width="9.5703125" style="192" customWidth="1"/>
    <col min="15114" max="15114" width="13" style="192" customWidth="1"/>
    <col min="15115" max="15115" width="11.42578125" style="192" customWidth="1"/>
    <col min="15116" max="15116" width="11.42578125" style="192"/>
    <col min="15117" max="15117" width="12.7109375" style="192" customWidth="1"/>
    <col min="15118" max="15365" width="11.42578125" style="192"/>
    <col min="15366" max="15367" width="10" style="192" customWidth="1"/>
    <col min="15368" max="15368" width="9.85546875" style="192" customWidth="1"/>
    <col min="15369" max="15369" width="9.5703125" style="192" customWidth="1"/>
    <col min="15370" max="15370" width="13" style="192" customWidth="1"/>
    <col min="15371" max="15371" width="11.42578125" style="192" customWidth="1"/>
    <col min="15372" max="15372" width="11.42578125" style="192"/>
    <col min="15373" max="15373" width="12.7109375" style="192" customWidth="1"/>
    <col min="15374" max="15621" width="11.42578125" style="192"/>
    <col min="15622" max="15623" width="10" style="192" customWidth="1"/>
    <col min="15624" max="15624" width="9.85546875" style="192" customWidth="1"/>
    <col min="15625" max="15625" width="9.5703125" style="192" customWidth="1"/>
    <col min="15626" max="15626" width="13" style="192" customWidth="1"/>
    <col min="15627" max="15627" width="11.42578125" style="192" customWidth="1"/>
    <col min="15628" max="15628" width="11.42578125" style="192"/>
    <col min="15629" max="15629" width="12.7109375" style="192" customWidth="1"/>
    <col min="15630" max="15877" width="11.42578125" style="192"/>
    <col min="15878" max="15879" width="10" style="192" customWidth="1"/>
    <col min="15880" max="15880" width="9.85546875" style="192" customWidth="1"/>
    <col min="15881" max="15881" width="9.5703125" style="192" customWidth="1"/>
    <col min="15882" max="15882" width="13" style="192" customWidth="1"/>
    <col min="15883" max="15883" width="11.42578125" style="192" customWidth="1"/>
    <col min="15884" max="15884" width="11.42578125" style="192"/>
    <col min="15885" max="15885" width="12.7109375" style="192" customWidth="1"/>
    <col min="15886" max="16133" width="11.42578125" style="192"/>
    <col min="16134" max="16135" width="10" style="192" customWidth="1"/>
    <col min="16136" max="16136" width="9.85546875" style="192" customWidth="1"/>
    <col min="16137" max="16137" width="9.5703125" style="192" customWidth="1"/>
    <col min="16138" max="16138" width="13" style="192" customWidth="1"/>
    <col min="16139" max="16139" width="11.42578125" style="192" customWidth="1"/>
    <col min="16140" max="16140" width="11.42578125" style="192"/>
    <col min="16141" max="16141" width="12.7109375" style="192" customWidth="1"/>
    <col min="16142" max="16384" width="11.42578125" style="192"/>
  </cols>
  <sheetData>
    <row r="1" spans="1:15" ht="15.75" thickBot="1">
      <c r="A1" s="252">
        <v>1</v>
      </c>
      <c r="B1" s="232">
        <f>MOIS!B1</f>
        <v>40178</v>
      </c>
      <c r="C1" s="251"/>
      <c r="O1" s="233"/>
    </row>
    <row r="2" spans="1:15" ht="16.5" thickBot="1">
      <c r="A2" s="337" t="s">
        <v>11</v>
      </c>
      <c r="B2" s="338"/>
      <c r="C2" s="338"/>
      <c r="D2" s="338"/>
      <c r="E2" s="338"/>
      <c r="F2" s="338"/>
      <c r="G2" s="338"/>
      <c r="H2" s="338"/>
      <c r="I2" s="338"/>
      <c r="J2" s="338"/>
      <c r="K2" s="338"/>
      <c r="L2" s="338"/>
      <c r="M2" s="339"/>
      <c r="O2" s="233"/>
    </row>
    <row r="3" spans="1:15">
      <c r="A3" s="232"/>
      <c r="C3"/>
      <c r="O3" s="233"/>
    </row>
    <row r="4" spans="1:15">
      <c r="A4" s="356" t="s">
        <v>12</v>
      </c>
      <c r="B4" s="356"/>
      <c r="C4" t="str">
        <f t="shared" ref="C4:C7" si="0">IF(WEEKDAY($A$1,2)=ROW(),$A$1,"")</f>
        <v/>
      </c>
      <c r="D4" s="357"/>
      <c r="E4" s="358"/>
      <c r="F4" s="358"/>
      <c r="G4" s="358"/>
      <c r="H4" s="359"/>
      <c r="O4" s="233"/>
    </row>
    <row r="5" spans="1:15">
      <c r="A5" s="356" t="s">
        <v>13</v>
      </c>
      <c r="B5" s="356"/>
      <c r="C5" t="str">
        <f t="shared" si="0"/>
        <v/>
      </c>
      <c r="D5" s="357"/>
      <c r="E5" s="358"/>
      <c r="F5" s="358"/>
      <c r="G5" s="358"/>
      <c r="H5" s="359"/>
      <c r="O5" s="233"/>
    </row>
    <row r="6" spans="1:15">
      <c r="A6" s="356" t="s">
        <v>14</v>
      </c>
      <c r="B6" s="356"/>
      <c r="C6">
        <f t="shared" si="0"/>
        <v>1</v>
      </c>
      <c r="D6" s="357"/>
      <c r="E6" s="358"/>
      <c r="F6" s="358"/>
      <c r="G6" s="358"/>
      <c r="H6" s="359"/>
      <c r="O6" s="233"/>
    </row>
    <row r="7" spans="1:15">
      <c r="A7" s="211" t="s">
        <v>15</v>
      </c>
      <c r="B7" s="211"/>
      <c r="C7" t="str">
        <f t="shared" si="0"/>
        <v/>
      </c>
      <c r="D7" s="357"/>
      <c r="E7" s="358"/>
      <c r="F7" s="358"/>
      <c r="G7" s="358"/>
      <c r="H7" s="359"/>
      <c r="O7" s="233"/>
    </row>
    <row r="8" spans="1:15" ht="15.75" thickBot="1">
      <c r="O8"/>
    </row>
    <row r="9" spans="1:15">
      <c r="A9" s="317" t="s">
        <v>16</v>
      </c>
      <c r="B9" s="361">
        <f>MOIS!B1</f>
        <v>40178</v>
      </c>
      <c r="C9" s="362"/>
      <c r="D9" s="214"/>
      <c r="E9" s="214"/>
      <c r="F9" s="214"/>
      <c r="G9" s="214"/>
      <c r="H9" s="214"/>
      <c r="I9" s="214"/>
      <c r="J9" s="212"/>
      <c r="K9" s="364" t="s">
        <v>17</v>
      </c>
      <c r="L9" s="315">
        <f>MOIS!B1</f>
        <v>40178</v>
      </c>
      <c r="M9" s="212"/>
      <c r="O9"/>
    </row>
    <row r="10" spans="1:15" ht="15.75" thickBot="1">
      <c r="A10" s="360"/>
      <c r="B10" s="363"/>
      <c r="C10" s="363"/>
      <c r="D10" s="215"/>
      <c r="E10" s="215"/>
      <c r="F10" s="215"/>
      <c r="G10" s="215"/>
      <c r="H10" s="215"/>
      <c r="I10" s="215"/>
      <c r="J10" s="213"/>
      <c r="K10" s="365"/>
      <c r="L10" s="316"/>
      <c r="M10" s="213"/>
      <c r="O10"/>
    </row>
    <row r="11" spans="1:15" ht="15" customHeight="1">
      <c r="A11" s="193" t="s">
        <v>18</v>
      </c>
      <c r="B11" s="194"/>
      <c r="C11" s="348" t="s">
        <v>28</v>
      </c>
      <c r="D11" s="350" t="s">
        <v>19</v>
      </c>
      <c r="E11" s="351"/>
      <c r="F11" s="331" t="s">
        <v>20</v>
      </c>
      <c r="G11" s="348" t="s">
        <v>27</v>
      </c>
      <c r="H11" s="350" t="s">
        <v>19</v>
      </c>
      <c r="I11" s="351"/>
      <c r="J11" s="331" t="s">
        <v>20</v>
      </c>
      <c r="K11" s="354" t="s">
        <v>35</v>
      </c>
      <c r="L11" s="317" t="s">
        <v>21</v>
      </c>
      <c r="M11" s="340"/>
      <c r="O11"/>
    </row>
    <row r="12" spans="1:15" ht="29.25" customHeight="1" thickBot="1">
      <c r="A12" s="195" t="s">
        <v>29</v>
      </c>
      <c r="B12" s="230">
        <f>((B1)+(A1*7))-(WEEKDAY(B1)+5)</f>
        <v>40176</v>
      </c>
      <c r="C12" s="349"/>
      <c r="D12" s="352"/>
      <c r="E12" s="353"/>
      <c r="F12" s="332"/>
      <c r="G12" s="349"/>
      <c r="H12" s="352"/>
      <c r="I12" s="353"/>
      <c r="J12" s="332"/>
      <c r="K12" s="355"/>
      <c r="L12" s="319"/>
      <c r="M12" s="341"/>
    </row>
    <row r="13" spans="1:15">
      <c r="A13" s="195" t="s">
        <v>30</v>
      </c>
      <c r="B13" s="248">
        <f>B12+8-WEEKDAY(B12)</f>
        <v>40182</v>
      </c>
      <c r="C13" s="349"/>
      <c r="D13" s="342" t="s">
        <v>22</v>
      </c>
      <c r="E13" s="344" t="s">
        <v>23</v>
      </c>
      <c r="F13" s="333"/>
      <c r="G13" s="349"/>
      <c r="H13" s="344" t="s">
        <v>22</v>
      </c>
      <c r="I13" s="344" t="s">
        <v>23</v>
      </c>
      <c r="J13" s="333"/>
      <c r="K13" s="346"/>
      <c r="L13" s="196"/>
      <c r="M13" s="197"/>
    </row>
    <row r="14" spans="1:15">
      <c r="A14" s="216"/>
      <c r="B14" s="247"/>
      <c r="C14" s="349"/>
      <c r="D14" s="343"/>
      <c r="E14" s="345"/>
      <c r="F14" s="334"/>
      <c r="G14" s="349"/>
      <c r="H14" s="345"/>
      <c r="I14" s="345"/>
      <c r="J14" s="334"/>
      <c r="K14" s="347"/>
      <c r="L14" s="198"/>
      <c r="M14" s="224"/>
    </row>
    <row r="15" spans="1:15" ht="30" customHeight="1">
      <c r="A15" s="231" t="s">
        <v>39</v>
      </c>
      <c r="B15" s="246">
        <f>B12</f>
        <v>40176</v>
      </c>
      <c r="C15" s="225"/>
      <c r="D15" s="225"/>
      <c r="E15" s="225"/>
      <c r="F15" s="225"/>
      <c r="G15" s="225"/>
      <c r="H15" s="225"/>
      <c r="I15" s="225"/>
      <c r="J15" s="225"/>
      <c r="K15" s="225">
        <f>J15-I15+H15-G15+F15-E15+D15-C15</f>
        <v>0</v>
      </c>
      <c r="L15" s="335"/>
      <c r="M15" s="336"/>
    </row>
    <row r="16" spans="1:15" ht="30" customHeight="1">
      <c r="A16" s="231" t="s">
        <v>40</v>
      </c>
      <c r="B16" s="246">
        <f>B15+1</f>
        <v>40177</v>
      </c>
      <c r="C16" s="226"/>
      <c r="D16" s="226"/>
      <c r="E16" s="226"/>
      <c r="F16" s="226"/>
      <c r="G16" s="226"/>
      <c r="H16" s="226"/>
      <c r="I16" s="226"/>
      <c r="J16" s="226"/>
      <c r="K16" s="225">
        <f t="shared" ref="K16:K21" si="1">J16-I16+H16-G16+F16-E16+D16-C16</f>
        <v>0</v>
      </c>
      <c r="L16" s="335"/>
      <c r="M16" s="336"/>
    </row>
    <row r="17" spans="1:14" ht="30" customHeight="1">
      <c r="A17" s="231" t="s">
        <v>41</v>
      </c>
      <c r="B17" s="246">
        <f t="shared" ref="B17:B21" si="2">B16+1</f>
        <v>40178</v>
      </c>
      <c r="C17" s="225"/>
      <c r="D17" s="225"/>
      <c r="E17" s="225"/>
      <c r="F17" s="225"/>
      <c r="G17" s="225"/>
      <c r="H17" s="225"/>
      <c r="I17" s="225"/>
      <c r="J17" s="225"/>
      <c r="K17" s="225">
        <f t="shared" si="1"/>
        <v>0</v>
      </c>
      <c r="L17" s="335"/>
      <c r="M17" s="336"/>
    </row>
    <row r="18" spans="1:14" ht="30" customHeight="1">
      <c r="A18" s="231" t="s">
        <v>42</v>
      </c>
      <c r="B18" s="246">
        <f t="shared" si="2"/>
        <v>40179</v>
      </c>
      <c r="C18" s="226"/>
      <c r="D18" s="226"/>
      <c r="E18" s="226"/>
      <c r="F18" s="226"/>
      <c r="G18" s="226"/>
      <c r="H18" s="226"/>
      <c r="I18" s="226"/>
      <c r="J18" s="226"/>
      <c r="K18" s="225">
        <f t="shared" si="1"/>
        <v>0</v>
      </c>
      <c r="L18" s="335"/>
      <c r="M18" s="336"/>
    </row>
    <row r="19" spans="1:14" ht="30" customHeight="1">
      <c r="A19" s="231" t="s">
        <v>43</v>
      </c>
      <c r="B19" s="246">
        <f t="shared" si="2"/>
        <v>40180</v>
      </c>
      <c r="C19" s="225"/>
      <c r="D19" s="225"/>
      <c r="E19" s="225"/>
      <c r="F19" s="225"/>
      <c r="G19" s="225"/>
      <c r="H19" s="225"/>
      <c r="I19" s="225"/>
      <c r="J19" s="225"/>
      <c r="K19" s="225">
        <f t="shared" si="1"/>
        <v>0</v>
      </c>
      <c r="L19" s="335"/>
      <c r="M19" s="336"/>
    </row>
    <row r="20" spans="1:14" ht="30" customHeight="1">
      <c r="A20" s="231" t="s">
        <v>44</v>
      </c>
      <c r="B20" s="246">
        <f t="shared" si="2"/>
        <v>40181</v>
      </c>
      <c r="C20" s="226"/>
      <c r="D20" s="226"/>
      <c r="E20" s="226"/>
      <c r="F20" s="226"/>
      <c r="G20" s="226"/>
      <c r="H20" s="226"/>
      <c r="I20" s="226"/>
      <c r="J20" s="226"/>
      <c r="K20" s="225">
        <f t="shared" si="1"/>
        <v>0</v>
      </c>
      <c r="L20" s="335"/>
      <c r="M20" s="336"/>
    </row>
    <row r="21" spans="1:14" ht="30" customHeight="1">
      <c r="A21" s="231" t="s">
        <v>45</v>
      </c>
      <c r="B21" s="246">
        <f t="shared" si="2"/>
        <v>40182</v>
      </c>
      <c r="C21" s="225"/>
      <c r="D21" s="225"/>
      <c r="E21" s="225"/>
      <c r="F21" s="225"/>
      <c r="G21" s="225"/>
      <c r="H21" s="225"/>
      <c r="I21" s="225"/>
      <c r="J21" s="225"/>
      <c r="K21" s="225">
        <f t="shared" si="1"/>
        <v>0</v>
      </c>
      <c r="L21" s="335"/>
      <c r="M21" s="336"/>
    </row>
    <row r="22" spans="1:14" ht="15.75" thickBot="1">
      <c r="A22" s="217"/>
      <c r="B22" s="220"/>
      <c r="C22" s="221"/>
      <c r="D22" s="221"/>
      <c r="E22" s="221"/>
      <c r="F22" s="221"/>
      <c r="G22" s="221"/>
      <c r="H22" s="221"/>
      <c r="I22" s="221"/>
      <c r="J22" s="221"/>
      <c r="K22" s="221"/>
      <c r="L22" s="222"/>
      <c r="M22" s="223"/>
    </row>
    <row r="23" spans="1:14">
      <c r="A23" s="317" t="s">
        <v>24</v>
      </c>
      <c r="B23" s="318"/>
      <c r="C23" s="318"/>
      <c r="D23" s="318"/>
      <c r="E23" s="318"/>
      <c r="F23" s="318"/>
      <c r="G23" s="318"/>
      <c r="H23" s="318"/>
      <c r="I23" s="318"/>
      <c r="J23" s="318"/>
      <c r="K23" s="321">
        <f>SUM(K15:K21)</f>
        <v>0</v>
      </c>
      <c r="L23" s="323" t="s">
        <v>25</v>
      </c>
      <c r="M23" s="324"/>
    </row>
    <row r="24" spans="1:14" ht="15.75" thickBot="1">
      <c r="A24" s="319"/>
      <c r="B24" s="320"/>
      <c r="C24" s="320"/>
      <c r="D24" s="320"/>
      <c r="E24" s="320"/>
      <c r="F24" s="320"/>
      <c r="G24" s="320"/>
      <c r="H24" s="320"/>
      <c r="I24" s="320"/>
      <c r="J24" s="320"/>
      <c r="K24" s="322"/>
      <c r="L24" s="325"/>
      <c r="M24" s="326"/>
    </row>
    <row r="25" spans="1:14">
      <c r="A25" s="317" t="s">
        <v>26</v>
      </c>
      <c r="B25" s="318"/>
      <c r="C25" s="318"/>
      <c r="D25" s="318"/>
      <c r="E25" s="318"/>
      <c r="F25" s="318"/>
      <c r="G25" s="318"/>
      <c r="H25" s="318"/>
      <c r="I25" s="318"/>
      <c r="J25" s="318"/>
      <c r="K25" s="329"/>
      <c r="L25" s="325"/>
      <c r="M25" s="326"/>
    </row>
    <row r="26" spans="1:14" ht="15.75" thickBot="1">
      <c r="A26" s="319"/>
      <c r="B26" s="320"/>
      <c r="C26" s="320"/>
      <c r="D26" s="320"/>
      <c r="E26" s="320"/>
      <c r="F26" s="320"/>
      <c r="G26" s="320"/>
      <c r="H26" s="320"/>
      <c r="I26" s="320"/>
      <c r="J26" s="320"/>
      <c r="K26" s="330"/>
      <c r="L26" s="327"/>
      <c r="M26" s="328"/>
    </row>
    <row r="27" spans="1:14">
      <c r="C27" s="198"/>
      <c r="D27" s="198"/>
      <c r="E27" s="198"/>
      <c r="F27" s="198"/>
      <c r="G27" s="198"/>
      <c r="H27" s="198"/>
      <c r="I27" s="198"/>
      <c r="J27" s="198"/>
      <c r="K27" s="198"/>
      <c r="L27" s="198"/>
      <c r="M27" s="198"/>
    </row>
    <row r="28" spans="1:14">
      <c r="B28" t="str">
        <f>IF(WEEKDAY($A$3,2)=ROW(),$A$2,"")</f>
        <v/>
      </c>
      <c r="C28" s="198"/>
      <c r="D28" s="198"/>
      <c r="E28" s="198"/>
      <c r="F28" s="198"/>
      <c r="G28" s="198"/>
      <c r="H28" s="198"/>
      <c r="I28" s="198"/>
      <c r="J28" s="198"/>
      <c r="K28" s="198"/>
      <c r="L28" s="198"/>
      <c r="M28" s="198"/>
    </row>
    <row r="29" spans="1:14">
      <c r="A29" s="198"/>
      <c r="B29" s="198"/>
      <c r="C29" s="198"/>
      <c r="D29" s="198"/>
      <c r="E29" s="198"/>
      <c r="F29" s="198"/>
      <c r="G29" s="198"/>
      <c r="H29" s="198"/>
      <c r="I29" s="198"/>
      <c r="J29" s="198"/>
      <c r="K29" s="198"/>
      <c r="L29" s="198"/>
      <c r="M29" s="198"/>
      <c r="N29" s="198"/>
    </row>
    <row r="30" spans="1:14" ht="15.75">
      <c r="A30" s="304"/>
      <c r="B30" s="305"/>
      <c r="C30" s="305"/>
      <c r="D30" s="305"/>
      <c r="E30" s="305"/>
      <c r="F30" s="305"/>
      <c r="G30" s="305"/>
      <c r="H30" s="305"/>
      <c r="I30" s="305"/>
      <c r="J30" s="305"/>
      <c r="K30" s="305"/>
      <c r="L30" s="305"/>
      <c r="M30" s="305"/>
      <c r="N30" s="198"/>
    </row>
    <row r="31" spans="1:14">
      <c r="A31" s="198"/>
      <c r="B31" s="198"/>
      <c r="C31" s="198"/>
      <c r="D31" s="198"/>
      <c r="E31" s="233"/>
      <c r="F31" s="198"/>
      <c r="G31" s="198"/>
      <c r="H31" s="198"/>
      <c r="I31" s="198"/>
      <c r="J31" s="198"/>
      <c r="K31" s="198"/>
      <c r="L31" s="198"/>
      <c r="M31" s="198"/>
      <c r="N31" s="198"/>
    </row>
    <row r="32" spans="1:14">
      <c r="A32" s="306"/>
      <c r="B32" s="306"/>
      <c r="C32" s="306"/>
      <c r="D32" s="306"/>
      <c r="E32" s="233"/>
      <c r="F32" s="198"/>
      <c r="G32" s="198"/>
      <c r="H32" s="198"/>
      <c r="I32" s="198"/>
      <c r="J32" s="198"/>
      <c r="K32" s="198"/>
      <c r="L32" s="198"/>
      <c r="M32" s="198"/>
      <c r="N32" s="198"/>
    </row>
    <row r="33" spans="1:14">
      <c r="A33" s="306"/>
      <c r="B33" s="306"/>
      <c r="C33" s="306"/>
      <c r="D33" s="306"/>
      <c r="E33" s="233"/>
      <c r="F33" s="198"/>
      <c r="G33" s="198"/>
      <c r="H33" s="198"/>
      <c r="I33" s="198"/>
      <c r="J33" s="198"/>
      <c r="K33" s="198"/>
      <c r="L33" s="198"/>
      <c r="M33" s="198"/>
      <c r="N33" s="198"/>
    </row>
    <row r="34" spans="1:14">
      <c r="A34" s="306"/>
      <c r="B34" s="306"/>
      <c r="C34" s="306"/>
      <c r="D34" s="306"/>
      <c r="E34" s="233"/>
      <c r="F34" s="198"/>
      <c r="G34" s="198"/>
      <c r="H34" s="198"/>
      <c r="I34" s="198"/>
      <c r="J34" s="198"/>
      <c r="K34" s="198"/>
      <c r="L34" s="198"/>
      <c r="M34" s="198"/>
      <c r="N34" s="198"/>
    </row>
    <row r="35" spans="1:14">
      <c r="A35" s="307"/>
      <c r="B35" s="307"/>
      <c r="C35" s="307"/>
      <c r="D35" s="307"/>
      <c r="E35" s="233"/>
      <c r="F35" s="198"/>
      <c r="G35" s="198"/>
      <c r="H35" s="198"/>
      <c r="I35" s="198"/>
      <c r="J35" s="198"/>
      <c r="K35" s="198"/>
      <c r="L35" s="198"/>
      <c r="M35" s="198"/>
      <c r="N35" s="198"/>
    </row>
    <row r="36" spans="1:14">
      <c r="A36" s="198"/>
      <c r="B36" s="198"/>
      <c r="C36" s="198"/>
      <c r="D36" s="198"/>
      <c r="E36" s="233"/>
      <c r="F36" s="198"/>
      <c r="G36" s="198"/>
      <c r="H36" s="198"/>
      <c r="I36" s="198"/>
      <c r="J36" s="198"/>
      <c r="K36" s="198"/>
      <c r="L36" s="198"/>
      <c r="M36" s="198"/>
      <c r="N36" s="198"/>
    </row>
    <row r="37" spans="1:14">
      <c r="A37" s="314"/>
      <c r="B37" s="314"/>
      <c r="C37" s="314"/>
      <c r="D37" s="314"/>
      <c r="E37" s="314"/>
      <c r="F37" s="314"/>
      <c r="G37" s="314"/>
      <c r="H37" s="314"/>
      <c r="I37" s="314"/>
      <c r="J37" s="314"/>
      <c r="K37" s="308"/>
      <c r="L37" s="308"/>
      <c r="M37" s="308"/>
      <c r="N37" s="198"/>
    </row>
    <row r="38" spans="1:14">
      <c r="A38" s="314"/>
      <c r="B38" s="314"/>
      <c r="C38" s="314"/>
      <c r="D38" s="314"/>
      <c r="E38" s="314"/>
      <c r="F38" s="314"/>
      <c r="G38" s="314"/>
      <c r="H38" s="314"/>
      <c r="I38" s="314"/>
      <c r="J38" s="314"/>
      <c r="K38" s="308"/>
      <c r="L38" s="308"/>
      <c r="M38" s="308"/>
      <c r="N38" s="198"/>
    </row>
    <row r="39" spans="1:14" ht="15" customHeight="1">
      <c r="A39" s="227"/>
      <c r="B39" s="227"/>
      <c r="C39" s="311"/>
      <c r="D39" s="312"/>
      <c r="E39" s="312"/>
      <c r="F39" s="208"/>
      <c r="G39" s="311"/>
      <c r="H39" s="312"/>
      <c r="I39" s="312"/>
      <c r="J39" s="313"/>
      <c r="K39" s="311"/>
      <c r="L39" s="308"/>
      <c r="M39" s="308"/>
      <c r="N39" s="198"/>
    </row>
    <row r="40" spans="1:14">
      <c r="A40" s="227"/>
      <c r="B40" s="227"/>
      <c r="C40" s="311"/>
      <c r="D40" s="312"/>
      <c r="E40" s="312"/>
      <c r="F40" s="208"/>
      <c r="G40" s="311"/>
      <c r="H40" s="312"/>
      <c r="I40" s="312"/>
      <c r="J40" s="313"/>
      <c r="K40" s="311"/>
      <c r="L40" s="308"/>
      <c r="M40" s="308"/>
      <c r="N40" s="198"/>
    </row>
    <row r="41" spans="1:14">
      <c r="A41" s="227"/>
      <c r="B41" s="227"/>
      <c r="C41" s="311"/>
      <c r="D41" s="312"/>
      <c r="E41" s="312"/>
      <c r="F41" s="228"/>
      <c r="G41" s="311"/>
      <c r="H41" s="312"/>
      <c r="I41" s="312"/>
      <c r="J41" s="306"/>
      <c r="K41" s="305"/>
      <c r="L41" s="198"/>
      <c r="M41" s="198"/>
      <c r="N41" s="198"/>
    </row>
    <row r="42" spans="1:14">
      <c r="A42" s="227"/>
      <c r="B42" s="227"/>
      <c r="C42" s="311"/>
      <c r="D42" s="312"/>
      <c r="E42" s="312"/>
      <c r="F42" s="208"/>
      <c r="G42" s="311"/>
      <c r="H42" s="312"/>
      <c r="I42" s="312"/>
      <c r="J42" s="306"/>
      <c r="K42" s="305"/>
      <c r="L42" s="198"/>
      <c r="M42" s="198"/>
      <c r="N42" s="198"/>
    </row>
    <row r="43" spans="1:14">
      <c r="A43" s="308"/>
      <c r="B43" s="308"/>
      <c r="C43" s="303"/>
      <c r="D43" s="303"/>
      <c r="E43" s="303"/>
      <c r="F43" s="229"/>
      <c r="G43" s="303"/>
      <c r="H43" s="303"/>
      <c r="I43" s="303"/>
      <c r="J43" s="303"/>
      <c r="K43" s="303"/>
      <c r="L43" s="303"/>
      <c r="M43" s="303"/>
      <c r="N43" s="198"/>
    </row>
    <row r="44" spans="1:14">
      <c r="A44" s="308"/>
      <c r="B44" s="308"/>
      <c r="C44" s="296"/>
      <c r="D44" s="296"/>
      <c r="E44" s="296"/>
      <c r="F44" s="209"/>
      <c r="G44" s="296"/>
      <c r="H44" s="296"/>
      <c r="I44" s="296"/>
      <c r="J44" s="296"/>
      <c r="K44" s="296"/>
      <c r="L44" s="296"/>
      <c r="M44" s="296"/>
      <c r="N44" s="198"/>
    </row>
    <row r="45" spans="1:14">
      <c r="A45" s="308"/>
      <c r="B45" s="308"/>
      <c r="C45" s="303"/>
      <c r="D45" s="303"/>
      <c r="E45" s="303"/>
      <c r="F45" s="229"/>
      <c r="G45" s="303"/>
      <c r="H45" s="303"/>
      <c r="I45" s="303"/>
      <c r="J45" s="303"/>
      <c r="K45" s="303"/>
      <c r="L45" s="303"/>
      <c r="M45" s="303"/>
      <c r="N45" s="198"/>
    </row>
    <row r="46" spans="1:14">
      <c r="A46" s="308"/>
      <c r="B46" s="308"/>
      <c r="C46" s="296"/>
      <c r="D46" s="296"/>
      <c r="E46" s="296"/>
      <c r="F46" s="209"/>
      <c r="G46" s="296"/>
      <c r="H46" s="296"/>
      <c r="I46" s="296"/>
      <c r="J46" s="296"/>
      <c r="K46" s="296"/>
      <c r="L46" s="296"/>
      <c r="M46" s="296"/>
      <c r="N46" s="198"/>
    </row>
    <row r="47" spans="1:14">
      <c r="A47" s="308"/>
      <c r="B47" s="308"/>
      <c r="C47" s="303"/>
      <c r="D47" s="303"/>
      <c r="E47" s="303"/>
      <c r="F47" s="229"/>
      <c r="G47" s="303"/>
      <c r="H47" s="303"/>
      <c r="I47" s="303"/>
      <c r="J47" s="303"/>
      <c r="K47" s="303"/>
      <c r="L47" s="303"/>
      <c r="M47" s="303"/>
      <c r="N47" s="198"/>
    </row>
    <row r="48" spans="1:14">
      <c r="A48" s="308"/>
      <c r="B48" s="308"/>
      <c r="C48" s="296"/>
      <c r="D48" s="296"/>
      <c r="E48" s="296"/>
      <c r="F48" s="209"/>
      <c r="G48" s="296"/>
      <c r="H48" s="296"/>
      <c r="I48" s="296"/>
      <c r="J48" s="296"/>
      <c r="K48" s="296"/>
      <c r="L48" s="296"/>
      <c r="M48" s="296"/>
      <c r="N48" s="198"/>
    </row>
    <row r="49" spans="1:14">
      <c r="A49" s="308"/>
      <c r="B49" s="308"/>
      <c r="C49" s="303"/>
      <c r="D49" s="303"/>
      <c r="E49" s="303"/>
      <c r="F49" s="229"/>
      <c r="G49" s="303"/>
      <c r="H49" s="303"/>
      <c r="I49" s="303"/>
      <c r="J49" s="303"/>
      <c r="K49" s="303"/>
      <c r="L49" s="303"/>
      <c r="M49" s="303"/>
      <c r="N49" s="198"/>
    </row>
    <row r="50" spans="1:14">
      <c r="A50" s="308"/>
      <c r="B50" s="308"/>
      <c r="C50" s="296"/>
      <c r="D50" s="296"/>
      <c r="E50" s="296"/>
      <c r="F50" s="209"/>
      <c r="G50" s="296"/>
      <c r="H50" s="296"/>
      <c r="I50" s="296"/>
      <c r="J50" s="296"/>
      <c r="K50" s="296"/>
      <c r="L50" s="296"/>
      <c r="M50" s="296"/>
      <c r="N50" s="198"/>
    </row>
    <row r="51" spans="1:14">
      <c r="A51" s="308"/>
      <c r="B51" s="308"/>
      <c r="C51" s="303"/>
      <c r="D51" s="303"/>
      <c r="E51" s="303"/>
      <c r="F51" s="229"/>
      <c r="G51" s="303"/>
      <c r="H51" s="303"/>
      <c r="I51" s="303"/>
      <c r="J51" s="303"/>
      <c r="K51" s="303"/>
      <c r="L51" s="303"/>
      <c r="M51" s="303"/>
      <c r="N51" s="198"/>
    </row>
    <row r="52" spans="1:14">
      <c r="A52" s="308"/>
      <c r="B52" s="308"/>
      <c r="C52" s="296"/>
      <c r="D52" s="296"/>
      <c r="E52" s="296"/>
      <c r="F52" s="209"/>
      <c r="G52" s="296"/>
      <c r="H52" s="296"/>
      <c r="I52" s="296"/>
      <c r="J52" s="296"/>
      <c r="K52" s="296"/>
      <c r="L52" s="296"/>
      <c r="M52" s="296"/>
      <c r="N52" s="198"/>
    </row>
    <row r="53" spans="1:14">
      <c r="A53" s="308"/>
      <c r="B53" s="308"/>
      <c r="C53" s="303"/>
      <c r="D53" s="303"/>
      <c r="E53" s="303"/>
      <c r="F53" s="229"/>
      <c r="G53" s="303"/>
      <c r="H53" s="303"/>
      <c r="I53" s="303"/>
      <c r="J53" s="303"/>
      <c r="K53" s="303"/>
      <c r="L53" s="303"/>
      <c r="M53" s="303"/>
      <c r="N53" s="198"/>
    </row>
    <row r="54" spans="1:14">
      <c r="A54" s="308"/>
      <c r="B54" s="308"/>
      <c r="C54" s="296"/>
      <c r="D54" s="296"/>
      <c r="E54" s="296"/>
      <c r="F54" s="209"/>
      <c r="G54" s="296"/>
      <c r="H54" s="296"/>
      <c r="I54" s="296"/>
      <c r="J54" s="296"/>
      <c r="K54" s="296"/>
      <c r="L54" s="296"/>
      <c r="M54" s="296"/>
      <c r="N54" s="198"/>
    </row>
    <row r="55" spans="1:14">
      <c r="A55" s="308"/>
      <c r="B55" s="308"/>
      <c r="C55" s="303"/>
      <c r="D55" s="303"/>
      <c r="E55" s="303"/>
      <c r="F55" s="229"/>
      <c r="G55" s="303"/>
      <c r="H55" s="303"/>
      <c r="I55" s="303"/>
      <c r="J55" s="303"/>
      <c r="K55" s="303"/>
      <c r="L55" s="303"/>
      <c r="M55" s="303"/>
      <c r="N55" s="198"/>
    </row>
    <row r="56" spans="1:14">
      <c r="A56" s="308"/>
      <c r="B56" s="308"/>
      <c r="C56" s="296"/>
      <c r="D56" s="296"/>
      <c r="E56" s="296"/>
      <c r="F56" s="209"/>
      <c r="G56" s="296"/>
      <c r="H56" s="296"/>
      <c r="I56" s="296"/>
      <c r="J56" s="296"/>
      <c r="K56" s="296"/>
      <c r="L56" s="296"/>
      <c r="M56" s="296"/>
      <c r="N56" s="198"/>
    </row>
    <row r="57" spans="1:14">
      <c r="A57" s="308"/>
      <c r="B57" s="308"/>
      <c r="C57" s="308"/>
      <c r="D57" s="308"/>
      <c r="E57" s="308"/>
      <c r="F57" s="308"/>
      <c r="G57" s="308"/>
      <c r="H57" s="308"/>
      <c r="I57" s="308"/>
      <c r="J57" s="308"/>
      <c r="K57" s="305"/>
      <c r="L57" s="309"/>
      <c r="M57" s="309"/>
      <c r="N57" s="198"/>
    </row>
    <row r="58" spans="1:14">
      <c r="A58" s="308"/>
      <c r="B58" s="308"/>
      <c r="C58" s="308"/>
      <c r="D58" s="308"/>
      <c r="E58" s="308"/>
      <c r="F58" s="308"/>
      <c r="G58" s="308"/>
      <c r="H58" s="308"/>
      <c r="I58" s="308"/>
      <c r="J58" s="308"/>
      <c r="K58" s="305"/>
      <c r="L58" s="309"/>
      <c r="M58" s="309"/>
      <c r="N58" s="198"/>
    </row>
    <row r="59" spans="1:14">
      <c r="A59" s="308"/>
      <c r="B59" s="308"/>
      <c r="C59" s="308"/>
      <c r="D59" s="308"/>
      <c r="E59" s="308"/>
      <c r="F59" s="308"/>
      <c r="G59" s="308"/>
      <c r="H59" s="308"/>
      <c r="I59" s="308"/>
      <c r="J59" s="308"/>
      <c r="K59" s="305"/>
      <c r="L59" s="309"/>
      <c r="M59" s="309"/>
      <c r="N59" s="198"/>
    </row>
    <row r="60" spans="1:14">
      <c r="A60" s="308"/>
      <c r="B60" s="308"/>
      <c r="C60" s="308"/>
      <c r="D60" s="308"/>
      <c r="E60" s="308"/>
      <c r="F60" s="308"/>
      <c r="G60" s="308"/>
      <c r="H60" s="308"/>
      <c r="I60" s="308"/>
      <c r="J60" s="308"/>
      <c r="K60" s="305"/>
      <c r="L60" s="309"/>
      <c r="M60" s="309"/>
      <c r="N60" s="198"/>
    </row>
    <row r="61" spans="1:14">
      <c r="A61" s="198"/>
      <c r="B61" s="198"/>
      <c r="C61" s="198"/>
      <c r="D61" s="198"/>
      <c r="E61" s="198"/>
      <c r="F61" s="198"/>
      <c r="G61" s="198"/>
      <c r="H61" s="198"/>
      <c r="I61" s="198"/>
      <c r="J61" s="198"/>
      <c r="K61" s="198"/>
      <c r="L61" s="198"/>
      <c r="M61" s="198"/>
      <c r="N61" s="198"/>
    </row>
    <row r="62" spans="1:14">
      <c r="A62" s="198"/>
      <c r="B62" s="198"/>
      <c r="C62" s="198"/>
      <c r="D62" s="198"/>
      <c r="E62" s="198"/>
      <c r="F62" s="198"/>
      <c r="G62" s="198"/>
      <c r="H62" s="198"/>
      <c r="I62" s="198"/>
      <c r="J62" s="198"/>
      <c r="K62" s="198"/>
      <c r="L62" s="198"/>
      <c r="M62" s="198"/>
      <c r="N62" s="198"/>
    </row>
    <row r="63" spans="1:14">
      <c r="A63" s="198"/>
      <c r="B63" s="198"/>
      <c r="C63" s="198"/>
      <c r="D63" s="198"/>
      <c r="E63" s="198"/>
      <c r="F63" s="198"/>
      <c r="G63" s="198"/>
      <c r="H63" s="198"/>
      <c r="I63" s="198"/>
      <c r="J63" s="198"/>
      <c r="K63" s="198"/>
      <c r="L63" s="198"/>
      <c r="M63" s="198"/>
      <c r="N63" s="198"/>
    </row>
    <row r="64" spans="1:14" ht="15.75">
      <c r="A64" s="304"/>
      <c r="B64" s="305"/>
      <c r="C64" s="305"/>
      <c r="D64" s="305"/>
      <c r="E64" s="305"/>
      <c r="F64" s="305"/>
      <c r="G64" s="305"/>
      <c r="H64" s="305"/>
      <c r="I64" s="305"/>
      <c r="J64" s="305"/>
      <c r="K64" s="305"/>
      <c r="L64" s="305"/>
      <c r="M64" s="305"/>
      <c r="N64" s="198"/>
    </row>
    <row r="65" spans="1:14">
      <c r="A65" s="198"/>
      <c r="B65" s="198"/>
      <c r="C65" s="198"/>
      <c r="D65" s="198"/>
      <c r="E65" s="198"/>
      <c r="F65" s="198"/>
      <c r="G65" s="198"/>
      <c r="H65" s="198"/>
      <c r="I65" s="198"/>
      <c r="J65" s="198"/>
      <c r="K65" s="198"/>
      <c r="L65" s="198"/>
      <c r="M65" s="198"/>
      <c r="N65" s="198"/>
    </row>
    <row r="66" spans="1:14">
      <c r="A66" s="306"/>
      <c r="B66" s="306"/>
      <c r="C66" s="306"/>
      <c r="D66" s="306"/>
      <c r="E66" s="198"/>
      <c r="F66" s="198"/>
      <c r="G66" s="198"/>
      <c r="H66" s="198"/>
      <c r="I66" s="198"/>
      <c r="J66" s="198"/>
      <c r="K66" s="198"/>
      <c r="L66" s="198"/>
      <c r="M66" s="198"/>
      <c r="N66" s="198"/>
    </row>
    <row r="67" spans="1:14">
      <c r="A67" s="306"/>
      <c r="B67" s="306"/>
      <c r="C67" s="306"/>
      <c r="D67" s="306"/>
      <c r="E67" s="198"/>
      <c r="F67" s="198"/>
      <c r="G67" s="198"/>
      <c r="H67" s="198"/>
      <c r="I67" s="198"/>
      <c r="J67" s="198"/>
      <c r="K67" s="198"/>
      <c r="L67" s="198"/>
      <c r="M67" s="198"/>
      <c r="N67" s="198"/>
    </row>
    <row r="68" spans="1:14">
      <c r="A68" s="306"/>
      <c r="B68" s="306"/>
      <c r="C68" s="306"/>
      <c r="D68" s="306"/>
      <c r="E68" s="198"/>
      <c r="F68" s="198"/>
      <c r="G68" s="198"/>
      <c r="H68" s="198"/>
      <c r="I68" s="198"/>
      <c r="J68" s="198"/>
      <c r="K68" s="198"/>
      <c r="L68" s="198"/>
      <c r="M68" s="198"/>
      <c r="N68" s="198"/>
    </row>
    <row r="69" spans="1:14">
      <c r="A69" s="307"/>
      <c r="B69" s="307"/>
      <c r="C69" s="307"/>
      <c r="D69" s="307"/>
      <c r="E69" s="198"/>
      <c r="F69" s="198"/>
      <c r="G69" s="198"/>
      <c r="H69" s="198"/>
      <c r="I69" s="198"/>
      <c r="J69" s="198"/>
      <c r="K69" s="198"/>
      <c r="L69" s="198"/>
      <c r="M69" s="198"/>
      <c r="N69" s="198"/>
    </row>
    <row r="70" spans="1:14">
      <c r="A70" s="198"/>
      <c r="B70" s="198"/>
      <c r="C70" s="198"/>
      <c r="D70" s="198"/>
      <c r="E70" s="198"/>
      <c r="F70" s="198"/>
      <c r="G70" s="198"/>
      <c r="H70" s="198"/>
      <c r="I70" s="198"/>
      <c r="J70" s="198"/>
      <c r="K70" s="198"/>
      <c r="L70" s="198"/>
      <c r="M70" s="198"/>
      <c r="N70" s="198"/>
    </row>
    <row r="71" spans="1:14">
      <c r="A71" s="314"/>
      <c r="B71" s="314"/>
      <c r="C71" s="314"/>
      <c r="D71" s="314"/>
      <c r="E71" s="314"/>
      <c r="F71" s="314"/>
      <c r="G71" s="314"/>
      <c r="H71" s="314"/>
      <c r="I71" s="314"/>
      <c r="J71" s="314"/>
      <c r="K71" s="308"/>
      <c r="L71" s="308"/>
      <c r="M71" s="308"/>
      <c r="N71" s="198"/>
    </row>
    <row r="72" spans="1:14">
      <c r="A72" s="314"/>
      <c r="B72" s="314"/>
      <c r="C72" s="314"/>
      <c r="D72" s="314"/>
      <c r="E72" s="314"/>
      <c r="F72" s="314"/>
      <c r="G72" s="314"/>
      <c r="H72" s="314"/>
      <c r="I72" s="314"/>
      <c r="J72" s="314"/>
      <c r="K72" s="308"/>
      <c r="L72" s="308"/>
      <c r="M72" s="308"/>
      <c r="N72" s="198"/>
    </row>
    <row r="73" spans="1:14" ht="15" customHeight="1">
      <c r="A73" s="310"/>
      <c r="B73" s="310"/>
      <c r="C73" s="311"/>
      <c r="D73" s="312"/>
      <c r="E73" s="312"/>
      <c r="F73" s="208"/>
      <c r="G73" s="311"/>
      <c r="H73" s="312"/>
      <c r="I73" s="312"/>
      <c r="J73" s="313"/>
      <c r="K73" s="311"/>
      <c r="L73" s="308"/>
      <c r="M73" s="308"/>
      <c r="N73" s="198"/>
    </row>
    <row r="74" spans="1:14">
      <c r="A74" s="310"/>
      <c r="B74" s="310"/>
      <c r="C74" s="311"/>
      <c r="D74" s="312"/>
      <c r="E74" s="312"/>
      <c r="F74" s="208"/>
      <c r="G74" s="311"/>
      <c r="H74" s="312"/>
      <c r="I74" s="312"/>
      <c r="J74" s="313"/>
      <c r="K74" s="311"/>
      <c r="L74" s="308"/>
      <c r="M74" s="308"/>
      <c r="N74" s="198"/>
    </row>
    <row r="75" spans="1:14">
      <c r="A75" s="310"/>
      <c r="B75" s="310"/>
      <c r="C75" s="311"/>
      <c r="D75" s="312"/>
      <c r="E75" s="312"/>
      <c r="F75" s="208"/>
      <c r="G75" s="311"/>
      <c r="H75" s="312"/>
      <c r="I75" s="312"/>
      <c r="J75" s="306"/>
      <c r="K75" s="305"/>
      <c r="L75" s="198"/>
      <c r="M75" s="198"/>
      <c r="N75" s="198"/>
    </row>
    <row r="76" spans="1:14">
      <c r="A76" s="310"/>
      <c r="B76" s="310"/>
      <c r="C76" s="311"/>
      <c r="D76" s="312"/>
      <c r="E76" s="312"/>
      <c r="F76" s="208"/>
      <c r="G76" s="311"/>
      <c r="H76" s="312"/>
      <c r="I76" s="312"/>
      <c r="J76" s="306"/>
      <c r="K76" s="305"/>
      <c r="L76" s="198"/>
      <c r="M76" s="198"/>
      <c r="N76" s="198"/>
    </row>
    <row r="77" spans="1:14">
      <c r="A77" s="308"/>
      <c r="B77" s="308"/>
      <c r="C77" s="303"/>
      <c r="D77" s="303"/>
      <c r="E77" s="303"/>
      <c r="F77" s="229"/>
      <c r="G77" s="303"/>
      <c r="H77" s="303"/>
      <c r="I77" s="303"/>
      <c r="J77" s="303"/>
      <c r="K77" s="303"/>
      <c r="L77" s="303"/>
      <c r="M77" s="303"/>
      <c r="N77" s="198"/>
    </row>
    <row r="78" spans="1:14">
      <c r="A78" s="308"/>
      <c r="B78" s="308"/>
      <c r="C78" s="296"/>
      <c r="D78" s="296"/>
      <c r="E78" s="296"/>
      <c r="F78" s="209"/>
      <c r="G78" s="296"/>
      <c r="H78" s="296"/>
      <c r="I78" s="296"/>
      <c r="J78" s="296"/>
      <c r="K78" s="296"/>
      <c r="L78" s="296"/>
      <c r="M78" s="296"/>
      <c r="N78" s="198"/>
    </row>
    <row r="79" spans="1:14">
      <c r="A79" s="308"/>
      <c r="B79" s="308"/>
      <c r="C79" s="303"/>
      <c r="D79" s="303"/>
      <c r="E79" s="303"/>
      <c r="F79" s="229"/>
      <c r="G79" s="303"/>
      <c r="H79" s="303"/>
      <c r="I79" s="303"/>
      <c r="J79" s="303"/>
      <c r="K79" s="303"/>
      <c r="L79" s="303"/>
      <c r="M79" s="303"/>
      <c r="N79" s="198"/>
    </row>
    <row r="80" spans="1:14">
      <c r="A80" s="308"/>
      <c r="B80" s="308"/>
      <c r="C80" s="296"/>
      <c r="D80" s="296"/>
      <c r="E80" s="296"/>
      <c r="F80" s="209"/>
      <c r="G80" s="296"/>
      <c r="H80" s="296"/>
      <c r="I80" s="296"/>
      <c r="J80" s="296"/>
      <c r="K80" s="296"/>
      <c r="L80" s="296"/>
      <c r="M80" s="296"/>
      <c r="N80" s="198"/>
    </row>
    <row r="81" spans="1:14">
      <c r="A81" s="308"/>
      <c r="B81" s="308"/>
      <c r="C81" s="303"/>
      <c r="D81" s="303"/>
      <c r="E81" s="303"/>
      <c r="F81" s="229"/>
      <c r="G81" s="303"/>
      <c r="H81" s="303"/>
      <c r="I81" s="303"/>
      <c r="J81" s="303"/>
      <c r="K81" s="303"/>
      <c r="L81" s="303"/>
      <c r="M81" s="303"/>
      <c r="N81" s="198"/>
    </row>
    <row r="82" spans="1:14">
      <c r="A82" s="308"/>
      <c r="B82" s="308"/>
      <c r="C82" s="296"/>
      <c r="D82" s="296"/>
      <c r="E82" s="296"/>
      <c r="F82" s="209"/>
      <c r="G82" s="296"/>
      <c r="H82" s="296"/>
      <c r="I82" s="296"/>
      <c r="J82" s="296"/>
      <c r="K82" s="296"/>
      <c r="L82" s="296"/>
      <c r="M82" s="296"/>
      <c r="N82" s="198"/>
    </row>
    <row r="83" spans="1:14">
      <c r="A83" s="308"/>
      <c r="B83" s="308"/>
      <c r="C83" s="303"/>
      <c r="D83" s="303"/>
      <c r="E83" s="303"/>
      <c r="F83" s="229"/>
      <c r="G83" s="303"/>
      <c r="H83" s="303"/>
      <c r="I83" s="303"/>
      <c r="J83" s="303"/>
      <c r="K83" s="303"/>
      <c r="L83" s="303"/>
      <c r="M83" s="303"/>
      <c r="N83" s="198"/>
    </row>
    <row r="84" spans="1:14">
      <c r="A84" s="308"/>
      <c r="B84" s="308"/>
      <c r="C84" s="296"/>
      <c r="D84" s="296"/>
      <c r="E84" s="296"/>
      <c r="F84" s="209"/>
      <c r="G84" s="296"/>
      <c r="H84" s="296"/>
      <c r="I84" s="296"/>
      <c r="J84" s="296"/>
      <c r="K84" s="296"/>
      <c r="L84" s="296"/>
      <c r="M84" s="296"/>
      <c r="N84" s="198"/>
    </row>
    <row r="85" spans="1:14">
      <c r="A85" s="308"/>
      <c r="B85" s="308"/>
      <c r="C85" s="303"/>
      <c r="D85" s="303"/>
      <c r="E85" s="303"/>
      <c r="F85" s="229"/>
      <c r="G85" s="303"/>
      <c r="H85" s="303"/>
      <c r="I85" s="303"/>
      <c r="J85" s="303"/>
      <c r="K85" s="303"/>
      <c r="L85" s="303"/>
      <c r="M85" s="303"/>
      <c r="N85" s="198"/>
    </row>
    <row r="86" spans="1:14">
      <c r="A86" s="308"/>
      <c r="B86" s="308"/>
      <c r="C86" s="296"/>
      <c r="D86" s="296"/>
      <c r="E86" s="296"/>
      <c r="F86" s="209"/>
      <c r="G86" s="296"/>
      <c r="H86" s="296"/>
      <c r="I86" s="296"/>
      <c r="J86" s="296"/>
      <c r="K86" s="296"/>
      <c r="L86" s="296"/>
      <c r="M86" s="296"/>
      <c r="N86" s="198"/>
    </row>
    <row r="87" spans="1:14">
      <c r="A87" s="308"/>
      <c r="B87" s="308"/>
      <c r="C87" s="303"/>
      <c r="D87" s="303"/>
      <c r="E87" s="303"/>
      <c r="F87" s="229"/>
      <c r="G87" s="303"/>
      <c r="H87" s="303"/>
      <c r="I87" s="303"/>
      <c r="J87" s="303"/>
      <c r="K87" s="303"/>
      <c r="L87" s="303"/>
      <c r="M87" s="303"/>
      <c r="N87" s="198"/>
    </row>
    <row r="88" spans="1:14">
      <c r="A88" s="308"/>
      <c r="B88" s="308"/>
      <c r="C88" s="296"/>
      <c r="D88" s="296"/>
      <c r="E88" s="296"/>
      <c r="F88" s="209"/>
      <c r="G88" s="296"/>
      <c r="H88" s="296"/>
      <c r="I88" s="296"/>
      <c r="J88" s="296"/>
      <c r="K88" s="296"/>
      <c r="L88" s="296"/>
      <c r="M88" s="296"/>
      <c r="N88" s="198"/>
    </row>
    <row r="89" spans="1:14">
      <c r="A89" s="308"/>
      <c r="B89" s="308"/>
      <c r="C89" s="303"/>
      <c r="D89" s="303"/>
      <c r="E89" s="303"/>
      <c r="F89" s="229"/>
      <c r="G89" s="303"/>
      <c r="H89" s="303"/>
      <c r="I89" s="303"/>
      <c r="J89" s="303"/>
      <c r="K89" s="303"/>
      <c r="L89" s="303"/>
      <c r="M89" s="303"/>
      <c r="N89" s="198"/>
    </row>
    <row r="90" spans="1:14">
      <c r="A90" s="308"/>
      <c r="B90" s="308"/>
      <c r="C90" s="296"/>
      <c r="D90" s="296"/>
      <c r="E90" s="296"/>
      <c r="F90" s="209"/>
      <c r="G90" s="296"/>
      <c r="H90" s="296"/>
      <c r="I90" s="296"/>
      <c r="J90" s="296"/>
      <c r="K90" s="296"/>
      <c r="L90" s="296"/>
      <c r="M90" s="296"/>
      <c r="N90" s="198"/>
    </row>
    <row r="91" spans="1:14">
      <c r="A91" s="308"/>
      <c r="B91" s="308"/>
      <c r="C91" s="308"/>
      <c r="D91" s="308"/>
      <c r="E91" s="308"/>
      <c r="F91" s="308"/>
      <c r="G91" s="308"/>
      <c r="H91" s="308"/>
      <c r="I91" s="308"/>
      <c r="J91" s="308"/>
      <c r="K91" s="305"/>
      <c r="L91" s="309"/>
      <c r="M91" s="309"/>
      <c r="N91" s="198"/>
    </row>
    <row r="92" spans="1:14">
      <c r="A92" s="308"/>
      <c r="B92" s="308"/>
      <c r="C92" s="308"/>
      <c r="D92" s="308"/>
      <c r="E92" s="308"/>
      <c r="F92" s="308"/>
      <c r="G92" s="308"/>
      <c r="H92" s="308"/>
      <c r="I92" s="308"/>
      <c r="J92" s="308"/>
      <c r="K92" s="305"/>
      <c r="L92" s="309"/>
      <c r="M92" s="309"/>
      <c r="N92" s="198"/>
    </row>
    <row r="93" spans="1:14">
      <c r="A93" s="308"/>
      <c r="B93" s="308"/>
      <c r="C93" s="308"/>
      <c r="D93" s="308"/>
      <c r="E93" s="308"/>
      <c r="F93" s="308"/>
      <c r="G93" s="308"/>
      <c r="H93" s="308"/>
      <c r="I93" s="308"/>
      <c r="J93" s="308"/>
      <c r="K93" s="305"/>
      <c r="L93" s="309"/>
      <c r="M93" s="309"/>
      <c r="N93" s="198"/>
    </row>
    <row r="94" spans="1:14">
      <c r="A94" s="308"/>
      <c r="B94" s="308"/>
      <c r="C94" s="308"/>
      <c r="D94" s="308"/>
      <c r="E94" s="308"/>
      <c r="F94" s="308"/>
      <c r="G94" s="308"/>
      <c r="H94" s="308"/>
      <c r="I94" s="308"/>
      <c r="J94" s="308"/>
      <c r="K94" s="305"/>
      <c r="L94" s="309"/>
      <c r="M94" s="309"/>
      <c r="N94" s="198"/>
    </row>
    <row r="95" spans="1:14">
      <c r="A95" s="198"/>
      <c r="B95" s="198"/>
      <c r="C95" s="198"/>
      <c r="D95" s="198"/>
      <c r="E95" s="198"/>
      <c r="F95" s="198"/>
      <c r="G95" s="198"/>
      <c r="H95" s="198"/>
      <c r="I95" s="198"/>
      <c r="J95" s="198"/>
      <c r="K95" s="198"/>
      <c r="L95" s="198"/>
      <c r="M95" s="198"/>
      <c r="N95" s="198"/>
    </row>
    <row r="96" spans="1:14">
      <c r="A96" s="198"/>
      <c r="B96" s="198"/>
      <c r="C96" s="198"/>
      <c r="D96" s="198"/>
      <c r="E96" s="198"/>
      <c r="F96" s="198"/>
      <c r="G96" s="198"/>
      <c r="H96" s="198"/>
      <c r="I96" s="198"/>
      <c r="J96" s="198"/>
      <c r="K96" s="198"/>
      <c r="L96" s="198"/>
      <c r="M96" s="198"/>
      <c r="N96" s="198"/>
    </row>
    <row r="97" spans="1:14">
      <c r="A97" s="198"/>
      <c r="B97" s="198"/>
      <c r="C97" s="198"/>
      <c r="D97" s="198"/>
      <c r="E97" s="198"/>
      <c r="F97" s="198"/>
      <c r="G97" s="198"/>
      <c r="H97" s="198"/>
      <c r="I97" s="198"/>
      <c r="J97" s="198"/>
      <c r="K97" s="198"/>
      <c r="L97" s="198"/>
      <c r="M97" s="198"/>
      <c r="N97" s="198"/>
    </row>
    <row r="98" spans="1:14" ht="15.75">
      <c r="A98" s="304"/>
      <c r="B98" s="305"/>
      <c r="C98" s="305"/>
      <c r="D98" s="305"/>
      <c r="E98" s="305"/>
      <c r="F98" s="305"/>
      <c r="G98" s="305"/>
      <c r="H98" s="305"/>
      <c r="I98" s="305"/>
      <c r="J98" s="305"/>
      <c r="K98" s="305"/>
      <c r="L98" s="305"/>
      <c r="M98" s="305"/>
      <c r="N98" s="198"/>
    </row>
    <row r="99" spans="1:14">
      <c r="A99" s="198"/>
      <c r="B99" s="198"/>
      <c r="C99" s="198"/>
      <c r="D99" s="198"/>
      <c r="E99" s="198"/>
      <c r="F99" s="198"/>
      <c r="G99" s="198"/>
      <c r="H99" s="198"/>
      <c r="I99" s="198"/>
      <c r="J99" s="198"/>
      <c r="K99" s="198"/>
      <c r="L99" s="198"/>
      <c r="M99" s="198"/>
      <c r="N99" s="198"/>
    </row>
    <row r="100" spans="1:14">
      <c r="A100" s="306"/>
      <c r="B100" s="306"/>
      <c r="C100" s="306"/>
      <c r="D100" s="306"/>
      <c r="E100" s="198"/>
      <c r="F100" s="198"/>
      <c r="G100" s="198"/>
      <c r="H100" s="198"/>
      <c r="I100" s="198"/>
      <c r="J100" s="198"/>
      <c r="K100" s="198"/>
      <c r="L100" s="198"/>
      <c r="M100" s="198"/>
      <c r="N100" s="198"/>
    </row>
    <row r="101" spans="1:14">
      <c r="A101" s="306"/>
      <c r="B101" s="306"/>
      <c r="C101" s="306"/>
      <c r="D101" s="306"/>
      <c r="E101" s="198"/>
      <c r="F101" s="198"/>
      <c r="G101" s="198"/>
      <c r="H101" s="198"/>
      <c r="I101" s="198"/>
      <c r="J101" s="198"/>
      <c r="K101" s="198"/>
      <c r="L101" s="198"/>
      <c r="M101" s="198"/>
      <c r="N101" s="198"/>
    </row>
    <row r="102" spans="1:14">
      <c r="A102" s="306"/>
      <c r="B102" s="306"/>
      <c r="C102" s="306"/>
      <c r="D102" s="306"/>
      <c r="E102" s="198"/>
      <c r="F102" s="198"/>
      <c r="G102" s="198"/>
      <c r="H102" s="198"/>
      <c r="I102" s="198"/>
      <c r="J102" s="198"/>
      <c r="K102" s="198"/>
      <c r="L102" s="198"/>
      <c r="M102" s="198"/>
      <c r="N102" s="198"/>
    </row>
    <row r="103" spans="1:14">
      <c r="A103" s="307"/>
      <c r="B103" s="307"/>
      <c r="C103" s="307"/>
      <c r="D103" s="307"/>
      <c r="E103" s="198"/>
      <c r="F103" s="198"/>
      <c r="G103" s="198"/>
      <c r="H103" s="198"/>
      <c r="I103" s="198"/>
      <c r="J103" s="198"/>
      <c r="K103" s="198"/>
      <c r="L103" s="198"/>
      <c r="M103" s="198"/>
      <c r="N103" s="198"/>
    </row>
    <row r="104" spans="1:14">
      <c r="A104" s="198"/>
      <c r="B104" s="198"/>
      <c r="C104" s="198"/>
      <c r="D104" s="198"/>
      <c r="E104" s="198"/>
      <c r="F104" s="198"/>
      <c r="G104" s="198"/>
      <c r="H104" s="198"/>
      <c r="I104" s="198"/>
      <c r="J104" s="198"/>
      <c r="K104" s="198"/>
      <c r="L104" s="198"/>
      <c r="M104" s="198"/>
      <c r="N104" s="198"/>
    </row>
    <row r="105" spans="1:14">
      <c r="A105" s="314"/>
      <c r="B105" s="314"/>
      <c r="C105" s="314"/>
      <c r="D105" s="314"/>
      <c r="E105" s="314"/>
      <c r="F105" s="314"/>
      <c r="G105" s="314"/>
      <c r="H105" s="314"/>
      <c r="I105" s="314"/>
      <c r="J105" s="314"/>
      <c r="K105" s="308"/>
      <c r="L105" s="308"/>
      <c r="M105" s="308"/>
      <c r="N105" s="198"/>
    </row>
    <row r="106" spans="1:14">
      <c r="A106" s="314"/>
      <c r="B106" s="314"/>
      <c r="C106" s="314"/>
      <c r="D106" s="314"/>
      <c r="E106" s="314"/>
      <c r="F106" s="314"/>
      <c r="G106" s="314"/>
      <c r="H106" s="314"/>
      <c r="I106" s="314"/>
      <c r="J106" s="314"/>
      <c r="K106" s="308"/>
      <c r="L106" s="308"/>
      <c r="M106" s="308"/>
      <c r="N106" s="198"/>
    </row>
    <row r="107" spans="1:14" ht="15" customHeight="1">
      <c r="A107" s="227"/>
      <c r="B107" s="227"/>
      <c r="C107" s="311"/>
      <c r="D107" s="312"/>
      <c r="E107" s="312"/>
      <c r="F107" s="208"/>
      <c r="G107" s="311"/>
      <c r="H107" s="312"/>
      <c r="I107" s="312"/>
      <c r="J107" s="313"/>
      <c r="K107" s="311"/>
      <c r="L107" s="308"/>
      <c r="M107" s="308"/>
      <c r="N107" s="198"/>
    </row>
    <row r="108" spans="1:14">
      <c r="A108" s="227"/>
      <c r="B108" s="227"/>
      <c r="C108" s="311"/>
      <c r="D108" s="312"/>
      <c r="E108" s="312"/>
      <c r="F108" s="208"/>
      <c r="G108" s="311"/>
      <c r="H108" s="312"/>
      <c r="I108" s="312"/>
      <c r="J108" s="313"/>
      <c r="K108" s="311"/>
      <c r="L108" s="308"/>
      <c r="M108" s="308"/>
      <c r="N108" s="198"/>
    </row>
    <row r="109" spans="1:14">
      <c r="A109" s="227"/>
      <c r="B109" s="227"/>
      <c r="C109" s="311"/>
      <c r="D109" s="312"/>
      <c r="E109" s="312"/>
      <c r="F109" s="208"/>
      <c r="G109" s="311"/>
      <c r="H109" s="312"/>
      <c r="I109" s="312"/>
      <c r="J109" s="306"/>
      <c r="K109" s="305"/>
      <c r="L109" s="198"/>
      <c r="M109" s="198"/>
      <c r="N109" s="198"/>
    </row>
    <row r="110" spans="1:14">
      <c r="A110" s="227"/>
      <c r="B110" s="227"/>
      <c r="C110" s="311"/>
      <c r="D110" s="312"/>
      <c r="E110" s="312"/>
      <c r="F110" s="208"/>
      <c r="G110" s="311"/>
      <c r="H110" s="312"/>
      <c r="I110" s="312"/>
      <c r="J110" s="306"/>
      <c r="K110" s="305"/>
      <c r="L110" s="198"/>
      <c r="M110" s="198"/>
      <c r="N110" s="198"/>
    </row>
    <row r="111" spans="1:14">
      <c r="A111" s="308"/>
      <c r="B111" s="308"/>
      <c r="C111" s="303"/>
      <c r="D111" s="303"/>
      <c r="E111" s="303"/>
      <c r="F111" s="229"/>
      <c r="G111" s="303"/>
      <c r="H111" s="303"/>
      <c r="I111" s="303"/>
      <c r="J111" s="303"/>
      <c r="K111" s="303"/>
      <c r="L111" s="303"/>
      <c r="M111" s="303"/>
      <c r="N111" s="198"/>
    </row>
    <row r="112" spans="1:14">
      <c r="A112" s="308"/>
      <c r="B112" s="308"/>
      <c r="C112" s="296"/>
      <c r="D112" s="296"/>
      <c r="E112" s="296"/>
      <c r="F112" s="209"/>
      <c r="G112" s="296"/>
      <c r="H112" s="296"/>
      <c r="I112" s="296"/>
      <c r="J112" s="296"/>
      <c r="K112" s="296"/>
      <c r="L112" s="296"/>
      <c r="M112" s="296"/>
      <c r="N112" s="198"/>
    </row>
    <row r="113" spans="1:14">
      <c r="A113" s="308"/>
      <c r="B113" s="308"/>
      <c r="C113" s="303"/>
      <c r="D113" s="303"/>
      <c r="E113" s="303"/>
      <c r="F113" s="229"/>
      <c r="G113" s="303"/>
      <c r="H113" s="303"/>
      <c r="I113" s="303"/>
      <c r="J113" s="303"/>
      <c r="K113" s="303"/>
      <c r="L113" s="303"/>
      <c r="M113" s="303"/>
      <c r="N113" s="198"/>
    </row>
    <row r="114" spans="1:14">
      <c r="A114" s="308"/>
      <c r="B114" s="308"/>
      <c r="C114" s="296"/>
      <c r="D114" s="296"/>
      <c r="E114" s="296"/>
      <c r="F114" s="209"/>
      <c r="G114" s="296"/>
      <c r="H114" s="296"/>
      <c r="I114" s="296"/>
      <c r="J114" s="296"/>
      <c r="K114" s="296"/>
      <c r="L114" s="296"/>
      <c r="M114" s="296"/>
      <c r="N114" s="198"/>
    </row>
    <row r="115" spans="1:14">
      <c r="A115" s="308"/>
      <c r="B115" s="308"/>
      <c r="C115" s="303"/>
      <c r="D115" s="303"/>
      <c r="E115" s="303"/>
      <c r="F115" s="229"/>
      <c r="G115" s="303"/>
      <c r="H115" s="303"/>
      <c r="I115" s="303"/>
      <c r="J115" s="303"/>
      <c r="K115" s="303"/>
      <c r="L115" s="303"/>
      <c r="M115" s="303"/>
      <c r="N115" s="198"/>
    </row>
    <row r="116" spans="1:14">
      <c r="A116" s="308"/>
      <c r="B116" s="308"/>
      <c r="C116" s="296"/>
      <c r="D116" s="296"/>
      <c r="E116" s="296"/>
      <c r="F116" s="209"/>
      <c r="G116" s="296"/>
      <c r="H116" s="296"/>
      <c r="I116" s="296"/>
      <c r="J116" s="296"/>
      <c r="K116" s="296"/>
      <c r="L116" s="296"/>
      <c r="M116" s="296"/>
      <c r="N116" s="198"/>
    </row>
    <row r="117" spans="1:14">
      <c r="A117" s="308"/>
      <c r="B117" s="308"/>
      <c r="C117" s="303"/>
      <c r="D117" s="303"/>
      <c r="E117" s="303"/>
      <c r="F117" s="229"/>
      <c r="G117" s="303"/>
      <c r="H117" s="303"/>
      <c r="I117" s="303"/>
      <c r="J117" s="303"/>
      <c r="K117" s="303"/>
      <c r="L117" s="303"/>
      <c r="M117" s="303"/>
      <c r="N117" s="198"/>
    </row>
    <row r="118" spans="1:14">
      <c r="A118" s="308"/>
      <c r="B118" s="308"/>
      <c r="C118" s="296"/>
      <c r="D118" s="296"/>
      <c r="E118" s="296"/>
      <c r="F118" s="209"/>
      <c r="G118" s="296"/>
      <c r="H118" s="296"/>
      <c r="I118" s="296"/>
      <c r="J118" s="296"/>
      <c r="K118" s="296"/>
      <c r="L118" s="296"/>
      <c r="M118" s="296"/>
      <c r="N118" s="198"/>
    </row>
    <row r="119" spans="1:14">
      <c r="A119" s="308"/>
      <c r="B119" s="308"/>
      <c r="C119" s="303"/>
      <c r="D119" s="303"/>
      <c r="E119" s="303"/>
      <c r="F119" s="229"/>
      <c r="G119" s="303"/>
      <c r="H119" s="303"/>
      <c r="I119" s="303"/>
      <c r="J119" s="303"/>
      <c r="K119" s="303"/>
      <c r="L119" s="303"/>
      <c r="M119" s="303"/>
      <c r="N119" s="198"/>
    </row>
    <row r="120" spans="1:14">
      <c r="A120" s="308"/>
      <c r="B120" s="308"/>
      <c r="C120" s="296"/>
      <c r="D120" s="296"/>
      <c r="E120" s="296"/>
      <c r="F120" s="209"/>
      <c r="G120" s="296"/>
      <c r="H120" s="296"/>
      <c r="I120" s="296"/>
      <c r="J120" s="296"/>
      <c r="K120" s="296"/>
      <c r="L120" s="296"/>
      <c r="M120" s="296"/>
      <c r="N120" s="198"/>
    </row>
    <row r="121" spans="1:14">
      <c r="A121" s="308"/>
      <c r="B121" s="308"/>
      <c r="C121" s="303"/>
      <c r="D121" s="303"/>
      <c r="E121" s="303"/>
      <c r="F121" s="229"/>
      <c r="G121" s="303"/>
      <c r="H121" s="303"/>
      <c r="I121" s="303"/>
      <c r="J121" s="303"/>
      <c r="K121" s="303"/>
      <c r="L121" s="303"/>
      <c r="M121" s="303"/>
      <c r="N121" s="198"/>
    </row>
    <row r="122" spans="1:14">
      <c r="A122" s="308"/>
      <c r="B122" s="308"/>
      <c r="C122" s="296"/>
      <c r="D122" s="296"/>
      <c r="E122" s="296"/>
      <c r="F122" s="209"/>
      <c r="G122" s="296"/>
      <c r="H122" s="296"/>
      <c r="I122" s="296"/>
      <c r="J122" s="296"/>
      <c r="K122" s="296"/>
      <c r="L122" s="296"/>
      <c r="M122" s="296"/>
      <c r="N122" s="198"/>
    </row>
    <row r="123" spans="1:14">
      <c r="A123" s="308"/>
      <c r="B123" s="308"/>
      <c r="C123" s="303"/>
      <c r="D123" s="303"/>
      <c r="E123" s="303"/>
      <c r="F123" s="229"/>
      <c r="G123" s="303"/>
      <c r="H123" s="303"/>
      <c r="I123" s="303"/>
      <c r="J123" s="303"/>
      <c r="K123" s="303"/>
      <c r="L123" s="303"/>
      <c r="M123" s="303"/>
      <c r="N123" s="198"/>
    </row>
    <row r="124" spans="1:14">
      <c r="A124" s="308"/>
      <c r="B124" s="308"/>
      <c r="C124" s="296"/>
      <c r="D124" s="296"/>
      <c r="E124" s="296"/>
      <c r="F124" s="209"/>
      <c r="G124" s="296"/>
      <c r="H124" s="296"/>
      <c r="I124" s="296"/>
      <c r="J124" s="296"/>
      <c r="K124" s="296"/>
      <c r="L124" s="296"/>
      <c r="M124" s="296"/>
      <c r="N124" s="198"/>
    </row>
    <row r="125" spans="1:14">
      <c r="A125" s="308"/>
      <c r="B125" s="308"/>
      <c r="C125" s="308"/>
      <c r="D125" s="308"/>
      <c r="E125" s="308"/>
      <c r="F125" s="308"/>
      <c r="G125" s="308"/>
      <c r="H125" s="308"/>
      <c r="I125" s="308"/>
      <c r="J125" s="308"/>
      <c r="K125" s="305"/>
      <c r="L125" s="309"/>
      <c r="M125" s="309"/>
      <c r="N125" s="198"/>
    </row>
    <row r="126" spans="1:14">
      <c r="A126" s="308"/>
      <c r="B126" s="308"/>
      <c r="C126" s="308"/>
      <c r="D126" s="308"/>
      <c r="E126" s="308"/>
      <c r="F126" s="308"/>
      <c r="G126" s="308"/>
      <c r="H126" s="308"/>
      <c r="I126" s="308"/>
      <c r="J126" s="308"/>
      <c r="K126" s="305"/>
      <c r="L126" s="309"/>
      <c r="M126" s="309"/>
      <c r="N126" s="198"/>
    </row>
    <row r="127" spans="1:14">
      <c r="A127" s="308"/>
      <c r="B127" s="308"/>
      <c r="C127" s="308"/>
      <c r="D127" s="308"/>
      <c r="E127" s="308"/>
      <c r="F127" s="308"/>
      <c r="G127" s="308"/>
      <c r="H127" s="308"/>
      <c r="I127" s="308"/>
      <c r="J127" s="308"/>
      <c r="K127" s="305"/>
      <c r="L127" s="309"/>
      <c r="M127" s="309"/>
      <c r="N127" s="198"/>
    </row>
    <row r="128" spans="1:14">
      <c r="A128" s="308"/>
      <c r="B128" s="308"/>
      <c r="C128" s="308"/>
      <c r="D128" s="308"/>
      <c r="E128" s="308"/>
      <c r="F128" s="308"/>
      <c r="G128" s="308"/>
      <c r="H128" s="308"/>
      <c r="I128" s="308"/>
      <c r="J128" s="308"/>
      <c r="K128" s="305"/>
      <c r="L128" s="309"/>
      <c r="M128" s="309"/>
      <c r="N128" s="198"/>
    </row>
  </sheetData>
  <mergeCells count="346">
    <mergeCell ref="A2:M2"/>
    <mergeCell ref="L11:M12"/>
    <mergeCell ref="D13:D14"/>
    <mergeCell ref="E13:E14"/>
    <mergeCell ref="H13:H14"/>
    <mergeCell ref="I13:I14"/>
    <mergeCell ref="J13:J14"/>
    <mergeCell ref="K13:K14"/>
    <mergeCell ref="G11:G14"/>
    <mergeCell ref="C11:C14"/>
    <mergeCell ref="D11:E12"/>
    <mergeCell ref="H11:I12"/>
    <mergeCell ref="J11:J12"/>
    <mergeCell ref="K11:K12"/>
    <mergeCell ref="A4:B4"/>
    <mergeCell ref="D4:H4"/>
    <mergeCell ref="A5:B5"/>
    <mergeCell ref="A6:B6"/>
    <mergeCell ref="D5:H5"/>
    <mergeCell ref="D6:H6"/>
    <mergeCell ref="D7:H7"/>
    <mergeCell ref="A9:A10"/>
    <mergeCell ref="B9:C10"/>
    <mergeCell ref="K9:K10"/>
    <mergeCell ref="A25:J26"/>
    <mergeCell ref="K25:K26"/>
    <mergeCell ref="F11:F12"/>
    <mergeCell ref="F13:F14"/>
    <mergeCell ref="L15:M15"/>
    <mergeCell ref="L16:M16"/>
    <mergeCell ref="L17:M17"/>
    <mergeCell ref="L18:M18"/>
    <mergeCell ref="L19:M19"/>
    <mergeCell ref="L20:M20"/>
    <mergeCell ref="L21:M21"/>
    <mergeCell ref="L9:L10"/>
    <mergeCell ref="A34:D34"/>
    <mergeCell ref="A35:D35"/>
    <mergeCell ref="A37:J38"/>
    <mergeCell ref="K37:M38"/>
    <mergeCell ref="C39:C42"/>
    <mergeCell ref="D39:E40"/>
    <mergeCell ref="G39:G42"/>
    <mergeCell ref="H39:I40"/>
    <mergeCell ref="J39:J40"/>
    <mergeCell ref="K39:K40"/>
    <mergeCell ref="L39:M40"/>
    <mergeCell ref="D41:D42"/>
    <mergeCell ref="E41:E42"/>
    <mergeCell ref="H41:H42"/>
    <mergeCell ref="I41:I42"/>
    <mergeCell ref="J41:J42"/>
    <mergeCell ref="K41:K42"/>
    <mergeCell ref="A30:M30"/>
    <mergeCell ref="A32:D32"/>
    <mergeCell ref="A33:D33"/>
    <mergeCell ref="A23:J24"/>
    <mergeCell ref="K23:K24"/>
    <mergeCell ref="L23:M26"/>
    <mergeCell ref="C55:C56"/>
    <mergeCell ref="D55:D56"/>
    <mergeCell ref="E55:E56"/>
    <mergeCell ref="G55:G56"/>
    <mergeCell ref="L43:L44"/>
    <mergeCell ref="M43:M44"/>
    <mergeCell ref="A43:B44"/>
    <mergeCell ref="A45:B46"/>
    <mergeCell ref="A47:B48"/>
    <mergeCell ref="C43:C44"/>
    <mergeCell ref="D43:D44"/>
    <mergeCell ref="E43:E44"/>
    <mergeCell ref="G43:G44"/>
    <mergeCell ref="H43:H44"/>
    <mergeCell ref="I43:I44"/>
    <mergeCell ref="C45:C46"/>
    <mergeCell ref="D45:D46"/>
    <mergeCell ref="E45:E46"/>
    <mergeCell ref="G45:G46"/>
    <mergeCell ref="H45:H46"/>
    <mergeCell ref="I45:I46"/>
    <mergeCell ref="E75:E76"/>
    <mergeCell ref="H75:H76"/>
    <mergeCell ref="I75:I76"/>
    <mergeCell ref="J75:J76"/>
    <mergeCell ref="K75:K76"/>
    <mergeCell ref="A71:J72"/>
    <mergeCell ref="J43:J44"/>
    <mergeCell ref="K43:K44"/>
    <mergeCell ref="C47:C48"/>
    <mergeCell ref="D47:D48"/>
    <mergeCell ref="E47:E48"/>
    <mergeCell ref="A64:M64"/>
    <mergeCell ref="A49:B50"/>
    <mergeCell ref="A51:B52"/>
    <mergeCell ref="A53:B54"/>
    <mergeCell ref="A55:B56"/>
    <mergeCell ref="A57:J58"/>
    <mergeCell ref="C51:C52"/>
    <mergeCell ref="D51:D52"/>
    <mergeCell ref="E51:E52"/>
    <mergeCell ref="G51:G52"/>
    <mergeCell ref="H51:H52"/>
    <mergeCell ref="I51:I52"/>
    <mergeCell ref="J51:J52"/>
    <mergeCell ref="M87:M88"/>
    <mergeCell ref="C89:C90"/>
    <mergeCell ref="D89:D90"/>
    <mergeCell ref="E89:E90"/>
    <mergeCell ref="G89:G90"/>
    <mergeCell ref="H89:H90"/>
    <mergeCell ref="I89:I90"/>
    <mergeCell ref="J89:J90"/>
    <mergeCell ref="A77:B78"/>
    <mergeCell ref="A79:B80"/>
    <mergeCell ref="A81:B82"/>
    <mergeCell ref="A83:B84"/>
    <mergeCell ref="A85:B86"/>
    <mergeCell ref="I79:I80"/>
    <mergeCell ref="J79:J80"/>
    <mergeCell ref="K79:K80"/>
    <mergeCell ref="C87:C88"/>
    <mergeCell ref="D87:D88"/>
    <mergeCell ref="E87:E88"/>
    <mergeCell ref="G87:G88"/>
    <mergeCell ref="H87:H88"/>
    <mergeCell ref="I87:I88"/>
    <mergeCell ref="J87:J88"/>
    <mergeCell ref="K87:K88"/>
    <mergeCell ref="L87:L88"/>
    <mergeCell ref="A117:B118"/>
    <mergeCell ref="A119:B120"/>
    <mergeCell ref="A105:J106"/>
    <mergeCell ref="K105:M106"/>
    <mergeCell ref="C107:C110"/>
    <mergeCell ref="D107:E108"/>
    <mergeCell ref="G107:G110"/>
    <mergeCell ref="H107:I108"/>
    <mergeCell ref="J107:J108"/>
    <mergeCell ref="K107:K108"/>
    <mergeCell ref="L107:M108"/>
    <mergeCell ref="D109:D110"/>
    <mergeCell ref="E109:E110"/>
    <mergeCell ref="H109:H110"/>
    <mergeCell ref="I109:I110"/>
    <mergeCell ref="J109:J110"/>
    <mergeCell ref="K109:K110"/>
    <mergeCell ref="C111:C112"/>
    <mergeCell ref="D111:D112"/>
    <mergeCell ref="I113:I114"/>
    <mergeCell ref="J113:J114"/>
    <mergeCell ref="K113:K114"/>
    <mergeCell ref="L113:L114"/>
    <mergeCell ref="A121:B122"/>
    <mergeCell ref="A123:B124"/>
    <mergeCell ref="A125:J126"/>
    <mergeCell ref="K125:K126"/>
    <mergeCell ref="L125:M128"/>
    <mergeCell ref="A127:J128"/>
    <mergeCell ref="K127:K128"/>
    <mergeCell ref="C121:C122"/>
    <mergeCell ref="D121:D122"/>
    <mergeCell ref="E121:E122"/>
    <mergeCell ref="G121:G122"/>
    <mergeCell ref="H121:H122"/>
    <mergeCell ref="I121:I122"/>
    <mergeCell ref="J121:J122"/>
    <mergeCell ref="K121:K122"/>
    <mergeCell ref="L121:L122"/>
    <mergeCell ref="M121:M122"/>
    <mergeCell ref="C123:C124"/>
    <mergeCell ref="D123:D124"/>
    <mergeCell ref="E123:E124"/>
    <mergeCell ref="G123:G124"/>
    <mergeCell ref="H123:H124"/>
    <mergeCell ref="I123:I124"/>
    <mergeCell ref="K123:K124"/>
    <mergeCell ref="A113:B114"/>
    <mergeCell ref="A115:B116"/>
    <mergeCell ref="J45:J46"/>
    <mergeCell ref="K45:K46"/>
    <mergeCell ref="L45:L46"/>
    <mergeCell ref="M45:M46"/>
    <mergeCell ref="L47:L48"/>
    <mergeCell ref="M47:M48"/>
    <mergeCell ref="C49:C50"/>
    <mergeCell ref="D49:D50"/>
    <mergeCell ref="E49:E50"/>
    <mergeCell ref="G49:G50"/>
    <mergeCell ref="H49:H50"/>
    <mergeCell ref="I49:I50"/>
    <mergeCell ref="J49:J50"/>
    <mergeCell ref="K49:K50"/>
    <mergeCell ref="L49:L50"/>
    <mergeCell ref="M49:M50"/>
    <mergeCell ref="G47:G48"/>
    <mergeCell ref="H47:H48"/>
    <mergeCell ref="I47:I48"/>
    <mergeCell ref="J47:J48"/>
    <mergeCell ref="K47:K48"/>
    <mergeCell ref="M113:M114"/>
    <mergeCell ref="A87:B88"/>
    <mergeCell ref="K51:K52"/>
    <mergeCell ref="L51:L52"/>
    <mergeCell ref="M51:M52"/>
    <mergeCell ref="C53:C54"/>
    <mergeCell ref="D53:D54"/>
    <mergeCell ref="E53:E54"/>
    <mergeCell ref="G53:G54"/>
    <mergeCell ref="H53:H54"/>
    <mergeCell ref="I53:I54"/>
    <mergeCell ref="J53:J54"/>
    <mergeCell ref="K53:K54"/>
    <mergeCell ref="L53:L54"/>
    <mergeCell ref="M53:M54"/>
    <mergeCell ref="M55:M56"/>
    <mergeCell ref="C77:C78"/>
    <mergeCell ref="D77:D78"/>
    <mergeCell ref="E77:E78"/>
    <mergeCell ref="G77:G78"/>
    <mergeCell ref="H77:H78"/>
    <mergeCell ref="I77:I78"/>
    <mergeCell ref="J77:J78"/>
    <mergeCell ref="K77:K78"/>
    <mergeCell ref="L77:L78"/>
    <mergeCell ref="M77:M78"/>
    <mergeCell ref="H55:H56"/>
    <mergeCell ref="I55:I56"/>
    <mergeCell ref="J55:J56"/>
    <mergeCell ref="K55:K56"/>
    <mergeCell ref="L55:L56"/>
    <mergeCell ref="A66:D66"/>
    <mergeCell ref="A67:D67"/>
    <mergeCell ref="A68:D68"/>
    <mergeCell ref="A69:D69"/>
    <mergeCell ref="K57:K58"/>
    <mergeCell ref="L57:M60"/>
    <mergeCell ref="A59:J60"/>
    <mergeCell ref="K59:K60"/>
    <mergeCell ref="K71:M72"/>
    <mergeCell ref="A73:B76"/>
    <mergeCell ref="C73:C76"/>
    <mergeCell ref="D73:E74"/>
    <mergeCell ref="G73:G76"/>
    <mergeCell ref="H73:I74"/>
    <mergeCell ref="J73:J74"/>
    <mergeCell ref="K73:K74"/>
    <mergeCell ref="L73:M74"/>
    <mergeCell ref="D75:D76"/>
    <mergeCell ref="L79:L80"/>
    <mergeCell ref="M79:M80"/>
    <mergeCell ref="C79:C80"/>
    <mergeCell ref="D79:D80"/>
    <mergeCell ref="E79:E80"/>
    <mergeCell ref="G79:G80"/>
    <mergeCell ref="H79:H80"/>
    <mergeCell ref="I81:I82"/>
    <mergeCell ref="J81:J82"/>
    <mergeCell ref="K81:K82"/>
    <mergeCell ref="L81:L82"/>
    <mergeCell ref="M81:M82"/>
    <mergeCell ref="C81:C82"/>
    <mergeCell ref="D81:D82"/>
    <mergeCell ref="E81:E82"/>
    <mergeCell ref="G81:G82"/>
    <mergeCell ref="H81:H82"/>
    <mergeCell ref="I83:I84"/>
    <mergeCell ref="J83:J84"/>
    <mergeCell ref="K83:K84"/>
    <mergeCell ref="L83:L84"/>
    <mergeCell ref="M83:M84"/>
    <mergeCell ref="C83:C84"/>
    <mergeCell ref="D83:D84"/>
    <mergeCell ref="E83:E84"/>
    <mergeCell ref="G83:G84"/>
    <mergeCell ref="H83:H84"/>
    <mergeCell ref="I85:I86"/>
    <mergeCell ref="J85:J86"/>
    <mergeCell ref="K85:K86"/>
    <mergeCell ref="L85:L86"/>
    <mergeCell ref="M85:M86"/>
    <mergeCell ref="C85:C86"/>
    <mergeCell ref="D85:D86"/>
    <mergeCell ref="E85:E86"/>
    <mergeCell ref="G85:G86"/>
    <mergeCell ref="H85:H86"/>
    <mergeCell ref="K89:K90"/>
    <mergeCell ref="L89:L90"/>
    <mergeCell ref="M89:M90"/>
    <mergeCell ref="I111:I112"/>
    <mergeCell ref="J111:J112"/>
    <mergeCell ref="K111:K112"/>
    <mergeCell ref="L111:L112"/>
    <mergeCell ref="M111:M112"/>
    <mergeCell ref="E111:E112"/>
    <mergeCell ref="G111:G112"/>
    <mergeCell ref="H111:H112"/>
    <mergeCell ref="A98:M98"/>
    <mergeCell ref="A100:D100"/>
    <mergeCell ref="A101:D101"/>
    <mergeCell ref="A102:D102"/>
    <mergeCell ref="A103:D103"/>
    <mergeCell ref="A111:B112"/>
    <mergeCell ref="A89:B90"/>
    <mergeCell ref="A91:J92"/>
    <mergeCell ref="K91:K92"/>
    <mergeCell ref="L91:M94"/>
    <mergeCell ref="A93:J94"/>
    <mergeCell ref="K93:K94"/>
    <mergeCell ref="C113:C114"/>
    <mergeCell ref="D113:D114"/>
    <mergeCell ref="E113:E114"/>
    <mergeCell ref="G113:G114"/>
    <mergeCell ref="H113:H114"/>
    <mergeCell ref="I115:I116"/>
    <mergeCell ref="J115:J116"/>
    <mergeCell ref="K115:K116"/>
    <mergeCell ref="L115:L116"/>
    <mergeCell ref="M115:M116"/>
    <mergeCell ref="C115:C116"/>
    <mergeCell ref="D115:D116"/>
    <mergeCell ref="E115:E116"/>
    <mergeCell ref="G115:G116"/>
    <mergeCell ref="H115:H116"/>
    <mergeCell ref="I117:I118"/>
    <mergeCell ref="J117:J118"/>
    <mergeCell ref="K117:K118"/>
    <mergeCell ref="L117:L118"/>
    <mergeCell ref="M117:M118"/>
    <mergeCell ref="C117:C118"/>
    <mergeCell ref="D117:D118"/>
    <mergeCell ref="E117:E118"/>
    <mergeCell ref="G117:G118"/>
    <mergeCell ref="H117:H118"/>
    <mergeCell ref="L123:L124"/>
    <mergeCell ref="M123:M124"/>
    <mergeCell ref="I119:I120"/>
    <mergeCell ref="J119:J120"/>
    <mergeCell ref="K119:K120"/>
    <mergeCell ref="L119:L120"/>
    <mergeCell ref="M119:M120"/>
    <mergeCell ref="C119:C120"/>
    <mergeCell ref="D119:D120"/>
    <mergeCell ref="E119:E120"/>
    <mergeCell ref="G119:G120"/>
    <mergeCell ref="H119:H120"/>
    <mergeCell ref="J123:J12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O128"/>
  <sheetViews>
    <sheetView workbookViewId="0">
      <selection activeCell="D4" sqref="D4:H7"/>
    </sheetView>
  </sheetViews>
  <sheetFormatPr baseColWidth="10" defaultRowHeight="15"/>
  <cols>
    <col min="1" max="1" width="11.42578125" style="192"/>
    <col min="2" max="2" width="25.7109375" style="192" customWidth="1"/>
    <col min="3" max="3" width="11.42578125" style="192"/>
    <col min="4" max="6" width="10" style="192" customWidth="1"/>
    <col min="7" max="7" width="12.28515625" style="192" customWidth="1"/>
    <col min="8" max="8" width="9.85546875" style="192" customWidth="1"/>
    <col min="9" max="9" width="9.5703125" style="192" customWidth="1"/>
    <col min="10" max="10" width="10" style="192" customWidth="1"/>
    <col min="11" max="11" width="11.42578125" style="192" customWidth="1"/>
    <col min="12" max="12" width="11.42578125" style="192"/>
    <col min="13" max="13" width="12.7109375" style="192" customWidth="1"/>
    <col min="14" max="261" width="11.42578125" style="192"/>
    <col min="262" max="263" width="10" style="192" customWidth="1"/>
    <col min="264" max="264" width="9.85546875" style="192" customWidth="1"/>
    <col min="265" max="265" width="9.5703125" style="192" customWidth="1"/>
    <col min="266" max="266" width="13" style="192" customWidth="1"/>
    <col min="267" max="267" width="11.42578125" style="192" customWidth="1"/>
    <col min="268" max="268" width="11.42578125" style="192"/>
    <col min="269" max="269" width="12.7109375" style="192" customWidth="1"/>
    <col min="270" max="517" width="11.42578125" style="192"/>
    <col min="518" max="519" width="10" style="192" customWidth="1"/>
    <col min="520" max="520" width="9.85546875" style="192" customWidth="1"/>
    <col min="521" max="521" width="9.5703125" style="192" customWidth="1"/>
    <col min="522" max="522" width="13" style="192" customWidth="1"/>
    <col min="523" max="523" width="11.42578125" style="192" customWidth="1"/>
    <col min="524" max="524" width="11.42578125" style="192"/>
    <col min="525" max="525" width="12.7109375" style="192" customWidth="1"/>
    <col min="526" max="773" width="11.42578125" style="192"/>
    <col min="774" max="775" width="10" style="192" customWidth="1"/>
    <col min="776" max="776" width="9.85546875" style="192" customWidth="1"/>
    <col min="777" max="777" width="9.5703125" style="192" customWidth="1"/>
    <col min="778" max="778" width="13" style="192" customWidth="1"/>
    <col min="779" max="779" width="11.42578125" style="192" customWidth="1"/>
    <col min="780" max="780" width="11.42578125" style="192"/>
    <col min="781" max="781" width="12.7109375" style="192" customWidth="1"/>
    <col min="782" max="1029" width="11.42578125" style="192"/>
    <col min="1030" max="1031" width="10" style="192" customWidth="1"/>
    <col min="1032" max="1032" width="9.85546875" style="192" customWidth="1"/>
    <col min="1033" max="1033" width="9.5703125" style="192" customWidth="1"/>
    <col min="1034" max="1034" width="13" style="192" customWidth="1"/>
    <col min="1035" max="1035" width="11.42578125" style="192" customWidth="1"/>
    <col min="1036" max="1036" width="11.42578125" style="192"/>
    <col min="1037" max="1037" width="12.7109375" style="192" customWidth="1"/>
    <col min="1038" max="1285" width="11.42578125" style="192"/>
    <col min="1286" max="1287" width="10" style="192" customWidth="1"/>
    <col min="1288" max="1288" width="9.85546875" style="192" customWidth="1"/>
    <col min="1289" max="1289" width="9.5703125" style="192" customWidth="1"/>
    <col min="1290" max="1290" width="13" style="192" customWidth="1"/>
    <col min="1291" max="1291" width="11.42578125" style="192" customWidth="1"/>
    <col min="1292" max="1292" width="11.42578125" style="192"/>
    <col min="1293" max="1293" width="12.7109375" style="192" customWidth="1"/>
    <col min="1294" max="1541" width="11.42578125" style="192"/>
    <col min="1542" max="1543" width="10" style="192" customWidth="1"/>
    <col min="1544" max="1544" width="9.85546875" style="192" customWidth="1"/>
    <col min="1545" max="1545" width="9.5703125" style="192" customWidth="1"/>
    <col min="1546" max="1546" width="13" style="192" customWidth="1"/>
    <col min="1547" max="1547" width="11.42578125" style="192" customWidth="1"/>
    <col min="1548" max="1548" width="11.42578125" style="192"/>
    <col min="1549" max="1549" width="12.7109375" style="192" customWidth="1"/>
    <col min="1550" max="1797" width="11.42578125" style="192"/>
    <col min="1798" max="1799" width="10" style="192" customWidth="1"/>
    <col min="1800" max="1800" width="9.85546875" style="192" customWidth="1"/>
    <col min="1801" max="1801" width="9.5703125" style="192" customWidth="1"/>
    <col min="1802" max="1802" width="13" style="192" customWidth="1"/>
    <col min="1803" max="1803" width="11.42578125" style="192" customWidth="1"/>
    <col min="1804" max="1804" width="11.42578125" style="192"/>
    <col min="1805" max="1805" width="12.7109375" style="192" customWidth="1"/>
    <col min="1806" max="2053" width="11.42578125" style="192"/>
    <col min="2054" max="2055" width="10" style="192" customWidth="1"/>
    <col min="2056" max="2056" width="9.85546875" style="192" customWidth="1"/>
    <col min="2057" max="2057" width="9.5703125" style="192" customWidth="1"/>
    <col min="2058" max="2058" width="13" style="192" customWidth="1"/>
    <col min="2059" max="2059" width="11.42578125" style="192" customWidth="1"/>
    <col min="2060" max="2060" width="11.42578125" style="192"/>
    <col min="2061" max="2061" width="12.7109375" style="192" customWidth="1"/>
    <col min="2062" max="2309" width="11.42578125" style="192"/>
    <col min="2310" max="2311" width="10" style="192" customWidth="1"/>
    <col min="2312" max="2312" width="9.85546875" style="192" customWidth="1"/>
    <col min="2313" max="2313" width="9.5703125" style="192" customWidth="1"/>
    <col min="2314" max="2314" width="13" style="192" customWidth="1"/>
    <col min="2315" max="2315" width="11.42578125" style="192" customWidth="1"/>
    <col min="2316" max="2316" width="11.42578125" style="192"/>
    <col min="2317" max="2317" width="12.7109375" style="192" customWidth="1"/>
    <col min="2318" max="2565" width="11.42578125" style="192"/>
    <col min="2566" max="2567" width="10" style="192" customWidth="1"/>
    <col min="2568" max="2568" width="9.85546875" style="192" customWidth="1"/>
    <col min="2569" max="2569" width="9.5703125" style="192" customWidth="1"/>
    <col min="2570" max="2570" width="13" style="192" customWidth="1"/>
    <col min="2571" max="2571" width="11.42578125" style="192" customWidth="1"/>
    <col min="2572" max="2572" width="11.42578125" style="192"/>
    <col min="2573" max="2573" width="12.7109375" style="192" customWidth="1"/>
    <col min="2574" max="2821" width="11.42578125" style="192"/>
    <col min="2822" max="2823" width="10" style="192" customWidth="1"/>
    <col min="2824" max="2824" width="9.85546875" style="192" customWidth="1"/>
    <col min="2825" max="2825" width="9.5703125" style="192" customWidth="1"/>
    <col min="2826" max="2826" width="13" style="192" customWidth="1"/>
    <col min="2827" max="2827" width="11.42578125" style="192" customWidth="1"/>
    <col min="2828" max="2828" width="11.42578125" style="192"/>
    <col min="2829" max="2829" width="12.7109375" style="192" customWidth="1"/>
    <col min="2830" max="3077" width="11.42578125" style="192"/>
    <col min="3078" max="3079" width="10" style="192" customWidth="1"/>
    <col min="3080" max="3080" width="9.85546875" style="192" customWidth="1"/>
    <col min="3081" max="3081" width="9.5703125" style="192" customWidth="1"/>
    <col min="3082" max="3082" width="13" style="192" customWidth="1"/>
    <col min="3083" max="3083" width="11.42578125" style="192" customWidth="1"/>
    <col min="3084" max="3084" width="11.42578125" style="192"/>
    <col min="3085" max="3085" width="12.7109375" style="192" customWidth="1"/>
    <col min="3086" max="3333" width="11.42578125" style="192"/>
    <col min="3334" max="3335" width="10" style="192" customWidth="1"/>
    <col min="3336" max="3336" width="9.85546875" style="192" customWidth="1"/>
    <col min="3337" max="3337" width="9.5703125" style="192" customWidth="1"/>
    <col min="3338" max="3338" width="13" style="192" customWidth="1"/>
    <col min="3339" max="3339" width="11.42578125" style="192" customWidth="1"/>
    <col min="3340" max="3340" width="11.42578125" style="192"/>
    <col min="3341" max="3341" width="12.7109375" style="192" customWidth="1"/>
    <col min="3342" max="3589" width="11.42578125" style="192"/>
    <col min="3590" max="3591" width="10" style="192" customWidth="1"/>
    <col min="3592" max="3592" width="9.85546875" style="192" customWidth="1"/>
    <col min="3593" max="3593" width="9.5703125" style="192" customWidth="1"/>
    <col min="3594" max="3594" width="13" style="192" customWidth="1"/>
    <col min="3595" max="3595" width="11.42578125" style="192" customWidth="1"/>
    <col min="3596" max="3596" width="11.42578125" style="192"/>
    <col min="3597" max="3597" width="12.7109375" style="192" customWidth="1"/>
    <col min="3598" max="3845" width="11.42578125" style="192"/>
    <col min="3846" max="3847" width="10" style="192" customWidth="1"/>
    <col min="3848" max="3848" width="9.85546875" style="192" customWidth="1"/>
    <col min="3849" max="3849" width="9.5703125" style="192" customWidth="1"/>
    <col min="3850" max="3850" width="13" style="192" customWidth="1"/>
    <col min="3851" max="3851" width="11.42578125" style="192" customWidth="1"/>
    <col min="3852" max="3852" width="11.42578125" style="192"/>
    <col min="3853" max="3853" width="12.7109375" style="192" customWidth="1"/>
    <col min="3854" max="4101" width="11.42578125" style="192"/>
    <col min="4102" max="4103" width="10" style="192" customWidth="1"/>
    <col min="4104" max="4104" width="9.85546875" style="192" customWidth="1"/>
    <col min="4105" max="4105" width="9.5703125" style="192" customWidth="1"/>
    <col min="4106" max="4106" width="13" style="192" customWidth="1"/>
    <col min="4107" max="4107" width="11.42578125" style="192" customWidth="1"/>
    <col min="4108" max="4108" width="11.42578125" style="192"/>
    <col min="4109" max="4109" width="12.7109375" style="192" customWidth="1"/>
    <col min="4110" max="4357" width="11.42578125" style="192"/>
    <col min="4358" max="4359" width="10" style="192" customWidth="1"/>
    <col min="4360" max="4360" width="9.85546875" style="192" customWidth="1"/>
    <col min="4361" max="4361" width="9.5703125" style="192" customWidth="1"/>
    <col min="4362" max="4362" width="13" style="192" customWidth="1"/>
    <col min="4363" max="4363" width="11.42578125" style="192" customWidth="1"/>
    <col min="4364" max="4364" width="11.42578125" style="192"/>
    <col min="4365" max="4365" width="12.7109375" style="192" customWidth="1"/>
    <col min="4366" max="4613" width="11.42578125" style="192"/>
    <col min="4614" max="4615" width="10" style="192" customWidth="1"/>
    <col min="4616" max="4616" width="9.85546875" style="192" customWidth="1"/>
    <col min="4617" max="4617" width="9.5703125" style="192" customWidth="1"/>
    <col min="4618" max="4618" width="13" style="192" customWidth="1"/>
    <col min="4619" max="4619" width="11.42578125" style="192" customWidth="1"/>
    <col min="4620" max="4620" width="11.42578125" style="192"/>
    <col min="4621" max="4621" width="12.7109375" style="192" customWidth="1"/>
    <col min="4622" max="4869" width="11.42578125" style="192"/>
    <col min="4870" max="4871" width="10" style="192" customWidth="1"/>
    <col min="4872" max="4872" width="9.85546875" style="192" customWidth="1"/>
    <col min="4873" max="4873" width="9.5703125" style="192" customWidth="1"/>
    <col min="4874" max="4874" width="13" style="192" customWidth="1"/>
    <col min="4875" max="4875" width="11.42578125" style="192" customWidth="1"/>
    <col min="4876" max="4876" width="11.42578125" style="192"/>
    <col min="4877" max="4877" width="12.7109375" style="192" customWidth="1"/>
    <col min="4878" max="5125" width="11.42578125" style="192"/>
    <col min="5126" max="5127" width="10" style="192" customWidth="1"/>
    <col min="5128" max="5128" width="9.85546875" style="192" customWidth="1"/>
    <col min="5129" max="5129" width="9.5703125" style="192" customWidth="1"/>
    <col min="5130" max="5130" width="13" style="192" customWidth="1"/>
    <col min="5131" max="5131" width="11.42578125" style="192" customWidth="1"/>
    <col min="5132" max="5132" width="11.42578125" style="192"/>
    <col min="5133" max="5133" width="12.7109375" style="192" customWidth="1"/>
    <col min="5134" max="5381" width="11.42578125" style="192"/>
    <col min="5382" max="5383" width="10" style="192" customWidth="1"/>
    <col min="5384" max="5384" width="9.85546875" style="192" customWidth="1"/>
    <col min="5385" max="5385" width="9.5703125" style="192" customWidth="1"/>
    <col min="5386" max="5386" width="13" style="192" customWidth="1"/>
    <col min="5387" max="5387" width="11.42578125" style="192" customWidth="1"/>
    <col min="5388" max="5388" width="11.42578125" style="192"/>
    <col min="5389" max="5389" width="12.7109375" style="192" customWidth="1"/>
    <col min="5390" max="5637" width="11.42578125" style="192"/>
    <col min="5638" max="5639" width="10" style="192" customWidth="1"/>
    <col min="5640" max="5640" width="9.85546875" style="192" customWidth="1"/>
    <col min="5641" max="5641" width="9.5703125" style="192" customWidth="1"/>
    <col min="5642" max="5642" width="13" style="192" customWidth="1"/>
    <col min="5643" max="5643" width="11.42578125" style="192" customWidth="1"/>
    <col min="5644" max="5644" width="11.42578125" style="192"/>
    <col min="5645" max="5645" width="12.7109375" style="192" customWidth="1"/>
    <col min="5646" max="5893" width="11.42578125" style="192"/>
    <col min="5894" max="5895" width="10" style="192" customWidth="1"/>
    <col min="5896" max="5896" width="9.85546875" style="192" customWidth="1"/>
    <col min="5897" max="5897" width="9.5703125" style="192" customWidth="1"/>
    <col min="5898" max="5898" width="13" style="192" customWidth="1"/>
    <col min="5899" max="5899" width="11.42578125" style="192" customWidth="1"/>
    <col min="5900" max="5900" width="11.42578125" style="192"/>
    <col min="5901" max="5901" width="12.7109375" style="192" customWidth="1"/>
    <col min="5902" max="6149" width="11.42578125" style="192"/>
    <col min="6150" max="6151" width="10" style="192" customWidth="1"/>
    <col min="6152" max="6152" width="9.85546875" style="192" customWidth="1"/>
    <col min="6153" max="6153" width="9.5703125" style="192" customWidth="1"/>
    <col min="6154" max="6154" width="13" style="192" customWidth="1"/>
    <col min="6155" max="6155" width="11.42578125" style="192" customWidth="1"/>
    <col min="6156" max="6156" width="11.42578125" style="192"/>
    <col min="6157" max="6157" width="12.7109375" style="192" customWidth="1"/>
    <col min="6158" max="6405" width="11.42578125" style="192"/>
    <col min="6406" max="6407" width="10" style="192" customWidth="1"/>
    <col min="6408" max="6408" width="9.85546875" style="192" customWidth="1"/>
    <col min="6409" max="6409" width="9.5703125" style="192" customWidth="1"/>
    <col min="6410" max="6410" width="13" style="192" customWidth="1"/>
    <col min="6411" max="6411" width="11.42578125" style="192" customWidth="1"/>
    <col min="6412" max="6412" width="11.42578125" style="192"/>
    <col min="6413" max="6413" width="12.7109375" style="192" customWidth="1"/>
    <col min="6414" max="6661" width="11.42578125" style="192"/>
    <col min="6662" max="6663" width="10" style="192" customWidth="1"/>
    <col min="6664" max="6664" width="9.85546875" style="192" customWidth="1"/>
    <col min="6665" max="6665" width="9.5703125" style="192" customWidth="1"/>
    <col min="6666" max="6666" width="13" style="192" customWidth="1"/>
    <col min="6667" max="6667" width="11.42578125" style="192" customWidth="1"/>
    <col min="6668" max="6668" width="11.42578125" style="192"/>
    <col min="6669" max="6669" width="12.7109375" style="192" customWidth="1"/>
    <col min="6670" max="6917" width="11.42578125" style="192"/>
    <col min="6918" max="6919" width="10" style="192" customWidth="1"/>
    <col min="6920" max="6920" width="9.85546875" style="192" customWidth="1"/>
    <col min="6921" max="6921" width="9.5703125" style="192" customWidth="1"/>
    <col min="6922" max="6922" width="13" style="192" customWidth="1"/>
    <col min="6923" max="6923" width="11.42578125" style="192" customWidth="1"/>
    <col min="6924" max="6924" width="11.42578125" style="192"/>
    <col min="6925" max="6925" width="12.7109375" style="192" customWidth="1"/>
    <col min="6926" max="7173" width="11.42578125" style="192"/>
    <col min="7174" max="7175" width="10" style="192" customWidth="1"/>
    <col min="7176" max="7176" width="9.85546875" style="192" customWidth="1"/>
    <col min="7177" max="7177" width="9.5703125" style="192" customWidth="1"/>
    <col min="7178" max="7178" width="13" style="192" customWidth="1"/>
    <col min="7179" max="7179" width="11.42578125" style="192" customWidth="1"/>
    <col min="7180" max="7180" width="11.42578125" style="192"/>
    <col min="7181" max="7181" width="12.7109375" style="192" customWidth="1"/>
    <col min="7182" max="7429" width="11.42578125" style="192"/>
    <col min="7430" max="7431" width="10" style="192" customWidth="1"/>
    <col min="7432" max="7432" width="9.85546875" style="192" customWidth="1"/>
    <col min="7433" max="7433" width="9.5703125" style="192" customWidth="1"/>
    <col min="7434" max="7434" width="13" style="192" customWidth="1"/>
    <col min="7435" max="7435" width="11.42578125" style="192" customWidth="1"/>
    <col min="7436" max="7436" width="11.42578125" style="192"/>
    <col min="7437" max="7437" width="12.7109375" style="192" customWidth="1"/>
    <col min="7438" max="7685" width="11.42578125" style="192"/>
    <col min="7686" max="7687" width="10" style="192" customWidth="1"/>
    <col min="7688" max="7688" width="9.85546875" style="192" customWidth="1"/>
    <col min="7689" max="7689" width="9.5703125" style="192" customWidth="1"/>
    <col min="7690" max="7690" width="13" style="192" customWidth="1"/>
    <col min="7691" max="7691" width="11.42578125" style="192" customWidth="1"/>
    <col min="7692" max="7692" width="11.42578125" style="192"/>
    <col min="7693" max="7693" width="12.7109375" style="192" customWidth="1"/>
    <col min="7694" max="7941" width="11.42578125" style="192"/>
    <col min="7942" max="7943" width="10" style="192" customWidth="1"/>
    <col min="7944" max="7944" width="9.85546875" style="192" customWidth="1"/>
    <col min="7945" max="7945" width="9.5703125" style="192" customWidth="1"/>
    <col min="7946" max="7946" width="13" style="192" customWidth="1"/>
    <col min="7947" max="7947" width="11.42578125" style="192" customWidth="1"/>
    <col min="7948" max="7948" width="11.42578125" style="192"/>
    <col min="7949" max="7949" width="12.7109375" style="192" customWidth="1"/>
    <col min="7950" max="8197" width="11.42578125" style="192"/>
    <col min="8198" max="8199" width="10" style="192" customWidth="1"/>
    <col min="8200" max="8200" width="9.85546875" style="192" customWidth="1"/>
    <col min="8201" max="8201" width="9.5703125" style="192" customWidth="1"/>
    <col min="8202" max="8202" width="13" style="192" customWidth="1"/>
    <col min="8203" max="8203" width="11.42578125" style="192" customWidth="1"/>
    <col min="8204" max="8204" width="11.42578125" style="192"/>
    <col min="8205" max="8205" width="12.7109375" style="192" customWidth="1"/>
    <col min="8206" max="8453" width="11.42578125" style="192"/>
    <col min="8454" max="8455" width="10" style="192" customWidth="1"/>
    <col min="8456" max="8456" width="9.85546875" style="192" customWidth="1"/>
    <col min="8457" max="8457" width="9.5703125" style="192" customWidth="1"/>
    <col min="8458" max="8458" width="13" style="192" customWidth="1"/>
    <col min="8459" max="8459" width="11.42578125" style="192" customWidth="1"/>
    <col min="8460" max="8460" width="11.42578125" style="192"/>
    <col min="8461" max="8461" width="12.7109375" style="192" customWidth="1"/>
    <col min="8462" max="8709" width="11.42578125" style="192"/>
    <col min="8710" max="8711" width="10" style="192" customWidth="1"/>
    <col min="8712" max="8712" width="9.85546875" style="192" customWidth="1"/>
    <col min="8713" max="8713" width="9.5703125" style="192" customWidth="1"/>
    <col min="8714" max="8714" width="13" style="192" customWidth="1"/>
    <col min="8715" max="8715" width="11.42578125" style="192" customWidth="1"/>
    <col min="8716" max="8716" width="11.42578125" style="192"/>
    <col min="8717" max="8717" width="12.7109375" style="192" customWidth="1"/>
    <col min="8718" max="8965" width="11.42578125" style="192"/>
    <col min="8966" max="8967" width="10" style="192" customWidth="1"/>
    <col min="8968" max="8968" width="9.85546875" style="192" customWidth="1"/>
    <col min="8969" max="8969" width="9.5703125" style="192" customWidth="1"/>
    <col min="8970" max="8970" width="13" style="192" customWidth="1"/>
    <col min="8971" max="8971" width="11.42578125" style="192" customWidth="1"/>
    <col min="8972" max="8972" width="11.42578125" style="192"/>
    <col min="8973" max="8973" width="12.7109375" style="192" customWidth="1"/>
    <col min="8974" max="9221" width="11.42578125" style="192"/>
    <col min="9222" max="9223" width="10" style="192" customWidth="1"/>
    <col min="9224" max="9224" width="9.85546875" style="192" customWidth="1"/>
    <col min="9225" max="9225" width="9.5703125" style="192" customWidth="1"/>
    <col min="9226" max="9226" width="13" style="192" customWidth="1"/>
    <col min="9227" max="9227" width="11.42578125" style="192" customWidth="1"/>
    <col min="9228" max="9228" width="11.42578125" style="192"/>
    <col min="9229" max="9229" width="12.7109375" style="192" customWidth="1"/>
    <col min="9230" max="9477" width="11.42578125" style="192"/>
    <col min="9478" max="9479" width="10" style="192" customWidth="1"/>
    <col min="9480" max="9480" width="9.85546875" style="192" customWidth="1"/>
    <col min="9481" max="9481" width="9.5703125" style="192" customWidth="1"/>
    <col min="9482" max="9482" width="13" style="192" customWidth="1"/>
    <col min="9483" max="9483" width="11.42578125" style="192" customWidth="1"/>
    <col min="9484" max="9484" width="11.42578125" style="192"/>
    <col min="9485" max="9485" width="12.7109375" style="192" customWidth="1"/>
    <col min="9486" max="9733" width="11.42578125" style="192"/>
    <col min="9734" max="9735" width="10" style="192" customWidth="1"/>
    <col min="9736" max="9736" width="9.85546875" style="192" customWidth="1"/>
    <col min="9737" max="9737" width="9.5703125" style="192" customWidth="1"/>
    <col min="9738" max="9738" width="13" style="192" customWidth="1"/>
    <col min="9739" max="9739" width="11.42578125" style="192" customWidth="1"/>
    <col min="9740" max="9740" width="11.42578125" style="192"/>
    <col min="9741" max="9741" width="12.7109375" style="192" customWidth="1"/>
    <col min="9742" max="9989" width="11.42578125" style="192"/>
    <col min="9990" max="9991" width="10" style="192" customWidth="1"/>
    <col min="9992" max="9992" width="9.85546875" style="192" customWidth="1"/>
    <col min="9993" max="9993" width="9.5703125" style="192" customWidth="1"/>
    <col min="9994" max="9994" width="13" style="192" customWidth="1"/>
    <col min="9995" max="9995" width="11.42578125" style="192" customWidth="1"/>
    <col min="9996" max="9996" width="11.42578125" style="192"/>
    <col min="9997" max="9997" width="12.7109375" style="192" customWidth="1"/>
    <col min="9998" max="10245" width="11.42578125" style="192"/>
    <col min="10246" max="10247" width="10" style="192" customWidth="1"/>
    <col min="10248" max="10248" width="9.85546875" style="192" customWidth="1"/>
    <col min="10249" max="10249" width="9.5703125" style="192" customWidth="1"/>
    <col min="10250" max="10250" width="13" style="192" customWidth="1"/>
    <col min="10251" max="10251" width="11.42578125" style="192" customWidth="1"/>
    <col min="10252" max="10252" width="11.42578125" style="192"/>
    <col min="10253" max="10253" width="12.7109375" style="192" customWidth="1"/>
    <col min="10254" max="10501" width="11.42578125" style="192"/>
    <col min="10502" max="10503" width="10" style="192" customWidth="1"/>
    <col min="10504" max="10504" width="9.85546875" style="192" customWidth="1"/>
    <col min="10505" max="10505" width="9.5703125" style="192" customWidth="1"/>
    <col min="10506" max="10506" width="13" style="192" customWidth="1"/>
    <col min="10507" max="10507" width="11.42578125" style="192" customWidth="1"/>
    <col min="10508" max="10508" width="11.42578125" style="192"/>
    <col min="10509" max="10509" width="12.7109375" style="192" customWidth="1"/>
    <col min="10510" max="10757" width="11.42578125" style="192"/>
    <col min="10758" max="10759" width="10" style="192" customWidth="1"/>
    <col min="10760" max="10760" width="9.85546875" style="192" customWidth="1"/>
    <col min="10761" max="10761" width="9.5703125" style="192" customWidth="1"/>
    <col min="10762" max="10762" width="13" style="192" customWidth="1"/>
    <col min="10763" max="10763" width="11.42578125" style="192" customWidth="1"/>
    <col min="10764" max="10764" width="11.42578125" style="192"/>
    <col min="10765" max="10765" width="12.7109375" style="192" customWidth="1"/>
    <col min="10766" max="11013" width="11.42578125" style="192"/>
    <col min="11014" max="11015" width="10" style="192" customWidth="1"/>
    <col min="11016" max="11016" width="9.85546875" style="192" customWidth="1"/>
    <col min="11017" max="11017" width="9.5703125" style="192" customWidth="1"/>
    <col min="11018" max="11018" width="13" style="192" customWidth="1"/>
    <col min="11019" max="11019" width="11.42578125" style="192" customWidth="1"/>
    <col min="11020" max="11020" width="11.42578125" style="192"/>
    <col min="11021" max="11021" width="12.7109375" style="192" customWidth="1"/>
    <col min="11022" max="11269" width="11.42578125" style="192"/>
    <col min="11270" max="11271" width="10" style="192" customWidth="1"/>
    <col min="11272" max="11272" width="9.85546875" style="192" customWidth="1"/>
    <col min="11273" max="11273" width="9.5703125" style="192" customWidth="1"/>
    <col min="11274" max="11274" width="13" style="192" customWidth="1"/>
    <col min="11275" max="11275" width="11.42578125" style="192" customWidth="1"/>
    <col min="11276" max="11276" width="11.42578125" style="192"/>
    <col min="11277" max="11277" width="12.7109375" style="192" customWidth="1"/>
    <col min="11278" max="11525" width="11.42578125" style="192"/>
    <col min="11526" max="11527" width="10" style="192" customWidth="1"/>
    <col min="11528" max="11528" width="9.85546875" style="192" customWidth="1"/>
    <col min="11529" max="11529" width="9.5703125" style="192" customWidth="1"/>
    <col min="11530" max="11530" width="13" style="192" customWidth="1"/>
    <col min="11531" max="11531" width="11.42578125" style="192" customWidth="1"/>
    <col min="11532" max="11532" width="11.42578125" style="192"/>
    <col min="11533" max="11533" width="12.7109375" style="192" customWidth="1"/>
    <col min="11534" max="11781" width="11.42578125" style="192"/>
    <col min="11782" max="11783" width="10" style="192" customWidth="1"/>
    <col min="11784" max="11784" width="9.85546875" style="192" customWidth="1"/>
    <col min="11785" max="11785" width="9.5703125" style="192" customWidth="1"/>
    <col min="11786" max="11786" width="13" style="192" customWidth="1"/>
    <col min="11787" max="11787" width="11.42578125" style="192" customWidth="1"/>
    <col min="11788" max="11788" width="11.42578125" style="192"/>
    <col min="11789" max="11789" width="12.7109375" style="192" customWidth="1"/>
    <col min="11790" max="12037" width="11.42578125" style="192"/>
    <col min="12038" max="12039" width="10" style="192" customWidth="1"/>
    <col min="12040" max="12040" width="9.85546875" style="192" customWidth="1"/>
    <col min="12041" max="12041" width="9.5703125" style="192" customWidth="1"/>
    <col min="12042" max="12042" width="13" style="192" customWidth="1"/>
    <col min="12043" max="12043" width="11.42578125" style="192" customWidth="1"/>
    <col min="12044" max="12044" width="11.42578125" style="192"/>
    <col min="12045" max="12045" width="12.7109375" style="192" customWidth="1"/>
    <col min="12046" max="12293" width="11.42578125" style="192"/>
    <col min="12294" max="12295" width="10" style="192" customWidth="1"/>
    <col min="12296" max="12296" width="9.85546875" style="192" customWidth="1"/>
    <col min="12297" max="12297" width="9.5703125" style="192" customWidth="1"/>
    <col min="12298" max="12298" width="13" style="192" customWidth="1"/>
    <col min="12299" max="12299" width="11.42578125" style="192" customWidth="1"/>
    <col min="12300" max="12300" width="11.42578125" style="192"/>
    <col min="12301" max="12301" width="12.7109375" style="192" customWidth="1"/>
    <col min="12302" max="12549" width="11.42578125" style="192"/>
    <col min="12550" max="12551" width="10" style="192" customWidth="1"/>
    <col min="12552" max="12552" width="9.85546875" style="192" customWidth="1"/>
    <col min="12553" max="12553" width="9.5703125" style="192" customWidth="1"/>
    <col min="12554" max="12554" width="13" style="192" customWidth="1"/>
    <col min="12555" max="12555" width="11.42578125" style="192" customWidth="1"/>
    <col min="12556" max="12556" width="11.42578125" style="192"/>
    <col min="12557" max="12557" width="12.7109375" style="192" customWidth="1"/>
    <col min="12558" max="12805" width="11.42578125" style="192"/>
    <col min="12806" max="12807" width="10" style="192" customWidth="1"/>
    <col min="12808" max="12808" width="9.85546875" style="192" customWidth="1"/>
    <col min="12809" max="12809" width="9.5703125" style="192" customWidth="1"/>
    <col min="12810" max="12810" width="13" style="192" customWidth="1"/>
    <col min="12811" max="12811" width="11.42578125" style="192" customWidth="1"/>
    <col min="12812" max="12812" width="11.42578125" style="192"/>
    <col min="12813" max="12813" width="12.7109375" style="192" customWidth="1"/>
    <col min="12814" max="13061" width="11.42578125" style="192"/>
    <col min="13062" max="13063" width="10" style="192" customWidth="1"/>
    <col min="13064" max="13064" width="9.85546875" style="192" customWidth="1"/>
    <col min="13065" max="13065" width="9.5703125" style="192" customWidth="1"/>
    <col min="13066" max="13066" width="13" style="192" customWidth="1"/>
    <col min="13067" max="13067" width="11.42578125" style="192" customWidth="1"/>
    <col min="13068" max="13068" width="11.42578125" style="192"/>
    <col min="13069" max="13069" width="12.7109375" style="192" customWidth="1"/>
    <col min="13070" max="13317" width="11.42578125" style="192"/>
    <col min="13318" max="13319" width="10" style="192" customWidth="1"/>
    <col min="13320" max="13320" width="9.85546875" style="192" customWidth="1"/>
    <col min="13321" max="13321" width="9.5703125" style="192" customWidth="1"/>
    <col min="13322" max="13322" width="13" style="192" customWidth="1"/>
    <col min="13323" max="13323" width="11.42578125" style="192" customWidth="1"/>
    <col min="13324" max="13324" width="11.42578125" style="192"/>
    <col min="13325" max="13325" width="12.7109375" style="192" customWidth="1"/>
    <col min="13326" max="13573" width="11.42578125" style="192"/>
    <col min="13574" max="13575" width="10" style="192" customWidth="1"/>
    <col min="13576" max="13576" width="9.85546875" style="192" customWidth="1"/>
    <col min="13577" max="13577" width="9.5703125" style="192" customWidth="1"/>
    <col min="13578" max="13578" width="13" style="192" customWidth="1"/>
    <col min="13579" max="13579" width="11.42578125" style="192" customWidth="1"/>
    <col min="13580" max="13580" width="11.42578125" style="192"/>
    <col min="13581" max="13581" width="12.7109375" style="192" customWidth="1"/>
    <col min="13582" max="13829" width="11.42578125" style="192"/>
    <col min="13830" max="13831" width="10" style="192" customWidth="1"/>
    <col min="13832" max="13832" width="9.85546875" style="192" customWidth="1"/>
    <col min="13833" max="13833" width="9.5703125" style="192" customWidth="1"/>
    <col min="13834" max="13834" width="13" style="192" customWidth="1"/>
    <col min="13835" max="13835" width="11.42578125" style="192" customWidth="1"/>
    <col min="13836" max="13836" width="11.42578125" style="192"/>
    <col min="13837" max="13837" width="12.7109375" style="192" customWidth="1"/>
    <col min="13838" max="14085" width="11.42578125" style="192"/>
    <col min="14086" max="14087" width="10" style="192" customWidth="1"/>
    <col min="14088" max="14088" width="9.85546875" style="192" customWidth="1"/>
    <col min="14089" max="14089" width="9.5703125" style="192" customWidth="1"/>
    <col min="14090" max="14090" width="13" style="192" customWidth="1"/>
    <col min="14091" max="14091" width="11.42578125" style="192" customWidth="1"/>
    <col min="14092" max="14092" width="11.42578125" style="192"/>
    <col min="14093" max="14093" width="12.7109375" style="192" customWidth="1"/>
    <col min="14094" max="14341" width="11.42578125" style="192"/>
    <col min="14342" max="14343" width="10" style="192" customWidth="1"/>
    <col min="14344" max="14344" width="9.85546875" style="192" customWidth="1"/>
    <col min="14345" max="14345" width="9.5703125" style="192" customWidth="1"/>
    <col min="14346" max="14346" width="13" style="192" customWidth="1"/>
    <col min="14347" max="14347" width="11.42578125" style="192" customWidth="1"/>
    <col min="14348" max="14348" width="11.42578125" style="192"/>
    <col min="14349" max="14349" width="12.7109375" style="192" customWidth="1"/>
    <col min="14350" max="14597" width="11.42578125" style="192"/>
    <col min="14598" max="14599" width="10" style="192" customWidth="1"/>
    <col min="14600" max="14600" width="9.85546875" style="192" customWidth="1"/>
    <col min="14601" max="14601" width="9.5703125" style="192" customWidth="1"/>
    <col min="14602" max="14602" width="13" style="192" customWidth="1"/>
    <col min="14603" max="14603" width="11.42578125" style="192" customWidth="1"/>
    <col min="14604" max="14604" width="11.42578125" style="192"/>
    <col min="14605" max="14605" width="12.7109375" style="192" customWidth="1"/>
    <col min="14606" max="14853" width="11.42578125" style="192"/>
    <col min="14854" max="14855" width="10" style="192" customWidth="1"/>
    <col min="14856" max="14856" width="9.85546875" style="192" customWidth="1"/>
    <col min="14857" max="14857" width="9.5703125" style="192" customWidth="1"/>
    <col min="14858" max="14858" width="13" style="192" customWidth="1"/>
    <col min="14859" max="14859" width="11.42578125" style="192" customWidth="1"/>
    <col min="14860" max="14860" width="11.42578125" style="192"/>
    <col min="14861" max="14861" width="12.7109375" style="192" customWidth="1"/>
    <col min="14862" max="15109" width="11.42578125" style="192"/>
    <col min="15110" max="15111" width="10" style="192" customWidth="1"/>
    <col min="15112" max="15112" width="9.85546875" style="192" customWidth="1"/>
    <col min="15113" max="15113" width="9.5703125" style="192" customWidth="1"/>
    <col min="15114" max="15114" width="13" style="192" customWidth="1"/>
    <col min="15115" max="15115" width="11.42578125" style="192" customWidth="1"/>
    <col min="15116" max="15116" width="11.42578125" style="192"/>
    <col min="15117" max="15117" width="12.7109375" style="192" customWidth="1"/>
    <col min="15118" max="15365" width="11.42578125" style="192"/>
    <col min="15366" max="15367" width="10" style="192" customWidth="1"/>
    <col min="15368" max="15368" width="9.85546875" style="192" customWidth="1"/>
    <col min="15369" max="15369" width="9.5703125" style="192" customWidth="1"/>
    <col min="15370" max="15370" width="13" style="192" customWidth="1"/>
    <col min="15371" max="15371" width="11.42578125" style="192" customWidth="1"/>
    <col min="15372" max="15372" width="11.42578125" style="192"/>
    <col min="15373" max="15373" width="12.7109375" style="192" customWidth="1"/>
    <col min="15374" max="15621" width="11.42578125" style="192"/>
    <col min="15622" max="15623" width="10" style="192" customWidth="1"/>
    <col min="15624" max="15624" width="9.85546875" style="192" customWidth="1"/>
    <col min="15625" max="15625" width="9.5703125" style="192" customWidth="1"/>
    <col min="15626" max="15626" width="13" style="192" customWidth="1"/>
    <col min="15627" max="15627" width="11.42578125" style="192" customWidth="1"/>
    <col min="15628" max="15628" width="11.42578125" style="192"/>
    <col min="15629" max="15629" width="12.7109375" style="192" customWidth="1"/>
    <col min="15630" max="15877" width="11.42578125" style="192"/>
    <col min="15878" max="15879" width="10" style="192" customWidth="1"/>
    <col min="15880" max="15880" width="9.85546875" style="192" customWidth="1"/>
    <col min="15881" max="15881" width="9.5703125" style="192" customWidth="1"/>
    <col min="15882" max="15882" width="13" style="192" customWidth="1"/>
    <col min="15883" max="15883" width="11.42578125" style="192" customWidth="1"/>
    <col min="15884" max="15884" width="11.42578125" style="192"/>
    <col min="15885" max="15885" width="12.7109375" style="192" customWidth="1"/>
    <col min="15886" max="16133" width="11.42578125" style="192"/>
    <col min="16134" max="16135" width="10" style="192" customWidth="1"/>
    <col min="16136" max="16136" width="9.85546875" style="192" customWidth="1"/>
    <col min="16137" max="16137" width="9.5703125" style="192" customWidth="1"/>
    <col min="16138" max="16138" width="13" style="192" customWidth="1"/>
    <col min="16139" max="16139" width="11.42578125" style="192" customWidth="1"/>
    <col min="16140" max="16140" width="11.42578125" style="192"/>
    <col min="16141" max="16141" width="12.7109375" style="192" customWidth="1"/>
    <col min="16142" max="16384" width="11.42578125" style="192"/>
  </cols>
  <sheetData>
    <row r="1" spans="1:15" ht="15.75" thickBot="1">
      <c r="A1" s="252">
        <f>'SEM1'!A1+1</f>
        <v>2</v>
      </c>
      <c r="B1" s="232">
        <f>MOIS!B1</f>
        <v>40178</v>
      </c>
      <c r="C1" s="251"/>
      <c r="O1" s="233"/>
    </row>
    <row r="2" spans="1:15" ht="16.5" thickBot="1">
      <c r="A2" s="337" t="s">
        <v>11</v>
      </c>
      <c r="B2" s="338"/>
      <c r="C2" s="338"/>
      <c r="D2" s="338"/>
      <c r="E2" s="338"/>
      <c r="F2" s="338"/>
      <c r="G2" s="338"/>
      <c r="H2" s="338"/>
      <c r="I2" s="338"/>
      <c r="J2" s="338"/>
      <c r="K2" s="338"/>
      <c r="L2" s="338"/>
      <c r="M2" s="339"/>
      <c r="O2" s="233"/>
    </row>
    <row r="3" spans="1:15">
      <c r="A3" s="232"/>
      <c r="C3"/>
      <c r="O3" s="233"/>
    </row>
    <row r="4" spans="1:15">
      <c r="A4" s="356" t="s">
        <v>12</v>
      </c>
      <c r="B4" s="356"/>
      <c r="C4" t="str">
        <f t="shared" ref="C4:C6" si="0">IF(WEEKDAY($A$1,2)=ROW(),$A$1,"")</f>
        <v/>
      </c>
      <c r="D4" s="357"/>
      <c r="E4" s="358"/>
      <c r="F4" s="358"/>
      <c r="G4" s="358"/>
      <c r="H4" s="359"/>
      <c r="O4" s="233"/>
    </row>
    <row r="5" spans="1:15">
      <c r="A5" s="356" t="s">
        <v>13</v>
      </c>
      <c r="B5" s="356"/>
      <c r="C5" t="str">
        <f t="shared" si="0"/>
        <v/>
      </c>
      <c r="D5" s="357"/>
      <c r="E5" s="358"/>
      <c r="F5" s="358"/>
      <c r="G5" s="358"/>
      <c r="H5" s="359"/>
      <c r="O5" s="233"/>
    </row>
    <row r="6" spans="1:15">
      <c r="A6" s="356" t="s">
        <v>14</v>
      </c>
      <c r="B6" s="356"/>
      <c r="C6" t="str">
        <f t="shared" si="0"/>
        <v/>
      </c>
      <c r="D6" s="357"/>
      <c r="E6" s="358"/>
      <c r="F6" s="358"/>
      <c r="G6" s="358"/>
      <c r="H6" s="359"/>
      <c r="O6" s="233"/>
    </row>
    <row r="7" spans="1:15">
      <c r="A7" s="242" t="s">
        <v>15</v>
      </c>
      <c r="B7" s="242"/>
      <c r="C7">
        <f>IF(WEEKDAY($A$1,2)=ROW(),$A$1,"")</f>
        <v>2</v>
      </c>
      <c r="D7" s="357"/>
      <c r="E7" s="358"/>
      <c r="F7" s="358"/>
      <c r="G7" s="358"/>
      <c r="H7" s="359"/>
      <c r="O7" s="233"/>
    </row>
    <row r="8" spans="1:15" ht="15.75" thickBot="1">
      <c r="O8"/>
    </row>
    <row r="9" spans="1:15">
      <c r="A9" s="317" t="s">
        <v>16</v>
      </c>
      <c r="B9" s="361">
        <f>MOIS!B1</f>
        <v>40178</v>
      </c>
      <c r="C9" s="362"/>
      <c r="D9" s="240"/>
      <c r="E9" s="240"/>
      <c r="F9" s="240"/>
      <c r="G9" s="240"/>
      <c r="H9" s="240"/>
      <c r="I9" s="240"/>
      <c r="J9" s="238"/>
      <c r="K9" s="364" t="s">
        <v>17</v>
      </c>
      <c r="L9" s="315">
        <f>MOIS!B1</f>
        <v>40178</v>
      </c>
      <c r="M9" s="238"/>
      <c r="O9"/>
    </row>
    <row r="10" spans="1:15" ht="15.75" thickBot="1">
      <c r="A10" s="360"/>
      <c r="B10" s="363"/>
      <c r="C10" s="363"/>
      <c r="D10" s="241"/>
      <c r="E10" s="241"/>
      <c r="F10" s="241"/>
      <c r="G10" s="241"/>
      <c r="H10" s="241"/>
      <c r="I10" s="241"/>
      <c r="J10" s="239"/>
      <c r="K10" s="365"/>
      <c r="L10" s="316"/>
      <c r="M10" s="239"/>
      <c r="O10"/>
    </row>
    <row r="11" spans="1:15" ht="15" customHeight="1">
      <c r="A11" s="193" t="s">
        <v>18</v>
      </c>
      <c r="B11" s="194"/>
      <c r="C11" s="348" t="s">
        <v>28</v>
      </c>
      <c r="D11" s="350" t="s">
        <v>19</v>
      </c>
      <c r="E11" s="351"/>
      <c r="F11" s="331" t="s">
        <v>20</v>
      </c>
      <c r="G11" s="348" t="s">
        <v>27</v>
      </c>
      <c r="H11" s="350" t="s">
        <v>19</v>
      </c>
      <c r="I11" s="351"/>
      <c r="J11" s="331" t="s">
        <v>20</v>
      </c>
      <c r="K11" s="354" t="s">
        <v>35</v>
      </c>
      <c r="L11" s="317" t="s">
        <v>21</v>
      </c>
      <c r="M11" s="340"/>
      <c r="O11"/>
    </row>
    <row r="12" spans="1:15" ht="29.25" customHeight="1" thickBot="1">
      <c r="A12" s="216" t="s">
        <v>29</v>
      </c>
      <c r="B12" s="230">
        <f>((B1)+(A1*7))-(WEEKDAY(B1)+5)</f>
        <v>40183</v>
      </c>
      <c r="C12" s="349"/>
      <c r="D12" s="352"/>
      <c r="E12" s="353"/>
      <c r="F12" s="332"/>
      <c r="G12" s="349"/>
      <c r="H12" s="352"/>
      <c r="I12" s="353"/>
      <c r="J12" s="332"/>
      <c r="K12" s="355"/>
      <c r="L12" s="319"/>
      <c r="M12" s="341"/>
    </row>
    <row r="13" spans="1:15">
      <c r="A13" s="216" t="s">
        <v>30</v>
      </c>
      <c r="B13" s="248">
        <f>B12+8-WEEKDAY(B12)</f>
        <v>40189</v>
      </c>
      <c r="C13" s="349"/>
      <c r="D13" s="342" t="s">
        <v>22</v>
      </c>
      <c r="E13" s="344" t="s">
        <v>23</v>
      </c>
      <c r="F13" s="333"/>
      <c r="G13" s="349"/>
      <c r="H13" s="344" t="s">
        <v>22</v>
      </c>
      <c r="I13" s="344" t="s">
        <v>23</v>
      </c>
      <c r="J13" s="333"/>
      <c r="K13" s="346"/>
      <c r="L13" s="196"/>
      <c r="M13" s="197"/>
    </row>
    <row r="14" spans="1:15">
      <c r="A14" s="216"/>
      <c r="B14" s="247"/>
      <c r="C14" s="349"/>
      <c r="D14" s="343"/>
      <c r="E14" s="345"/>
      <c r="F14" s="334"/>
      <c r="G14" s="349"/>
      <c r="H14" s="345"/>
      <c r="I14" s="345"/>
      <c r="J14" s="334"/>
      <c r="K14" s="347"/>
      <c r="L14" s="198"/>
      <c r="M14" s="224"/>
    </row>
    <row r="15" spans="1:15" ht="30" customHeight="1">
      <c r="A15" s="231" t="s">
        <v>39</v>
      </c>
      <c r="B15" s="246">
        <f>B12</f>
        <v>40183</v>
      </c>
      <c r="C15" s="225"/>
      <c r="D15" s="225"/>
      <c r="E15" s="225"/>
      <c r="F15" s="225"/>
      <c r="G15" s="225"/>
      <c r="H15" s="225"/>
      <c r="I15" s="225"/>
      <c r="J15" s="225"/>
      <c r="K15" s="225"/>
      <c r="L15" s="335"/>
      <c r="M15" s="336"/>
    </row>
    <row r="16" spans="1:15" ht="30" customHeight="1">
      <c r="A16" s="231" t="s">
        <v>40</v>
      </c>
      <c r="B16" s="246">
        <f>B15+1</f>
        <v>40184</v>
      </c>
      <c r="C16" s="226"/>
      <c r="D16" s="226"/>
      <c r="E16" s="226"/>
      <c r="F16" s="226"/>
      <c r="G16" s="226"/>
      <c r="H16" s="226"/>
      <c r="I16" s="226"/>
      <c r="J16" s="226"/>
      <c r="K16" s="225"/>
      <c r="L16" s="335"/>
      <c r="M16" s="336"/>
    </row>
    <row r="17" spans="1:14" ht="30" customHeight="1">
      <c r="A17" s="231" t="s">
        <v>41</v>
      </c>
      <c r="B17" s="246">
        <f t="shared" ref="B17:B21" si="1">B16+1</f>
        <v>40185</v>
      </c>
      <c r="C17" s="225"/>
      <c r="D17" s="225"/>
      <c r="E17" s="225"/>
      <c r="F17" s="225"/>
      <c r="G17" s="225"/>
      <c r="H17" s="225"/>
      <c r="I17" s="225"/>
      <c r="J17" s="225"/>
      <c r="K17" s="225"/>
      <c r="L17" s="335"/>
      <c r="M17" s="336"/>
    </row>
    <row r="18" spans="1:14" ht="30" customHeight="1">
      <c r="A18" s="231" t="s">
        <v>42</v>
      </c>
      <c r="B18" s="246">
        <f t="shared" si="1"/>
        <v>40186</v>
      </c>
      <c r="C18" s="226"/>
      <c r="D18" s="226"/>
      <c r="E18" s="226"/>
      <c r="F18" s="226"/>
      <c r="G18" s="226"/>
      <c r="H18" s="226"/>
      <c r="I18" s="226"/>
      <c r="J18" s="226"/>
      <c r="K18" s="225"/>
      <c r="L18" s="335"/>
      <c r="M18" s="336"/>
    </row>
    <row r="19" spans="1:14" ht="30" customHeight="1">
      <c r="A19" s="231" t="s">
        <v>43</v>
      </c>
      <c r="B19" s="246">
        <f t="shared" si="1"/>
        <v>40187</v>
      </c>
      <c r="C19" s="225"/>
      <c r="D19" s="225"/>
      <c r="E19" s="225"/>
      <c r="F19" s="225"/>
      <c r="G19" s="225"/>
      <c r="H19" s="225"/>
      <c r="I19" s="225"/>
      <c r="J19" s="225"/>
      <c r="K19" s="225"/>
      <c r="L19" s="335"/>
      <c r="M19" s="336"/>
    </row>
    <row r="20" spans="1:14" ht="30" customHeight="1">
      <c r="A20" s="231" t="s">
        <v>44</v>
      </c>
      <c r="B20" s="246">
        <f t="shared" si="1"/>
        <v>40188</v>
      </c>
      <c r="C20" s="226"/>
      <c r="D20" s="226"/>
      <c r="E20" s="226"/>
      <c r="F20" s="226"/>
      <c r="G20" s="226"/>
      <c r="H20" s="226"/>
      <c r="I20" s="226"/>
      <c r="J20" s="226"/>
      <c r="K20" s="225"/>
      <c r="L20" s="335"/>
      <c r="M20" s="336"/>
    </row>
    <row r="21" spans="1:14" ht="30" customHeight="1">
      <c r="A21" s="231" t="s">
        <v>45</v>
      </c>
      <c r="B21" s="246">
        <f t="shared" si="1"/>
        <v>40189</v>
      </c>
      <c r="C21" s="225"/>
      <c r="D21" s="225"/>
      <c r="E21" s="225"/>
      <c r="F21" s="225"/>
      <c r="G21" s="225"/>
      <c r="H21" s="225"/>
      <c r="I21" s="225"/>
      <c r="J21" s="225"/>
      <c r="K21" s="225"/>
      <c r="L21" s="335"/>
      <c r="M21" s="336"/>
    </row>
    <row r="22" spans="1:14" ht="15.75" thickBot="1">
      <c r="A22" s="217"/>
      <c r="B22" s="220"/>
      <c r="C22" s="221"/>
      <c r="D22" s="221"/>
      <c r="E22" s="221"/>
      <c r="F22" s="221"/>
      <c r="G22" s="221"/>
      <c r="H22" s="221"/>
      <c r="I22" s="221"/>
      <c r="J22" s="221"/>
      <c r="K22" s="221"/>
      <c r="L22" s="222"/>
      <c r="M22" s="223"/>
    </row>
    <row r="23" spans="1:14">
      <c r="A23" s="317" t="s">
        <v>24</v>
      </c>
      <c r="B23" s="318"/>
      <c r="C23" s="318"/>
      <c r="D23" s="318"/>
      <c r="E23" s="318"/>
      <c r="F23" s="318"/>
      <c r="G23" s="318"/>
      <c r="H23" s="318"/>
      <c r="I23" s="318"/>
      <c r="J23" s="318"/>
      <c r="K23" s="329"/>
      <c r="L23" s="323" t="s">
        <v>25</v>
      </c>
      <c r="M23" s="324"/>
    </row>
    <row r="24" spans="1:14" ht="15.75" thickBot="1">
      <c r="A24" s="319"/>
      <c r="B24" s="320"/>
      <c r="C24" s="320"/>
      <c r="D24" s="320"/>
      <c r="E24" s="320"/>
      <c r="F24" s="320"/>
      <c r="G24" s="320"/>
      <c r="H24" s="320"/>
      <c r="I24" s="320"/>
      <c r="J24" s="320"/>
      <c r="K24" s="330"/>
      <c r="L24" s="325"/>
      <c r="M24" s="326"/>
    </row>
    <row r="25" spans="1:14">
      <c r="A25" s="317" t="s">
        <v>26</v>
      </c>
      <c r="B25" s="318"/>
      <c r="C25" s="318"/>
      <c r="D25" s="318"/>
      <c r="E25" s="318"/>
      <c r="F25" s="318"/>
      <c r="G25" s="318"/>
      <c r="H25" s="318"/>
      <c r="I25" s="318"/>
      <c r="J25" s="318"/>
      <c r="K25" s="329"/>
      <c r="L25" s="325"/>
      <c r="M25" s="326"/>
    </row>
    <row r="26" spans="1:14" ht="15.75" thickBot="1">
      <c r="A26" s="319"/>
      <c r="B26" s="320"/>
      <c r="C26" s="320"/>
      <c r="D26" s="320"/>
      <c r="E26" s="320"/>
      <c r="F26" s="320"/>
      <c r="G26" s="320"/>
      <c r="H26" s="320"/>
      <c r="I26" s="320"/>
      <c r="J26" s="320"/>
      <c r="K26" s="330"/>
      <c r="L26" s="327"/>
      <c r="M26" s="328"/>
    </row>
    <row r="27" spans="1:14">
      <c r="C27" s="198"/>
      <c r="D27" s="198"/>
      <c r="E27" s="198"/>
      <c r="F27" s="198"/>
      <c r="G27" s="198"/>
      <c r="H27" s="198"/>
      <c r="I27" s="198"/>
      <c r="J27" s="198"/>
      <c r="K27" s="198"/>
      <c r="L27" s="198"/>
      <c r="M27" s="198"/>
    </row>
    <row r="28" spans="1:14">
      <c r="B28" t="str">
        <f>IF(WEEKDAY($A$3,2)=ROW(),$A$2,"")</f>
        <v/>
      </c>
      <c r="C28" s="198"/>
      <c r="D28" s="198"/>
      <c r="E28" s="198"/>
      <c r="F28" s="198"/>
      <c r="G28" s="198"/>
      <c r="H28" s="198"/>
      <c r="I28" s="198"/>
      <c r="J28" s="198"/>
      <c r="K28" s="198"/>
      <c r="L28" s="198"/>
      <c r="M28" s="198"/>
    </row>
    <row r="29" spans="1:14">
      <c r="A29" s="198"/>
      <c r="B29" s="198"/>
      <c r="C29" s="198"/>
      <c r="D29" s="198"/>
      <c r="E29" s="198"/>
      <c r="F29" s="198"/>
      <c r="G29" s="198"/>
      <c r="H29" s="198"/>
      <c r="I29" s="198"/>
      <c r="J29" s="198"/>
      <c r="K29" s="198"/>
      <c r="L29" s="198"/>
      <c r="M29" s="198"/>
      <c r="N29" s="198"/>
    </row>
    <row r="30" spans="1:14" ht="15.75">
      <c r="A30" s="304"/>
      <c r="B30" s="305"/>
      <c r="C30" s="305"/>
      <c r="D30" s="305"/>
      <c r="E30" s="305"/>
      <c r="F30" s="305"/>
      <c r="G30" s="305"/>
      <c r="H30" s="305"/>
      <c r="I30" s="305"/>
      <c r="J30" s="305"/>
      <c r="K30" s="305"/>
      <c r="L30" s="305"/>
      <c r="M30" s="305"/>
      <c r="N30" s="198"/>
    </row>
    <row r="31" spans="1:14">
      <c r="A31" s="198"/>
      <c r="B31" s="198"/>
      <c r="C31" s="198"/>
      <c r="D31" s="198"/>
      <c r="E31" s="233"/>
      <c r="F31" s="198"/>
      <c r="G31" s="198"/>
      <c r="H31" s="198"/>
      <c r="I31" s="198"/>
      <c r="J31" s="198"/>
      <c r="K31" s="198"/>
      <c r="L31" s="198"/>
      <c r="M31" s="198"/>
      <c r="N31" s="198"/>
    </row>
    <row r="32" spans="1:14">
      <c r="A32" s="306"/>
      <c r="B32" s="306"/>
      <c r="C32" s="306"/>
      <c r="D32" s="306"/>
      <c r="E32" s="233"/>
      <c r="F32" s="198"/>
      <c r="G32" s="198"/>
      <c r="H32" s="198"/>
      <c r="I32" s="198"/>
      <c r="J32" s="198"/>
      <c r="K32" s="198"/>
      <c r="L32" s="198"/>
      <c r="M32" s="198"/>
      <c r="N32" s="198"/>
    </row>
    <row r="33" spans="1:14">
      <c r="A33" s="306"/>
      <c r="B33" s="306"/>
      <c r="C33" s="306"/>
      <c r="D33" s="306"/>
      <c r="E33" s="233"/>
      <c r="F33" s="198"/>
      <c r="G33" s="198"/>
      <c r="H33" s="198"/>
      <c r="I33" s="198"/>
      <c r="J33" s="198"/>
      <c r="K33" s="198"/>
      <c r="L33" s="198"/>
      <c r="M33" s="198"/>
      <c r="N33" s="198"/>
    </row>
    <row r="34" spans="1:14">
      <c r="A34" s="306"/>
      <c r="B34" s="306"/>
      <c r="C34" s="306"/>
      <c r="D34" s="306"/>
      <c r="E34" s="233"/>
      <c r="F34" s="198"/>
      <c r="G34" s="198"/>
      <c r="H34" s="198"/>
      <c r="I34" s="198"/>
      <c r="J34" s="198"/>
      <c r="K34" s="198"/>
      <c r="L34" s="198"/>
      <c r="M34" s="198"/>
      <c r="N34" s="198"/>
    </row>
    <row r="35" spans="1:14">
      <c r="A35" s="307"/>
      <c r="B35" s="307"/>
      <c r="C35" s="307"/>
      <c r="D35" s="307"/>
      <c r="E35" s="233"/>
      <c r="F35" s="198"/>
      <c r="G35" s="198"/>
      <c r="H35" s="198"/>
      <c r="I35" s="198"/>
      <c r="J35" s="198"/>
      <c r="K35" s="198"/>
      <c r="L35" s="198"/>
      <c r="M35" s="198"/>
      <c r="N35" s="198"/>
    </row>
    <row r="36" spans="1:14">
      <c r="A36" s="198"/>
      <c r="B36" s="198"/>
      <c r="C36" s="198"/>
      <c r="D36" s="198"/>
      <c r="E36" s="233"/>
      <c r="F36" s="198"/>
      <c r="G36" s="198"/>
      <c r="H36" s="198"/>
      <c r="I36" s="198"/>
      <c r="J36" s="198"/>
      <c r="K36" s="198"/>
      <c r="L36" s="198"/>
      <c r="M36" s="198"/>
      <c r="N36" s="198"/>
    </row>
    <row r="37" spans="1:14">
      <c r="A37" s="314"/>
      <c r="B37" s="314"/>
      <c r="C37" s="314"/>
      <c r="D37" s="314"/>
      <c r="E37" s="314"/>
      <c r="F37" s="314"/>
      <c r="G37" s="314"/>
      <c r="H37" s="314"/>
      <c r="I37" s="314"/>
      <c r="J37" s="314"/>
      <c r="K37" s="308"/>
      <c r="L37" s="308"/>
      <c r="M37" s="308"/>
      <c r="N37" s="198"/>
    </row>
    <row r="38" spans="1:14">
      <c r="A38" s="314"/>
      <c r="B38" s="314"/>
      <c r="C38" s="314"/>
      <c r="D38" s="314"/>
      <c r="E38" s="314"/>
      <c r="F38" s="314"/>
      <c r="G38" s="314"/>
      <c r="H38" s="314"/>
      <c r="I38" s="314"/>
      <c r="J38" s="314"/>
      <c r="K38" s="308"/>
      <c r="L38" s="308"/>
      <c r="M38" s="308"/>
      <c r="N38" s="198"/>
    </row>
    <row r="39" spans="1:14" ht="15" customHeight="1">
      <c r="A39" s="245"/>
      <c r="B39" s="245"/>
      <c r="C39" s="311"/>
      <c r="D39" s="312"/>
      <c r="E39" s="312"/>
      <c r="F39" s="243"/>
      <c r="G39" s="311"/>
      <c r="H39" s="312"/>
      <c r="I39" s="312"/>
      <c r="J39" s="313"/>
      <c r="K39" s="311"/>
      <c r="L39" s="308"/>
      <c r="M39" s="308"/>
      <c r="N39" s="198"/>
    </row>
    <row r="40" spans="1:14">
      <c r="A40" s="245"/>
      <c r="B40" s="245"/>
      <c r="C40" s="311"/>
      <c r="D40" s="312"/>
      <c r="E40" s="312"/>
      <c r="F40" s="243"/>
      <c r="G40" s="311"/>
      <c r="H40" s="312"/>
      <c r="I40" s="312"/>
      <c r="J40" s="313"/>
      <c r="K40" s="311"/>
      <c r="L40" s="308"/>
      <c r="M40" s="308"/>
      <c r="N40" s="198"/>
    </row>
    <row r="41" spans="1:14">
      <c r="A41" s="245"/>
      <c r="B41" s="245"/>
      <c r="C41" s="311"/>
      <c r="D41" s="312"/>
      <c r="E41" s="312"/>
      <c r="F41" s="243"/>
      <c r="G41" s="311"/>
      <c r="H41" s="312"/>
      <c r="I41" s="312"/>
      <c r="J41" s="306"/>
      <c r="K41" s="305"/>
      <c r="L41" s="198"/>
      <c r="M41" s="198"/>
      <c r="N41" s="198"/>
    </row>
    <row r="42" spans="1:14">
      <c r="A42" s="245"/>
      <c r="B42" s="245"/>
      <c r="C42" s="311"/>
      <c r="D42" s="312"/>
      <c r="E42" s="312"/>
      <c r="F42" s="243"/>
      <c r="G42" s="311"/>
      <c r="H42" s="312"/>
      <c r="I42" s="312"/>
      <c r="J42" s="306"/>
      <c r="K42" s="305"/>
      <c r="L42" s="198"/>
      <c r="M42" s="198"/>
      <c r="N42" s="198"/>
    </row>
    <row r="43" spans="1:14">
      <c r="A43" s="308"/>
      <c r="B43" s="308"/>
      <c r="C43" s="303"/>
      <c r="D43" s="303"/>
      <c r="E43" s="303"/>
      <c r="F43" s="244"/>
      <c r="G43" s="303"/>
      <c r="H43" s="303"/>
      <c r="I43" s="303"/>
      <c r="J43" s="303"/>
      <c r="K43" s="303"/>
      <c r="L43" s="303"/>
      <c r="M43" s="303"/>
      <c r="N43" s="198"/>
    </row>
    <row r="44" spans="1:14">
      <c r="A44" s="308"/>
      <c r="B44" s="308"/>
      <c r="C44" s="296"/>
      <c r="D44" s="296"/>
      <c r="E44" s="296"/>
      <c r="F44" s="235"/>
      <c r="G44" s="296"/>
      <c r="H44" s="296"/>
      <c r="I44" s="296"/>
      <c r="J44" s="296"/>
      <c r="K44" s="296"/>
      <c r="L44" s="296"/>
      <c r="M44" s="296"/>
      <c r="N44" s="198"/>
    </row>
    <row r="45" spans="1:14">
      <c r="A45" s="308"/>
      <c r="B45" s="308"/>
      <c r="C45" s="303"/>
      <c r="D45" s="303"/>
      <c r="E45" s="303"/>
      <c r="F45" s="244"/>
      <c r="G45" s="303"/>
      <c r="H45" s="303"/>
      <c r="I45" s="303"/>
      <c r="J45" s="303"/>
      <c r="K45" s="303"/>
      <c r="L45" s="303"/>
      <c r="M45" s="303"/>
      <c r="N45" s="198"/>
    </row>
    <row r="46" spans="1:14">
      <c r="A46" s="308"/>
      <c r="B46" s="308"/>
      <c r="C46" s="296"/>
      <c r="D46" s="296"/>
      <c r="E46" s="296"/>
      <c r="F46" s="235"/>
      <c r="G46" s="296"/>
      <c r="H46" s="296"/>
      <c r="I46" s="296"/>
      <c r="J46" s="296"/>
      <c r="K46" s="296"/>
      <c r="L46" s="296"/>
      <c r="M46" s="296"/>
      <c r="N46" s="198"/>
    </row>
    <row r="47" spans="1:14">
      <c r="A47" s="308"/>
      <c r="B47" s="308"/>
      <c r="C47" s="303"/>
      <c r="D47" s="303"/>
      <c r="E47" s="303"/>
      <c r="F47" s="244"/>
      <c r="G47" s="303"/>
      <c r="H47" s="303"/>
      <c r="I47" s="303"/>
      <c r="J47" s="303"/>
      <c r="K47" s="303"/>
      <c r="L47" s="303"/>
      <c r="M47" s="303"/>
      <c r="N47" s="198"/>
    </row>
    <row r="48" spans="1:14">
      <c r="A48" s="308"/>
      <c r="B48" s="308"/>
      <c r="C48" s="296"/>
      <c r="D48" s="296"/>
      <c r="E48" s="296"/>
      <c r="F48" s="235"/>
      <c r="G48" s="296"/>
      <c r="H48" s="296"/>
      <c r="I48" s="296"/>
      <c r="J48" s="296"/>
      <c r="K48" s="296"/>
      <c r="L48" s="296"/>
      <c r="M48" s="296"/>
      <c r="N48" s="198"/>
    </row>
    <row r="49" spans="1:14">
      <c r="A49" s="308"/>
      <c r="B49" s="308"/>
      <c r="C49" s="303"/>
      <c r="D49" s="303"/>
      <c r="E49" s="303"/>
      <c r="F49" s="244"/>
      <c r="G49" s="303"/>
      <c r="H49" s="303"/>
      <c r="I49" s="303"/>
      <c r="J49" s="303"/>
      <c r="K49" s="303"/>
      <c r="L49" s="303"/>
      <c r="M49" s="303"/>
      <c r="N49" s="198"/>
    </row>
    <row r="50" spans="1:14">
      <c r="A50" s="308"/>
      <c r="B50" s="308"/>
      <c r="C50" s="296"/>
      <c r="D50" s="296"/>
      <c r="E50" s="296"/>
      <c r="F50" s="235"/>
      <c r="G50" s="296"/>
      <c r="H50" s="296"/>
      <c r="I50" s="296"/>
      <c r="J50" s="296"/>
      <c r="K50" s="296"/>
      <c r="L50" s="296"/>
      <c r="M50" s="296"/>
      <c r="N50" s="198"/>
    </row>
    <row r="51" spans="1:14">
      <c r="A51" s="308"/>
      <c r="B51" s="308"/>
      <c r="C51" s="303"/>
      <c r="D51" s="303"/>
      <c r="E51" s="303"/>
      <c r="F51" s="244"/>
      <c r="G51" s="303"/>
      <c r="H51" s="303"/>
      <c r="I51" s="303"/>
      <c r="J51" s="303"/>
      <c r="K51" s="303"/>
      <c r="L51" s="303"/>
      <c r="M51" s="303"/>
      <c r="N51" s="198"/>
    </row>
    <row r="52" spans="1:14">
      <c r="A52" s="308"/>
      <c r="B52" s="308"/>
      <c r="C52" s="296"/>
      <c r="D52" s="296"/>
      <c r="E52" s="296"/>
      <c r="F52" s="235"/>
      <c r="G52" s="296"/>
      <c r="H52" s="296"/>
      <c r="I52" s="296"/>
      <c r="J52" s="296"/>
      <c r="K52" s="296"/>
      <c r="L52" s="296"/>
      <c r="M52" s="296"/>
      <c r="N52" s="198"/>
    </row>
    <row r="53" spans="1:14">
      <c r="A53" s="308"/>
      <c r="B53" s="308"/>
      <c r="C53" s="303"/>
      <c r="D53" s="303"/>
      <c r="E53" s="303"/>
      <c r="F53" s="244"/>
      <c r="G53" s="303"/>
      <c r="H53" s="303"/>
      <c r="I53" s="303"/>
      <c r="J53" s="303"/>
      <c r="K53" s="303"/>
      <c r="L53" s="303"/>
      <c r="M53" s="303"/>
      <c r="N53" s="198"/>
    </row>
    <row r="54" spans="1:14">
      <c r="A54" s="308"/>
      <c r="B54" s="308"/>
      <c r="C54" s="296"/>
      <c r="D54" s="296"/>
      <c r="E54" s="296"/>
      <c r="F54" s="235"/>
      <c r="G54" s="296"/>
      <c r="H54" s="296"/>
      <c r="I54" s="296"/>
      <c r="J54" s="296"/>
      <c r="K54" s="296"/>
      <c r="L54" s="296"/>
      <c r="M54" s="296"/>
      <c r="N54" s="198"/>
    </row>
    <row r="55" spans="1:14">
      <c r="A55" s="308"/>
      <c r="B55" s="308"/>
      <c r="C55" s="303"/>
      <c r="D55" s="303"/>
      <c r="E55" s="303"/>
      <c r="F55" s="244"/>
      <c r="G55" s="303"/>
      <c r="H55" s="303"/>
      <c r="I55" s="303"/>
      <c r="J55" s="303"/>
      <c r="K55" s="303"/>
      <c r="L55" s="303"/>
      <c r="M55" s="303"/>
      <c r="N55" s="198"/>
    </row>
    <row r="56" spans="1:14">
      <c r="A56" s="308"/>
      <c r="B56" s="308"/>
      <c r="C56" s="296"/>
      <c r="D56" s="296"/>
      <c r="E56" s="296"/>
      <c r="F56" s="235"/>
      <c r="G56" s="296"/>
      <c r="H56" s="296"/>
      <c r="I56" s="296"/>
      <c r="J56" s="296"/>
      <c r="K56" s="296"/>
      <c r="L56" s="296"/>
      <c r="M56" s="296"/>
      <c r="N56" s="198"/>
    </row>
    <row r="57" spans="1:14">
      <c r="A57" s="308"/>
      <c r="B57" s="308"/>
      <c r="C57" s="308"/>
      <c r="D57" s="308"/>
      <c r="E57" s="308"/>
      <c r="F57" s="308"/>
      <c r="G57" s="308"/>
      <c r="H57" s="308"/>
      <c r="I57" s="308"/>
      <c r="J57" s="308"/>
      <c r="K57" s="305"/>
      <c r="L57" s="309"/>
      <c r="M57" s="309"/>
      <c r="N57" s="198"/>
    </row>
    <row r="58" spans="1:14">
      <c r="A58" s="308"/>
      <c r="B58" s="308"/>
      <c r="C58" s="308"/>
      <c r="D58" s="308"/>
      <c r="E58" s="308"/>
      <c r="F58" s="308"/>
      <c r="G58" s="308"/>
      <c r="H58" s="308"/>
      <c r="I58" s="308"/>
      <c r="J58" s="308"/>
      <c r="K58" s="305"/>
      <c r="L58" s="309"/>
      <c r="M58" s="309"/>
      <c r="N58" s="198"/>
    </row>
    <row r="59" spans="1:14">
      <c r="A59" s="308"/>
      <c r="B59" s="308"/>
      <c r="C59" s="308"/>
      <c r="D59" s="308"/>
      <c r="E59" s="308"/>
      <c r="F59" s="308"/>
      <c r="G59" s="308"/>
      <c r="H59" s="308"/>
      <c r="I59" s="308"/>
      <c r="J59" s="308"/>
      <c r="K59" s="305"/>
      <c r="L59" s="309"/>
      <c r="M59" s="309"/>
      <c r="N59" s="198"/>
    </row>
    <row r="60" spans="1:14">
      <c r="A60" s="308"/>
      <c r="B60" s="308"/>
      <c r="C60" s="308"/>
      <c r="D60" s="308"/>
      <c r="E60" s="308"/>
      <c r="F60" s="308"/>
      <c r="G60" s="308"/>
      <c r="H60" s="308"/>
      <c r="I60" s="308"/>
      <c r="J60" s="308"/>
      <c r="K60" s="305"/>
      <c r="L60" s="309"/>
      <c r="M60" s="309"/>
      <c r="N60" s="198"/>
    </row>
    <row r="61" spans="1:14">
      <c r="A61" s="198"/>
      <c r="B61" s="198"/>
      <c r="C61" s="198"/>
      <c r="D61" s="198"/>
      <c r="E61" s="198"/>
      <c r="F61" s="198"/>
      <c r="G61" s="198"/>
      <c r="H61" s="198"/>
      <c r="I61" s="198"/>
      <c r="J61" s="198"/>
      <c r="K61" s="198"/>
      <c r="L61" s="198"/>
      <c r="M61" s="198"/>
      <c r="N61" s="198"/>
    </row>
    <row r="62" spans="1:14">
      <c r="A62" s="198"/>
      <c r="B62" s="198"/>
      <c r="C62" s="198"/>
      <c r="D62" s="198"/>
      <c r="E62" s="198"/>
      <c r="F62" s="198"/>
      <c r="G62" s="198"/>
      <c r="H62" s="198"/>
      <c r="I62" s="198"/>
      <c r="J62" s="198"/>
      <c r="K62" s="198"/>
      <c r="L62" s="198"/>
      <c r="M62" s="198"/>
      <c r="N62" s="198"/>
    </row>
    <row r="63" spans="1:14">
      <c r="A63" s="198"/>
      <c r="B63" s="198"/>
      <c r="C63" s="198"/>
      <c r="D63" s="198"/>
      <c r="E63" s="198"/>
      <c r="F63" s="198"/>
      <c r="G63" s="198"/>
      <c r="H63" s="198"/>
      <c r="I63" s="198"/>
      <c r="J63" s="198"/>
      <c r="K63" s="198"/>
      <c r="L63" s="198"/>
      <c r="M63" s="198"/>
      <c r="N63" s="198"/>
    </row>
    <row r="64" spans="1:14" ht="15.75">
      <c r="A64" s="304"/>
      <c r="B64" s="305"/>
      <c r="C64" s="305"/>
      <c r="D64" s="305"/>
      <c r="E64" s="305"/>
      <c r="F64" s="305"/>
      <c r="G64" s="305"/>
      <c r="H64" s="305"/>
      <c r="I64" s="305"/>
      <c r="J64" s="305"/>
      <c r="K64" s="305"/>
      <c r="L64" s="305"/>
      <c r="M64" s="305"/>
      <c r="N64" s="198"/>
    </row>
    <row r="65" spans="1:14">
      <c r="A65" s="198"/>
      <c r="B65" s="198"/>
      <c r="C65" s="198"/>
      <c r="D65" s="198"/>
      <c r="E65" s="198"/>
      <c r="F65" s="198"/>
      <c r="G65" s="198"/>
      <c r="H65" s="198"/>
      <c r="I65" s="198"/>
      <c r="J65" s="198"/>
      <c r="K65" s="198"/>
      <c r="L65" s="198"/>
      <c r="M65" s="198"/>
      <c r="N65" s="198"/>
    </row>
    <row r="66" spans="1:14">
      <c r="A66" s="306"/>
      <c r="B66" s="306"/>
      <c r="C66" s="306"/>
      <c r="D66" s="306"/>
      <c r="E66" s="198"/>
      <c r="F66" s="198"/>
      <c r="G66" s="198"/>
      <c r="H66" s="198"/>
      <c r="I66" s="198"/>
      <c r="J66" s="198"/>
      <c r="K66" s="198"/>
      <c r="L66" s="198"/>
      <c r="M66" s="198"/>
      <c r="N66" s="198"/>
    </row>
    <row r="67" spans="1:14">
      <c r="A67" s="306"/>
      <c r="B67" s="306"/>
      <c r="C67" s="306"/>
      <c r="D67" s="306"/>
      <c r="E67" s="198"/>
      <c r="F67" s="198"/>
      <c r="G67" s="198"/>
      <c r="H67" s="198"/>
      <c r="I67" s="198"/>
      <c r="J67" s="198"/>
      <c r="K67" s="198"/>
      <c r="L67" s="198"/>
      <c r="M67" s="198"/>
      <c r="N67" s="198"/>
    </row>
    <row r="68" spans="1:14">
      <c r="A68" s="306"/>
      <c r="B68" s="306"/>
      <c r="C68" s="306"/>
      <c r="D68" s="306"/>
      <c r="E68" s="198"/>
      <c r="F68" s="198"/>
      <c r="G68" s="198"/>
      <c r="H68" s="198"/>
      <c r="I68" s="198"/>
      <c r="J68" s="198"/>
      <c r="K68" s="198"/>
      <c r="L68" s="198"/>
      <c r="M68" s="198"/>
      <c r="N68" s="198"/>
    </row>
    <row r="69" spans="1:14">
      <c r="A69" s="307"/>
      <c r="B69" s="307"/>
      <c r="C69" s="307"/>
      <c r="D69" s="307"/>
      <c r="E69" s="198"/>
      <c r="F69" s="198"/>
      <c r="G69" s="198"/>
      <c r="H69" s="198"/>
      <c r="I69" s="198"/>
      <c r="J69" s="198"/>
      <c r="K69" s="198"/>
      <c r="L69" s="198"/>
      <c r="M69" s="198"/>
      <c r="N69" s="198"/>
    </row>
    <row r="70" spans="1:14">
      <c r="A70" s="198"/>
      <c r="B70" s="198"/>
      <c r="C70" s="198"/>
      <c r="D70" s="198"/>
      <c r="E70" s="198"/>
      <c r="F70" s="198"/>
      <c r="G70" s="198"/>
      <c r="H70" s="198"/>
      <c r="I70" s="198"/>
      <c r="J70" s="198"/>
      <c r="K70" s="198"/>
      <c r="L70" s="198"/>
      <c r="M70" s="198"/>
      <c r="N70" s="198"/>
    </row>
    <row r="71" spans="1:14">
      <c r="A71" s="314"/>
      <c r="B71" s="314"/>
      <c r="C71" s="314"/>
      <c r="D71" s="314"/>
      <c r="E71" s="314"/>
      <c r="F71" s="314"/>
      <c r="G71" s="314"/>
      <c r="H71" s="314"/>
      <c r="I71" s="314"/>
      <c r="J71" s="314"/>
      <c r="K71" s="308"/>
      <c r="L71" s="308"/>
      <c r="M71" s="308"/>
      <c r="N71" s="198"/>
    </row>
    <row r="72" spans="1:14">
      <c r="A72" s="314"/>
      <c r="B72" s="314"/>
      <c r="C72" s="314"/>
      <c r="D72" s="314"/>
      <c r="E72" s="314"/>
      <c r="F72" s="314"/>
      <c r="G72" s="314"/>
      <c r="H72" s="314"/>
      <c r="I72" s="314"/>
      <c r="J72" s="314"/>
      <c r="K72" s="308"/>
      <c r="L72" s="308"/>
      <c r="M72" s="308"/>
      <c r="N72" s="198"/>
    </row>
    <row r="73" spans="1:14" ht="15" customHeight="1">
      <c r="A73" s="310"/>
      <c r="B73" s="310"/>
      <c r="C73" s="311"/>
      <c r="D73" s="312"/>
      <c r="E73" s="312"/>
      <c r="F73" s="243"/>
      <c r="G73" s="311"/>
      <c r="H73" s="312"/>
      <c r="I73" s="312"/>
      <c r="J73" s="313"/>
      <c r="K73" s="311"/>
      <c r="L73" s="308"/>
      <c r="M73" s="308"/>
      <c r="N73" s="198"/>
    </row>
    <row r="74" spans="1:14">
      <c r="A74" s="310"/>
      <c r="B74" s="310"/>
      <c r="C74" s="311"/>
      <c r="D74" s="312"/>
      <c r="E74" s="312"/>
      <c r="F74" s="243"/>
      <c r="G74" s="311"/>
      <c r="H74" s="312"/>
      <c r="I74" s="312"/>
      <c r="J74" s="313"/>
      <c r="K74" s="311"/>
      <c r="L74" s="308"/>
      <c r="M74" s="308"/>
      <c r="N74" s="198"/>
    </row>
    <row r="75" spans="1:14">
      <c r="A75" s="310"/>
      <c r="B75" s="310"/>
      <c r="C75" s="311"/>
      <c r="D75" s="312"/>
      <c r="E75" s="312"/>
      <c r="F75" s="243"/>
      <c r="G75" s="311"/>
      <c r="H75" s="312"/>
      <c r="I75" s="312"/>
      <c r="J75" s="306"/>
      <c r="K75" s="305"/>
      <c r="L75" s="198"/>
      <c r="M75" s="198"/>
      <c r="N75" s="198"/>
    </row>
    <row r="76" spans="1:14">
      <c r="A76" s="310"/>
      <c r="B76" s="310"/>
      <c r="C76" s="311"/>
      <c r="D76" s="312"/>
      <c r="E76" s="312"/>
      <c r="F76" s="243"/>
      <c r="G76" s="311"/>
      <c r="H76" s="312"/>
      <c r="I76" s="312"/>
      <c r="J76" s="306"/>
      <c r="K76" s="305"/>
      <c r="L76" s="198"/>
      <c r="M76" s="198"/>
      <c r="N76" s="198"/>
    </row>
    <row r="77" spans="1:14">
      <c r="A77" s="308"/>
      <c r="B77" s="308"/>
      <c r="C77" s="303"/>
      <c r="D77" s="303"/>
      <c r="E77" s="303"/>
      <c r="F77" s="244"/>
      <c r="G77" s="303"/>
      <c r="H77" s="303"/>
      <c r="I77" s="303"/>
      <c r="J77" s="303"/>
      <c r="K77" s="303"/>
      <c r="L77" s="303"/>
      <c r="M77" s="303"/>
      <c r="N77" s="198"/>
    </row>
    <row r="78" spans="1:14">
      <c r="A78" s="308"/>
      <c r="B78" s="308"/>
      <c r="C78" s="296"/>
      <c r="D78" s="296"/>
      <c r="E78" s="296"/>
      <c r="F78" s="235"/>
      <c r="G78" s="296"/>
      <c r="H78" s="296"/>
      <c r="I78" s="296"/>
      <c r="J78" s="296"/>
      <c r="K78" s="296"/>
      <c r="L78" s="296"/>
      <c r="M78" s="296"/>
      <c r="N78" s="198"/>
    </row>
    <row r="79" spans="1:14">
      <c r="A79" s="308"/>
      <c r="B79" s="308"/>
      <c r="C79" s="303"/>
      <c r="D79" s="303"/>
      <c r="E79" s="303"/>
      <c r="F79" s="244"/>
      <c r="G79" s="303"/>
      <c r="H79" s="303"/>
      <c r="I79" s="303"/>
      <c r="J79" s="303"/>
      <c r="K79" s="303"/>
      <c r="L79" s="303"/>
      <c r="M79" s="303"/>
      <c r="N79" s="198"/>
    </row>
    <row r="80" spans="1:14">
      <c r="A80" s="308"/>
      <c r="B80" s="308"/>
      <c r="C80" s="296"/>
      <c r="D80" s="296"/>
      <c r="E80" s="296"/>
      <c r="F80" s="235"/>
      <c r="G80" s="296"/>
      <c r="H80" s="296"/>
      <c r="I80" s="296"/>
      <c r="J80" s="296"/>
      <c r="K80" s="296"/>
      <c r="L80" s="296"/>
      <c r="M80" s="296"/>
      <c r="N80" s="198"/>
    </row>
    <row r="81" spans="1:14">
      <c r="A81" s="308"/>
      <c r="B81" s="308"/>
      <c r="C81" s="303"/>
      <c r="D81" s="303"/>
      <c r="E81" s="303"/>
      <c r="F81" s="244"/>
      <c r="G81" s="303"/>
      <c r="H81" s="303"/>
      <c r="I81" s="303"/>
      <c r="J81" s="303"/>
      <c r="K81" s="303"/>
      <c r="L81" s="303"/>
      <c r="M81" s="303"/>
      <c r="N81" s="198"/>
    </row>
    <row r="82" spans="1:14">
      <c r="A82" s="308"/>
      <c r="B82" s="308"/>
      <c r="C82" s="296"/>
      <c r="D82" s="296"/>
      <c r="E82" s="296"/>
      <c r="F82" s="235"/>
      <c r="G82" s="296"/>
      <c r="H82" s="296"/>
      <c r="I82" s="296"/>
      <c r="J82" s="296"/>
      <c r="K82" s="296"/>
      <c r="L82" s="296"/>
      <c r="M82" s="296"/>
      <c r="N82" s="198"/>
    </row>
    <row r="83" spans="1:14">
      <c r="A83" s="308"/>
      <c r="B83" s="308"/>
      <c r="C83" s="303"/>
      <c r="D83" s="303"/>
      <c r="E83" s="303"/>
      <c r="F83" s="244"/>
      <c r="G83" s="303"/>
      <c r="H83" s="303"/>
      <c r="I83" s="303"/>
      <c r="J83" s="303"/>
      <c r="K83" s="303"/>
      <c r="L83" s="303"/>
      <c r="M83" s="303"/>
      <c r="N83" s="198"/>
    </row>
    <row r="84" spans="1:14">
      <c r="A84" s="308"/>
      <c r="B84" s="308"/>
      <c r="C84" s="296"/>
      <c r="D84" s="296"/>
      <c r="E84" s="296"/>
      <c r="F84" s="235"/>
      <c r="G84" s="296"/>
      <c r="H84" s="296"/>
      <c r="I84" s="296"/>
      <c r="J84" s="296"/>
      <c r="K84" s="296"/>
      <c r="L84" s="296"/>
      <c r="M84" s="296"/>
      <c r="N84" s="198"/>
    </row>
    <row r="85" spans="1:14">
      <c r="A85" s="308"/>
      <c r="B85" s="308"/>
      <c r="C85" s="303"/>
      <c r="D85" s="303"/>
      <c r="E85" s="303"/>
      <c r="F85" s="244"/>
      <c r="G85" s="303"/>
      <c r="H85" s="303"/>
      <c r="I85" s="303"/>
      <c r="J85" s="303"/>
      <c r="K85" s="303"/>
      <c r="L85" s="303"/>
      <c r="M85" s="303"/>
      <c r="N85" s="198"/>
    </row>
    <row r="86" spans="1:14">
      <c r="A86" s="308"/>
      <c r="B86" s="308"/>
      <c r="C86" s="296"/>
      <c r="D86" s="296"/>
      <c r="E86" s="296"/>
      <c r="F86" s="235"/>
      <c r="G86" s="296"/>
      <c r="H86" s="296"/>
      <c r="I86" s="296"/>
      <c r="J86" s="296"/>
      <c r="K86" s="296"/>
      <c r="L86" s="296"/>
      <c r="M86" s="296"/>
      <c r="N86" s="198"/>
    </row>
    <row r="87" spans="1:14">
      <c r="A87" s="308"/>
      <c r="B87" s="308"/>
      <c r="C87" s="303"/>
      <c r="D87" s="303"/>
      <c r="E87" s="303"/>
      <c r="F87" s="244"/>
      <c r="G87" s="303"/>
      <c r="H87" s="303"/>
      <c r="I87" s="303"/>
      <c r="J87" s="303"/>
      <c r="K87" s="303"/>
      <c r="L87" s="303"/>
      <c r="M87" s="303"/>
      <c r="N87" s="198"/>
    </row>
    <row r="88" spans="1:14">
      <c r="A88" s="308"/>
      <c r="B88" s="308"/>
      <c r="C88" s="296"/>
      <c r="D88" s="296"/>
      <c r="E88" s="296"/>
      <c r="F88" s="235"/>
      <c r="G88" s="296"/>
      <c r="H88" s="296"/>
      <c r="I88" s="296"/>
      <c r="J88" s="296"/>
      <c r="K88" s="296"/>
      <c r="L88" s="296"/>
      <c r="M88" s="296"/>
      <c r="N88" s="198"/>
    </row>
    <row r="89" spans="1:14">
      <c r="A89" s="308"/>
      <c r="B89" s="308"/>
      <c r="C89" s="303"/>
      <c r="D89" s="303"/>
      <c r="E89" s="303"/>
      <c r="F89" s="244"/>
      <c r="G89" s="303"/>
      <c r="H89" s="303"/>
      <c r="I89" s="303"/>
      <c r="J89" s="303"/>
      <c r="K89" s="303"/>
      <c r="L89" s="303"/>
      <c r="M89" s="303"/>
      <c r="N89" s="198"/>
    </row>
    <row r="90" spans="1:14">
      <c r="A90" s="308"/>
      <c r="B90" s="308"/>
      <c r="C90" s="296"/>
      <c r="D90" s="296"/>
      <c r="E90" s="296"/>
      <c r="F90" s="235"/>
      <c r="G90" s="296"/>
      <c r="H90" s="296"/>
      <c r="I90" s="296"/>
      <c r="J90" s="296"/>
      <c r="K90" s="296"/>
      <c r="L90" s="296"/>
      <c r="M90" s="296"/>
      <c r="N90" s="198"/>
    </row>
    <row r="91" spans="1:14">
      <c r="A91" s="308"/>
      <c r="B91" s="308"/>
      <c r="C91" s="308"/>
      <c r="D91" s="308"/>
      <c r="E91" s="308"/>
      <c r="F91" s="308"/>
      <c r="G91" s="308"/>
      <c r="H91" s="308"/>
      <c r="I91" s="308"/>
      <c r="J91" s="308"/>
      <c r="K91" s="305"/>
      <c r="L91" s="309"/>
      <c r="M91" s="309"/>
      <c r="N91" s="198"/>
    </row>
    <row r="92" spans="1:14">
      <c r="A92" s="308"/>
      <c r="B92" s="308"/>
      <c r="C92" s="308"/>
      <c r="D92" s="308"/>
      <c r="E92" s="308"/>
      <c r="F92" s="308"/>
      <c r="G92" s="308"/>
      <c r="H92" s="308"/>
      <c r="I92" s="308"/>
      <c r="J92" s="308"/>
      <c r="K92" s="305"/>
      <c r="L92" s="309"/>
      <c r="M92" s="309"/>
      <c r="N92" s="198"/>
    </row>
    <row r="93" spans="1:14">
      <c r="A93" s="308"/>
      <c r="B93" s="308"/>
      <c r="C93" s="308"/>
      <c r="D93" s="308"/>
      <c r="E93" s="308"/>
      <c r="F93" s="308"/>
      <c r="G93" s="308"/>
      <c r="H93" s="308"/>
      <c r="I93" s="308"/>
      <c r="J93" s="308"/>
      <c r="K93" s="305"/>
      <c r="L93" s="309"/>
      <c r="M93" s="309"/>
      <c r="N93" s="198"/>
    </row>
    <row r="94" spans="1:14">
      <c r="A94" s="308"/>
      <c r="B94" s="308"/>
      <c r="C94" s="308"/>
      <c r="D94" s="308"/>
      <c r="E94" s="308"/>
      <c r="F94" s="308"/>
      <c r="G94" s="308"/>
      <c r="H94" s="308"/>
      <c r="I94" s="308"/>
      <c r="J94" s="308"/>
      <c r="K94" s="305"/>
      <c r="L94" s="309"/>
      <c r="M94" s="309"/>
      <c r="N94" s="198"/>
    </row>
    <row r="95" spans="1:14">
      <c r="A95" s="198"/>
      <c r="B95" s="198"/>
      <c r="C95" s="198"/>
      <c r="D95" s="198"/>
      <c r="E95" s="198"/>
      <c r="F95" s="198"/>
      <c r="G95" s="198"/>
      <c r="H95" s="198"/>
      <c r="I95" s="198"/>
      <c r="J95" s="198"/>
      <c r="K95" s="198"/>
      <c r="L95" s="198"/>
      <c r="M95" s="198"/>
      <c r="N95" s="198"/>
    </row>
    <row r="96" spans="1:14">
      <c r="A96" s="198"/>
      <c r="B96" s="198"/>
      <c r="C96" s="198"/>
      <c r="D96" s="198"/>
      <c r="E96" s="198"/>
      <c r="F96" s="198"/>
      <c r="G96" s="198"/>
      <c r="H96" s="198"/>
      <c r="I96" s="198"/>
      <c r="J96" s="198"/>
      <c r="K96" s="198"/>
      <c r="L96" s="198"/>
      <c r="M96" s="198"/>
      <c r="N96" s="198"/>
    </row>
    <row r="97" spans="1:14">
      <c r="A97" s="198"/>
      <c r="B97" s="198"/>
      <c r="C97" s="198"/>
      <c r="D97" s="198"/>
      <c r="E97" s="198"/>
      <c r="F97" s="198"/>
      <c r="G97" s="198"/>
      <c r="H97" s="198"/>
      <c r="I97" s="198"/>
      <c r="J97" s="198"/>
      <c r="K97" s="198"/>
      <c r="L97" s="198"/>
      <c r="M97" s="198"/>
      <c r="N97" s="198"/>
    </row>
    <row r="98" spans="1:14" ht="15.75">
      <c r="A98" s="304"/>
      <c r="B98" s="305"/>
      <c r="C98" s="305"/>
      <c r="D98" s="305"/>
      <c r="E98" s="305"/>
      <c r="F98" s="305"/>
      <c r="G98" s="305"/>
      <c r="H98" s="305"/>
      <c r="I98" s="305"/>
      <c r="J98" s="305"/>
      <c r="K98" s="305"/>
      <c r="L98" s="305"/>
      <c r="M98" s="305"/>
      <c r="N98" s="198"/>
    </row>
    <row r="99" spans="1:14">
      <c r="A99" s="198"/>
      <c r="B99" s="198"/>
      <c r="C99" s="198"/>
      <c r="D99" s="198"/>
      <c r="E99" s="198"/>
      <c r="F99" s="198"/>
      <c r="G99" s="198"/>
      <c r="H99" s="198"/>
      <c r="I99" s="198"/>
      <c r="J99" s="198"/>
      <c r="K99" s="198"/>
      <c r="L99" s="198"/>
      <c r="M99" s="198"/>
      <c r="N99" s="198"/>
    </row>
    <row r="100" spans="1:14">
      <c r="A100" s="306"/>
      <c r="B100" s="306"/>
      <c r="C100" s="306"/>
      <c r="D100" s="306"/>
      <c r="E100" s="198"/>
      <c r="F100" s="198"/>
      <c r="G100" s="198"/>
      <c r="H100" s="198"/>
      <c r="I100" s="198"/>
      <c r="J100" s="198"/>
      <c r="K100" s="198"/>
      <c r="L100" s="198"/>
      <c r="M100" s="198"/>
      <c r="N100" s="198"/>
    </row>
    <row r="101" spans="1:14">
      <c r="A101" s="306"/>
      <c r="B101" s="306"/>
      <c r="C101" s="306"/>
      <c r="D101" s="306"/>
      <c r="E101" s="198"/>
      <c r="F101" s="198"/>
      <c r="G101" s="198"/>
      <c r="H101" s="198"/>
      <c r="I101" s="198"/>
      <c r="J101" s="198"/>
      <c r="K101" s="198"/>
      <c r="L101" s="198"/>
      <c r="M101" s="198"/>
      <c r="N101" s="198"/>
    </row>
    <row r="102" spans="1:14">
      <c r="A102" s="306"/>
      <c r="B102" s="306"/>
      <c r="C102" s="306"/>
      <c r="D102" s="306"/>
      <c r="E102" s="198"/>
      <c r="F102" s="198"/>
      <c r="G102" s="198"/>
      <c r="H102" s="198"/>
      <c r="I102" s="198"/>
      <c r="J102" s="198"/>
      <c r="K102" s="198"/>
      <c r="L102" s="198"/>
      <c r="M102" s="198"/>
      <c r="N102" s="198"/>
    </row>
    <row r="103" spans="1:14">
      <c r="A103" s="307"/>
      <c r="B103" s="307"/>
      <c r="C103" s="307"/>
      <c r="D103" s="307"/>
      <c r="E103" s="198"/>
      <c r="F103" s="198"/>
      <c r="G103" s="198"/>
      <c r="H103" s="198"/>
      <c r="I103" s="198"/>
      <c r="J103" s="198"/>
      <c r="K103" s="198"/>
      <c r="L103" s="198"/>
      <c r="M103" s="198"/>
      <c r="N103" s="198"/>
    </row>
    <row r="104" spans="1:14">
      <c r="A104" s="198"/>
      <c r="B104" s="198"/>
      <c r="C104" s="198"/>
      <c r="D104" s="198"/>
      <c r="E104" s="198"/>
      <c r="F104" s="198"/>
      <c r="G104" s="198"/>
      <c r="H104" s="198"/>
      <c r="I104" s="198"/>
      <c r="J104" s="198"/>
      <c r="K104" s="198"/>
      <c r="L104" s="198"/>
      <c r="M104" s="198"/>
      <c r="N104" s="198"/>
    </row>
    <row r="105" spans="1:14">
      <c r="A105" s="314"/>
      <c r="B105" s="314"/>
      <c r="C105" s="314"/>
      <c r="D105" s="314"/>
      <c r="E105" s="314"/>
      <c r="F105" s="314"/>
      <c r="G105" s="314"/>
      <c r="H105" s="314"/>
      <c r="I105" s="314"/>
      <c r="J105" s="314"/>
      <c r="K105" s="308"/>
      <c r="L105" s="308"/>
      <c r="M105" s="308"/>
      <c r="N105" s="198"/>
    </row>
    <row r="106" spans="1:14">
      <c r="A106" s="314"/>
      <c r="B106" s="314"/>
      <c r="C106" s="314"/>
      <c r="D106" s="314"/>
      <c r="E106" s="314"/>
      <c r="F106" s="314"/>
      <c r="G106" s="314"/>
      <c r="H106" s="314"/>
      <c r="I106" s="314"/>
      <c r="J106" s="314"/>
      <c r="K106" s="308"/>
      <c r="L106" s="308"/>
      <c r="M106" s="308"/>
      <c r="N106" s="198"/>
    </row>
    <row r="107" spans="1:14" ht="15" customHeight="1">
      <c r="A107" s="245"/>
      <c r="B107" s="245"/>
      <c r="C107" s="311"/>
      <c r="D107" s="312"/>
      <c r="E107" s="312"/>
      <c r="F107" s="243"/>
      <c r="G107" s="311"/>
      <c r="H107" s="312"/>
      <c r="I107" s="312"/>
      <c r="J107" s="313"/>
      <c r="K107" s="311"/>
      <c r="L107" s="308"/>
      <c r="M107" s="308"/>
      <c r="N107" s="198"/>
    </row>
    <row r="108" spans="1:14">
      <c r="A108" s="245"/>
      <c r="B108" s="245"/>
      <c r="C108" s="311"/>
      <c r="D108" s="312"/>
      <c r="E108" s="312"/>
      <c r="F108" s="243"/>
      <c r="G108" s="311"/>
      <c r="H108" s="312"/>
      <c r="I108" s="312"/>
      <c r="J108" s="313"/>
      <c r="K108" s="311"/>
      <c r="L108" s="308"/>
      <c r="M108" s="308"/>
      <c r="N108" s="198"/>
    </row>
    <row r="109" spans="1:14">
      <c r="A109" s="245"/>
      <c r="B109" s="245"/>
      <c r="C109" s="311"/>
      <c r="D109" s="312"/>
      <c r="E109" s="312"/>
      <c r="F109" s="243"/>
      <c r="G109" s="311"/>
      <c r="H109" s="312"/>
      <c r="I109" s="312"/>
      <c r="J109" s="306"/>
      <c r="K109" s="305"/>
      <c r="L109" s="198"/>
      <c r="M109" s="198"/>
      <c r="N109" s="198"/>
    </row>
    <row r="110" spans="1:14">
      <c r="A110" s="245"/>
      <c r="B110" s="245"/>
      <c r="C110" s="311"/>
      <c r="D110" s="312"/>
      <c r="E110" s="312"/>
      <c r="F110" s="243"/>
      <c r="G110" s="311"/>
      <c r="H110" s="312"/>
      <c r="I110" s="312"/>
      <c r="J110" s="306"/>
      <c r="K110" s="305"/>
      <c r="L110" s="198"/>
      <c r="M110" s="198"/>
      <c r="N110" s="198"/>
    </row>
    <row r="111" spans="1:14">
      <c r="A111" s="308"/>
      <c r="B111" s="308"/>
      <c r="C111" s="303"/>
      <c r="D111" s="303"/>
      <c r="E111" s="303"/>
      <c r="F111" s="244"/>
      <c r="G111" s="303"/>
      <c r="H111" s="303"/>
      <c r="I111" s="303"/>
      <c r="J111" s="303"/>
      <c r="K111" s="303"/>
      <c r="L111" s="303"/>
      <c r="M111" s="303"/>
      <c r="N111" s="198"/>
    </row>
    <row r="112" spans="1:14">
      <c r="A112" s="308"/>
      <c r="B112" s="308"/>
      <c r="C112" s="296"/>
      <c r="D112" s="296"/>
      <c r="E112" s="296"/>
      <c r="F112" s="235"/>
      <c r="G112" s="296"/>
      <c r="H112" s="296"/>
      <c r="I112" s="296"/>
      <c r="J112" s="296"/>
      <c r="K112" s="296"/>
      <c r="L112" s="296"/>
      <c r="M112" s="296"/>
      <c r="N112" s="198"/>
    </row>
    <row r="113" spans="1:14">
      <c r="A113" s="308"/>
      <c r="B113" s="308"/>
      <c r="C113" s="303"/>
      <c r="D113" s="303"/>
      <c r="E113" s="303"/>
      <c r="F113" s="244"/>
      <c r="G113" s="303"/>
      <c r="H113" s="303"/>
      <c r="I113" s="303"/>
      <c r="J113" s="303"/>
      <c r="K113" s="303"/>
      <c r="L113" s="303"/>
      <c r="M113" s="303"/>
      <c r="N113" s="198"/>
    </row>
    <row r="114" spans="1:14">
      <c r="A114" s="308"/>
      <c r="B114" s="308"/>
      <c r="C114" s="296"/>
      <c r="D114" s="296"/>
      <c r="E114" s="296"/>
      <c r="F114" s="235"/>
      <c r="G114" s="296"/>
      <c r="H114" s="296"/>
      <c r="I114" s="296"/>
      <c r="J114" s="296"/>
      <c r="K114" s="296"/>
      <c r="L114" s="296"/>
      <c r="M114" s="296"/>
      <c r="N114" s="198"/>
    </row>
    <row r="115" spans="1:14">
      <c r="A115" s="308"/>
      <c r="B115" s="308"/>
      <c r="C115" s="303"/>
      <c r="D115" s="303"/>
      <c r="E115" s="303"/>
      <c r="F115" s="244"/>
      <c r="G115" s="303"/>
      <c r="H115" s="303"/>
      <c r="I115" s="303"/>
      <c r="J115" s="303"/>
      <c r="K115" s="303"/>
      <c r="L115" s="303"/>
      <c r="M115" s="303"/>
      <c r="N115" s="198"/>
    </row>
    <row r="116" spans="1:14">
      <c r="A116" s="308"/>
      <c r="B116" s="308"/>
      <c r="C116" s="296"/>
      <c r="D116" s="296"/>
      <c r="E116" s="296"/>
      <c r="F116" s="235"/>
      <c r="G116" s="296"/>
      <c r="H116" s="296"/>
      <c r="I116" s="296"/>
      <c r="J116" s="296"/>
      <c r="K116" s="296"/>
      <c r="L116" s="296"/>
      <c r="M116" s="296"/>
      <c r="N116" s="198"/>
    </row>
    <row r="117" spans="1:14">
      <c r="A117" s="308"/>
      <c r="B117" s="308"/>
      <c r="C117" s="303"/>
      <c r="D117" s="303"/>
      <c r="E117" s="303"/>
      <c r="F117" s="244"/>
      <c r="G117" s="303"/>
      <c r="H117" s="303"/>
      <c r="I117" s="303"/>
      <c r="J117" s="303"/>
      <c r="K117" s="303"/>
      <c r="L117" s="303"/>
      <c r="M117" s="303"/>
      <c r="N117" s="198"/>
    </row>
    <row r="118" spans="1:14">
      <c r="A118" s="308"/>
      <c r="B118" s="308"/>
      <c r="C118" s="296"/>
      <c r="D118" s="296"/>
      <c r="E118" s="296"/>
      <c r="F118" s="235"/>
      <c r="G118" s="296"/>
      <c r="H118" s="296"/>
      <c r="I118" s="296"/>
      <c r="J118" s="296"/>
      <c r="K118" s="296"/>
      <c r="L118" s="296"/>
      <c r="M118" s="296"/>
      <c r="N118" s="198"/>
    </row>
    <row r="119" spans="1:14">
      <c r="A119" s="308"/>
      <c r="B119" s="308"/>
      <c r="C119" s="303"/>
      <c r="D119" s="303"/>
      <c r="E119" s="303"/>
      <c r="F119" s="244"/>
      <c r="G119" s="303"/>
      <c r="H119" s="303"/>
      <c r="I119" s="303"/>
      <c r="J119" s="303"/>
      <c r="K119" s="303"/>
      <c r="L119" s="303"/>
      <c r="M119" s="303"/>
      <c r="N119" s="198"/>
    </row>
    <row r="120" spans="1:14">
      <c r="A120" s="308"/>
      <c r="B120" s="308"/>
      <c r="C120" s="296"/>
      <c r="D120" s="296"/>
      <c r="E120" s="296"/>
      <c r="F120" s="235"/>
      <c r="G120" s="296"/>
      <c r="H120" s="296"/>
      <c r="I120" s="296"/>
      <c r="J120" s="296"/>
      <c r="K120" s="296"/>
      <c r="L120" s="296"/>
      <c r="M120" s="296"/>
      <c r="N120" s="198"/>
    </row>
    <row r="121" spans="1:14">
      <c r="A121" s="308"/>
      <c r="B121" s="308"/>
      <c r="C121" s="303"/>
      <c r="D121" s="303"/>
      <c r="E121" s="303"/>
      <c r="F121" s="244"/>
      <c r="G121" s="303"/>
      <c r="H121" s="303"/>
      <c r="I121" s="303"/>
      <c r="J121" s="303"/>
      <c r="K121" s="303"/>
      <c r="L121" s="303"/>
      <c r="M121" s="303"/>
      <c r="N121" s="198"/>
    </row>
    <row r="122" spans="1:14">
      <c r="A122" s="308"/>
      <c r="B122" s="308"/>
      <c r="C122" s="296"/>
      <c r="D122" s="296"/>
      <c r="E122" s="296"/>
      <c r="F122" s="235"/>
      <c r="G122" s="296"/>
      <c r="H122" s="296"/>
      <c r="I122" s="296"/>
      <c r="J122" s="296"/>
      <c r="K122" s="296"/>
      <c r="L122" s="296"/>
      <c r="M122" s="296"/>
      <c r="N122" s="198"/>
    </row>
    <row r="123" spans="1:14">
      <c r="A123" s="308"/>
      <c r="B123" s="308"/>
      <c r="C123" s="303"/>
      <c r="D123" s="303"/>
      <c r="E123" s="303"/>
      <c r="F123" s="244"/>
      <c r="G123" s="303"/>
      <c r="H123" s="303"/>
      <c r="I123" s="303"/>
      <c r="J123" s="303"/>
      <c r="K123" s="303"/>
      <c r="L123" s="303"/>
      <c r="M123" s="303"/>
      <c r="N123" s="198"/>
    </row>
    <row r="124" spans="1:14">
      <c r="A124" s="308"/>
      <c r="B124" s="308"/>
      <c r="C124" s="296"/>
      <c r="D124" s="296"/>
      <c r="E124" s="296"/>
      <c r="F124" s="235"/>
      <c r="G124" s="296"/>
      <c r="H124" s="296"/>
      <c r="I124" s="296"/>
      <c r="J124" s="296"/>
      <c r="K124" s="296"/>
      <c r="L124" s="296"/>
      <c r="M124" s="296"/>
      <c r="N124" s="198"/>
    </row>
    <row r="125" spans="1:14">
      <c r="A125" s="308"/>
      <c r="B125" s="308"/>
      <c r="C125" s="308"/>
      <c r="D125" s="308"/>
      <c r="E125" s="308"/>
      <c r="F125" s="308"/>
      <c r="G125" s="308"/>
      <c r="H125" s="308"/>
      <c r="I125" s="308"/>
      <c r="J125" s="308"/>
      <c r="K125" s="305"/>
      <c r="L125" s="309"/>
      <c r="M125" s="309"/>
      <c r="N125" s="198"/>
    </row>
    <row r="126" spans="1:14">
      <c r="A126" s="308"/>
      <c r="B126" s="308"/>
      <c r="C126" s="308"/>
      <c r="D126" s="308"/>
      <c r="E126" s="308"/>
      <c r="F126" s="308"/>
      <c r="G126" s="308"/>
      <c r="H126" s="308"/>
      <c r="I126" s="308"/>
      <c r="J126" s="308"/>
      <c r="K126" s="305"/>
      <c r="L126" s="309"/>
      <c r="M126" s="309"/>
      <c r="N126" s="198"/>
    </row>
    <row r="127" spans="1:14">
      <c r="A127" s="308"/>
      <c r="B127" s="308"/>
      <c r="C127" s="308"/>
      <c r="D127" s="308"/>
      <c r="E127" s="308"/>
      <c r="F127" s="308"/>
      <c r="G127" s="308"/>
      <c r="H127" s="308"/>
      <c r="I127" s="308"/>
      <c r="J127" s="308"/>
      <c r="K127" s="305"/>
      <c r="L127" s="309"/>
      <c r="M127" s="309"/>
      <c r="N127" s="198"/>
    </row>
    <row r="128" spans="1:14">
      <c r="A128" s="308"/>
      <c r="B128" s="308"/>
      <c r="C128" s="308"/>
      <c r="D128" s="308"/>
      <c r="E128" s="308"/>
      <c r="F128" s="308"/>
      <c r="G128" s="308"/>
      <c r="H128" s="308"/>
      <c r="I128" s="308"/>
      <c r="J128" s="308"/>
      <c r="K128" s="305"/>
      <c r="L128" s="309"/>
      <c r="M128" s="309"/>
      <c r="N128" s="198"/>
    </row>
  </sheetData>
  <mergeCells count="346">
    <mergeCell ref="I123:I124"/>
    <mergeCell ref="J123:J124"/>
    <mergeCell ref="K123:K124"/>
    <mergeCell ref="L123:L124"/>
    <mergeCell ref="M123:M124"/>
    <mergeCell ref="A125:J126"/>
    <mergeCell ref="K125:K126"/>
    <mergeCell ref="L125:M128"/>
    <mergeCell ref="A127:J128"/>
    <mergeCell ref="K127:K128"/>
    <mergeCell ref="A123:B124"/>
    <mergeCell ref="C123:C124"/>
    <mergeCell ref="D123:D124"/>
    <mergeCell ref="E123:E124"/>
    <mergeCell ref="G123:G124"/>
    <mergeCell ref="H123:H124"/>
    <mergeCell ref="H121:H122"/>
    <mergeCell ref="I121:I122"/>
    <mergeCell ref="J121:J122"/>
    <mergeCell ref="K121:K122"/>
    <mergeCell ref="L121:L122"/>
    <mergeCell ref="M121:M122"/>
    <mergeCell ref="I119:I120"/>
    <mergeCell ref="J119:J120"/>
    <mergeCell ref="K119:K120"/>
    <mergeCell ref="L119:L120"/>
    <mergeCell ref="M119:M120"/>
    <mergeCell ref="H119:H120"/>
    <mergeCell ref="A121:B122"/>
    <mergeCell ref="C121:C122"/>
    <mergeCell ref="D121:D122"/>
    <mergeCell ref="E121:E122"/>
    <mergeCell ref="G121:G122"/>
    <mergeCell ref="A119:B120"/>
    <mergeCell ref="C119:C120"/>
    <mergeCell ref="D119:D120"/>
    <mergeCell ref="E119:E120"/>
    <mergeCell ref="G119:G120"/>
    <mergeCell ref="H117:H118"/>
    <mergeCell ref="I117:I118"/>
    <mergeCell ref="J117:J118"/>
    <mergeCell ref="K117:K118"/>
    <mergeCell ref="L117:L118"/>
    <mergeCell ref="M117:M118"/>
    <mergeCell ref="I115:I116"/>
    <mergeCell ref="J115:J116"/>
    <mergeCell ref="K115:K116"/>
    <mergeCell ref="L115:L116"/>
    <mergeCell ref="M115:M116"/>
    <mergeCell ref="H115:H116"/>
    <mergeCell ref="A117:B118"/>
    <mergeCell ref="C117:C118"/>
    <mergeCell ref="D117:D118"/>
    <mergeCell ref="E117:E118"/>
    <mergeCell ref="G117:G118"/>
    <mergeCell ref="A115:B116"/>
    <mergeCell ref="C115:C116"/>
    <mergeCell ref="D115:D116"/>
    <mergeCell ref="E115:E116"/>
    <mergeCell ref="G115:G116"/>
    <mergeCell ref="H113:H114"/>
    <mergeCell ref="I113:I114"/>
    <mergeCell ref="J113:J114"/>
    <mergeCell ref="K113:K114"/>
    <mergeCell ref="L113:L114"/>
    <mergeCell ref="M113:M114"/>
    <mergeCell ref="I111:I112"/>
    <mergeCell ref="J111:J112"/>
    <mergeCell ref="K111:K112"/>
    <mergeCell ref="L111:L112"/>
    <mergeCell ref="M111:M112"/>
    <mergeCell ref="H111:H112"/>
    <mergeCell ref="A113:B114"/>
    <mergeCell ref="C113:C114"/>
    <mergeCell ref="D113:D114"/>
    <mergeCell ref="E113:E114"/>
    <mergeCell ref="G113:G114"/>
    <mergeCell ref="A111:B112"/>
    <mergeCell ref="C111:C112"/>
    <mergeCell ref="D111:D112"/>
    <mergeCell ref="E111:E112"/>
    <mergeCell ref="G111:G112"/>
    <mergeCell ref="L107:M108"/>
    <mergeCell ref="D109:D110"/>
    <mergeCell ref="E109:E110"/>
    <mergeCell ref="H109:H110"/>
    <mergeCell ref="I109:I110"/>
    <mergeCell ref="J109:J110"/>
    <mergeCell ref="K109:K110"/>
    <mergeCell ref="C107:C110"/>
    <mergeCell ref="D107:E108"/>
    <mergeCell ref="G107:G110"/>
    <mergeCell ref="H107:I108"/>
    <mergeCell ref="J107:J108"/>
    <mergeCell ref="K107:K108"/>
    <mergeCell ref="A98:M98"/>
    <mergeCell ref="A100:D100"/>
    <mergeCell ref="A101:D101"/>
    <mergeCell ref="A102:D102"/>
    <mergeCell ref="A103:D103"/>
    <mergeCell ref="A105:J106"/>
    <mergeCell ref="K105:M106"/>
    <mergeCell ref="I89:I90"/>
    <mergeCell ref="J89:J90"/>
    <mergeCell ref="K89:K90"/>
    <mergeCell ref="L89:L90"/>
    <mergeCell ref="M89:M90"/>
    <mergeCell ref="A91:J92"/>
    <mergeCell ref="K91:K92"/>
    <mergeCell ref="L91:M94"/>
    <mergeCell ref="A93:J94"/>
    <mergeCell ref="K93:K94"/>
    <mergeCell ref="A89:B90"/>
    <mergeCell ref="C89:C90"/>
    <mergeCell ref="D89:D90"/>
    <mergeCell ref="E89:E90"/>
    <mergeCell ref="G89:G90"/>
    <mergeCell ref="H89:H90"/>
    <mergeCell ref="H87:H88"/>
    <mergeCell ref="I87:I88"/>
    <mergeCell ref="J87:J88"/>
    <mergeCell ref="K87:K88"/>
    <mergeCell ref="L87:L88"/>
    <mergeCell ref="M87:M88"/>
    <mergeCell ref="I85:I86"/>
    <mergeCell ref="J85:J86"/>
    <mergeCell ref="K85:K86"/>
    <mergeCell ref="L85:L86"/>
    <mergeCell ref="M85:M86"/>
    <mergeCell ref="H85:H86"/>
    <mergeCell ref="A87:B88"/>
    <mergeCell ref="C87:C88"/>
    <mergeCell ref="D87:D88"/>
    <mergeCell ref="E87:E88"/>
    <mergeCell ref="G87:G88"/>
    <mergeCell ref="A85:B86"/>
    <mergeCell ref="C85:C86"/>
    <mergeCell ref="D85:D86"/>
    <mergeCell ref="E85:E86"/>
    <mergeCell ref="G85:G86"/>
    <mergeCell ref="H83:H84"/>
    <mergeCell ref="I83:I84"/>
    <mergeCell ref="J83:J84"/>
    <mergeCell ref="K83:K84"/>
    <mergeCell ref="L83:L84"/>
    <mergeCell ref="M83:M84"/>
    <mergeCell ref="I81:I82"/>
    <mergeCell ref="J81:J82"/>
    <mergeCell ref="K81:K82"/>
    <mergeCell ref="L81:L82"/>
    <mergeCell ref="M81:M82"/>
    <mergeCell ref="H81:H82"/>
    <mergeCell ref="A83:B84"/>
    <mergeCell ref="C83:C84"/>
    <mergeCell ref="D83:D84"/>
    <mergeCell ref="E83:E84"/>
    <mergeCell ref="G83:G84"/>
    <mergeCell ref="A81:B82"/>
    <mergeCell ref="C81:C82"/>
    <mergeCell ref="D81:D82"/>
    <mergeCell ref="E81:E82"/>
    <mergeCell ref="G81:G82"/>
    <mergeCell ref="H79:H80"/>
    <mergeCell ref="I79:I80"/>
    <mergeCell ref="J79:J80"/>
    <mergeCell ref="K79:K80"/>
    <mergeCell ref="L79:L80"/>
    <mergeCell ref="M79:M80"/>
    <mergeCell ref="I77:I78"/>
    <mergeCell ref="J77:J78"/>
    <mergeCell ref="K77:K78"/>
    <mergeCell ref="L77:L78"/>
    <mergeCell ref="M77:M78"/>
    <mergeCell ref="H77:H78"/>
    <mergeCell ref="A79:B80"/>
    <mergeCell ref="C79:C80"/>
    <mergeCell ref="D79:D80"/>
    <mergeCell ref="E79:E80"/>
    <mergeCell ref="G79:G80"/>
    <mergeCell ref="A77:B78"/>
    <mergeCell ref="C77:C78"/>
    <mergeCell ref="D77:D78"/>
    <mergeCell ref="E77:E78"/>
    <mergeCell ref="G77:G78"/>
    <mergeCell ref="K73:K74"/>
    <mergeCell ref="L73:M74"/>
    <mergeCell ref="D75:D76"/>
    <mergeCell ref="E75:E76"/>
    <mergeCell ref="H75:H76"/>
    <mergeCell ref="I75:I76"/>
    <mergeCell ref="J75:J76"/>
    <mergeCell ref="K75:K76"/>
    <mergeCell ref="A73:B76"/>
    <mergeCell ref="C73:C76"/>
    <mergeCell ref="D73:E74"/>
    <mergeCell ref="G73:G76"/>
    <mergeCell ref="H73:I74"/>
    <mergeCell ref="J73:J74"/>
    <mergeCell ref="A64:M64"/>
    <mergeCell ref="A66:D66"/>
    <mergeCell ref="A67:D67"/>
    <mergeCell ref="A68:D68"/>
    <mergeCell ref="A69:D69"/>
    <mergeCell ref="A71:J72"/>
    <mergeCell ref="K71:M72"/>
    <mergeCell ref="I55:I56"/>
    <mergeCell ref="J55:J56"/>
    <mergeCell ref="K55:K56"/>
    <mergeCell ref="L55:L56"/>
    <mergeCell ref="M55:M56"/>
    <mergeCell ref="A57:J58"/>
    <mergeCell ref="K57:K58"/>
    <mergeCell ref="L57:M60"/>
    <mergeCell ref="A59:J60"/>
    <mergeCell ref="K59:K60"/>
    <mergeCell ref="A55:B56"/>
    <mergeCell ref="C55:C56"/>
    <mergeCell ref="D55:D56"/>
    <mergeCell ref="E55:E56"/>
    <mergeCell ref="G55:G56"/>
    <mergeCell ref="H55:H56"/>
    <mergeCell ref="H53:H54"/>
    <mergeCell ref="I53:I54"/>
    <mergeCell ref="J53:J54"/>
    <mergeCell ref="K53:K54"/>
    <mergeCell ref="L53:L54"/>
    <mergeCell ref="M53:M54"/>
    <mergeCell ref="I51:I52"/>
    <mergeCell ref="J51:J52"/>
    <mergeCell ref="K51:K52"/>
    <mergeCell ref="L51:L52"/>
    <mergeCell ref="M51:M52"/>
    <mergeCell ref="H51:H52"/>
    <mergeCell ref="A53:B54"/>
    <mergeCell ref="C53:C54"/>
    <mergeCell ref="D53:D54"/>
    <mergeCell ref="E53:E54"/>
    <mergeCell ref="G53:G54"/>
    <mergeCell ref="A51:B52"/>
    <mergeCell ref="C51:C52"/>
    <mergeCell ref="D51:D52"/>
    <mergeCell ref="E51:E52"/>
    <mergeCell ref="G51:G52"/>
    <mergeCell ref="H49:H50"/>
    <mergeCell ref="I49:I50"/>
    <mergeCell ref="J49:J50"/>
    <mergeCell ref="K49:K50"/>
    <mergeCell ref="L49:L50"/>
    <mergeCell ref="M49:M50"/>
    <mergeCell ref="I47:I48"/>
    <mergeCell ref="J47:J48"/>
    <mergeCell ref="K47:K48"/>
    <mergeCell ref="L47:L48"/>
    <mergeCell ref="M47:M48"/>
    <mergeCell ref="H47:H48"/>
    <mergeCell ref="A49:B50"/>
    <mergeCell ref="C49:C50"/>
    <mergeCell ref="D49:D50"/>
    <mergeCell ref="E49:E50"/>
    <mergeCell ref="G49:G50"/>
    <mergeCell ref="A47:B48"/>
    <mergeCell ref="C47:C48"/>
    <mergeCell ref="D47:D48"/>
    <mergeCell ref="E47:E48"/>
    <mergeCell ref="G47:G48"/>
    <mergeCell ref="H45:H46"/>
    <mergeCell ref="I45:I46"/>
    <mergeCell ref="J45:J46"/>
    <mergeCell ref="K45:K46"/>
    <mergeCell ref="L45:L46"/>
    <mergeCell ref="M45:M46"/>
    <mergeCell ref="I43:I44"/>
    <mergeCell ref="J43:J44"/>
    <mergeCell ref="K43:K44"/>
    <mergeCell ref="L43:L44"/>
    <mergeCell ref="M43:M44"/>
    <mergeCell ref="H43:H44"/>
    <mergeCell ref="A45:B46"/>
    <mergeCell ref="C45:C46"/>
    <mergeCell ref="D45:D46"/>
    <mergeCell ref="E45:E46"/>
    <mergeCell ref="G45:G46"/>
    <mergeCell ref="A43:B44"/>
    <mergeCell ref="C43:C44"/>
    <mergeCell ref="D43:D44"/>
    <mergeCell ref="E43:E44"/>
    <mergeCell ref="G43:G44"/>
    <mergeCell ref="L39:M40"/>
    <mergeCell ref="D41:D42"/>
    <mergeCell ref="E41:E42"/>
    <mergeCell ref="H41:H42"/>
    <mergeCell ref="I41:I42"/>
    <mergeCell ref="J41:J42"/>
    <mergeCell ref="K41:K42"/>
    <mergeCell ref="C39:C42"/>
    <mergeCell ref="D39:E40"/>
    <mergeCell ref="G39:G42"/>
    <mergeCell ref="H39:I40"/>
    <mergeCell ref="J39:J40"/>
    <mergeCell ref="K39:K40"/>
    <mergeCell ref="A30:M30"/>
    <mergeCell ref="A32:D32"/>
    <mergeCell ref="A33:D33"/>
    <mergeCell ref="A34:D34"/>
    <mergeCell ref="A35:D35"/>
    <mergeCell ref="A37:J38"/>
    <mergeCell ref="K37:M38"/>
    <mergeCell ref="L21:M21"/>
    <mergeCell ref="A23:J24"/>
    <mergeCell ref="K23:K24"/>
    <mergeCell ref="L23:M26"/>
    <mergeCell ref="A25:J26"/>
    <mergeCell ref="K25:K26"/>
    <mergeCell ref="L15:M15"/>
    <mergeCell ref="L16:M16"/>
    <mergeCell ref="L17:M17"/>
    <mergeCell ref="L18:M18"/>
    <mergeCell ref="L19:M19"/>
    <mergeCell ref="L20:M20"/>
    <mergeCell ref="J11:J12"/>
    <mergeCell ref="K11:K12"/>
    <mergeCell ref="L11:M12"/>
    <mergeCell ref="L9:L10"/>
    <mergeCell ref="C11:C14"/>
    <mergeCell ref="D11:E12"/>
    <mergeCell ref="F11:F12"/>
    <mergeCell ref="G11:G14"/>
    <mergeCell ref="H11:I12"/>
    <mergeCell ref="A2:M2"/>
    <mergeCell ref="A4:B4"/>
    <mergeCell ref="D4:H4"/>
    <mergeCell ref="A5:B5"/>
    <mergeCell ref="D5:H5"/>
    <mergeCell ref="A6:B6"/>
    <mergeCell ref="D6:H6"/>
    <mergeCell ref="D13:D14"/>
    <mergeCell ref="E13:E14"/>
    <mergeCell ref="F13:F14"/>
    <mergeCell ref="H13:H14"/>
    <mergeCell ref="I13:I14"/>
    <mergeCell ref="J13:J14"/>
    <mergeCell ref="K13:K14"/>
    <mergeCell ref="D7:H7"/>
    <mergeCell ref="A9:A10"/>
    <mergeCell ref="B9:C10"/>
    <mergeCell ref="K9:K10"/>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O128"/>
  <sheetViews>
    <sheetView workbookViewId="0">
      <selection activeCell="D4" sqref="D4:H7"/>
    </sheetView>
  </sheetViews>
  <sheetFormatPr baseColWidth="10" defaultRowHeight="15"/>
  <cols>
    <col min="1" max="1" width="11.42578125" style="192"/>
    <col min="2" max="2" width="25.7109375" style="192" customWidth="1"/>
    <col min="3" max="3" width="11.42578125" style="192"/>
    <col min="4" max="6" width="10" style="192" customWidth="1"/>
    <col min="7" max="7" width="12.28515625" style="192" customWidth="1"/>
    <col min="8" max="8" width="9.85546875" style="192" customWidth="1"/>
    <col min="9" max="9" width="9.5703125" style="192" customWidth="1"/>
    <col min="10" max="10" width="10" style="192" customWidth="1"/>
    <col min="11" max="11" width="11.42578125" style="192" customWidth="1"/>
    <col min="12" max="12" width="11.42578125" style="192"/>
    <col min="13" max="13" width="12.7109375" style="192" customWidth="1"/>
    <col min="14" max="261" width="11.42578125" style="192"/>
    <col min="262" max="263" width="10" style="192" customWidth="1"/>
    <col min="264" max="264" width="9.85546875" style="192" customWidth="1"/>
    <col min="265" max="265" width="9.5703125" style="192" customWidth="1"/>
    <col min="266" max="266" width="13" style="192" customWidth="1"/>
    <col min="267" max="267" width="11.42578125" style="192" customWidth="1"/>
    <col min="268" max="268" width="11.42578125" style="192"/>
    <col min="269" max="269" width="12.7109375" style="192" customWidth="1"/>
    <col min="270" max="517" width="11.42578125" style="192"/>
    <col min="518" max="519" width="10" style="192" customWidth="1"/>
    <col min="520" max="520" width="9.85546875" style="192" customWidth="1"/>
    <col min="521" max="521" width="9.5703125" style="192" customWidth="1"/>
    <col min="522" max="522" width="13" style="192" customWidth="1"/>
    <col min="523" max="523" width="11.42578125" style="192" customWidth="1"/>
    <col min="524" max="524" width="11.42578125" style="192"/>
    <col min="525" max="525" width="12.7109375" style="192" customWidth="1"/>
    <col min="526" max="773" width="11.42578125" style="192"/>
    <col min="774" max="775" width="10" style="192" customWidth="1"/>
    <col min="776" max="776" width="9.85546875" style="192" customWidth="1"/>
    <col min="777" max="777" width="9.5703125" style="192" customWidth="1"/>
    <col min="778" max="778" width="13" style="192" customWidth="1"/>
    <col min="779" max="779" width="11.42578125" style="192" customWidth="1"/>
    <col min="780" max="780" width="11.42578125" style="192"/>
    <col min="781" max="781" width="12.7109375" style="192" customWidth="1"/>
    <col min="782" max="1029" width="11.42578125" style="192"/>
    <col min="1030" max="1031" width="10" style="192" customWidth="1"/>
    <col min="1032" max="1032" width="9.85546875" style="192" customWidth="1"/>
    <col min="1033" max="1033" width="9.5703125" style="192" customWidth="1"/>
    <col min="1034" max="1034" width="13" style="192" customWidth="1"/>
    <col min="1035" max="1035" width="11.42578125" style="192" customWidth="1"/>
    <col min="1036" max="1036" width="11.42578125" style="192"/>
    <col min="1037" max="1037" width="12.7109375" style="192" customWidth="1"/>
    <col min="1038" max="1285" width="11.42578125" style="192"/>
    <col min="1286" max="1287" width="10" style="192" customWidth="1"/>
    <col min="1288" max="1288" width="9.85546875" style="192" customWidth="1"/>
    <col min="1289" max="1289" width="9.5703125" style="192" customWidth="1"/>
    <col min="1290" max="1290" width="13" style="192" customWidth="1"/>
    <col min="1291" max="1291" width="11.42578125" style="192" customWidth="1"/>
    <col min="1292" max="1292" width="11.42578125" style="192"/>
    <col min="1293" max="1293" width="12.7109375" style="192" customWidth="1"/>
    <col min="1294" max="1541" width="11.42578125" style="192"/>
    <col min="1542" max="1543" width="10" style="192" customWidth="1"/>
    <col min="1544" max="1544" width="9.85546875" style="192" customWidth="1"/>
    <col min="1545" max="1545" width="9.5703125" style="192" customWidth="1"/>
    <col min="1546" max="1546" width="13" style="192" customWidth="1"/>
    <col min="1547" max="1547" width="11.42578125" style="192" customWidth="1"/>
    <col min="1548" max="1548" width="11.42578125" style="192"/>
    <col min="1549" max="1549" width="12.7109375" style="192" customWidth="1"/>
    <col min="1550" max="1797" width="11.42578125" style="192"/>
    <col min="1798" max="1799" width="10" style="192" customWidth="1"/>
    <col min="1800" max="1800" width="9.85546875" style="192" customWidth="1"/>
    <col min="1801" max="1801" width="9.5703125" style="192" customWidth="1"/>
    <col min="1802" max="1802" width="13" style="192" customWidth="1"/>
    <col min="1803" max="1803" width="11.42578125" style="192" customWidth="1"/>
    <col min="1804" max="1804" width="11.42578125" style="192"/>
    <col min="1805" max="1805" width="12.7109375" style="192" customWidth="1"/>
    <col min="1806" max="2053" width="11.42578125" style="192"/>
    <col min="2054" max="2055" width="10" style="192" customWidth="1"/>
    <col min="2056" max="2056" width="9.85546875" style="192" customWidth="1"/>
    <col min="2057" max="2057" width="9.5703125" style="192" customWidth="1"/>
    <col min="2058" max="2058" width="13" style="192" customWidth="1"/>
    <col min="2059" max="2059" width="11.42578125" style="192" customWidth="1"/>
    <col min="2060" max="2060" width="11.42578125" style="192"/>
    <col min="2061" max="2061" width="12.7109375" style="192" customWidth="1"/>
    <col min="2062" max="2309" width="11.42578125" style="192"/>
    <col min="2310" max="2311" width="10" style="192" customWidth="1"/>
    <col min="2312" max="2312" width="9.85546875" style="192" customWidth="1"/>
    <col min="2313" max="2313" width="9.5703125" style="192" customWidth="1"/>
    <col min="2314" max="2314" width="13" style="192" customWidth="1"/>
    <col min="2315" max="2315" width="11.42578125" style="192" customWidth="1"/>
    <col min="2316" max="2316" width="11.42578125" style="192"/>
    <col min="2317" max="2317" width="12.7109375" style="192" customWidth="1"/>
    <col min="2318" max="2565" width="11.42578125" style="192"/>
    <col min="2566" max="2567" width="10" style="192" customWidth="1"/>
    <col min="2568" max="2568" width="9.85546875" style="192" customWidth="1"/>
    <col min="2569" max="2569" width="9.5703125" style="192" customWidth="1"/>
    <col min="2570" max="2570" width="13" style="192" customWidth="1"/>
    <col min="2571" max="2571" width="11.42578125" style="192" customWidth="1"/>
    <col min="2572" max="2572" width="11.42578125" style="192"/>
    <col min="2573" max="2573" width="12.7109375" style="192" customWidth="1"/>
    <col min="2574" max="2821" width="11.42578125" style="192"/>
    <col min="2822" max="2823" width="10" style="192" customWidth="1"/>
    <col min="2824" max="2824" width="9.85546875" style="192" customWidth="1"/>
    <col min="2825" max="2825" width="9.5703125" style="192" customWidth="1"/>
    <col min="2826" max="2826" width="13" style="192" customWidth="1"/>
    <col min="2827" max="2827" width="11.42578125" style="192" customWidth="1"/>
    <col min="2828" max="2828" width="11.42578125" style="192"/>
    <col min="2829" max="2829" width="12.7109375" style="192" customWidth="1"/>
    <col min="2830" max="3077" width="11.42578125" style="192"/>
    <col min="3078" max="3079" width="10" style="192" customWidth="1"/>
    <col min="3080" max="3080" width="9.85546875" style="192" customWidth="1"/>
    <col min="3081" max="3081" width="9.5703125" style="192" customWidth="1"/>
    <col min="3082" max="3082" width="13" style="192" customWidth="1"/>
    <col min="3083" max="3083" width="11.42578125" style="192" customWidth="1"/>
    <col min="3084" max="3084" width="11.42578125" style="192"/>
    <col min="3085" max="3085" width="12.7109375" style="192" customWidth="1"/>
    <col min="3086" max="3333" width="11.42578125" style="192"/>
    <col min="3334" max="3335" width="10" style="192" customWidth="1"/>
    <col min="3336" max="3336" width="9.85546875" style="192" customWidth="1"/>
    <col min="3337" max="3337" width="9.5703125" style="192" customWidth="1"/>
    <col min="3338" max="3338" width="13" style="192" customWidth="1"/>
    <col min="3339" max="3339" width="11.42578125" style="192" customWidth="1"/>
    <col min="3340" max="3340" width="11.42578125" style="192"/>
    <col min="3341" max="3341" width="12.7109375" style="192" customWidth="1"/>
    <col min="3342" max="3589" width="11.42578125" style="192"/>
    <col min="3590" max="3591" width="10" style="192" customWidth="1"/>
    <col min="3592" max="3592" width="9.85546875" style="192" customWidth="1"/>
    <col min="3593" max="3593" width="9.5703125" style="192" customWidth="1"/>
    <col min="3594" max="3594" width="13" style="192" customWidth="1"/>
    <col min="3595" max="3595" width="11.42578125" style="192" customWidth="1"/>
    <col min="3596" max="3596" width="11.42578125" style="192"/>
    <col min="3597" max="3597" width="12.7109375" style="192" customWidth="1"/>
    <col min="3598" max="3845" width="11.42578125" style="192"/>
    <col min="3846" max="3847" width="10" style="192" customWidth="1"/>
    <col min="3848" max="3848" width="9.85546875" style="192" customWidth="1"/>
    <col min="3849" max="3849" width="9.5703125" style="192" customWidth="1"/>
    <col min="3850" max="3850" width="13" style="192" customWidth="1"/>
    <col min="3851" max="3851" width="11.42578125" style="192" customWidth="1"/>
    <col min="3852" max="3852" width="11.42578125" style="192"/>
    <col min="3853" max="3853" width="12.7109375" style="192" customWidth="1"/>
    <col min="3854" max="4101" width="11.42578125" style="192"/>
    <col min="4102" max="4103" width="10" style="192" customWidth="1"/>
    <col min="4104" max="4104" width="9.85546875" style="192" customWidth="1"/>
    <col min="4105" max="4105" width="9.5703125" style="192" customWidth="1"/>
    <col min="4106" max="4106" width="13" style="192" customWidth="1"/>
    <col min="4107" max="4107" width="11.42578125" style="192" customWidth="1"/>
    <col min="4108" max="4108" width="11.42578125" style="192"/>
    <col min="4109" max="4109" width="12.7109375" style="192" customWidth="1"/>
    <col min="4110" max="4357" width="11.42578125" style="192"/>
    <col min="4358" max="4359" width="10" style="192" customWidth="1"/>
    <col min="4360" max="4360" width="9.85546875" style="192" customWidth="1"/>
    <col min="4361" max="4361" width="9.5703125" style="192" customWidth="1"/>
    <col min="4362" max="4362" width="13" style="192" customWidth="1"/>
    <col min="4363" max="4363" width="11.42578125" style="192" customWidth="1"/>
    <col min="4364" max="4364" width="11.42578125" style="192"/>
    <col min="4365" max="4365" width="12.7109375" style="192" customWidth="1"/>
    <col min="4366" max="4613" width="11.42578125" style="192"/>
    <col min="4614" max="4615" width="10" style="192" customWidth="1"/>
    <col min="4616" max="4616" width="9.85546875" style="192" customWidth="1"/>
    <col min="4617" max="4617" width="9.5703125" style="192" customWidth="1"/>
    <col min="4618" max="4618" width="13" style="192" customWidth="1"/>
    <col min="4619" max="4619" width="11.42578125" style="192" customWidth="1"/>
    <col min="4620" max="4620" width="11.42578125" style="192"/>
    <col min="4621" max="4621" width="12.7109375" style="192" customWidth="1"/>
    <col min="4622" max="4869" width="11.42578125" style="192"/>
    <col min="4870" max="4871" width="10" style="192" customWidth="1"/>
    <col min="4872" max="4872" width="9.85546875" style="192" customWidth="1"/>
    <col min="4873" max="4873" width="9.5703125" style="192" customWidth="1"/>
    <col min="4874" max="4874" width="13" style="192" customWidth="1"/>
    <col min="4875" max="4875" width="11.42578125" style="192" customWidth="1"/>
    <col min="4876" max="4876" width="11.42578125" style="192"/>
    <col min="4877" max="4877" width="12.7109375" style="192" customWidth="1"/>
    <col min="4878" max="5125" width="11.42578125" style="192"/>
    <col min="5126" max="5127" width="10" style="192" customWidth="1"/>
    <col min="5128" max="5128" width="9.85546875" style="192" customWidth="1"/>
    <col min="5129" max="5129" width="9.5703125" style="192" customWidth="1"/>
    <col min="5130" max="5130" width="13" style="192" customWidth="1"/>
    <col min="5131" max="5131" width="11.42578125" style="192" customWidth="1"/>
    <col min="5132" max="5132" width="11.42578125" style="192"/>
    <col min="5133" max="5133" width="12.7109375" style="192" customWidth="1"/>
    <col min="5134" max="5381" width="11.42578125" style="192"/>
    <col min="5382" max="5383" width="10" style="192" customWidth="1"/>
    <col min="5384" max="5384" width="9.85546875" style="192" customWidth="1"/>
    <col min="5385" max="5385" width="9.5703125" style="192" customWidth="1"/>
    <col min="5386" max="5386" width="13" style="192" customWidth="1"/>
    <col min="5387" max="5387" width="11.42578125" style="192" customWidth="1"/>
    <col min="5388" max="5388" width="11.42578125" style="192"/>
    <col min="5389" max="5389" width="12.7109375" style="192" customWidth="1"/>
    <col min="5390" max="5637" width="11.42578125" style="192"/>
    <col min="5638" max="5639" width="10" style="192" customWidth="1"/>
    <col min="5640" max="5640" width="9.85546875" style="192" customWidth="1"/>
    <col min="5641" max="5641" width="9.5703125" style="192" customWidth="1"/>
    <col min="5642" max="5642" width="13" style="192" customWidth="1"/>
    <col min="5643" max="5643" width="11.42578125" style="192" customWidth="1"/>
    <col min="5644" max="5644" width="11.42578125" style="192"/>
    <col min="5645" max="5645" width="12.7109375" style="192" customWidth="1"/>
    <col min="5646" max="5893" width="11.42578125" style="192"/>
    <col min="5894" max="5895" width="10" style="192" customWidth="1"/>
    <col min="5896" max="5896" width="9.85546875" style="192" customWidth="1"/>
    <col min="5897" max="5897" width="9.5703125" style="192" customWidth="1"/>
    <col min="5898" max="5898" width="13" style="192" customWidth="1"/>
    <col min="5899" max="5899" width="11.42578125" style="192" customWidth="1"/>
    <col min="5900" max="5900" width="11.42578125" style="192"/>
    <col min="5901" max="5901" width="12.7109375" style="192" customWidth="1"/>
    <col min="5902" max="6149" width="11.42578125" style="192"/>
    <col min="6150" max="6151" width="10" style="192" customWidth="1"/>
    <col min="6152" max="6152" width="9.85546875" style="192" customWidth="1"/>
    <col min="6153" max="6153" width="9.5703125" style="192" customWidth="1"/>
    <col min="6154" max="6154" width="13" style="192" customWidth="1"/>
    <col min="6155" max="6155" width="11.42578125" style="192" customWidth="1"/>
    <col min="6156" max="6156" width="11.42578125" style="192"/>
    <col min="6157" max="6157" width="12.7109375" style="192" customWidth="1"/>
    <col min="6158" max="6405" width="11.42578125" style="192"/>
    <col min="6406" max="6407" width="10" style="192" customWidth="1"/>
    <col min="6408" max="6408" width="9.85546875" style="192" customWidth="1"/>
    <col min="6409" max="6409" width="9.5703125" style="192" customWidth="1"/>
    <col min="6410" max="6410" width="13" style="192" customWidth="1"/>
    <col min="6411" max="6411" width="11.42578125" style="192" customWidth="1"/>
    <col min="6412" max="6412" width="11.42578125" style="192"/>
    <col min="6413" max="6413" width="12.7109375" style="192" customWidth="1"/>
    <col min="6414" max="6661" width="11.42578125" style="192"/>
    <col min="6662" max="6663" width="10" style="192" customWidth="1"/>
    <col min="6664" max="6664" width="9.85546875" style="192" customWidth="1"/>
    <col min="6665" max="6665" width="9.5703125" style="192" customWidth="1"/>
    <col min="6666" max="6666" width="13" style="192" customWidth="1"/>
    <col min="6667" max="6667" width="11.42578125" style="192" customWidth="1"/>
    <col min="6668" max="6668" width="11.42578125" style="192"/>
    <col min="6669" max="6669" width="12.7109375" style="192" customWidth="1"/>
    <col min="6670" max="6917" width="11.42578125" style="192"/>
    <col min="6918" max="6919" width="10" style="192" customWidth="1"/>
    <col min="6920" max="6920" width="9.85546875" style="192" customWidth="1"/>
    <col min="6921" max="6921" width="9.5703125" style="192" customWidth="1"/>
    <col min="6922" max="6922" width="13" style="192" customWidth="1"/>
    <col min="6923" max="6923" width="11.42578125" style="192" customWidth="1"/>
    <col min="6924" max="6924" width="11.42578125" style="192"/>
    <col min="6925" max="6925" width="12.7109375" style="192" customWidth="1"/>
    <col min="6926" max="7173" width="11.42578125" style="192"/>
    <col min="7174" max="7175" width="10" style="192" customWidth="1"/>
    <col min="7176" max="7176" width="9.85546875" style="192" customWidth="1"/>
    <col min="7177" max="7177" width="9.5703125" style="192" customWidth="1"/>
    <col min="7178" max="7178" width="13" style="192" customWidth="1"/>
    <col min="7179" max="7179" width="11.42578125" style="192" customWidth="1"/>
    <col min="7180" max="7180" width="11.42578125" style="192"/>
    <col min="7181" max="7181" width="12.7109375" style="192" customWidth="1"/>
    <col min="7182" max="7429" width="11.42578125" style="192"/>
    <col min="7430" max="7431" width="10" style="192" customWidth="1"/>
    <col min="7432" max="7432" width="9.85546875" style="192" customWidth="1"/>
    <col min="7433" max="7433" width="9.5703125" style="192" customWidth="1"/>
    <col min="7434" max="7434" width="13" style="192" customWidth="1"/>
    <col min="7435" max="7435" width="11.42578125" style="192" customWidth="1"/>
    <col min="7436" max="7436" width="11.42578125" style="192"/>
    <col min="7437" max="7437" width="12.7109375" style="192" customWidth="1"/>
    <col min="7438" max="7685" width="11.42578125" style="192"/>
    <col min="7686" max="7687" width="10" style="192" customWidth="1"/>
    <col min="7688" max="7688" width="9.85546875" style="192" customWidth="1"/>
    <col min="7689" max="7689" width="9.5703125" style="192" customWidth="1"/>
    <col min="7690" max="7690" width="13" style="192" customWidth="1"/>
    <col min="7691" max="7691" width="11.42578125" style="192" customWidth="1"/>
    <col min="7692" max="7692" width="11.42578125" style="192"/>
    <col min="7693" max="7693" width="12.7109375" style="192" customWidth="1"/>
    <col min="7694" max="7941" width="11.42578125" style="192"/>
    <col min="7942" max="7943" width="10" style="192" customWidth="1"/>
    <col min="7944" max="7944" width="9.85546875" style="192" customWidth="1"/>
    <col min="7945" max="7945" width="9.5703125" style="192" customWidth="1"/>
    <col min="7946" max="7946" width="13" style="192" customWidth="1"/>
    <col min="7947" max="7947" width="11.42578125" style="192" customWidth="1"/>
    <col min="7948" max="7948" width="11.42578125" style="192"/>
    <col min="7949" max="7949" width="12.7109375" style="192" customWidth="1"/>
    <col min="7950" max="8197" width="11.42578125" style="192"/>
    <col min="8198" max="8199" width="10" style="192" customWidth="1"/>
    <col min="8200" max="8200" width="9.85546875" style="192" customWidth="1"/>
    <col min="8201" max="8201" width="9.5703125" style="192" customWidth="1"/>
    <col min="8202" max="8202" width="13" style="192" customWidth="1"/>
    <col min="8203" max="8203" width="11.42578125" style="192" customWidth="1"/>
    <col min="8204" max="8204" width="11.42578125" style="192"/>
    <col min="8205" max="8205" width="12.7109375" style="192" customWidth="1"/>
    <col min="8206" max="8453" width="11.42578125" style="192"/>
    <col min="8454" max="8455" width="10" style="192" customWidth="1"/>
    <col min="8456" max="8456" width="9.85546875" style="192" customWidth="1"/>
    <col min="8457" max="8457" width="9.5703125" style="192" customWidth="1"/>
    <col min="8458" max="8458" width="13" style="192" customWidth="1"/>
    <col min="8459" max="8459" width="11.42578125" style="192" customWidth="1"/>
    <col min="8460" max="8460" width="11.42578125" style="192"/>
    <col min="8461" max="8461" width="12.7109375" style="192" customWidth="1"/>
    <col min="8462" max="8709" width="11.42578125" style="192"/>
    <col min="8710" max="8711" width="10" style="192" customWidth="1"/>
    <col min="8712" max="8712" width="9.85546875" style="192" customWidth="1"/>
    <col min="8713" max="8713" width="9.5703125" style="192" customWidth="1"/>
    <col min="8714" max="8714" width="13" style="192" customWidth="1"/>
    <col min="8715" max="8715" width="11.42578125" style="192" customWidth="1"/>
    <col min="8716" max="8716" width="11.42578125" style="192"/>
    <col min="8717" max="8717" width="12.7109375" style="192" customWidth="1"/>
    <col min="8718" max="8965" width="11.42578125" style="192"/>
    <col min="8966" max="8967" width="10" style="192" customWidth="1"/>
    <col min="8968" max="8968" width="9.85546875" style="192" customWidth="1"/>
    <col min="8969" max="8969" width="9.5703125" style="192" customWidth="1"/>
    <col min="8970" max="8970" width="13" style="192" customWidth="1"/>
    <col min="8971" max="8971" width="11.42578125" style="192" customWidth="1"/>
    <col min="8972" max="8972" width="11.42578125" style="192"/>
    <col min="8973" max="8973" width="12.7109375" style="192" customWidth="1"/>
    <col min="8974" max="9221" width="11.42578125" style="192"/>
    <col min="9222" max="9223" width="10" style="192" customWidth="1"/>
    <col min="9224" max="9224" width="9.85546875" style="192" customWidth="1"/>
    <col min="9225" max="9225" width="9.5703125" style="192" customWidth="1"/>
    <col min="9226" max="9226" width="13" style="192" customWidth="1"/>
    <col min="9227" max="9227" width="11.42578125" style="192" customWidth="1"/>
    <col min="9228" max="9228" width="11.42578125" style="192"/>
    <col min="9229" max="9229" width="12.7109375" style="192" customWidth="1"/>
    <col min="9230" max="9477" width="11.42578125" style="192"/>
    <col min="9478" max="9479" width="10" style="192" customWidth="1"/>
    <col min="9480" max="9480" width="9.85546875" style="192" customWidth="1"/>
    <col min="9481" max="9481" width="9.5703125" style="192" customWidth="1"/>
    <col min="9482" max="9482" width="13" style="192" customWidth="1"/>
    <col min="9483" max="9483" width="11.42578125" style="192" customWidth="1"/>
    <col min="9484" max="9484" width="11.42578125" style="192"/>
    <col min="9485" max="9485" width="12.7109375" style="192" customWidth="1"/>
    <col min="9486" max="9733" width="11.42578125" style="192"/>
    <col min="9734" max="9735" width="10" style="192" customWidth="1"/>
    <col min="9736" max="9736" width="9.85546875" style="192" customWidth="1"/>
    <col min="9737" max="9737" width="9.5703125" style="192" customWidth="1"/>
    <col min="9738" max="9738" width="13" style="192" customWidth="1"/>
    <col min="9739" max="9739" width="11.42578125" style="192" customWidth="1"/>
    <col min="9740" max="9740" width="11.42578125" style="192"/>
    <col min="9741" max="9741" width="12.7109375" style="192" customWidth="1"/>
    <col min="9742" max="9989" width="11.42578125" style="192"/>
    <col min="9990" max="9991" width="10" style="192" customWidth="1"/>
    <col min="9992" max="9992" width="9.85546875" style="192" customWidth="1"/>
    <col min="9993" max="9993" width="9.5703125" style="192" customWidth="1"/>
    <col min="9994" max="9994" width="13" style="192" customWidth="1"/>
    <col min="9995" max="9995" width="11.42578125" style="192" customWidth="1"/>
    <col min="9996" max="9996" width="11.42578125" style="192"/>
    <col min="9997" max="9997" width="12.7109375" style="192" customWidth="1"/>
    <col min="9998" max="10245" width="11.42578125" style="192"/>
    <col min="10246" max="10247" width="10" style="192" customWidth="1"/>
    <col min="10248" max="10248" width="9.85546875" style="192" customWidth="1"/>
    <col min="10249" max="10249" width="9.5703125" style="192" customWidth="1"/>
    <col min="10250" max="10250" width="13" style="192" customWidth="1"/>
    <col min="10251" max="10251" width="11.42578125" style="192" customWidth="1"/>
    <col min="10252" max="10252" width="11.42578125" style="192"/>
    <col min="10253" max="10253" width="12.7109375" style="192" customWidth="1"/>
    <col min="10254" max="10501" width="11.42578125" style="192"/>
    <col min="10502" max="10503" width="10" style="192" customWidth="1"/>
    <col min="10504" max="10504" width="9.85546875" style="192" customWidth="1"/>
    <col min="10505" max="10505" width="9.5703125" style="192" customWidth="1"/>
    <col min="10506" max="10506" width="13" style="192" customWidth="1"/>
    <col min="10507" max="10507" width="11.42578125" style="192" customWidth="1"/>
    <col min="10508" max="10508" width="11.42578125" style="192"/>
    <col min="10509" max="10509" width="12.7109375" style="192" customWidth="1"/>
    <col min="10510" max="10757" width="11.42578125" style="192"/>
    <col min="10758" max="10759" width="10" style="192" customWidth="1"/>
    <col min="10760" max="10760" width="9.85546875" style="192" customWidth="1"/>
    <col min="10761" max="10761" width="9.5703125" style="192" customWidth="1"/>
    <col min="10762" max="10762" width="13" style="192" customWidth="1"/>
    <col min="10763" max="10763" width="11.42578125" style="192" customWidth="1"/>
    <col min="10764" max="10764" width="11.42578125" style="192"/>
    <col min="10765" max="10765" width="12.7109375" style="192" customWidth="1"/>
    <col min="10766" max="11013" width="11.42578125" style="192"/>
    <col min="11014" max="11015" width="10" style="192" customWidth="1"/>
    <col min="11016" max="11016" width="9.85546875" style="192" customWidth="1"/>
    <col min="11017" max="11017" width="9.5703125" style="192" customWidth="1"/>
    <col min="11018" max="11018" width="13" style="192" customWidth="1"/>
    <col min="11019" max="11019" width="11.42578125" style="192" customWidth="1"/>
    <col min="11020" max="11020" width="11.42578125" style="192"/>
    <col min="11021" max="11021" width="12.7109375" style="192" customWidth="1"/>
    <col min="11022" max="11269" width="11.42578125" style="192"/>
    <col min="11270" max="11271" width="10" style="192" customWidth="1"/>
    <col min="11272" max="11272" width="9.85546875" style="192" customWidth="1"/>
    <col min="11273" max="11273" width="9.5703125" style="192" customWidth="1"/>
    <col min="11274" max="11274" width="13" style="192" customWidth="1"/>
    <col min="11275" max="11275" width="11.42578125" style="192" customWidth="1"/>
    <col min="11276" max="11276" width="11.42578125" style="192"/>
    <col min="11277" max="11277" width="12.7109375" style="192" customWidth="1"/>
    <col min="11278" max="11525" width="11.42578125" style="192"/>
    <col min="11526" max="11527" width="10" style="192" customWidth="1"/>
    <col min="11528" max="11528" width="9.85546875" style="192" customWidth="1"/>
    <col min="11529" max="11529" width="9.5703125" style="192" customWidth="1"/>
    <col min="11530" max="11530" width="13" style="192" customWidth="1"/>
    <col min="11531" max="11531" width="11.42578125" style="192" customWidth="1"/>
    <col min="11532" max="11532" width="11.42578125" style="192"/>
    <col min="11533" max="11533" width="12.7109375" style="192" customWidth="1"/>
    <col min="11534" max="11781" width="11.42578125" style="192"/>
    <col min="11782" max="11783" width="10" style="192" customWidth="1"/>
    <col min="11784" max="11784" width="9.85546875" style="192" customWidth="1"/>
    <col min="11785" max="11785" width="9.5703125" style="192" customWidth="1"/>
    <col min="11786" max="11786" width="13" style="192" customWidth="1"/>
    <col min="11787" max="11787" width="11.42578125" style="192" customWidth="1"/>
    <col min="11788" max="11788" width="11.42578125" style="192"/>
    <col min="11789" max="11789" width="12.7109375" style="192" customWidth="1"/>
    <col min="11790" max="12037" width="11.42578125" style="192"/>
    <col min="12038" max="12039" width="10" style="192" customWidth="1"/>
    <col min="12040" max="12040" width="9.85546875" style="192" customWidth="1"/>
    <col min="12041" max="12041" width="9.5703125" style="192" customWidth="1"/>
    <col min="12042" max="12042" width="13" style="192" customWidth="1"/>
    <col min="12043" max="12043" width="11.42578125" style="192" customWidth="1"/>
    <col min="12044" max="12044" width="11.42578125" style="192"/>
    <col min="12045" max="12045" width="12.7109375" style="192" customWidth="1"/>
    <col min="12046" max="12293" width="11.42578125" style="192"/>
    <col min="12294" max="12295" width="10" style="192" customWidth="1"/>
    <col min="12296" max="12296" width="9.85546875" style="192" customWidth="1"/>
    <col min="12297" max="12297" width="9.5703125" style="192" customWidth="1"/>
    <col min="12298" max="12298" width="13" style="192" customWidth="1"/>
    <col min="12299" max="12299" width="11.42578125" style="192" customWidth="1"/>
    <col min="12300" max="12300" width="11.42578125" style="192"/>
    <col min="12301" max="12301" width="12.7109375" style="192" customWidth="1"/>
    <col min="12302" max="12549" width="11.42578125" style="192"/>
    <col min="12550" max="12551" width="10" style="192" customWidth="1"/>
    <col min="12552" max="12552" width="9.85546875" style="192" customWidth="1"/>
    <col min="12553" max="12553" width="9.5703125" style="192" customWidth="1"/>
    <col min="12554" max="12554" width="13" style="192" customWidth="1"/>
    <col min="12555" max="12555" width="11.42578125" style="192" customWidth="1"/>
    <col min="12556" max="12556" width="11.42578125" style="192"/>
    <col min="12557" max="12557" width="12.7109375" style="192" customWidth="1"/>
    <col min="12558" max="12805" width="11.42578125" style="192"/>
    <col min="12806" max="12807" width="10" style="192" customWidth="1"/>
    <col min="12808" max="12808" width="9.85546875" style="192" customWidth="1"/>
    <col min="12809" max="12809" width="9.5703125" style="192" customWidth="1"/>
    <col min="12810" max="12810" width="13" style="192" customWidth="1"/>
    <col min="12811" max="12811" width="11.42578125" style="192" customWidth="1"/>
    <col min="12812" max="12812" width="11.42578125" style="192"/>
    <col min="12813" max="12813" width="12.7109375" style="192" customWidth="1"/>
    <col min="12814" max="13061" width="11.42578125" style="192"/>
    <col min="13062" max="13063" width="10" style="192" customWidth="1"/>
    <col min="13064" max="13064" width="9.85546875" style="192" customWidth="1"/>
    <col min="13065" max="13065" width="9.5703125" style="192" customWidth="1"/>
    <col min="13066" max="13066" width="13" style="192" customWidth="1"/>
    <col min="13067" max="13067" width="11.42578125" style="192" customWidth="1"/>
    <col min="13068" max="13068" width="11.42578125" style="192"/>
    <col min="13069" max="13069" width="12.7109375" style="192" customWidth="1"/>
    <col min="13070" max="13317" width="11.42578125" style="192"/>
    <col min="13318" max="13319" width="10" style="192" customWidth="1"/>
    <col min="13320" max="13320" width="9.85546875" style="192" customWidth="1"/>
    <col min="13321" max="13321" width="9.5703125" style="192" customWidth="1"/>
    <col min="13322" max="13322" width="13" style="192" customWidth="1"/>
    <col min="13323" max="13323" width="11.42578125" style="192" customWidth="1"/>
    <col min="13324" max="13324" width="11.42578125" style="192"/>
    <col min="13325" max="13325" width="12.7109375" style="192" customWidth="1"/>
    <col min="13326" max="13573" width="11.42578125" style="192"/>
    <col min="13574" max="13575" width="10" style="192" customWidth="1"/>
    <col min="13576" max="13576" width="9.85546875" style="192" customWidth="1"/>
    <col min="13577" max="13577" width="9.5703125" style="192" customWidth="1"/>
    <col min="13578" max="13578" width="13" style="192" customWidth="1"/>
    <col min="13579" max="13579" width="11.42578125" style="192" customWidth="1"/>
    <col min="13580" max="13580" width="11.42578125" style="192"/>
    <col min="13581" max="13581" width="12.7109375" style="192" customWidth="1"/>
    <col min="13582" max="13829" width="11.42578125" style="192"/>
    <col min="13830" max="13831" width="10" style="192" customWidth="1"/>
    <col min="13832" max="13832" width="9.85546875" style="192" customWidth="1"/>
    <col min="13833" max="13833" width="9.5703125" style="192" customWidth="1"/>
    <col min="13834" max="13834" width="13" style="192" customWidth="1"/>
    <col min="13835" max="13835" width="11.42578125" style="192" customWidth="1"/>
    <col min="13836" max="13836" width="11.42578125" style="192"/>
    <col min="13837" max="13837" width="12.7109375" style="192" customWidth="1"/>
    <col min="13838" max="14085" width="11.42578125" style="192"/>
    <col min="14086" max="14087" width="10" style="192" customWidth="1"/>
    <col min="14088" max="14088" width="9.85546875" style="192" customWidth="1"/>
    <col min="14089" max="14089" width="9.5703125" style="192" customWidth="1"/>
    <col min="14090" max="14090" width="13" style="192" customWidth="1"/>
    <col min="14091" max="14091" width="11.42578125" style="192" customWidth="1"/>
    <col min="14092" max="14092" width="11.42578125" style="192"/>
    <col min="14093" max="14093" width="12.7109375" style="192" customWidth="1"/>
    <col min="14094" max="14341" width="11.42578125" style="192"/>
    <col min="14342" max="14343" width="10" style="192" customWidth="1"/>
    <col min="14344" max="14344" width="9.85546875" style="192" customWidth="1"/>
    <col min="14345" max="14345" width="9.5703125" style="192" customWidth="1"/>
    <col min="14346" max="14346" width="13" style="192" customWidth="1"/>
    <col min="14347" max="14347" width="11.42578125" style="192" customWidth="1"/>
    <col min="14348" max="14348" width="11.42578125" style="192"/>
    <col min="14349" max="14349" width="12.7109375" style="192" customWidth="1"/>
    <col min="14350" max="14597" width="11.42578125" style="192"/>
    <col min="14598" max="14599" width="10" style="192" customWidth="1"/>
    <col min="14600" max="14600" width="9.85546875" style="192" customWidth="1"/>
    <col min="14601" max="14601" width="9.5703125" style="192" customWidth="1"/>
    <col min="14602" max="14602" width="13" style="192" customWidth="1"/>
    <col min="14603" max="14603" width="11.42578125" style="192" customWidth="1"/>
    <col min="14604" max="14604" width="11.42578125" style="192"/>
    <col min="14605" max="14605" width="12.7109375" style="192" customWidth="1"/>
    <col min="14606" max="14853" width="11.42578125" style="192"/>
    <col min="14854" max="14855" width="10" style="192" customWidth="1"/>
    <col min="14856" max="14856" width="9.85546875" style="192" customWidth="1"/>
    <col min="14857" max="14857" width="9.5703125" style="192" customWidth="1"/>
    <col min="14858" max="14858" width="13" style="192" customWidth="1"/>
    <col min="14859" max="14859" width="11.42578125" style="192" customWidth="1"/>
    <col min="14860" max="14860" width="11.42578125" style="192"/>
    <col min="14861" max="14861" width="12.7109375" style="192" customWidth="1"/>
    <col min="14862" max="15109" width="11.42578125" style="192"/>
    <col min="15110" max="15111" width="10" style="192" customWidth="1"/>
    <col min="15112" max="15112" width="9.85546875" style="192" customWidth="1"/>
    <col min="15113" max="15113" width="9.5703125" style="192" customWidth="1"/>
    <col min="15114" max="15114" width="13" style="192" customWidth="1"/>
    <col min="15115" max="15115" width="11.42578125" style="192" customWidth="1"/>
    <col min="15116" max="15116" width="11.42578125" style="192"/>
    <col min="15117" max="15117" width="12.7109375" style="192" customWidth="1"/>
    <col min="15118" max="15365" width="11.42578125" style="192"/>
    <col min="15366" max="15367" width="10" style="192" customWidth="1"/>
    <col min="15368" max="15368" width="9.85546875" style="192" customWidth="1"/>
    <col min="15369" max="15369" width="9.5703125" style="192" customWidth="1"/>
    <col min="15370" max="15370" width="13" style="192" customWidth="1"/>
    <col min="15371" max="15371" width="11.42578125" style="192" customWidth="1"/>
    <col min="15372" max="15372" width="11.42578125" style="192"/>
    <col min="15373" max="15373" width="12.7109375" style="192" customWidth="1"/>
    <col min="15374" max="15621" width="11.42578125" style="192"/>
    <col min="15622" max="15623" width="10" style="192" customWidth="1"/>
    <col min="15624" max="15624" width="9.85546875" style="192" customWidth="1"/>
    <col min="15625" max="15625" width="9.5703125" style="192" customWidth="1"/>
    <col min="15626" max="15626" width="13" style="192" customWidth="1"/>
    <col min="15627" max="15627" width="11.42578125" style="192" customWidth="1"/>
    <col min="15628" max="15628" width="11.42578125" style="192"/>
    <col min="15629" max="15629" width="12.7109375" style="192" customWidth="1"/>
    <col min="15630" max="15877" width="11.42578125" style="192"/>
    <col min="15878" max="15879" width="10" style="192" customWidth="1"/>
    <col min="15880" max="15880" width="9.85546875" style="192" customWidth="1"/>
    <col min="15881" max="15881" width="9.5703125" style="192" customWidth="1"/>
    <col min="15882" max="15882" width="13" style="192" customWidth="1"/>
    <col min="15883" max="15883" width="11.42578125" style="192" customWidth="1"/>
    <col min="15884" max="15884" width="11.42578125" style="192"/>
    <col min="15885" max="15885" width="12.7109375" style="192" customWidth="1"/>
    <col min="15886" max="16133" width="11.42578125" style="192"/>
    <col min="16134" max="16135" width="10" style="192" customWidth="1"/>
    <col min="16136" max="16136" width="9.85546875" style="192" customWidth="1"/>
    <col min="16137" max="16137" width="9.5703125" style="192" customWidth="1"/>
    <col min="16138" max="16138" width="13" style="192" customWidth="1"/>
    <col min="16139" max="16139" width="11.42578125" style="192" customWidth="1"/>
    <col min="16140" max="16140" width="11.42578125" style="192"/>
    <col min="16141" max="16141" width="12.7109375" style="192" customWidth="1"/>
    <col min="16142" max="16384" width="11.42578125" style="192"/>
  </cols>
  <sheetData>
    <row r="1" spans="1:15" ht="15.75" thickBot="1">
      <c r="A1" s="252">
        <f>'SEM1'!A1+2</f>
        <v>3</v>
      </c>
      <c r="B1" s="232">
        <f>MOIS!B1</f>
        <v>40178</v>
      </c>
      <c r="C1" s="251"/>
      <c r="O1" s="233"/>
    </row>
    <row r="2" spans="1:15" ht="16.5" thickBot="1">
      <c r="A2" s="337" t="s">
        <v>11</v>
      </c>
      <c r="B2" s="338"/>
      <c r="C2" s="338"/>
      <c r="D2" s="338"/>
      <c r="E2" s="338"/>
      <c r="F2" s="338"/>
      <c r="G2" s="338"/>
      <c r="H2" s="338"/>
      <c r="I2" s="338"/>
      <c r="J2" s="338"/>
      <c r="K2" s="338"/>
      <c r="L2" s="338"/>
      <c r="M2" s="339"/>
      <c r="O2" s="233"/>
    </row>
    <row r="3" spans="1:15">
      <c r="A3" s="232"/>
      <c r="C3"/>
      <c r="O3" s="233"/>
    </row>
    <row r="4" spans="1:15">
      <c r="A4" s="356" t="s">
        <v>12</v>
      </c>
      <c r="B4" s="356"/>
      <c r="C4" t="str">
        <f t="shared" ref="C4:C7" si="0">IF(WEEKDAY($A$1,2)=ROW(),$A$1,"")</f>
        <v/>
      </c>
      <c r="D4" s="357"/>
      <c r="E4" s="358"/>
      <c r="F4" s="358"/>
      <c r="G4" s="358"/>
      <c r="H4" s="359"/>
      <c r="O4" s="233"/>
    </row>
    <row r="5" spans="1:15">
      <c r="A5" s="356" t="s">
        <v>13</v>
      </c>
      <c r="B5" s="356"/>
      <c r="C5" t="str">
        <f t="shared" si="0"/>
        <v/>
      </c>
      <c r="D5" s="357"/>
      <c r="E5" s="358"/>
      <c r="F5" s="358"/>
      <c r="G5" s="358"/>
      <c r="H5" s="359"/>
      <c r="O5" s="233"/>
    </row>
    <row r="6" spans="1:15">
      <c r="A6" s="356" t="s">
        <v>14</v>
      </c>
      <c r="B6" s="356"/>
      <c r="C6" t="str">
        <f t="shared" si="0"/>
        <v/>
      </c>
      <c r="D6" s="357"/>
      <c r="E6" s="358"/>
      <c r="F6" s="358"/>
      <c r="G6" s="358"/>
      <c r="H6" s="359"/>
      <c r="O6" s="233"/>
    </row>
    <row r="7" spans="1:15">
      <c r="A7" s="242" t="s">
        <v>15</v>
      </c>
      <c r="B7" s="242"/>
      <c r="C7" t="str">
        <f t="shared" si="0"/>
        <v/>
      </c>
      <c r="D7" s="357"/>
      <c r="E7" s="358"/>
      <c r="F7" s="358"/>
      <c r="G7" s="358"/>
      <c r="H7" s="359"/>
      <c r="O7" s="233"/>
    </row>
    <row r="8" spans="1:15" ht="15.75" thickBot="1">
      <c r="O8"/>
    </row>
    <row r="9" spans="1:15">
      <c r="A9" s="317" t="s">
        <v>16</v>
      </c>
      <c r="B9" s="361">
        <f>MOIS!B1</f>
        <v>40178</v>
      </c>
      <c r="C9" s="362"/>
      <c r="D9" s="240"/>
      <c r="E9" s="240"/>
      <c r="F9" s="240"/>
      <c r="G9" s="240"/>
      <c r="H9" s="240"/>
      <c r="I9" s="240"/>
      <c r="J9" s="238"/>
      <c r="K9" s="364" t="s">
        <v>17</v>
      </c>
      <c r="L9" s="315">
        <f>MOIS!B1</f>
        <v>40178</v>
      </c>
      <c r="M9" s="238"/>
      <c r="O9"/>
    </row>
    <row r="10" spans="1:15" ht="15.75" thickBot="1">
      <c r="A10" s="360"/>
      <c r="B10" s="363"/>
      <c r="C10" s="363"/>
      <c r="D10" s="241"/>
      <c r="E10" s="241"/>
      <c r="F10" s="241"/>
      <c r="G10" s="241"/>
      <c r="H10" s="241"/>
      <c r="I10" s="241"/>
      <c r="J10" s="239"/>
      <c r="K10" s="365"/>
      <c r="L10" s="316"/>
      <c r="M10" s="239"/>
      <c r="O10"/>
    </row>
    <row r="11" spans="1:15" ht="15" customHeight="1">
      <c r="A11" s="193" t="s">
        <v>18</v>
      </c>
      <c r="B11" s="194"/>
      <c r="C11" s="348" t="s">
        <v>28</v>
      </c>
      <c r="D11" s="350" t="s">
        <v>19</v>
      </c>
      <c r="E11" s="351"/>
      <c r="F11" s="331" t="s">
        <v>20</v>
      </c>
      <c r="G11" s="348" t="s">
        <v>27</v>
      </c>
      <c r="H11" s="350" t="s">
        <v>19</v>
      </c>
      <c r="I11" s="351"/>
      <c r="J11" s="331" t="s">
        <v>20</v>
      </c>
      <c r="K11" s="354" t="s">
        <v>35</v>
      </c>
      <c r="L11" s="317" t="s">
        <v>21</v>
      </c>
      <c r="M11" s="340"/>
      <c r="O11"/>
    </row>
    <row r="12" spans="1:15" ht="29.25" customHeight="1" thickBot="1">
      <c r="A12" s="216" t="s">
        <v>29</v>
      </c>
      <c r="B12" s="230">
        <f>((B1)+(A1*7))-(WEEKDAY(B1)+5)</f>
        <v>40190</v>
      </c>
      <c r="C12" s="349"/>
      <c r="D12" s="352"/>
      <c r="E12" s="353"/>
      <c r="F12" s="332"/>
      <c r="G12" s="349"/>
      <c r="H12" s="352"/>
      <c r="I12" s="353"/>
      <c r="J12" s="332"/>
      <c r="K12" s="355"/>
      <c r="L12" s="319"/>
      <c r="M12" s="341"/>
    </row>
    <row r="13" spans="1:15">
      <c r="A13" s="216" t="s">
        <v>30</v>
      </c>
      <c r="B13" s="248">
        <f>B12+8-WEEKDAY(B12)</f>
        <v>40196</v>
      </c>
      <c r="C13" s="349"/>
      <c r="D13" s="342" t="s">
        <v>22</v>
      </c>
      <c r="E13" s="344" t="s">
        <v>23</v>
      </c>
      <c r="F13" s="333"/>
      <c r="G13" s="349"/>
      <c r="H13" s="344" t="s">
        <v>22</v>
      </c>
      <c r="I13" s="344" t="s">
        <v>23</v>
      </c>
      <c r="J13" s="333"/>
      <c r="K13" s="346"/>
      <c r="L13" s="196"/>
      <c r="M13" s="197"/>
    </row>
    <row r="14" spans="1:15">
      <c r="A14" s="216"/>
      <c r="B14" s="247"/>
      <c r="C14" s="349"/>
      <c r="D14" s="343"/>
      <c r="E14" s="345"/>
      <c r="F14" s="334"/>
      <c r="G14" s="349"/>
      <c r="H14" s="345"/>
      <c r="I14" s="345"/>
      <c r="J14" s="334"/>
      <c r="K14" s="347"/>
      <c r="L14" s="198"/>
      <c r="M14" s="224"/>
    </row>
    <row r="15" spans="1:15" ht="30" customHeight="1">
      <c r="A15" s="231" t="s">
        <v>39</v>
      </c>
      <c r="B15" s="246">
        <f>B12</f>
        <v>40190</v>
      </c>
      <c r="C15" s="225"/>
      <c r="D15" s="225"/>
      <c r="E15" s="225"/>
      <c r="F15" s="225"/>
      <c r="G15" s="225"/>
      <c r="H15" s="225"/>
      <c r="I15" s="225"/>
      <c r="J15" s="225"/>
      <c r="K15" s="225"/>
      <c r="L15" s="335"/>
      <c r="M15" s="336"/>
    </row>
    <row r="16" spans="1:15" ht="30" customHeight="1">
      <c r="A16" s="231" t="s">
        <v>40</v>
      </c>
      <c r="B16" s="246">
        <f>B15+1</f>
        <v>40191</v>
      </c>
      <c r="C16" s="226"/>
      <c r="D16" s="226"/>
      <c r="E16" s="226"/>
      <c r="F16" s="226"/>
      <c r="G16" s="226"/>
      <c r="H16" s="226"/>
      <c r="I16" s="226"/>
      <c r="J16" s="226"/>
      <c r="K16" s="225"/>
      <c r="L16" s="335"/>
      <c r="M16" s="336"/>
    </row>
    <row r="17" spans="1:14" ht="30" customHeight="1">
      <c r="A17" s="231" t="s">
        <v>41</v>
      </c>
      <c r="B17" s="246">
        <f t="shared" ref="B17:B21" si="1">B16+1</f>
        <v>40192</v>
      </c>
      <c r="C17" s="225"/>
      <c r="D17" s="225"/>
      <c r="E17" s="225"/>
      <c r="F17" s="225"/>
      <c r="G17" s="225"/>
      <c r="H17" s="225"/>
      <c r="I17" s="225"/>
      <c r="J17" s="225"/>
      <c r="K17" s="225"/>
      <c r="L17" s="335"/>
      <c r="M17" s="336"/>
    </row>
    <row r="18" spans="1:14" ht="30" customHeight="1">
      <c r="A18" s="231" t="s">
        <v>42</v>
      </c>
      <c r="B18" s="246">
        <f t="shared" si="1"/>
        <v>40193</v>
      </c>
      <c r="C18" s="226"/>
      <c r="D18" s="226"/>
      <c r="E18" s="226"/>
      <c r="F18" s="226"/>
      <c r="G18" s="226"/>
      <c r="H18" s="226"/>
      <c r="I18" s="226"/>
      <c r="J18" s="226"/>
      <c r="K18" s="225"/>
      <c r="L18" s="335"/>
      <c r="M18" s="336"/>
    </row>
    <row r="19" spans="1:14" ht="30" customHeight="1">
      <c r="A19" s="231" t="s">
        <v>43</v>
      </c>
      <c r="B19" s="246">
        <f t="shared" si="1"/>
        <v>40194</v>
      </c>
      <c r="C19" s="225"/>
      <c r="D19" s="225"/>
      <c r="E19" s="225"/>
      <c r="F19" s="225"/>
      <c r="G19" s="225"/>
      <c r="H19" s="225"/>
      <c r="I19" s="225"/>
      <c r="J19" s="225"/>
      <c r="K19" s="225"/>
      <c r="L19" s="335"/>
      <c r="M19" s="336"/>
    </row>
    <row r="20" spans="1:14" ht="30" customHeight="1">
      <c r="A20" s="231" t="s">
        <v>44</v>
      </c>
      <c r="B20" s="246">
        <f t="shared" si="1"/>
        <v>40195</v>
      </c>
      <c r="C20" s="226"/>
      <c r="D20" s="226"/>
      <c r="E20" s="226"/>
      <c r="F20" s="226"/>
      <c r="G20" s="226"/>
      <c r="H20" s="226"/>
      <c r="I20" s="226"/>
      <c r="J20" s="226"/>
      <c r="K20" s="225"/>
      <c r="L20" s="335"/>
      <c r="M20" s="336"/>
    </row>
    <row r="21" spans="1:14" ht="30" customHeight="1">
      <c r="A21" s="231" t="s">
        <v>45</v>
      </c>
      <c r="B21" s="246">
        <f t="shared" si="1"/>
        <v>40196</v>
      </c>
      <c r="C21" s="225"/>
      <c r="D21" s="225"/>
      <c r="E21" s="225"/>
      <c r="F21" s="225"/>
      <c r="G21" s="225"/>
      <c r="H21" s="225"/>
      <c r="I21" s="225"/>
      <c r="J21" s="225"/>
      <c r="K21" s="225"/>
      <c r="L21" s="335"/>
      <c r="M21" s="336"/>
    </row>
    <row r="22" spans="1:14" ht="15.75" thickBot="1">
      <c r="A22" s="217"/>
      <c r="B22" s="220"/>
      <c r="C22" s="221"/>
      <c r="D22" s="221"/>
      <c r="E22" s="221"/>
      <c r="F22" s="221"/>
      <c r="G22" s="221"/>
      <c r="H22" s="221"/>
      <c r="I22" s="221"/>
      <c r="J22" s="221"/>
      <c r="K22" s="221"/>
      <c r="L22" s="222"/>
      <c r="M22" s="223"/>
    </row>
    <row r="23" spans="1:14">
      <c r="A23" s="317" t="s">
        <v>24</v>
      </c>
      <c r="B23" s="318"/>
      <c r="C23" s="318"/>
      <c r="D23" s="318"/>
      <c r="E23" s="318"/>
      <c r="F23" s="318"/>
      <c r="G23" s="318"/>
      <c r="H23" s="318"/>
      <c r="I23" s="318"/>
      <c r="J23" s="318"/>
      <c r="K23" s="329"/>
      <c r="L23" s="323" t="s">
        <v>25</v>
      </c>
      <c r="M23" s="324"/>
    </row>
    <row r="24" spans="1:14" ht="15.75" thickBot="1">
      <c r="A24" s="319"/>
      <c r="B24" s="320"/>
      <c r="C24" s="320"/>
      <c r="D24" s="320"/>
      <c r="E24" s="320"/>
      <c r="F24" s="320"/>
      <c r="G24" s="320"/>
      <c r="H24" s="320"/>
      <c r="I24" s="320"/>
      <c r="J24" s="320"/>
      <c r="K24" s="330"/>
      <c r="L24" s="325"/>
      <c r="M24" s="326"/>
    </row>
    <row r="25" spans="1:14">
      <c r="A25" s="317" t="s">
        <v>26</v>
      </c>
      <c r="B25" s="318"/>
      <c r="C25" s="318"/>
      <c r="D25" s="318"/>
      <c r="E25" s="318"/>
      <c r="F25" s="318"/>
      <c r="G25" s="318"/>
      <c r="H25" s="318"/>
      <c r="I25" s="318"/>
      <c r="J25" s="318"/>
      <c r="K25" s="329"/>
      <c r="L25" s="325"/>
      <c r="M25" s="326"/>
    </row>
    <row r="26" spans="1:14" ht="15.75" thickBot="1">
      <c r="A26" s="319"/>
      <c r="B26" s="320"/>
      <c r="C26" s="320"/>
      <c r="D26" s="320"/>
      <c r="E26" s="320"/>
      <c r="F26" s="320"/>
      <c r="G26" s="320"/>
      <c r="H26" s="320"/>
      <c r="I26" s="320"/>
      <c r="J26" s="320"/>
      <c r="K26" s="330"/>
      <c r="L26" s="327"/>
      <c r="M26" s="328"/>
    </row>
    <row r="27" spans="1:14">
      <c r="C27" s="198"/>
      <c r="D27" s="198"/>
      <c r="E27" s="198"/>
      <c r="F27" s="198"/>
      <c r="G27" s="198"/>
      <c r="H27" s="198"/>
      <c r="I27" s="198"/>
      <c r="J27" s="198"/>
      <c r="K27" s="198"/>
      <c r="L27" s="198"/>
      <c r="M27" s="198"/>
    </row>
    <row r="28" spans="1:14">
      <c r="B28" t="str">
        <f>IF(WEEKDAY($A$3,2)=ROW(),$A$2,"")</f>
        <v/>
      </c>
      <c r="C28" s="198"/>
      <c r="D28" s="198"/>
      <c r="E28" s="198"/>
      <c r="F28" s="198"/>
      <c r="G28" s="198"/>
      <c r="H28" s="198"/>
      <c r="I28" s="198"/>
      <c r="J28" s="198"/>
      <c r="K28" s="198"/>
      <c r="L28" s="198"/>
      <c r="M28" s="198"/>
    </row>
    <row r="29" spans="1:14">
      <c r="A29" s="198"/>
      <c r="B29" s="198"/>
      <c r="C29" s="198"/>
      <c r="D29" s="198"/>
      <c r="E29" s="198"/>
      <c r="F29" s="198"/>
      <c r="G29" s="198"/>
      <c r="H29" s="198"/>
      <c r="I29" s="198"/>
      <c r="J29" s="198"/>
      <c r="K29" s="198"/>
      <c r="L29" s="198"/>
      <c r="M29" s="198"/>
      <c r="N29" s="198"/>
    </row>
    <row r="30" spans="1:14" ht="15.75">
      <c r="A30" s="304"/>
      <c r="B30" s="305"/>
      <c r="C30" s="305"/>
      <c r="D30" s="305"/>
      <c r="E30" s="305"/>
      <c r="F30" s="305"/>
      <c r="G30" s="305"/>
      <c r="H30" s="305"/>
      <c r="I30" s="305"/>
      <c r="J30" s="305"/>
      <c r="K30" s="305"/>
      <c r="L30" s="305"/>
      <c r="M30" s="305"/>
      <c r="N30" s="198"/>
    </row>
    <row r="31" spans="1:14">
      <c r="A31" s="198"/>
      <c r="B31" s="198"/>
      <c r="C31" s="198"/>
      <c r="D31" s="198"/>
      <c r="E31" s="233"/>
      <c r="F31" s="198"/>
      <c r="G31" s="198"/>
      <c r="H31" s="198"/>
      <c r="I31" s="198"/>
      <c r="J31" s="198"/>
      <c r="K31" s="198"/>
      <c r="L31" s="198"/>
      <c r="M31" s="198"/>
      <c r="N31" s="198"/>
    </row>
    <row r="32" spans="1:14">
      <c r="A32" s="306"/>
      <c r="B32" s="306"/>
      <c r="C32" s="306"/>
      <c r="D32" s="306"/>
      <c r="E32" s="233"/>
      <c r="F32" s="198"/>
      <c r="G32" s="198"/>
      <c r="H32" s="198"/>
      <c r="I32" s="198"/>
      <c r="J32" s="198"/>
      <c r="K32" s="198"/>
      <c r="L32" s="198"/>
      <c r="M32" s="198"/>
      <c r="N32" s="198"/>
    </row>
    <row r="33" spans="1:14">
      <c r="A33" s="306"/>
      <c r="B33" s="306"/>
      <c r="C33" s="306"/>
      <c r="D33" s="306"/>
      <c r="E33" s="233"/>
      <c r="F33" s="198"/>
      <c r="G33" s="198"/>
      <c r="H33" s="198"/>
      <c r="I33" s="198"/>
      <c r="J33" s="198"/>
      <c r="K33" s="198"/>
      <c r="L33" s="198"/>
      <c r="M33" s="198"/>
      <c r="N33" s="198"/>
    </row>
    <row r="34" spans="1:14">
      <c r="A34" s="306"/>
      <c r="B34" s="306"/>
      <c r="C34" s="306"/>
      <c r="D34" s="306"/>
      <c r="E34" s="233"/>
      <c r="F34" s="198"/>
      <c r="G34" s="198"/>
      <c r="H34" s="198"/>
      <c r="I34" s="198"/>
      <c r="J34" s="198"/>
      <c r="K34" s="198"/>
      <c r="L34" s="198"/>
      <c r="M34" s="198"/>
      <c r="N34" s="198"/>
    </row>
    <row r="35" spans="1:14">
      <c r="A35" s="307"/>
      <c r="B35" s="307"/>
      <c r="C35" s="307"/>
      <c r="D35" s="307"/>
      <c r="E35" s="233"/>
      <c r="F35" s="198"/>
      <c r="G35" s="198"/>
      <c r="H35" s="198"/>
      <c r="I35" s="198"/>
      <c r="J35" s="198"/>
      <c r="K35" s="198"/>
      <c r="L35" s="198"/>
      <c r="M35" s="198"/>
      <c r="N35" s="198"/>
    </row>
    <row r="36" spans="1:14">
      <c r="A36" s="198"/>
      <c r="B36" s="198"/>
      <c r="C36" s="198"/>
      <c r="D36" s="198"/>
      <c r="E36" s="233"/>
      <c r="F36" s="198"/>
      <c r="G36" s="198"/>
      <c r="H36" s="198"/>
      <c r="I36" s="198"/>
      <c r="J36" s="198"/>
      <c r="K36" s="198"/>
      <c r="L36" s="198"/>
      <c r="M36" s="198"/>
      <c r="N36" s="198"/>
    </row>
    <row r="37" spans="1:14">
      <c r="A37" s="314"/>
      <c r="B37" s="314"/>
      <c r="C37" s="314"/>
      <c r="D37" s="314"/>
      <c r="E37" s="314"/>
      <c r="F37" s="314"/>
      <c r="G37" s="314"/>
      <c r="H37" s="314"/>
      <c r="I37" s="314"/>
      <c r="J37" s="314"/>
      <c r="K37" s="308"/>
      <c r="L37" s="308"/>
      <c r="M37" s="308"/>
      <c r="N37" s="198"/>
    </row>
    <row r="38" spans="1:14">
      <c r="A38" s="314"/>
      <c r="B38" s="314"/>
      <c r="C38" s="314"/>
      <c r="D38" s="314"/>
      <c r="E38" s="314"/>
      <c r="F38" s="314"/>
      <c r="G38" s="314"/>
      <c r="H38" s="314"/>
      <c r="I38" s="314"/>
      <c r="J38" s="314"/>
      <c r="K38" s="308"/>
      <c r="L38" s="308"/>
      <c r="M38" s="308"/>
      <c r="N38" s="198"/>
    </row>
    <row r="39" spans="1:14" ht="15" customHeight="1">
      <c r="A39" s="245"/>
      <c r="B39" s="245"/>
      <c r="C39" s="311"/>
      <c r="D39" s="312"/>
      <c r="E39" s="312"/>
      <c r="F39" s="243"/>
      <c r="G39" s="311"/>
      <c r="H39" s="312"/>
      <c r="I39" s="312"/>
      <c r="J39" s="313"/>
      <c r="K39" s="311"/>
      <c r="L39" s="308"/>
      <c r="M39" s="308"/>
      <c r="N39" s="198"/>
    </row>
    <row r="40" spans="1:14">
      <c r="A40" s="245"/>
      <c r="B40" s="245"/>
      <c r="C40" s="311"/>
      <c r="D40" s="312"/>
      <c r="E40" s="312"/>
      <c r="F40" s="243"/>
      <c r="G40" s="311"/>
      <c r="H40" s="312"/>
      <c r="I40" s="312"/>
      <c r="J40" s="313"/>
      <c r="K40" s="311"/>
      <c r="L40" s="308"/>
      <c r="M40" s="308"/>
      <c r="N40" s="198"/>
    </row>
    <row r="41" spans="1:14">
      <c r="A41" s="245"/>
      <c r="B41" s="245"/>
      <c r="C41" s="311"/>
      <c r="D41" s="312"/>
      <c r="E41" s="312"/>
      <c r="F41" s="243"/>
      <c r="G41" s="311"/>
      <c r="H41" s="312"/>
      <c r="I41" s="312"/>
      <c r="J41" s="306"/>
      <c r="K41" s="305"/>
      <c r="L41" s="198"/>
      <c r="M41" s="198"/>
      <c r="N41" s="198"/>
    </row>
    <row r="42" spans="1:14">
      <c r="A42" s="245"/>
      <c r="B42" s="245"/>
      <c r="C42" s="311"/>
      <c r="D42" s="312"/>
      <c r="E42" s="312"/>
      <c r="F42" s="243"/>
      <c r="G42" s="311"/>
      <c r="H42" s="312"/>
      <c r="I42" s="312"/>
      <c r="J42" s="306"/>
      <c r="K42" s="305"/>
      <c r="L42" s="198"/>
      <c r="M42" s="198"/>
      <c r="N42" s="198"/>
    </row>
    <row r="43" spans="1:14">
      <c r="A43" s="308"/>
      <c r="B43" s="308"/>
      <c r="C43" s="303"/>
      <c r="D43" s="303"/>
      <c r="E43" s="303"/>
      <c r="F43" s="244"/>
      <c r="G43" s="303"/>
      <c r="H43" s="303"/>
      <c r="I43" s="303"/>
      <c r="J43" s="303"/>
      <c r="K43" s="303"/>
      <c r="L43" s="303"/>
      <c r="M43" s="303"/>
      <c r="N43" s="198"/>
    </row>
    <row r="44" spans="1:14">
      <c r="A44" s="308"/>
      <c r="B44" s="308"/>
      <c r="C44" s="296"/>
      <c r="D44" s="296"/>
      <c r="E44" s="296"/>
      <c r="F44" s="235"/>
      <c r="G44" s="296"/>
      <c r="H44" s="296"/>
      <c r="I44" s="296"/>
      <c r="J44" s="296"/>
      <c r="K44" s="296"/>
      <c r="L44" s="296"/>
      <c r="M44" s="296"/>
      <c r="N44" s="198"/>
    </row>
    <row r="45" spans="1:14">
      <c r="A45" s="308"/>
      <c r="B45" s="308"/>
      <c r="C45" s="303"/>
      <c r="D45" s="303"/>
      <c r="E45" s="303"/>
      <c r="F45" s="244"/>
      <c r="G45" s="303"/>
      <c r="H45" s="303"/>
      <c r="I45" s="303"/>
      <c r="J45" s="303"/>
      <c r="K45" s="303"/>
      <c r="L45" s="303"/>
      <c r="M45" s="303"/>
      <c r="N45" s="198"/>
    </row>
    <row r="46" spans="1:14">
      <c r="A46" s="308"/>
      <c r="B46" s="308"/>
      <c r="C46" s="296"/>
      <c r="D46" s="296"/>
      <c r="E46" s="296"/>
      <c r="F46" s="235"/>
      <c r="G46" s="296"/>
      <c r="H46" s="296"/>
      <c r="I46" s="296"/>
      <c r="J46" s="296"/>
      <c r="K46" s="296"/>
      <c r="L46" s="296"/>
      <c r="M46" s="296"/>
      <c r="N46" s="198"/>
    </row>
    <row r="47" spans="1:14">
      <c r="A47" s="308"/>
      <c r="B47" s="308"/>
      <c r="C47" s="303"/>
      <c r="D47" s="303"/>
      <c r="E47" s="303"/>
      <c r="F47" s="244"/>
      <c r="G47" s="303"/>
      <c r="H47" s="303"/>
      <c r="I47" s="303"/>
      <c r="J47" s="303"/>
      <c r="K47" s="303"/>
      <c r="L47" s="303"/>
      <c r="M47" s="303"/>
      <c r="N47" s="198"/>
    </row>
    <row r="48" spans="1:14">
      <c r="A48" s="308"/>
      <c r="B48" s="308"/>
      <c r="C48" s="296"/>
      <c r="D48" s="296"/>
      <c r="E48" s="296"/>
      <c r="F48" s="235"/>
      <c r="G48" s="296"/>
      <c r="H48" s="296"/>
      <c r="I48" s="296"/>
      <c r="J48" s="296"/>
      <c r="K48" s="296"/>
      <c r="L48" s="296"/>
      <c r="M48" s="296"/>
      <c r="N48" s="198"/>
    </row>
    <row r="49" spans="1:14">
      <c r="A49" s="308"/>
      <c r="B49" s="308"/>
      <c r="C49" s="303"/>
      <c r="D49" s="303"/>
      <c r="E49" s="303"/>
      <c r="F49" s="244"/>
      <c r="G49" s="303"/>
      <c r="H49" s="303"/>
      <c r="I49" s="303"/>
      <c r="J49" s="303"/>
      <c r="K49" s="303"/>
      <c r="L49" s="303"/>
      <c r="M49" s="303"/>
      <c r="N49" s="198"/>
    </row>
    <row r="50" spans="1:14">
      <c r="A50" s="308"/>
      <c r="B50" s="308"/>
      <c r="C50" s="296"/>
      <c r="D50" s="296"/>
      <c r="E50" s="296"/>
      <c r="F50" s="235"/>
      <c r="G50" s="296"/>
      <c r="H50" s="296"/>
      <c r="I50" s="296"/>
      <c r="J50" s="296"/>
      <c r="K50" s="296"/>
      <c r="L50" s="296"/>
      <c r="M50" s="296"/>
      <c r="N50" s="198"/>
    </row>
    <row r="51" spans="1:14">
      <c r="A51" s="308"/>
      <c r="B51" s="308"/>
      <c r="C51" s="303"/>
      <c r="D51" s="303"/>
      <c r="E51" s="303"/>
      <c r="F51" s="244"/>
      <c r="G51" s="303"/>
      <c r="H51" s="303"/>
      <c r="I51" s="303"/>
      <c r="J51" s="303"/>
      <c r="K51" s="303"/>
      <c r="L51" s="303"/>
      <c r="M51" s="303"/>
      <c r="N51" s="198"/>
    </row>
    <row r="52" spans="1:14">
      <c r="A52" s="308"/>
      <c r="B52" s="308"/>
      <c r="C52" s="296"/>
      <c r="D52" s="296"/>
      <c r="E52" s="296"/>
      <c r="F52" s="235"/>
      <c r="G52" s="296"/>
      <c r="H52" s="296"/>
      <c r="I52" s="296"/>
      <c r="J52" s="296"/>
      <c r="K52" s="296"/>
      <c r="L52" s="296"/>
      <c r="M52" s="296"/>
      <c r="N52" s="198"/>
    </row>
    <row r="53" spans="1:14">
      <c r="A53" s="308"/>
      <c r="B53" s="308"/>
      <c r="C53" s="303"/>
      <c r="D53" s="303"/>
      <c r="E53" s="303"/>
      <c r="F53" s="244"/>
      <c r="G53" s="303"/>
      <c r="H53" s="303"/>
      <c r="I53" s="303"/>
      <c r="J53" s="303"/>
      <c r="K53" s="303"/>
      <c r="L53" s="303"/>
      <c r="M53" s="303"/>
      <c r="N53" s="198"/>
    </row>
    <row r="54" spans="1:14">
      <c r="A54" s="308"/>
      <c r="B54" s="308"/>
      <c r="C54" s="296"/>
      <c r="D54" s="296"/>
      <c r="E54" s="296"/>
      <c r="F54" s="235"/>
      <c r="G54" s="296"/>
      <c r="H54" s="296"/>
      <c r="I54" s="296"/>
      <c r="J54" s="296"/>
      <c r="K54" s="296"/>
      <c r="L54" s="296"/>
      <c r="M54" s="296"/>
      <c r="N54" s="198"/>
    </row>
    <row r="55" spans="1:14">
      <c r="A55" s="308"/>
      <c r="B55" s="308"/>
      <c r="C55" s="303"/>
      <c r="D55" s="303"/>
      <c r="E55" s="303"/>
      <c r="F55" s="244"/>
      <c r="G55" s="303"/>
      <c r="H55" s="303"/>
      <c r="I55" s="303"/>
      <c r="J55" s="303"/>
      <c r="K55" s="303"/>
      <c r="L55" s="303"/>
      <c r="M55" s="303"/>
      <c r="N55" s="198"/>
    </row>
    <row r="56" spans="1:14">
      <c r="A56" s="308"/>
      <c r="B56" s="308"/>
      <c r="C56" s="296"/>
      <c r="D56" s="296"/>
      <c r="E56" s="296"/>
      <c r="F56" s="235"/>
      <c r="G56" s="296"/>
      <c r="H56" s="296"/>
      <c r="I56" s="296"/>
      <c r="J56" s="296"/>
      <c r="K56" s="296"/>
      <c r="L56" s="296"/>
      <c r="M56" s="296"/>
      <c r="N56" s="198"/>
    </row>
    <row r="57" spans="1:14">
      <c r="A57" s="308"/>
      <c r="B57" s="308"/>
      <c r="C57" s="308"/>
      <c r="D57" s="308"/>
      <c r="E57" s="308"/>
      <c r="F57" s="308"/>
      <c r="G57" s="308"/>
      <c r="H57" s="308"/>
      <c r="I57" s="308"/>
      <c r="J57" s="308"/>
      <c r="K57" s="305"/>
      <c r="L57" s="309"/>
      <c r="M57" s="309"/>
      <c r="N57" s="198"/>
    </row>
    <row r="58" spans="1:14">
      <c r="A58" s="308"/>
      <c r="B58" s="308"/>
      <c r="C58" s="308"/>
      <c r="D58" s="308"/>
      <c r="E58" s="308"/>
      <c r="F58" s="308"/>
      <c r="G58" s="308"/>
      <c r="H58" s="308"/>
      <c r="I58" s="308"/>
      <c r="J58" s="308"/>
      <c r="K58" s="305"/>
      <c r="L58" s="309"/>
      <c r="M58" s="309"/>
      <c r="N58" s="198"/>
    </row>
    <row r="59" spans="1:14">
      <c r="A59" s="308"/>
      <c r="B59" s="308"/>
      <c r="C59" s="308"/>
      <c r="D59" s="308"/>
      <c r="E59" s="308"/>
      <c r="F59" s="308"/>
      <c r="G59" s="308"/>
      <c r="H59" s="308"/>
      <c r="I59" s="308"/>
      <c r="J59" s="308"/>
      <c r="K59" s="305"/>
      <c r="L59" s="309"/>
      <c r="M59" s="309"/>
      <c r="N59" s="198"/>
    </row>
    <row r="60" spans="1:14">
      <c r="A60" s="308"/>
      <c r="B60" s="308"/>
      <c r="C60" s="308"/>
      <c r="D60" s="308"/>
      <c r="E60" s="308"/>
      <c r="F60" s="308"/>
      <c r="G60" s="308"/>
      <c r="H60" s="308"/>
      <c r="I60" s="308"/>
      <c r="J60" s="308"/>
      <c r="K60" s="305"/>
      <c r="L60" s="309"/>
      <c r="M60" s="309"/>
      <c r="N60" s="198"/>
    </row>
    <row r="61" spans="1:14">
      <c r="A61" s="198"/>
      <c r="B61" s="198"/>
      <c r="C61" s="198"/>
      <c r="D61" s="198"/>
      <c r="E61" s="198"/>
      <c r="F61" s="198"/>
      <c r="G61" s="198"/>
      <c r="H61" s="198"/>
      <c r="I61" s="198"/>
      <c r="J61" s="198"/>
      <c r="K61" s="198"/>
      <c r="L61" s="198"/>
      <c r="M61" s="198"/>
      <c r="N61" s="198"/>
    </row>
    <row r="62" spans="1:14">
      <c r="A62" s="198"/>
      <c r="B62" s="198"/>
      <c r="C62" s="198"/>
      <c r="D62" s="198"/>
      <c r="E62" s="198"/>
      <c r="F62" s="198"/>
      <c r="G62" s="198"/>
      <c r="H62" s="198"/>
      <c r="I62" s="198"/>
      <c r="J62" s="198"/>
      <c r="K62" s="198"/>
      <c r="L62" s="198"/>
      <c r="M62" s="198"/>
      <c r="N62" s="198"/>
    </row>
    <row r="63" spans="1:14">
      <c r="A63" s="198"/>
      <c r="B63" s="198"/>
      <c r="C63" s="198"/>
      <c r="D63" s="198"/>
      <c r="E63" s="198"/>
      <c r="F63" s="198"/>
      <c r="G63" s="198"/>
      <c r="H63" s="198"/>
      <c r="I63" s="198"/>
      <c r="J63" s="198"/>
      <c r="K63" s="198"/>
      <c r="L63" s="198"/>
      <c r="M63" s="198"/>
      <c r="N63" s="198"/>
    </row>
    <row r="64" spans="1:14" ht="15.75">
      <c r="A64" s="304"/>
      <c r="B64" s="305"/>
      <c r="C64" s="305"/>
      <c r="D64" s="305"/>
      <c r="E64" s="305"/>
      <c r="F64" s="305"/>
      <c r="G64" s="305"/>
      <c r="H64" s="305"/>
      <c r="I64" s="305"/>
      <c r="J64" s="305"/>
      <c r="K64" s="305"/>
      <c r="L64" s="305"/>
      <c r="M64" s="305"/>
      <c r="N64" s="198"/>
    </row>
    <row r="65" spans="1:14">
      <c r="A65" s="198"/>
      <c r="B65" s="198"/>
      <c r="C65" s="198"/>
      <c r="D65" s="198"/>
      <c r="E65" s="198"/>
      <c r="F65" s="198"/>
      <c r="G65" s="198"/>
      <c r="H65" s="198"/>
      <c r="I65" s="198"/>
      <c r="J65" s="198"/>
      <c r="K65" s="198"/>
      <c r="L65" s="198"/>
      <c r="M65" s="198"/>
      <c r="N65" s="198"/>
    </row>
    <row r="66" spans="1:14">
      <c r="A66" s="306"/>
      <c r="B66" s="306"/>
      <c r="C66" s="306"/>
      <c r="D66" s="306"/>
      <c r="E66" s="198"/>
      <c r="F66" s="198"/>
      <c r="G66" s="198"/>
      <c r="H66" s="198"/>
      <c r="I66" s="198"/>
      <c r="J66" s="198"/>
      <c r="K66" s="198"/>
      <c r="L66" s="198"/>
      <c r="M66" s="198"/>
      <c r="N66" s="198"/>
    </row>
    <row r="67" spans="1:14">
      <c r="A67" s="306"/>
      <c r="B67" s="306"/>
      <c r="C67" s="306"/>
      <c r="D67" s="306"/>
      <c r="E67" s="198"/>
      <c r="F67" s="198"/>
      <c r="G67" s="198"/>
      <c r="H67" s="198"/>
      <c r="I67" s="198"/>
      <c r="J67" s="198"/>
      <c r="K67" s="198"/>
      <c r="L67" s="198"/>
      <c r="M67" s="198"/>
      <c r="N67" s="198"/>
    </row>
    <row r="68" spans="1:14">
      <c r="A68" s="306"/>
      <c r="B68" s="306"/>
      <c r="C68" s="306"/>
      <c r="D68" s="306"/>
      <c r="E68" s="198"/>
      <c r="F68" s="198"/>
      <c r="G68" s="198"/>
      <c r="H68" s="198"/>
      <c r="I68" s="198"/>
      <c r="J68" s="198"/>
      <c r="K68" s="198"/>
      <c r="L68" s="198"/>
      <c r="M68" s="198"/>
      <c r="N68" s="198"/>
    </row>
    <row r="69" spans="1:14">
      <c r="A69" s="307"/>
      <c r="B69" s="307"/>
      <c r="C69" s="307"/>
      <c r="D69" s="307"/>
      <c r="E69" s="198"/>
      <c r="F69" s="198"/>
      <c r="G69" s="198"/>
      <c r="H69" s="198"/>
      <c r="I69" s="198"/>
      <c r="J69" s="198"/>
      <c r="K69" s="198"/>
      <c r="L69" s="198"/>
      <c r="M69" s="198"/>
      <c r="N69" s="198"/>
    </row>
    <row r="70" spans="1:14">
      <c r="A70" s="198"/>
      <c r="B70" s="198"/>
      <c r="C70" s="198"/>
      <c r="D70" s="198"/>
      <c r="E70" s="198"/>
      <c r="F70" s="198"/>
      <c r="G70" s="198"/>
      <c r="H70" s="198"/>
      <c r="I70" s="198"/>
      <c r="J70" s="198"/>
      <c r="K70" s="198"/>
      <c r="L70" s="198"/>
      <c r="M70" s="198"/>
      <c r="N70" s="198"/>
    </row>
    <row r="71" spans="1:14">
      <c r="A71" s="314"/>
      <c r="B71" s="314"/>
      <c r="C71" s="314"/>
      <c r="D71" s="314"/>
      <c r="E71" s="314"/>
      <c r="F71" s="314"/>
      <c r="G71" s="314"/>
      <c r="H71" s="314"/>
      <c r="I71" s="314"/>
      <c r="J71" s="314"/>
      <c r="K71" s="308"/>
      <c r="L71" s="308"/>
      <c r="M71" s="308"/>
      <c r="N71" s="198"/>
    </row>
    <row r="72" spans="1:14">
      <c r="A72" s="314"/>
      <c r="B72" s="314"/>
      <c r="C72" s="314"/>
      <c r="D72" s="314"/>
      <c r="E72" s="314"/>
      <c r="F72" s="314"/>
      <c r="G72" s="314"/>
      <c r="H72" s="314"/>
      <c r="I72" s="314"/>
      <c r="J72" s="314"/>
      <c r="K72" s="308"/>
      <c r="L72" s="308"/>
      <c r="M72" s="308"/>
      <c r="N72" s="198"/>
    </row>
    <row r="73" spans="1:14" ht="15" customHeight="1">
      <c r="A73" s="310"/>
      <c r="B73" s="310"/>
      <c r="C73" s="311"/>
      <c r="D73" s="312"/>
      <c r="E73" s="312"/>
      <c r="F73" s="243"/>
      <c r="G73" s="311"/>
      <c r="H73" s="312"/>
      <c r="I73" s="312"/>
      <c r="J73" s="313"/>
      <c r="K73" s="311"/>
      <c r="L73" s="308"/>
      <c r="M73" s="308"/>
      <c r="N73" s="198"/>
    </row>
    <row r="74" spans="1:14">
      <c r="A74" s="310"/>
      <c r="B74" s="310"/>
      <c r="C74" s="311"/>
      <c r="D74" s="312"/>
      <c r="E74" s="312"/>
      <c r="F74" s="243"/>
      <c r="G74" s="311"/>
      <c r="H74" s="312"/>
      <c r="I74" s="312"/>
      <c r="J74" s="313"/>
      <c r="K74" s="311"/>
      <c r="L74" s="308"/>
      <c r="M74" s="308"/>
      <c r="N74" s="198"/>
    </row>
    <row r="75" spans="1:14">
      <c r="A75" s="310"/>
      <c r="B75" s="310"/>
      <c r="C75" s="311"/>
      <c r="D75" s="312"/>
      <c r="E75" s="312"/>
      <c r="F75" s="243"/>
      <c r="G75" s="311"/>
      <c r="H75" s="312"/>
      <c r="I75" s="312"/>
      <c r="J75" s="306"/>
      <c r="K75" s="305"/>
      <c r="L75" s="198"/>
      <c r="M75" s="198"/>
      <c r="N75" s="198"/>
    </row>
    <row r="76" spans="1:14">
      <c r="A76" s="310"/>
      <c r="B76" s="310"/>
      <c r="C76" s="311"/>
      <c r="D76" s="312"/>
      <c r="E76" s="312"/>
      <c r="F76" s="243"/>
      <c r="G76" s="311"/>
      <c r="H76" s="312"/>
      <c r="I76" s="312"/>
      <c r="J76" s="306"/>
      <c r="K76" s="305"/>
      <c r="L76" s="198"/>
      <c r="M76" s="198"/>
      <c r="N76" s="198"/>
    </row>
    <row r="77" spans="1:14">
      <c r="A77" s="308"/>
      <c r="B77" s="308"/>
      <c r="C77" s="303"/>
      <c r="D77" s="303"/>
      <c r="E77" s="303"/>
      <c r="F77" s="244"/>
      <c r="G77" s="303"/>
      <c r="H77" s="303"/>
      <c r="I77" s="303"/>
      <c r="J77" s="303"/>
      <c r="K77" s="303"/>
      <c r="L77" s="303"/>
      <c r="M77" s="303"/>
      <c r="N77" s="198"/>
    </row>
    <row r="78" spans="1:14">
      <c r="A78" s="308"/>
      <c r="B78" s="308"/>
      <c r="C78" s="296"/>
      <c r="D78" s="296"/>
      <c r="E78" s="296"/>
      <c r="F78" s="235"/>
      <c r="G78" s="296"/>
      <c r="H78" s="296"/>
      <c r="I78" s="296"/>
      <c r="J78" s="296"/>
      <c r="K78" s="296"/>
      <c r="L78" s="296"/>
      <c r="M78" s="296"/>
      <c r="N78" s="198"/>
    </row>
    <row r="79" spans="1:14">
      <c r="A79" s="308"/>
      <c r="B79" s="308"/>
      <c r="C79" s="303"/>
      <c r="D79" s="303"/>
      <c r="E79" s="303"/>
      <c r="F79" s="244"/>
      <c r="G79" s="303"/>
      <c r="H79" s="303"/>
      <c r="I79" s="303"/>
      <c r="J79" s="303"/>
      <c r="K79" s="303"/>
      <c r="L79" s="303"/>
      <c r="M79" s="303"/>
      <c r="N79" s="198"/>
    </row>
    <row r="80" spans="1:14">
      <c r="A80" s="308"/>
      <c r="B80" s="308"/>
      <c r="C80" s="296"/>
      <c r="D80" s="296"/>
      <c r="E80" s="296"/>
      <c r="F80" s="235"/>
      <c r="G80" s="296"/>
      <c r="H80" s="296"/>
      <c r="I80" s="296"/>
      <c r="J80" s="296"/>
      <c r="K80" s="296"/>
      <c r="L80" s="296"/>
      <c r="M80" s="296"/>
      <c r="N80" s="198"/>
    </row>
    <row r="81" spans="1:14">
      <c r="A81" s="308"/>
      <c r="B81" s="308"/>
      <c r="C81" s="303"/>
      <c r="D81" s="303"/>
      <c r="E81" s="303"/>
      <c r="F81" s="244"/>
      <c r="G81" s="303"/>
      <c r="H81" s="303"/>
      <c r="I81" s="303"/>
      <c r="J81" s="303"/>
      <c r="K81" s="303"/>
      <c r="L81" s="303"/>
      <c r="M81" s="303"/>
      <c r="N81" s="198"/>
    </row>
    <row r="82" spans="1:14">
      <c r="A82" s="308"/>
      <c r="B82" s="308"/>
      <c r="C82" s="296"/>
      <c r="D82" s="296"/>
      <c r="E82" s="296"/>
      <c r="F82" s="235"/>
      <c r="G82" s="296"/>
      <c r="H82" s="296"/>
      <c r="I82" s="296"/>
      <c r="J82" s="296"/>
      <c r="K82" s="296"/>
      <c r="L82" s="296"/>
      <c r="M82" s="296"/>
      <c r="N82" s="198"/>
    </row>
    <row r="83" spans="1:14">
      <c r="A83" s="308"/>
      <c r="B83" s="308"/>
      <c r="C83" s="303"/>
      <c r="D83" s="303"/>
      <c r="E83" s="303"/>
      <c r="F83" s="244"/>
      <c r="G83" s="303"/>
      <c r="H83" s="303"/>
      <c r="I83" s="303"/>
      <c r="J83" s="303"/>
      <c r="K83" s="303"/>
      <c r="L83" s="303"/>
      <c r="M83" s="303"/>
      <c r="N83" s="198"/>
    </row>
    <row r="84" spans="1:14">
      <c r="A84" s="308"/>
      <c r="B84" s="308"/>
      <c r="C84" s="296"/>
      <c r="D84" s="296"/>
      <c r="E84" s="296"/>
      <c r="F84" s="235"/>
      <c r="G84" s="296"/>
      <c r="H84" s="296"/>
      <c r="I84" s="296"/>
      <c r="J84" s="296"/>
      <c r="K84" s="296"/>
      <c r="L84" s="296"/>
      <c r="M84" s="296"/>
      <c r="N84" s="198"/>
    </row>
    <row r="85" spans="1:14">
      <c r="A85" s="308"/>
      <c r="B85" s="308"/>
      <c r="C85" s="303"/>
      <c r="D85" s="303"/>
      <c r="E85" s="303"/>
      <c r="F85" s="244"/>
      <c r="G85" s="303"/>
      <c r="H85" s="303"/>
      <c r="I85" s="303"/>
      <c r="J85" s="303"/>
      <c r="K85" s="303"/>
      <c r="L85" s="303"/>
      <c r="M85" s="303"/>
      <c r="N85" s="198"/>
    </row>
    <row r="86" spans="1:14">
      <c r="A86" s="308"/>
      <c r="B86" s="308"/>
      <c r="C86" s="296"/>
      <c r="D86" s="296"/>
      <c r="E86" s="296"/>
      <c r="F86" s="235"/>
      <c r="G86" s="296"/>
      <c r="H86" s="296"/>
      <c r="I86" s="296"/>
      <c r="J86" s="296"/>
      <c r="K86" s="296"/>
      <c r="L86" s="296"/>
      <c r="M86" s="296"/>
      <c r="N86" s="198"/>
    </row>
    <row r="87" spans="1:14">
      <c r="A87" s="308"/>
      <c r="B87" s="308"/>
      <c r="C87" s="303"/>
      <c r="D87" s="303"/>
      <c r="E87" s="303"/>
      <c r="F87" s="244"/>
      <c r="G87" s="303"/>
      <c r="H87" s="303"/>
      <c r="I87" s="303"/>
      <c r="J87" s="303"/>
      <c r="K87" s="303"/>
      <c r="L87" s="303"/>
      <c r="M87" s="303"/>
      <c r="N87" s="198"/>
    </row>
    <row r="88" spans="1:14">
      <c r="A88" s="308"/>
      <c r="B88" s="308"/>
      <c r="C88" s="296"/>
      <c r="D88" s="296"/>
      <c r="E88" s="296"/>
      <c r="F88" s="235"/>
      <c r="G88" s="296"/>
      <c r="H88" s="296"/>
      <c r="I88" s="296"/>
      <c r="J88" s="296"/>
      <c r="K88" s="296"/>
      <c r="L88" s="296"/>
      <c r="M88" s="296"/>
      <c r="N88" s="198"/>
    </row>
    <row r="89" spans="1:14">
      <c r="A89" s="308"/>
      <c r="B89" s="308"/>
      <c r="C89" s="303"/>
      <c r="D89" s="303"/>
      <c r="E89" s="303"/>
      <c r="F89" s="244"/>
      <c r="G89" s="303"/>
      <c r="H89" s="303"/>
      <c r="I89" s="303"/>
      <c r="J89" s="303"/>
      <c r="K89" s="303"/>
      <c r="L89" s="303"/>
      <c r="M89" s="303"/>
      <c r="N89" s="198"/>
    </row>
    <row r="90" spans="1:14">
      <c r="A90" s="308"/>
      <c r="B90" s="308"/>
      <c r="C90" s="296"/>
      <c r="D90" s="296"/>
      <c r="E90" s="296"/>
      <c r="F90" s="235"/>
      <c r="G90" s="296"/>
      <c r="H90" s="296"/>
      <c r="I90" s="296"/>
      <c r="J90" s="296"/>
      <c r="K90" s="296"/>
      <c r="L90" s="296"/>
      <c r="M90" s="296"/>
      <c r="N90" s="198"/>
    </row>
    <row r="91" spans="1:14">
      <c r="A91" s="308"/>
      <c r="B91" s="308"/>
      <c r="C91" s="308"/>
      <c r="D91" s="308"/>
      <c r="E91" s="308"/>
      <c r="F91" s="308"/>
      <c r="G91" s="308"/>
      <c r="H91" s="308"/>
      <c r="I91" s="308"/>
      <c r="J91" s="308"/>
      <c r="K91" s="305"/>
      <c r="L91" s="309"/>
      <c r="M91" s="309"/>
      <c r="N91" s="198"/>
    </row>
    <row r="92" spans="1:14">
      <c r="A92" s="308"/>
      <c r="B92" s="308"/>
      <c r="C92" s="308"/>
      <c r="D92" s="308"/>
      <c r="E92" s="308"/>
      <c r="F92" s="308"/>
      <c r="G92" s="308"/>
      <c r="H92" s="308"/>
      <c r="I92" s="308"/>
      <c r="J92" s="308"/>
      <c r="K92" s="305"/>
      <c r="L92" s="309"/>
      <c r="M92" s="309"/>
      <c r="N92" s="198"/>
    </row>
    <row r="93" spans="1:14">
      <c r="A93" s="308"/>
      <c r="B93" s="308"/>
      <c r="C93" s="308"/>
      <c r="D93" s="308"/>
      <c r="E93" s="308"/>
      <c r="F93" s="308"/>
      <c r="G93" s="308"/>
      <c r="H93" s="308"/>
      <c r="I93" s="308"/>
      <c r="J93" s="308"/>
      <c r="K93" s="305"/>
      <c r="L93" s="309"/>
      <c r="M93" s="309"/>
      <c r="N93" s="198"/>
    </row>
    <row r="94" spans="1:14">
      <c r="A94" s="308"/>
      <c r="B94" s="308"/>
      <c r="C94" s="308"/>
      <c r="D94" s="308"/>
      <c r="E94" s="308"/>
      <c r="F94" s="308"/>
      <c r="G94" s="308"/>
      <c r="H94" s="308"/>
      <c r="I94" s="308"/>
      <c r="J94" s="308"/>
      <c r="K94" s="305"/>
      <c r="L94" s="309"/>
      <c r="M94" s="309"/>
      <c r="N94" s="198"/>
    </row>
    <row r="95" spans="1:14">
      <c r="A95" s="198"/>
      <c r="B95" s="198"/>
      <c r="C95" s="198"/>
      <c r="D95" s="198"/>
      <c r="E95" s="198"/>
      <c r="F95" s="198"/>
      <c r="G95" s="198"/>
      <c r="H95" s="198"/>
      <c r="I95" s="198"/>
      <c r="J95" s="198"/>
      <c r="K95" s="198"/>
      <c r="L95" s="198"/>
      <c r="M95" s="198"/>
      <c r="N95" s="198"/>
    </row>
    <row r="96" spans="1:14">
      <c r="A96" s="198"/>
      <c r="B96" s="198"/>
      <c r="C96" s="198"/>
      <c r="D96" s="198"/>
      <c r="E96" s="198"/>
      <c r="F96" s="198"/>
      <c r="G96" s="198"/>
      <c r="H96" s="198"/>
      <c r="I96" s="198"/>
      <c r="J96" s="198"/>
      <c r="K96" s="198"/>
      <c r="L96" s="198"/>
      <c r="M96" s="198"/>
      <c r="N96" s="198"/>
    </row>
    <row r="97" spans="1:14">
      <c r="A97" s="198"/>
      <c r="B97" s="198"/>
      <c r="C97" s="198"/>
      <c r="D97" s="198"/>
      <c r="E97" s="198"/>
      <c r="F97" s="198"/>
      <c r="G97" s="198"/>
      <c r="H97" s="198"/>
      <c r="I97" s="198"/>
      <c r="J97" s="198"/>
      <c r="K97" s="198"/>
      <c r="L97" s="198"/>
      <c r="M97" s="198"/>
      <c r="N97" s="198"/>
    </row>
    <row r="98" spans="1:14" ht="15.75">
      <c r="A98" s="304"/>
      <c r="B98" s="305"/>
      <c r="C98" s="305"/>
      <c r="D98" s="305"/>
      <c r="E98" s="305"/>
      <c r="F98" s="305"/>
      <c r="G98" s="305"/>
      <c r="H98" s="305"/>
      <c r="I98" s="305"/>
      <c r="J98" s="305"/>
      <c r="K98" s="305"/>
      <c r="L98" s="305"/>
      <c r="M98" s="305"/>
      <c r="N98" s="198"/>
    </row>
    <row r="99" spans="1:14">
      <c r="A99" s="198"/>
      <c r="B99" s="198"/>
      <c r="C99" s="198"/>
      <c r="D99" s="198"/>
      <c r="E99" s="198"/>
      <c r="F99" s="198"/>
      <c r="G99" s="198"/>
      <c r="H99" s="198"/>
      <c r="I99" s="198"/>
      <c r="J99" s="198"/>
      <c r="K99" s="198"/>
      <c r="L99" s="198"/>
      <c r="M99" s="198"/>
      <c r="N99" s="198"/>
    </row>
    <row r="100" spans="1:14">
      <c r="A100" s="306"/>
      <c r="B100" s="306"/>
      <c r="C100" s="306"/>
      <c r="D100" s="306"/>
      <c r="E100" s="198"/>
      <c r="F100" s="198"/>
      <c r="G100" s="198"/>
      <c r="H100" s="198"/>
      <c r="I100" s="198"/>
      <c r="J100" s="198"/>
      <c r="K100" s="198"/>
      <c r="L100" s="198"/>
      <c r="M100" s="198"/>
      <c r="N100" s="198"/>
    </row>
    <row r="101" spans="1:14">
      <c r="A101" s="306"/>
      <c r="B101" s="306"/>
      <c r="C101" s="306"/>
      <c r="D101" s="306"/>
      <c r="E101" s="198"/>
      <c r="F101" s="198"/>
      <c r="G101" s="198"/>
      <c r="H101" s="198"/>
      <c r="I101" s="198"/>
      <c r="J101" s="198"/>
      <c r="K101" s="198"/>
      <c r="L101" s="198"/>
      <c r="M101" s="198"/>
      <c r="N101" s="198"/>
    </row>
    <row r="102" spans="1:14">
      <c r="A102" s="306"/>
      <c r="B102" s="306"/>
      <c r="C102" s="306"/>
      <c r="D102" s="306"/>
      <c r="E102" s="198"/>
      <c r="F102" s="198"/>
      <c r="G102" s="198"/>
      <c r="H102" s="198"/>
      <c r="I102" s="198"/>
      <c r="J102" s="198"/>
      <c r="K102" s="198"/>
      <c r="L102" s="198"/>
      <c r="M102" s="198"/>
      <c r="N102" s="198"/>
    </row>
    <row r="103" spans="1:14">
      <c r="A103" s="307"/>
      <c r="B103" s="307"/>
      <c r="C103" s="307"/>
      <c r="D103" s="307"/>
      <c r="E103" s="198"/>
      <c r="F103" s="198"/>
      <c r="G103" s="198"/>
      <c r="H103" s="198"/>
      <c r="I103" s="198"/>
      <c r="J103" s="198"/>
      <c r="K103" s="198"/>
      <c r="L103" s="198"/>
      <c r="M103" s="198"/>
      <c r="N103" s="198"/>
    </row>
    <row r="104" spans="1:14">
      <c r="A104" s="198"/>
      <c r="B104" s="198"/>
      <c r="C104" s="198"/>
      <c r="D104" s="198"/>
      <c r="E104" s="198"/>
      <c r="F104" s="198"/>
      <c r="G104" s="198"/>
      <c r="H104" s="198"/>
      <c r="I104" s="198"/>
      <c r="J104" s="198"/>
      <c r="K104" s="198"/>
      <c r="L104" s="198"/>
      <c r="M104" s="198"/>
      <c r="N104" s="198"/>
    </row>
    <row r="105" spans="1:14">
      <c r="A105" s="314"/>
      <c r="B105" s="314"/>
      <c r="C105" s="314"/>
      <c r="D105" s="314"/>
      <c r="E105" s="314"/>
      <c r="F105" s="314"/>
      <c r="G105" s="314"/>
      <c r="H105" s="314"/>
      <c r="I105" s="314"/>
      <c r="J105" s="314"/>
      <c r="K105" s="308"/>
      <c r="L105" s="308"/>
      <c r="M105" s="308"/>
      <c r="N105" s="198"/>
    </row>
    <row r="106" spans="1:14">
      <c r="A106" s="314"/>
      <c r="B106" s="314"/>
      <c r="C106" s="314"/>
      <c r="D106" s="314"/>
      <c r="E106" s="314"/>
      <c r="F106" s="314"/>
      <c r="G106" s="314"/>
      <c r="H106" s="314"/>
      <c r="I106" s="314"/>
      <c r="J106" s="314"/>
      <c r="K106" s="308"/>
      <c r="L106" s="308"/>
      <c r="M106" s="308"/>
      <c r="N106" s="198"/>
    </row>
    <row r="107" spans="1:14" ht="15" customHeight="1">
      <c r="A107" s="245"/>
      <c r="B107" s="245"/>
      <c r="C107" s="311"/>
      <c r="D107" s="312"/>
      <c r="E107" s="312"/>
      <c r="F107" s="243"/>
      <c r="G107" s="311"/>
      <c r="H107" s="312"/>
      <c r="I107" s="312"/>
      <c r="J107" s="313"/>
      <c r="K107" s="311"/>
      <c r="L107" s="308"/>
      <c r="M107" s="308"/>
      <c r="N107" s="198"/>
    </row>
    <row r="108" spans="1:14">
      <c r="A108" s="245"/>
      <c r="B108" s="245"/>
      <c r="C108" s="311"/>
      <c r="D108" s="312"/>
      <c r="E108" s="312"/>
      <c r="F108" s="243"/>
      <c r="G108" s="311"/>
      <c r="H108" s="312"/>
      <c r="I108" s="312"/>
      <c r="J108" s="313"/>
      <c r="K108" s="311"/>
      <c r="L108" s="308"/>
      <c r="M108" s="308"/>
      <c r="N108" s="198"/>
    </row>
    <row r="109" spans="1:14">
      <c r="A109" s="245"/>
      <c r="B109" s="245"/>
      <c r="C109" s="311"/>
      <c r="D109" s="312"/>
      <c r="E109" s="312"/>
      <c r="F109" s="243"/>
      <c r="G109" s="311"/>
      <c r="H109" s="312"/>
      <c r="I109" s="312"/>
      <c r="J109" s="306"/>
      <c r="K109" s="305"/>
      <c r="L109" s="198"/>
      <c r="M109" s="198"/>
      <c r="N109" s="198"/>
    </row>
    <row r="110" spans="1:14">
      <c r="A110" s="245"/>
      <c r="B110" s="245"/>
      <c r="C110" s="311"/>
      <c r="D110" s="312"/>
      <c r="E110" s="312"/>
      <c r="F110" s="243"/>
      <c r="G110" s="311"/>
      <c r="H110" s="312"/>
      <c r="I110" s="312"/>
      <c r="J110" s="306"/>
      <c r="K110" s="305"/>
      <c r="L110" s="198"/>
      <c r="M110" s="198"/>
      <c r="N110" s="198"/>
    </row>
    <row r="111" spans="1:14">
      <c r="A111" s="308"/>
      <c r="B111" s="308"/>
      <c r="C111" s="303"/>
      <c r="D111" s="303"/>
      <c r="E111" s="303"/>
      <c r="F111" s="244"/>
      <c r="G111" s="303"/>
      <c r="H111" s="303"/>
      <c r="I111" s="303"/>
      <c r="J111" s="303"/>
      <c r="K111" s="303"/>
      <c r="L111" s="303"/>
      <c r="M111" s="303"/>
      <c r="N111" s="198"/>
    </row>
    <row r="112" spans="1:14">
      <c r="A112" s="308"/>
      <c r="B112" s="308"/>
      <c r="C112" s="296"/>
      <c r="D112" s="296"/>
      <c r="E112" s="296"/>
      <c r="F112" s="235"/>
      <c r="G112" s="296"/>
      <c r="H112" s="296"/>
      <c r="I112" s="296"/>
      <c r="J112" s="296"/>
      <c r="K112" s="296"/>
      <c r="L112" s="296"/>
      <c r="M112" s="296"/>
      <c r="N112" s="198"/>
    </row>
    <row r="113" spans="1:14">
      <c r="A113" s="308"/>
      <c r="B113" s="308"/>
      <c r="C113" s="303"/>
      <c r="D113" s="303"/>
      <c r="E113" s="303"/>
      <c r="F113" s="244"/>
      <c r="G113" s="303"/>
      <c r="H113" s="303"/>
      <c r="I113" s="303"/>
      <c r="J113" s="303"/>
      <c r="K113" s="303"/>
      <c r="L113" s="303"/>
      <c r="M113" s="303"/>
      <c r="N113" s="198"/>
    </row>
    <row r="114" spans="1:14">
      <c r="A114" s="308"/>
      <c r="B114" s="308"/>
      <c r="C114" s="296"/>
      <c r="D114" s="296"/>
      <c r="E114" s="296"/>
      <c r="F114" s="235"/>
      <c r="G114" s="296"/>
      <c r="H114" s="296"/>
      <c r="I114" s="296"/>
      <c r="J114" s="296"/>
      <c r="K114" s="296"/>
      <c r="L114" s="296"/>
      <c r="M114" s="296"/>
      <c r="N114" s="198"/>
    </row>
    <row r="115" spans="1:14">
      <c r="A115" s="308"/>
      <c r="B115" s="308"/>
      <c r="C115" s="303"/>
      <c r="D115" s="303"/>
      <c r="E115" s="303"/>
      <c r="F115" s="244"/>
      <c r="G115" s="303"/>
      <c r="H115" s="303"/>
      <c r="I115" s="303"/>
      <c r="J115" s="303"/>
      <c r="K115" s="303"/>
      <c r="L115" s="303"/>
      <c r="M115" s="303"/>
      <c r="N115" s="198"/>
    </row>
    <row r="116" spans="1:14">
      <c r="A116" s="308"/>
      <c r="B116" s="308"/>
      <c r="C116" s="296"/>
      <c r="D116" s="296"/>
      <c r="E116" s="296"/>
      <c r="F116" s="235"/>
      <c r="G116" s="296"/>
      <c r="H116" s="296"/>
      <c r="I116" s="296"/>
      <c r="J116" s="296"/>
      <c r="K116" s="296"/>
      <c r="L116" s="296"/>
      <c r="M116" s="296"/>
      <c r="N116" s="198"/>
    </row>
    <row r="117" spans="1:14">
      <c r="A117" s="308"/>
      <c r="B117" s="308"/>
      <c r="C117" s="303"/>
      <c r="D117" s="303"/>
      <c r="E117" s="303"/>
      <c r="F117" s="244"/>
      <c r="G117" s="303"/>
      <c r="H117" s="303"/>
      <c r="I117" s="303"/>
      <c r="J117" s="303"/>
      <c r="K117" s="303"/>
      <c r="L117" s="303"/>
      <c r="M117" s="303"/>
      <c r="N117" s="198"/>
    </row>
    <row r="118" spans="1:14">
      <c r="A118" s="308"/>
      <c r="B118" s="308"/>
      <c r="C118" s="296"/>
      <c r="D118" s="296"/>
      <c r="E118" s="296"/>
      <c r="F118" s="235"/>
      <c r="G118" s="296"/>
      <c r="H118" s="296"/>
      <c r="I118" s="296"/>
      <c r="J118" s="296"/>
      <c r="K118" s="296"/>
      <c r="L118" s="296"/>
      <c r="M118" s="296"/>
      <c r="N118" s="198"/>
    </row>
    <row r="119" spans="1:14">
      <c r="A119" s="308"/>
      <c r="B119" s="308"/>
      <c r="C119" s="303"/>
      <c r="D119" s="303"/>
      <c r="E119" s="303"/>
      <c r="F119" s="244"/>
      <c r="G119" s="303"/>
      <c r="H119" s="303"/>
      <c r="I119" s="303"/>
      <c r="J119" s="303"/>
      <c r="K119" s="303"/>
      <c r="L119" s="303"/>
      <c r="M119" s="303"/>
      <c r="N119" s="198"/>
    </row>
    <row r="120" spans="1:14">
      <c r="A120" s="308"/>
      <c r="B120" s="308"/>
      <c r="C120" s="296"/>
      <c r="D120" s="296"/>
      <c r="E120" s="296"/>
      <c r="F120" s="235"/>
      <c r="G120" s="296"/>
      <c r="H120" s="296"/>
      <c r="I120" s="296"/>
      <c r="J120" s="296"/>
      <c r="K120" s="296"/>
      <c r="L120" s="296"/>
      <c r="M120" s="296"/>
      <c r="N120" s="198"/>
    </row>
    <row r="121" spans="1:14">
      <c r="A121" s="308"/>
      <c r="B121" s="308"/>
      <c r="C121" s="303"/>
      <c r="D121" s="303"/>
      <c r="E121" s="303"/>
      <c r="F121" s="244"/>
      <c r="G121" s="303"/>
      <c r="H121" s="303"/>
      <c r="I121" s="303"/>
      <c r="J121" s="303"/>
      <c r="K121" s="303"/>
      <c r="L121" s="303"/>
      <c r="M121" s="303"/>
      <c r="N121" s="198"/>
    </row>
    <row r="122" spans="1:14">
      <c r="A122" s="308"/>
      <c r="B122" s="308"/>
      <c r="C122" s="296"/>
      <c r="D122" s="296"/>
      <c r="E122" s="296"/>
      <c r="F122" s="235"/>
      <c r="G122" s="296"/>
      <c r="H122" s="296"/>
      <c r="I122" s="296"/>
      <c r="J122" s="296"/>
      <c r="K122" s="296"/>
      <c r="L122" s="296"/>
      <c r="M122" s="296"/>
      <c r="N122" s="198"/>
    </row>
    <row r="123" spans="1:14">
      <c r="A123" s="308"/>
      <c r="B123" s="308"/>
      <c r="C123" s="303"/>
      <c r="D123" s="303"/>
      <c r="E123" s="303"/>
      <c r="F123" s="244"/>
      <c r="G123" s="303"/>
      <c r="H123" s="303"/>
      <c r="I123" s="303"/>
      <c r="J123" s="303"/>
      <c r="K123" s="303"/>
      <c r="L123" s="303"/>
      <c r="M123" s="303"/>
      <c r="N123" s="198"/>
    </row>
    <row r="124" spans="1:14">
      <c r="A124" s="308"/>
      <c r="B124" s="308"/>
      <c r="C124" s="296"/>
      <c r="D124" s="296"/>
      <c r="E124" s="296"/>
      <c r="F124" s="235"/>
      <c r="G124" s="296"/>
      <c r="H124" s="296"/>
      <c r="I124" s="296"/>
      <c r="J124" s="296"/>
      <c r="K124" s="296"/>
      <c r="L124" s="296"/>
      <c r="M124" s="296"/>
      <c r="N124" s="198"/>
    </row>
    <row r="125" spans="1:14">
      <c r="A125" s="308"/>
      <c r="B125" s="308"/>
      <c r="C125" s="308"/>
      <c r="D125" s="308"/>
      <c r="E125" s="308"/>
      <c r="F125" s="308"/>
      <c r="G125" s="308"/>
      <c r="H125" s="308"/>
      <c r="I125" s="308"/>
      <c r="J125" s="308"/>
      <c r="K125" s="305"/>
      <c r="L125" s="309"/>
      <c r="M125" s="309"/>
      <c r="N125" s="198"/>
    </row>
    <row r="126" spans="1:14">
      <c r="A126" s="308"/>
      <c r="B126" s="308"/>
      <c r="C126" s="308"/>
      <c r="D126" s="308"/>
      <c r="E126" s="308"/>
      <c r="F126" s="308"/>
      <c r="G126" s="308"/>
      <c r="H126" s="308"/>
      <c r="I126" s="308"/>
      <c r="J126" s="308"/>
      <c r="K126" s="305"/>
      <c r="L126" s="309"/>
      <c r="M126" s="309"/>
      <c r="N126" s="198"/>
    </row>
    <row r="127" spans="1:14">
      <c r="A127" s="308"/>
      <c r="B127" s="308"/>
      <c r="C127" s="308"/>
      <c r="D127" s="308"/>
      <c r="E127" s="308"/>
      <c r="F127" s="308"/>
      <c r="G127" s="308"/>
      <c r="H127" s="308"/>
      <c r="I127" s="308"/>
      <c r="J127" s="308"/>
      <c r="K127" s="305"/>
      <c r="L127" s="309"/>
      <c r="M127" s="309"/>
      <c r="N127" s="198"/>
    </row>
    <row r="128" spans="1:14">
      <c r="A128" s="308"/>
      <c r="B128" s="308"/>
      <c r="C128" s="308"/>
      <c r="D128" s="308"/>
      <c r="E128" s="308"/>
      <c r="F128" s="308"/>
      <c r="G128" s="308"/>
      <c r="H128" s="308"/>
      <c r="I128" s="308"/>
      <c r="J128" s="308"/>
      <c r="K128" s="305"/>
      <c r="L128" s="309"/>
      <c r="M128" s="309"/>
      <c r="N128" s="198"/>
    </row>
  </sheetData>
  <mergeCells count="346">
    <mergeCell ref="I123:I124"/>
    <mergeCell ref="J123:J124"/>
    <mergeCell ref="K123:K124"/>
    <mergeCell ref="L123:L124"/>
    <mergeCell ref="M123:M124"/>
    <mergeCell ref="A125:J126"/>
    <mergeCell ref="K125:K126"/>
    <mergeCell ref="L125:M128"/>
    <mergeCell ref="A127:J128"/>
    <mergeCell ref="K127:K128"/>
    <mergeCell ref="A123:B124"/>
    <mergeCell ref="C123:C124"/>
    <mergeCell ref="D123:D124"/>
    <mergeCell ref="E123:E124"/>
    <mergeCell ref="G123:G124"/>
    <mergeCell ref="H123:H124"/>
    <mergeCell ref="H121:H122"/>
    <mergeCell ref="I121:I122"/>
    <mergeCell ref="J121:J122"/>
    <mergeCell ref="K121:K122"/>
    <mergeCell ref="L121:L122"/>
    <mergeCell ref="M121:M122"/>
    <mergeCell ref="I119:I120"/>
    <mergeCell ref="J119:J120"/>
    <mergeCell ref="K119:K120"/>
    <mergeCell ref="L119:L120"/>
    <mergeCell ref="M119:M120"/>
    <mergeCell ref="H119:H120"/>
    <mergeCell ref="A121:B122"/>
    <mergeCell ref="C121:C122"/>
    <mergeCell ref="D121:D122"/>
    <mergeCell ref="E121:E122"/>
    <mergeCell ref="G121:G122"/>
    <mergeCell ref="A119:B120"/>
    <mergeCell ref="C119:C120"/>
    <mergeCell ref="D119:D120"/>
    <mergeCell ref="E119:E120"/>
    <mergeCell ref="G119:G120"/>
    <mergeCell ref="H117:H118"/>
    <mergeCell ref="I117:I118"/>
    <mergeCell ref="J117:J118"/>
    <mergeCell ref="K117:K118"/>
    <mergeCell ref="L117:L118"/>
    <mergeCell ref="M117:M118"/>
    <mergeCell ref="I115:I116"/>
    <mergeCell ref="J115:J116"/>
    <mergeCell ref="K115:K116"/>
    <mergeCell ref="L115:L116"/>
    <mergeCell ref="M115:M116"/>
    <mergeCell ref="H115:H116"/>
    <mergeCell ref="A117:B118"/>
    <mergeCell ref="C117:C118"/>
    <mergeCell ref="D117:D118"/>
    <mergeCell ref="E117:E118"/>
    <mergeCell ref="G117:G118"/>
    <mergeCell ref="A115:B116"/>
    <mergeCell ref="C115:C116"/>
    <mergeCell ref="D115:D116"/>
    <mergeCell ref="E115:E116"/>
    <mergeCell ref="G115:G116"/>
    <mergeCell ref="H113:H114"/>
    <mergeCell ref="I113:I114"/>
    <mergeCell ref="J113:J114"/>
    <mergeCell ref="K113:K114"/>
    <mergeCell ref="L113:L114"/>
    <mergeCell ref="M113:M114"/>
    <mergeCell ref="I111:I112"/>
    <mergeCell ref="J111:J112"/>
    <mergeCell ref="K111:K112"/>
    <mergeCell ref="L111:L112"/>
    <mergeCell ref="M111:M112"/>
    <mergeCell ref="H111:H112"/>
    <mergeCell ref="A113:B114"/>
    <mergeCell ref="C113:C114"/>
    <mergeCell ref="D113:D114"/>
    <mergeCell ref="E113:E114"/>
    <mergeCell ref="G113:G114"/>
    <mergeCell ref="A111:B112"/>
    <mergeCell ref="C111:C112"/>
    <mergeCell ref="D111:D112"/>
    <mergeCell ref="E111:E112"/>
    <mergeCell ref="G111:G112"/>
    <mergeCell ref="L107:M108"/>
    <mergeCell ref="D109:D110"/>
    <mergeCell ref="E109:E110"/>
    <mergeCell ref="H109:H110"/>
    <mergeCell ref="I109:I110"/>
    <mergeCell ref="J109:J110"/>
    <mergeCell ref="K109:K110"/>
    <mergeCell ref="C107:C110"/>
    <mergeCell ref="D107:E108"/>
    <mergeCell ref="G107:G110"/>
    <mergeCell ref="H107:I108"/>
    <mergeCell ref="J107:J108"/>
    <mergeCell ref="K107:K108"/>
    <mergeCell ref="A98:M98"/>
    <mergeCell ref="A100:D100"/>
    <mergeCell ref="A101:D101"/>
    <mergeCell ref="A102:D102"/>
    <mergeCell ref="A103:D103"/>
    <mergeCell ref="A105:J106"/>
    <mergeCell ref="K105:M106"/>
    <mergeCell ref="I89:I90"/>
    <mergeCell ref="J89:J90"/>
    <mergeCell ref="K89:K90"/>
    <mergeCell ref="L89:L90"/>
    <mergeCell ref="M89:M90"/>
    <mergeCell ref="A91:J92"/>
    <mergeCell ref="K91:K92"/>
    <mergeCell ref="L91:M94"/>
    <mergeCell ref="A93:J94"/>
    <mergeCell ref="K93:K94"/>
    <mergeCell ref="A89:B90"/>
    <mergeCell ref="C89:C90"/>
    <mergeCell ref="D89:D90"/>
    <mergeCell ref="E89:E90"/>
    <mergeCell ref="G89:G90"/>
    <mergeCell ref="H89:H90"/>
    <mergeCell ref="H87:H88"/>
    <mergeCell ref="I87:I88"/>
    <mergeCell ref="J87:J88"/>
    <mergeCell ref="K87:K88"/>
    <mergeCell ref="L87:L88"/>
    <mergeCell ref="M87:M88"/>
    <mergeCell ref="I85:I86"/>
    <mergeCell ref="J85:J86"/>
    <mergeCell ref="K85:K86"/>
    <mergeCell ref="L85:L86"/>
    <mergeCell ref="M85:M86"/>
    <mergeCell ref="H85:H86"/>
    <mergeCell ref="A87:B88"/>
    <mergeCell ref="C87:C88"/>
    <mergeCell ref="D87:D88"/>
    <mergeCell ref="E87:E88"/>
    <mergeCell ref="G87:G88"/>
    <mergeCell ref="A85:B86"/>
    <mergeCell ref="C85:C86"/>
    <mergeCell ref="D85:D86"/>
    <mergeCell ref="E85:E86"/>
    <mergeCell ref="G85:G86"/>
    <mergeCell ref="H83:H84"/>
    <mergeCell ref="I83:I84"/>
    <mergeCell ref="J83:J84"/>
    <mergeCell ref="K83:K84"/>
    <mergeCell ref="L83:L84"/>
    <mergeCell ref="M83:M84"/>
    <mergeCell ref="I81:I82"/>
    <mergeCell ref="J81:J82"/>
    <mergeCell ref="K81:K82"/>
    <mergeCell ref="L81:L82"/>
    <mergeCell ref="M81:M82"/>
    <mergeCell ref="H81:H82"/>
    <mergeCell ref="A83:B84"/>
    <mergeCell ref="C83:C84"/>
    <mergeCell ref="D83:D84"/>
    <mergeCell ref="E83:E84"/>
    <mergeCell ref="G83:G84"/>
    <mergeCell ref="A81:B82"/>
    <mergeCell ref="C81:C82"/>
    <mergeCell ref="D81:D82"/>
    <mergeCell ref="E81:E82"/>
    <mergeCell ref="G81:G82"/>
    <mergeCell ref="H79:H80"/>
    <mergeCell ref="I79:I80"/>
    <mergeCell ref="J79:J80"/>
    <mergeCell ref="K79:K80"/>
    <mergeCell ref="L79:L80"/>
    <mergeCell ref="M79:M80"/>
    <mergeCell ref="I77:I78"/>
    <mergeCell ref="J77:J78"/>
    <mergeCell ref="K77:K78"/>
    <mergeCell ref="L77:L78"/>
    <mergeCell ref="M77:M78"/>
    <mergeCell ref="H77:H78"/>
    <mergeCell ref="A79:B80"/>
    <mergeCell ref="C79:C80"/>
    <mergeCell ref="D79:D80"/>
    <mergeCell ref="E79:E80"/>
    <mergeCell ref="G79:G80"/>
    <mergeCell ref="A77:B78"/>
    <mergeCell ref="C77:C78"/>
    <mergeCell ref="D77:D78"/>
    <mergeCell ref="E77:E78"/>
    <mergeCell ref="G77:G78"/>
    <mergeCell ref="K73:K74"/>
    <mergeCell ref="L73:M74"/>
    <mergeCell ref="D75:D76"/>
    <mergeCell ref="E75:E76"/>
    <mergeCell ref="H75:H76"/>
    <mergeCell ref="I75:I76"/>
    <mergeCell ref="J75:J76"/>
    <mergeCell ref="K75:K76"/>
    <mergeCell ref="A73:B76"/>
    <mergeCell ref="C73:C76"/>
    <mergeCell ref="D73:E74"/>
    <mergeCell ref="G73:G76"/>
    <mergeCell ref="H73:I74"/>
    <mergeCell ref="J73:J74"/>
    <mergeCell ref="A64:M64"/>
    <mergeCell ref="A66:D66"/>
    <mergeCell ref="A67:D67"/>
    <mergeCell ref="A68:D68"/>
    <mergeCell ref="A69:D69"/>
    <mergeCell ref="A71:J72"/>
    <mergeCell ref="K71:M72"/>
    <mergeCell ref="I55:I56"/>
    <mergeCell ref="J55:J56"/>
    <mergeCell ref="K55:K56"/>
    <mergeCell ref="L55:L56"/>
    <mergeCell ref="M55:M56"/>
    <mergeCell ref="A57:J58"/>
    <mergeCell ref="K57:K58"/>
    <mergeCell ref="L57:M60"/>
    <mergeCell ref="A59:J60"/>
    <mergeCell ref="K59:K60"/>
    <mergeCell ref="A55:B56"/>
    <mergeCell ref="C55:C56"/>
    <mergeCell ref="D55:D56"/>
    <mergeCell ref="E55:E56"/>
    <mergeCell ref="G55:G56"/>
    <mergeCell ref="H55:H56"/>
    <mergeCell ref="H53:H54"/>
    <mergeCell ref="I53:I54"/>
    <mergeCell ref="J53:J54"/>
    <mergeCell ref="K53:K54"/>
    <mergeCell ref="L53:L54"/>
    <mergeCell ref="M53:M54"/>
    <mergeCell ref="I51:I52"/>
    <mergeCell ref="J51:J52"/>
    <mergeCell ref="K51:K52"/>
    <mergeCell ref="L51:L52"/>
    <mergeCell ref="M51:M52"/>
    <mergeCell ref="H51:H52"/>
    <mergeCell ref="A53:B54"/>
    <mergeCell ref="C53:C54"/>
    <mergeCell ref="D53:D54"/>
    <mergeCell ref="E53:E54"/>
    <mergeCell ref="G53:G54"/>
    <mergeCell ref="A51:B52"/>
    <mergeCell ref="C51:C52"/>
    <mergeCell ref="D51:D52"/>
    <mergeCell ref="E51:E52"/>
    <mergeCell ref="G51:G52"/>
    <mergeCell ref="H49:H50"/>
    <mergeCell ref="I49:I50"/>
    <mergeCell ref="J49:J50"/>
    <mergeCell ref="K49:K50"/>
    <mergeCell ref="L49:L50"/>
    <mergeCell ref="M49:M50"/>
    <mergeCell ref="I47:I48"/>
    <mergeCell ref="J47:J48"/>
    <mergeCell ref="K47:K48"/>
    <mergeCell ref="L47:L48"/>
    <mergeCell ref="M47:M48"/>
    <mergeCell ref="H47:H48"/>
    <mergeCell ref="A49:B50"/>
    <mergeCell ref="C49:C50"/>
    <mergeCell ref="D49:D50"/>
    <mergeCell ref="E49:E50"/>
    <mergeCell ref="G49:G50"/>
    <mergeCell ref="A47:B48"/>
    <mergeCell ref="C47:C48"/>
    <mergeCell ref="D47:D48"/>
    <mergeCell ref="E47:E48"/>
    <mergeCell ref="G47:G48"/>
    <mergeCell ref="H45:H46"/>
    <mergeCell ref="I45:I46"/>
    <mergeCell ref="J45:J46"/>
    <mergeCell ref="K45:K46"/>
    <mergeCell ref="L45:L46"/>
    <mergeCell ref="M45:M46"/>
    <mergeCell ref="I43:I44"/>
    <mergeCell ref="J43:J44"/>
    <mergeCell ref="K43:K44"/>
    <mergeCell ref="L43:L44"/>
    <mergeCell ref="M43:M44"/>
    <mergeCell ref="H43:H44"/>
    <mergeCell ref="A45:B46"/>
    <mergeCell ref="C45:C46"/>
    <mergeCell ref="D45:D46"/>
    <mergeCell ref="E45:E46"/>
    <mergeCell ref="G45:G46"/>
    <mergeCell ref="A43:B44"/>
    <mergeCell ref="C43:C44"/>
    <mergeCell ref="D43:D44"/>
    <mergeCell ref="E43:E44"/>
    <mergeCell ref="G43:G44"/>
    <mergeCell ref="L39:M40"/>
    <mergeCell ref="D41:D42"/>
    <mergeCell ref="E41:E42"/>
    <mergeCell ref="H41:H42"/>
    <mergeCell ref="I41:I42"/>
    <mergeCell ref="J41:J42"/>
    <mergeCell ref="K41:K42"/>
    <mergeCell ref="C39:C42"/>
    <mergeCell ref="D39:E40"/>
    <mergeCell ref="G39:G42"/>
    <mergeCell ref="H39:I40"/>
    <mergeCell ref="J39:J40"/>
    <mergeCell ref="K39:K40"/>
    <mergeCell ref="A30:M30"/>
    <mergeCell ref="A32:D32"/>
    <mergeCell ref="A33:D33"/>
    <mergeCell ref="A34:D34"/>
    <mergeCell ref="A35:D35"/>
    <mergeCell ref="A37:J38"/>
    <mergeCell ref="K37:M38"/>
    <mergeCell ref="L21:M21"/>
    <mergeCell ref="A23:J24"/>
    <mergeCell ref="K23:K24"/>
    <mergeCell ref="L23:M26"/>
    <mergeCell ref="A25:J26"/>
    <mergeCell ref="K25:K26"/>
    <mergeCell ref="L15:M15"/>
    <mergeCell ref="L16:M16"/>
    <mergeCell ref="L17:M17"/>
    <mergeCell ref="L18:M18"/>
    <mergeCell ref="L19:M19"/>
    <mergeCell ref="L20:M20"/>
    <mergeCell ref="J11:J12"/>
    <mergeCell ref="K11:K12"/>
    <mergeCell ref="L11:M12"/>
    <mergeCell ref="L9:L10"/>
    <mergeCell ref="C11:C14"/>
    <mergeCell ref="D11:E12"/>
    <mergeCell ref="F11:F12"/>
    <mergeCell ref="G11:G14"/>
    <mergeCell ref="H11:I12"/>
    <mergeCell ref="A2:M2"/>
    <mergeCell ref="A4:B4"/>
    <mergeCell ref="D4:H4"/>
    <mergeCell ref="A5:B5"/>
    <mergeCell ref="D5:H5"/>
    <mergeCell ref="A6:B6"/>
    <mergeCell ref="D6:H6"/>
    <mergeCell ref="D13:D14"/>
    <mergeCell ref="E13:E14"/>
    <mergeCell ref="F13:F14"/>
    <mergeCell ref="H13:H14"/>
    <mergeCell ref="I13:I14"/>
    <mergeCell ref="J13:J14"/>
    <mergeCell ref="K13:K14"/>
    <mergeCell ref="D7:H7"/>
    <mergeCell ref="A9:A10"/>
    <mergeCell ref="B9:C10"/>
    <mergeCell ref="K9:K10"/>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O128"/>
  <sheetViews>
    <sheetView workbookViewId="0">
      <selection activeCell="D4" sqref="D4:H7"/>
    </sheetView>
  </sheetViews>
  <sheetFormatPr baseColWidth="10" defaultRowHeight="15"/>
  <cols>
    <col min="1" max="1" width="11.42578125" style="192"/>
    <col min="2" max="2" width="25.7109375" style="192" customWidth="1"/>
    <col min="3" max="3" width="11.42578125" style="192"/>
    <col min="4" max="6" width="10" style="192" customWidth="1"/>
    <col min="7" max="7" width="12.28515625" style="192" customWidth="1"/>
    <col min="8" max="8" width="9.85546875" style="192" customWidth="1"/>
    <col min="9" max="9" width="9.5703125" style="192" customWidth="1"/>
    <col min="10" max="10" width="10" style="192" customWidth="1"/>
    <col min="11" max="11" width="11.42578125" style="192" customWidth="1"/>
    <col min="12" max="12" width="11.42578125" style="192"/>
    <col min="13" max="13" width="12.7109375" style="192" customWidth="1"/>
    <col min="14" max="261" width="11.42578125" style="192"/>
    <col min="262" max="263" width="10" style="192" customWidth="1"/>
    <col min="264" max="264" width="9.85546875" style="192" customWidth="1"/>
    <col min="265" max="265" width="9.5703125" style="192" customWidth="1"/>
    <col min="266" max="266" width="13" style="192" customWidth="1"/>
    <col min="267" max="267" width="11.42578125" style="192" customWidth="1"/>
    <col min="268" max="268" width="11.42578125" style="192"/>
    <col min="269" max="269" width="12.7109375" style="192" customWidth="1"/>
    <col min="270" max="517" width="11.42578125" style="192"/>
    <col min="518" max="519" width="10" style="192" customWidth="1"/>
    <col min="520" max="520" width="9.85546875" style="192" customWidth="1"/>
    <col min="521" max="521" width="9.5703125" style="192" customWidth="1"/>
    <col min="522" max="522" width="13" style="192" customWidth="1"/>
    <col min="523" max="523" width="11.42578125" style="192" customWidth="1"/>
    <col min="524" max="524" width="11.42578125" style="192"/>
    <col min="525" max="525" width="12.7109375" style="192" customWidth="1"/>
    <col min="526" max="773" width="11.42578125" style="192"/>
    <col min="774" max="775" width="10" style="192" customWidth="1"/>
    <col min="776" max="776" width="9.85546875" style="192" customWidth="1"/>
    <col min="777" max="777" width="9.5703125" style="192" customWidth="1"/>
    <col min="778" max="778" width="13" style="192" customWidth="1"/>
    <col min="779" max="779" width="11.42578125" style="192" customWidth="1"/>
    <col min="780" max="780" width="11.42578125" style="192"/>
    <col min="781" max="781" width="12.7109375" style="192" customWidth="1"/>
    <col min="782" max="1029" width="11.42578125" style="192"/>
    <col min="1030" max="1031" width="10" style="192" customWidth="1"/>
    <col min="1032" max="1032" width="9.85546875" style="192" customWidth="1"/>
    <col min="1033" max="1033" width="9.5703125" style="192" customWidth="1"/>
    <col min="1034" max="1034" width="13" style="192" customWidth="1"/>
    <col min="1035" max="1035" width="11.42578125" style="192" customWidth="1"/>
    <col min="1036" max="1036" width="11.42578125" style="192"/>
    <col min="1037" max="1037" width="12.7109375" style="192" customWidth="1"/>
    <col min="1038" max="1285" width="11.42578125" style="192"/>
    <col min="1286" max="1287" width="10" style="192" customWidth="1"/>
    <col min="1288" max="1288" width="9.85546875" style="192" customWidth="1"/>
    <col min="1289" max="1289" width="9.5703125" style="192" customWidth="1"/>
    <col min="1290" max="1290" width="13" style="192" customWidth="1"/>
    <col min="1291" max="1291" width="11.42578125" style="192" customWidth="1"/>
    <col min="1292" max="1292" width="11.42578125" style="192"/>
    <col min="1293" max="1293" width="12.7109375" style="192" customWidth="1"/>
    <col min="1294" max="1541" width="11.42578125" style="192"/>
    <col min="1542" max="1543" width="10" style="192" customWidth="1"/>
    <col min="1544" max="1544" width="9.85546875" style="192" customWidth="1"/>
    <col min="1545" max="1545" width="9.5703125" style="192" customWidth="1"/>
    <col min="1546" max="1546" width="13" style="192" customWidth="1"/>
    <col min="1547" max="1547" width="11.42578125" style="192" customWidth="1"/>
    <col min="1548" max="1548" width="11.42578125" style="192"/>
    <col min="1549" max="1549" width="12.7109375" style="192" customWidth="1"/>
    <col min="1550" max="1797" width="11.42578125" style="192"/>
    <col min="1798" max="1799" width="10" style="192" customWidth="1"/>
    <col min="1800" max="1800" width="9.85546875" style="192" customWidth="1"/>
    <col min="1801" max="1801" width="9.5703125" style="192" customWidth="1"/>
    <col min="1802" max="1802" width="13" style="192" customWidth="1"/>
    <col min="1803" max="1803" width="11.42578125" style="192" customWidth="1"/>
    <col min="1804" max="1804" width="11.42578125" style="192"/>
    <col min="1805" max="1805" width="12.7109375" style="192" customWidth="1"/>
    <col min="1806" max="2053" width="11.42578125" style="192"/>
    <col min="2054" max="2055" width="10" style="192" customWidth="1"/>
    <col min="2056" max="2056" width="9.85546875" style="192" customWidth="1"/>
    <col min="2057" max="2057" width="9.5703125" style="192" customWidth="1"/>
    <col min="2058" max="2058" width="13" style="192" customWidth="1"/>
    <col min="2059" max="2059" width="11.42578125" style="192" customWidth="1"/>
    <col min="2060" max="2060" width="11.42578125" style="192"/>
    <col min="2061" max="2061" width="12.7109375" style="192" customWidth="1"/>
    <col min="2062" max="2309" width="11.42578125" style="192"/>
    <col min="2310" max="2311" width="10" style="192" customWidth="1"/>
    <col min="2312" max="2312" width="9.85546875" style="192" customWidth="1"/>
    <col min="2313" max="2313" width="9.5703125" style="192" customWidth="1"/>
    <col min="2314" max="2314" width="13" style="192" customWidth="1"/>
    <col min="2315" max="2315" width="11.42578125" style="192" customWidth="1"/>
    <col min="2316" max="2316" width="11.42578125" style="192"/>
    <col min="2317" max="2317" width="12.7109375" style="192" customWidth="1"/>
    <col min="2318" max="2565" width="11.42578125" style="192"/>
    <col min="2566" max="2567" width="10" style="192" customWidth="1"/>
    <col min="2568" max="2568" width="9.85546875" style="192" customWidth="1"/>
    <col min="2569" max="2569" width="9.5703125" style="192" customWidth="1"/>
    <col min="2570" max="2570" width="13" style="192" customWidth="1"/>
    <col min="2571" max="2571" width="11.42578125" style="192" customWidth="1"/>
    <col min="2572" max="2572" width="11.42578125" style="192"/>
    <col min="2573" max="2573" width="12.7109375" style="192" customWidth="1"/>
    <col min="2574" max="2821" width="11.42578125" style="192"/>
    <col min="2822" max="2823" width="10" style="192" customWidth="1"/>
    <col min="2824" max="2824" width="9.85546875" style="192" customWidth="1"/>
    <col min="2825" max="2825" width="9.5703125" style="192" customWidth="1"/>
    <col min="2826" max="2826" width="13" style="192" customWidth="1"/>
    <col min="2827" max="2827" width="11.42578125" style="192" customWidth="1"/>
    <col min="2828" max="2828" width="11.42578125" style="192"/>
    <col min="2829" max="2829" width="12.7109375" style="192" customWidth="1"/>
    <col min="2830" max="3077" width="11.42578125" style="192"/>
    <col min="3078" max="3079" width="10" style="192" customWidth="1"/>
    <col min="3080" max="3080" width="9.85546875" style="192" customWidth="1"/>
    <col min="3081" max="3081" width="9.5703125" style="192" customWidth="1"/>
    <col min="3082" max="3082" width="13" style="192" customWidth="1"/>
    <col min="3083" max="3083" width="11.42578125" style="192" customWidth="1"/>
    <col min="3084" max="3084" width="11.42578125" style="192"/>
    <col min="3085" max="3085" width="12.7109375" style="192" customWidth="1"/>
    <col min="3086" max="3333" width="11.42578125" style="192"/>
    <col min="3334" max="3335" width="10" style="192" customWidth="1"/>
    <col min="3336" max="3336" width="9.85546875" style="192" customWidth="1"/>
    <col min="3337" max="3337" width="9.5703125" style="192" customWidth="1"/>
    <col min="3338" max="3338" width="13" style="192" customWidth="1"/>
    <col min="3339" max="3339" width="11.42578125" style="192" customWidth="1"/>
    <col min="3340" max="3340" width="11.42578125" style="192"/>
    <col min="3341" max="3341" width="12.7109375" style="192" customWidth="1"/>
    <col min="3342" max="3589" width="11.42578125" style="192"/>
    <col min="3590" max="3591" width="10" style="192" customWidth="1"/>
    <col min="3592" max="3592" width="9.85546875" style="192" customWidth="1"/>
    <col min="3593" max="3593" width="9.5703125" style="192" customWidth="1"/>
    <col min="3594" max="3594" width="13" style="192" customWidth="1"/>
    <col min="3595" max="3595" width="11.42578125" style="192" customWidth="1"/>
    <col min="3596" max="3596" width="11.42578125" style="192"/>
    <col min="3597" max="3597" width="12.7109375" style="192" customWidth="1"/>
    <col min="3598" max="3845" width="11.42578125" style="192"/>
    <col min="3846" max="3847" width="10" style="192" customWidth="1"/>
    <col min="3848" max="3848" width="9.85546875" style="192" customWidth="1"/>
    <col min="3849" max="3849" width="9.5703125" style="192" customWidth="1"/>
    <col min="3850" max="3850" width="13" style="192" customWidth="1"/>
    <col min="3851" max="3851" width="11.42578125" style="192" customWidth="1"/>
    <col min="3852" max="3852" width="11.42578125" style="192"/>
    <col min="3853" max="3853" width="12.7109375" style="192" customWidth="1"/>
    <col min="3854" max="4101" width="11.42578125" style="192"/>
    <col min="4102" max="4103" width="10" style="192" customWidth="1"/>
    <col min="4104" max="4104" width="9.85546875" style="192" customWidth="1"/>
    <col min="4105" max="4105" width="9.5703125" style="192" customWidth="1"/>
    <col min="4106" max="4106" width="13" style="192" customWidth="1"/>
    <col min="4107" max="4107" width="11.42578125" style="192" customWidth="1"/>
    <col min="4108" max="4108" width="11.42578125" style="192"/>
    <col min="4109" max="4109" width="12.7109375" style="192" customWidth="1"/>
    <col min="4110" max="4357" width="11.42578125" style="192"/>
    <col min="4358" max="4359" width="10" style="192" customWidth="1"/>
    <col min="4360" max="4360" width="9.85546875" style="192" customWidth="1"/>
    <col min="4361" max="4361" width="9.5703125" style="192" customWidth="1"/>
    <col min="4362" max="4362" width="13" style="192" customWidth="1"/>
    <col min="4363" max="4363" width="11.42578125" style="192" customWidth="1"/>
    <col min="4364" max="4364" width="11.42578125" style="192"/>
    <col min="4365" max="4365" width="12.7109375" style="192" customWidth="1"/>
    <col min="4366" max="4613" width="11.42578125" style="192"/>
    <col min="4614" max="4615" width="10" style="192" customWidth="1"/>
    <col min="4616" max="4616" width="9.85546875" style="192" customWidth="1"/>
    <col min="4617" max="4617" width="9.5703125" style="192" customWidth="1"/>
    <col min="4618" max="4618" width="13" style="192" customWidth="1"/>
    <col min="4619" max="4619" width="11.42578125" style="192" customWidth="1"/>
    <col min="4620" max="4620" width="11.42578125" style="192"/>
    <col min="4621" max="4621" width="12.7109375" style="192" customWidth="1"/>
    <col min="4622" max="4869" width="11.42578125" style="192"/>
    <col min="4870" max="4871" width="10" style="192" customWidth="1"/>
    <col min="4872" max="4872" width="9.85546875" style="192" customWidth="1"/>
    <col min="4873" max="4873" width="9.5703125" style="192" customWidth="1"/>
    <col min="4874" max="4874" width="13" style="192" customWidth="1"/>
    <col min="4875" max="4875" width="11.42578125" style="192" customWidth="1"/>
    <col min="4876" max="4876" width="11.42578125" style="192"/>
    <col min="4877" max="4877" width="12.7109375" style="192" customWidth="1"/>
    <col min="4878" max="5125" width="11.42578125" style="192"/>
    <col min="5126" max="5127" width="10" style="192" customWidth="1"/>
    <col min="5128" max="5128" width="9.85546875" style="192" customWidth="1"/>
    <col min="5129" max="5129" width="9.5703125" style="192" customWidth="1"/>
    <col min="5130" max="5130" width="13" style="192" customWidth="1"/>
    <col min="5131" max="5131" width="11.42578125" style="192" customWidth="1"/>
    <col min="5132" max="5132" width="11.42578125" style="192"/>
    <col min="5133" max="5133" width="12.7109375" style="192" customWidth="1"/>
    <col min="5134" max="5381" width="11.42578125" style="192"/>
    <col min="5382" max="5383" width="10" style="192" customWidth="1"/>
    <col min="5384" max="5384" width="9.85546875" style="192" customWidth="1"/>
    <col min="5385" max="5385" width="9.5703125" style="192" customWidth="1"/>
    <col min="5386" max="5386" width="13" style="192" customWidth="1"/>
    <col min="5387" max="5387" width="11.42578125" style="192" customWidth="1"/>
    <col min="5388" max="5388" width="11.42578125" style="192"/>
    <col min="5389" max="5389" width="12.7109375" style="192" customWidth="1"/>
    <col min="5390" max="5637" width="11.42578125" style="192"/>
    <col min="5638" max="5639" width="10" style="192" customWidth="1"/>
    <col min="5640" max="5640" width="9.85546875" style="192" customWidth="1"/>
    <col min="5641" max="5641" width="9.5703125" style="192" customWidth="1"/>
    <col min="5642" max="5642" width="13" style="192" customWidth="1"/>
    <col min="5643" max="5643" width="11.42578125" style="192" customWidth="1"/>
    <col min="5644" max="5644" width="11.42578125" style="192"/>
    <col min="5645" max="5645" width="12.7109375" style="192" customWidth="1"/>
    <col min="5646" max="5893" width="11.42578125" style="192"/>
    <col min="5894" max="5895" width="10" style="192" customWidth="1"/>
    <col min="5896" max="5896" width="9.85546875" style="192" customWidth="1"/>
    <col min="5897" max="5897" width="9.5703125" style="192" customWidth="1"/>
    <col min="5898" max="5898" width="13" style="192" customWidth="1"/>
    <col min="5899" max="5899" width="11.42578125" style="192" customWidth="1"/>
    <col min="5900" max="5900" width="11.42578125" style="192"/>
    <col min="5901" max="5901" width="12.7109375" style="192" customWidth="1"/>
    <col min="5902" max="6149" width="11.42578125" style="192"/>
    <col min="6150" max="6151" width="10" style="192" customWidth="1"/>
    <col min="6152" max="6152" width="9.85546875" style="192" customWidth="1"/>
    <col min="6153" max="6153" width="9.5703125" style="192" customWidth="1"/>
    <col min="6154" max="6154" width="13" style="192" customWidth="1"/>
    <col min="6155" max="6155" width="11.42578125" style="192" customWidth="1"/>
    <col min="6156" max="6156" width="11.42578125" style="192"/>
    <col min="6157" max="6157" width="12.7109375" style="192" customWidth="1"/>
    <col min="6158" max="6405" width="11.42578125" style="192"/>
    <col min="6406" max="6407" width="10" style="192" customWidth="1"/>
    <col min="6408" max="6408" width="9.85546875" style="192" customWidth="1"/>
    <col min="6409" max="6409" width="9.5703125" style="192" customWidth="1"/>
    <col min="6410" max="6410" width="13" style="192" customWidth="1"/>
    <col min="6411" max="6411" width="11.42578125" style="192" customWidth="1"/>
    <col min="6412" max="6412" width="11.42578125" style="192"/>
    <col min="6413" max="6413" width="12.7109375" style="192" customWidth="1"/>
    <col min="6414" max="6661" width="11.42578125" style="192"/>
    <col min="6662" max="6663" width="10" style="192" customWidth="1"/>
    <col min="6664" max="6664" width="9.85546875" style="192" customWidth="1"/>
    <col min="6665" max="6665" width="9.5703125" style="192" customWidth="1"/>
    <col min="6666" max="6666" width="13" style="192" customWidth="1"/>
    <col min="6667" max="6667" width="11.42578125" style="192" customWidth="1"/>
    <col min="6668" max="6668" width="11.42578125" style="192"/>
    <col min="6669" max="6669" width="12.7109375" style="192" customWidth="1"/>
    <col min="6670" max="6917" width="11.42578125" style="192"/>
    <col min="6918" max="6919" width="10" style="192" customWidth="1"/>
    <col min="6920" max="6920" width="9.85546875" style="192" customWidth="1"/>
    <col min="6921" max="6921" width="9.5703125" style="192" customWidth="1"/>
    <col min="6922" max="6922" width="13" style="192" customWidth="1"/>
    <col min="6923" max="6923" width="11.42578125" style="192" customWidth="1"/>
    <col min="6924" max="6924" width="11.42578125" style="192"/>
    <col min="6925" max="6925" width="12.7109375" style="192" customWidth="1"/>
    <col min="6926" max="7173" width="11.42578125" style="192"/>
    <col min="7174" max="7175" width="10" style="192" customWidth="1"/>
    <col min="7176" max="7176" width="9.85546875" style="192" customWidth="1"/>
    <col min="7177" max="7177" width="9.5703125" style="192" customWidth="1"/>
    <col min="7178" max="7178" width="13" style="192" customWidth="1"/>
    <col min="7179" max="7179" width="11.42578125" style="192" customWidth="1"/>
    <col min="7180" max="7180" width="11.42578125" style="192"/>
    <col min="7181" max="7181" width="12.7109375" style="192" customWidth="1"/>
    <col min="7182" max="7429" width="11.42578125" style="192"/>
    <col min="7430" max="7431" width="10" style="192" customWidth="1"/>
    <col min="7432" max="7432" width="9.85546875" style="192" customWidth="1"/>
    <col min="7433" max="7433" width="9.5703125" style="192" customWidth="1"/>
    <col min="7434" max="7434" width="13" style="192" customWidth="1"/>
    <col min="7435" max="7435" width="11.42578125" style="192" customWidth="1"/>
    <col min="7436" max="7436" width="11.42578125" style="192"/>
    <col min="7437" max="7437" width="12.7109375" style="192" customWidth="1"/>
    <col min="7438" max="7685" width="11.42578125" style="192"/>
    <col min="7686" max="7687" width="10" style="192" customWidth="1"/>
    <col min="7688" max="7688" width="9.85546875" style="192" customWidth="1"/>
    <col min="7689" max="7689" width="9.5703125" style="192" customWidth="1"/>
    <col min="7690" max="7690" width="13" style="192" customWidth="1"/>
    <col min="7691" max="7691" width="11.42578125" style="192" customWidth="1"/>
    <col min="7692" max="7692" width="11.42578125" style="192"/>
    <col min="7693" max="7693" width="12.7109375" style="192" customWidth="1"/>
    <col min="7694" max="7941" width="11.42578125" style="192"/>
    <col min="7942" max="7943" width="10" style="192" customWidth="1"/>
    <col min="7944" max="7944" width="9.85546875" style="192" customWidth="1"/>
    <col min="7945" max="7945" width="9.5703125" style="192" customWidth="1"/>
    <col min="7946" max="7946" width="13" style="192" customWidth="1"/>
    <col min="7947" max="7947" width="11.42578125" style="192" customWidth="1"/>
    <col min="7948" max="7948" width="11.42578125" style="192"/>
    <col min="7949" max="7949" width="12.7109375" style="192" customWidth="1"/>
    <col min="7950" max="8197" width="11.42578125" style="192"/>
    <col min="8198" max="8199" width="10" style="192" customWidth="1"/>
    <col min="8200" max="8200" width="9.85546875" style="192" customWidth="1"/>
    <col min="8201" max="8201" width="9.5703125" style="192" customWidth="1"/>
    <col min="8202" max="8202" width="13" style="192" customWidth="1"/>
    <col min="8203" max="8203" width="11.42578125" style="192" customWidth="1"/>
    <col min="8204" max="8204" width="11.42578125" style="192"/>
    <col min="8205" max="8205" width="12.7109375" style="192" customWidth="1"/>
    <col min="8206" max="8453" width="11.42578125" style="192"/>
    <col min="8454" max="8455" width="10" style="192" customWidth="1"/>
    <col min="8456" max="8456" width="9.85546875" style="192" customWidth="1"/>
    <col min="8457" max="8457" width="9.5703125" style="192" customWidth="1"/>
    <col min="8458" max="8458" width="13" style="192" customWidth="1"/>
    <col min="8459" max="8459" width="11.42578125" style="192" customWidth="1"/>
    <col min="8460" max="8460" width="11.42578125" style="192"/>
    <col min="8461" max="8461" width="12.7109375" style="192" customWidth="1"/>
    <col min="8462" max="8709" width="11.42578125" style="192"/>
    <col min="8710" max="8711" width="10" style="192" customWidth="1"/>
    <col min="8712" max="8712" width="9.85546875" style="192" customWidth="1"/>
    <col min="8713" max="8713" width="9.5703125" style="192" customWidth="1"/>
    <col min="8714" max="8714" width="13" style="192" customWidth="1"/>
    <col min="8715" max="8715" width="11.42578125" style="192" customWidth="1"/>
    <col min="8716" max="8716" width="11.42578125" style="192"/>
    <col min="8717" max="8717" width="12.7109375" style="192" customWidth="1"/>
    <col min="8718" max="8965" width="11.42578125" style="192"/>
    <col min="8966" max="8967" width="10" style="192" customWidth="1"/>
    <col min="8968" max="8968" width="9.85546875" style="192" customWidth="1"/>
    <col min="8969" max="8969" width="9.5703125" style="192" customWidth="1"/>
    <col min="8970" max="8970" width="13" style="192" customWidth="1"/>
    <col min="8971" max="8971" width="11.42578125" style="192" customWidth="1"/>
    <col min="8972" max="8972" width="11.42578125" style="192"/>
    <col min="8973" max="8973" width="12.7109375" style="192" customWidth="1"/>
    <col min="8974" max="9221" width="11.42578125" style="192"/>
    <col min="9222" max="9223" width="10" style="192" customWidth="1"/>
    <col min="9224" max="9224" width="9.85546875" style="192" customWidth="1"/>
    <col min="9225" max="9225" width="9.5703125" style="192" customWidth="1"/>
    <col min="9226" max="9226" width="13" style="192" customWidth="1"/>
    <col min="9227" max="9227" width="11.42578125" style="192" customWidth="1"/>
    <col min="9228" max="9228" width="11.42578125" style="192"/>
    <col min="9229" max="9229" width="12.7109375" style="192" customWidth="1"/>
    <col min="9230" max="9477" width="11.42578125" style="192"/>
    <col min="9478" max="9479" width="10" style="192" customWidth="1"/>
    <col min="9480" max="9480" width="9.85546875" style="192" customWidth="1"/>
    <col min="9481" max="9481" width="9.5703125" style="192" customWidth="1"/>
    <col min="9482" max="9482" width="13" style="192" customWidth="1"/>
    <col min="9483" max="9483" width="11.42578125" style="192" customWidth="1"/>
    <col min="9484" max="9484" width="11.42578125" style="192"/>
    <col min="9485" max="9485" width="12.7109375" style="192" customWidth="1"/>
    <col min="9486" max="9733" width="11.42578125" style="192"/>
    <col min="9734" max="9735" width="10" style="192" customWidth="1"/>
    <col min="9736" max="9736" width="9.85546875" style="192" customWidth="1"/>
    <col min="9737" max="9737" width="9.5703125" style="192" customWidth="1"/>
    <col min="9738" max="9738" width="13" style="192" customWidth="1"/>
    <col min="9739" max="9739" width="11.42578125" style="192" customWidth="1"/>
    <col min="9740" max="9740" width="11.42578125" style="192"/>
    <col min="9741" max="9741" width="12.7109375" style="192" customWidth="1"/>
    <col min="9742" max="9989" width="11.42578125" style="192"/>
    <col min="9990" max="9991" width="10" style="192" customWidth="1"/>
    <col min="9992" max="9992" width="9.85546875" style="192" customWidth="1"/>
    <col min="9993" max="9993" width="9.5703125" style="192" customWidth="1"/>
    <col min="9994" max="9994" width="13" style="192" customWidth="1"/>
    <col min="9995" max="9995" width="11.42578125" style="192" customWidth="1"/>
    <col min="9996" max="9996" width="11.42578125" style="192"/>
    <col min="9997" max="9997" width="12.7109375" style="192" customWidth="1"/>
    <col min="9998" max="10245" width="11.42578125" style="192"/>
    <col min="10246" max="10247" width="10" style="192" customWidth="1"/>
    <col min="10248" max="10248" width="9.85546875" style="192" customWidth="1"/>
    <col min="10249" max="10249" width="9.5703125" style="192" customWidth="1"/>
    <col min="10250" max="10250" width="13" style="192" customWidth="1"/>
    <col min="10251" max="10251" width="11.42578125" style="192" customWidth="1"/>
    <col min="10252" max="10252" width="11.42578125" style="192"/>
    <col min="10253" max="10253" width="12.7109375" style="192" customWidth="1"/>
    <col min="10254" max="10501" width="11.42578125" style="192"/>
    <col min="10502" max="10503" width="10" style="192" customWidth="1"/>
    <col min="10504" max="10504" width="9.85546875" style="192" customWidth="1"/>
    <col min="10505" max="10505" width="9.5703125" style="192" customWidth="1"/>
    <col min="10506" max="10506" width="13" style="192" customWidth="1"/>
    <col min="10507" max="10507" width="11.42578125" style="192" customWidth="1"/>
    <col min="10508" max="10508" width="11.42578125" style="192"/>
    <col min="10509" max="10509" width="12.7109375" style="192" customWidth="1"/>
    <col min="10510" max="10757" width="11.42578125" style="192"/>
    <col min="10758" max="10759" width="10" style="192" customWidth="1"/>
    <col min="10760" max="10760" width="9.85546875" style="192" customWidth="1"/>
    <col min="10761" max="10761" width="9.5703125" style="192" customWidth="1"/>
    <col min="10762" max="10762" width="13" style="192" customWidth="1"/>
    <col min="10763" max="10763" width="11.42578125" style="192" customWidth="1"/>
    <col min="10764" max="10764" width="11.42578125" style="192"/>
    <col min="10765" max="10765" width="12.7109375" style="192" customWidth="1"/>
    <col min="10766" max="11013" width="11.42578125" style="192"/>
    <col min="11014" max="11015" width="10" style="192" customWidth="1"/>
    <col min="11016" max="11016" width="9.85546875" style="192" customWidth="1"/>
    <col min="11017" max="11017" width="9.5703125" style="192" customWidth="1"/>
    <col min="11018" max="11018" width="13" style="192" customWidth="1"/>
    <col min="11019" max="11019" width="11.42578125" style="192" customWidth="1"/>
    <col min="11020" max="11020" width="11.42578125" style="192"/>
    <col min="11021" max="11021" width="12.7109375" style="192" customWidth="1"/>
    <col min="11022" max="11269" width="11.42578125" style="192"/>
    <col min="11270" max="11271" width="10" style="192" customWidth="1"/>
    <col min="11272" max="11272" width="9.85546875" style="192" customWidth="1"/>
    <col min="11273" max="11273" width="9.5703125" style="192" customWidth="1"/>
    <col min="11274" max="11274" width="13" style="192" customWidth="1"/>
    <col min="11275" max="11275" width="11.42578125" style="192" customWidth="1"/>
    <col min="11276" max="11276" width="11.42578125" style="192"/>
    <col min="11277" max="11277" width="12.7109375" style="192" customWidth="1"/>
    <col min="11278" max="11525" width="11.42578125" style="192"/>
    <col min="11526" max="11527" width="10" style="192" customWidth="1"/>
    <col min="11528" max="11528" width="9.85546875" style="192" customWidth="1"/>
    <col min="11529" max="11529" width="9.5703125" style="192" customWidth="1"/>
    <col min="11530" max="11530" width="13" style="192" customWidth="1"/>
    <col min="11531" max="11531" width="11.42578125" style="192" customWidth="1"/>
    <col min="11532" max="11532" width="11.42578125" style="192"/>
    <col min="11533" max="11533" width="12.7109375" style="192" customWidth="1"/>
    <col min="11534" max="11781" width="11.42578125" style="192"/>
    <col min="11782" max="11783" width="10" style="192" customWidth="1"/>
    <col min="11784" max="11784" width="9.85546875" style="192" customWidth="1"/>
    <col min="11785" max="11785" width="9.5703125" style="192" customWidth="1"/>
    <col min="11786" max="11786" width="13" style="192" customWidth="1"/>
    <col min="11787" max="11787" width="11.42578125" style="192" customWidth="1"/>
    <col min="11788" max="11788" width="11.42578125" style="192"/>
    <col min="11789" max="11789" width="12.7109375" style="192" customWidth="1"/>
    <col min="11790" max="12037" width="11.42578125" style="192"/>
    <col min="12038" max="12039" width="10" style="192" customWidth="1"/>
    <col min="12040" max="12040" width="9.85546875" style="192" customWidth="1"/>
    <col min="12041" max="12041" width="9.5703125" style="192" customWidth="1"/>
    <col min="12042" max="12042" width="13" style="192" customWidth="1"/>
    <col min="12043" max="12043" width="11.42578125" style="192" customWidth="1"/>
    <col min="12044" max="12044" width="11.42578125" style="192"/>
    <col min="12045" max="12045" width="12.7109375" style="192" customWidth="1"/>
    <col min="12046" max="12293" width="11.42578125" style="192"/>
    <col min="12294" max="12295" width="10" style="192" customWidth="1"/>
    <col min="12296" max="12296" width="9.85546875" style="192" customWidth="1"/>
    <col min="12297" max="12297" width="9.5703125" style="192" customWidth="1"/>
    <col min="12298" max="12298" width="13" style="192" customWidth="1"/>
    <col min="12299" max="12299" width="11.42578125" style="192" customWidth="1"/>
    <col min="12300" max="12300" width="11.42578125" style="192"/>
    <col min="12301" max="12301" width="12.7109375" style="192" customWidth="1"/>
    <col min="12302" max="12549" width="11.42578125" style="192"/>
    <col min="12550" max="12551" width="10" style="192" customWidth="1"/>
    <col min="12552" max="12552" width="9.85546875" style="192" customWidth="1"/>
    <col min="12553" max="12553" width="9.5703125" style="192" customWidth="1"/>
    <col min="12554" max="12554" width="13" style="192" customWidth="1"/>
    <col min="12555" max="12555" width="11.42578125" style="192" customWidth="1"/>
    <col min="12556" max="12556" width="11.42578125" style="192"/>
    <col min="12557" max="12557" width="12.7109375" style="192" customWidth="1"/>
    <col min="12558" max="12805" width="11.42578125" style="192"/>
    <col min="12806" max="12807" width="10" style="192" customWidth="1"/>
    <col min="12808" max="12808" width="9.85546875" style="192" customWidth="1"/>
    <col min="12809" max="12809" width="9.5703125" style="192" customWidth="1"/>
    <col min="12810" max="12810" width="13" style="192" customWidth="1"/>
    <col min="12811" max="12811" width="11.42578125" style="192" customWidth="1"/>
    <col min="12812" max="12812" width="11.42578125" style="192"/>
    <col min="12813" max="12813" width="12.7109375" style="192" customWidth="1"/>
    <col min="12814" max="13061" width="11.42578125" style="192"/>
    <col min="13062" max="13063" width="10" style="192" customWidth="1"/>
    <col min="13064" max="13064" width="9.85546875" style="192" customWidth="1"/>
    <col min="13065" max="13065" width="9.5703125" style="192" customWidth="1"/>
    <col min="13066" max="13066" width="13" style="192" customWidth="1"/>
    <col min="13067" max="13067" width="11.42578125" style="192" customWidth="1"/>
    <col min="13068" max="13068" width="11.42578125" style="192"/>
    <col min="13069" max="13069" width="12.7109375" style="192" customWidth="1"/>
    <col min="13070" max="13317" width="11.42578125" style="192"/>
    <col min="13318" max="13319" width="10" style="192" customWidth="1"/>
    <col min="13320" max="13320" width="9.85546875" style="192" customWidth="1"/>
    <col min="13321" max="13321" width="9.5703125" style="192" customWidth="1"/>
    <col min="13322" max="13322" width="13" style="192" customWidth="1"/>
    <col min="13323" max="13323" width="11.42578125" style="192" customWidth="1"/>
    <col min="13324" max="13324" width="11.42578125" style="192"/>
    <col min="13325" max="13325" width="12.7109375" style="192" customWidth="1"/>
    <col min="13326" max="13573" width="11.42578125" style="192"/>
    <col min="13574" max="13575" width="10" style="192" customWidth="1"/>
    <col min="13576" max="13576" width="9.85546875" style="192" customWidth="1"/>
    <col min="13577" max="13577" width="9.5703125" style="192" customWidth="1"/>
    <col min="13578" max="13578" width="13" style="192" customWidth="1"/>
    <col min="13579" max="13579" width="11.42578125" style="192" customWidth="1"/>
    <col min="13580" max="13580" width="11.42578125" style="192"/>
    <col min="13581" max="13581" width="12.7109375" style="192" customWidth="1"/>
    <col min="13582" max="13829" width="11.42578125" style="192"/>
    <col min="13830" max="13831" width="10" style="192" customWidth="1"/>
    <col min="13832" max="13832" width="9.85546875" style="192" customWidth="1"/>
    <col min="13833" max="13833" width="9.5703125" style="192" customWidth="1"/>
    <col min="13834" max="13834" width="13" style="192" customWidth="1"/>
    <col min="13835" max="13835" width="11.42578125" style="192" customWidth="1"/>
    <col min="13836" max="13836" width="11.42578125" style="192"/>
    <col min="13837" max="13837" width="12.7109375" style="192" customWidth="1"/>
    <col min="13838" max="14085" width="11.42578125" style="192"/>
    <col min="14086" max="14087" width="10" style="192" customWidth="1"/>
    <col min="14088" max="14088" width="9.85546875" style="192" customWidth="1"/>
    <col min="14089" max="14089" width="9.5703125" style="192" customWidth="1"/>
    <col min="14090" max="14090" width="13" style="192" customWidth="1"/>
    <col min="14091" max="14091" width="11.42578125" style="192" customWidth="1"/>
    <col min="14092" max="14092" width="11.42578125" style="192"/>
    <col min="14093" max="14093" width="12.7109375" style="192" customWidth="1"/>
    <col min="14094" max="14341" width="11.42578125" style="192"/>
    <col min="14342" max="14343" width="10" style="192" customWidth="1"/>
    <col min="14344" max="14344" width="9.85546875" style="192" customWidth="1"/>
    <col min="14345" max="14345" width="9.5703125" style="192" customWidth="1"/>
    <col min="14346" max="14346" width="13" style="192" customWidth="1"/>
    <col min="14347" max="14347" width="11.42578125" style="192" customWidth="1"/>
    <col min="14348" max="14348" width="11.42578125" style="192"/>
    <col min="14349" max="14349" width="12.7109375" style="192" customWidth="1"/>
    <col min="14350" max="14597" width="11.42578125" style="192"/>
    <col min="14598" max="14599" width="10" style="192" customWidth="1"/>
    <col min="14600" max="14600" width="9.85546875" style="192" customWidth="1"/>
    <col min="14601" max="14601" width="9.5703125" style="192" customWidth="1"/>
    <col min="14602" max="14602" width="13" style="192" customWidth="1"/>
    <col min="14603" max="14603" width="11.42578125" style="192" customWidth="1"/>
    <col min="14604" max="14604" width="11.42578125" style="192"/>
    <col min="14605" max="14605" width="12.7109375" style="192" customWidth="1"/>
    <col min="14606" max="14853" width="11.42578125" style="192"/>
    <col min="14854" max="14855" width="10" style="192" customWidth="1"/>
    <col min="14856" max="14856" width="9.85546875" style="192" customWidth="1"/>
    <col min="14857" max="14857" width="9.5703125" style="192" customWidth="1"/>
    <col min="14858" max="14858" width="13" style="192" customWidth="1"/>
    <col min="14859" max="14859" width="11.42578125" style="192" customWidth="1"/>
    <col min="14860" max="14860" width="11.42578125" style="192"/>
    <col min="14861" max="14861" width="12.7109375" style="192" customWidth="1"/>
    <col min="14862" max="15109" width="11.42578125" style="192"/>
    <col min="15110" max="15111" width="10" style="192" customWidth="1"/>
    <col min="15112" max="15112" width="9.85546875" style="192" customWidth="1"/>
    <col min="15113" max="15113" width="9.5703125" style="192" customWidth="1"/>
    <col min="15114" max="15114" width="13" style="192" customWidth="1"/>
    <col min="15115" max="15115" width="11.42578125" style="192" customWidth="1"/>
    <col min="15116" max="15116" width="11.42578125" style="192"/>
    <col min="15117" max="15117" width="12.7109375" style="192" customWidth="1"/>
    <col min="15118" max="15365" width="11.42578125" style="192"/>
    <col min="15366" max="15367" width="10" style="192" customWidth="1"/>
    <col min="15368" max="15368" width="9.85546875" style="192" customWidth="1"/>
    <col min="15369" max="15369" width="9.5703125" style="192" customWidth="1"/>
    <col min="15370" max="15370" width="13" style="192" customWidth="1"/>
    <col min="15371" max="15371" width="11.42578125" style="192" customWidth="1"/>
    <col min="15372" max="15372" width="11.42578125" style="192"/>
    <col min="15373" max="15373" width="12.7109375" style="192" customWidth="1"/>
    <col min="15374" max="15621" width="11.42578125" style="192"/>
    <col min="15622" max="15623" width="10" style="192" customWidth="1"/>
    <col min="15624" max="15624" width="9.85546875" style="192" customWidth="1"/>
    <col min="15625" max="15625" width="9.5703125" style="192" customWidth="1"/>
    <col min="15626" max="15626" width="13" style="192" customWidth="1"/>
    <col min="15627" max="15627" width="11.42578125" style="192" customWidth="1"/>
    <col min="15628" max="15628" width="11.42578125" style="192"/>
    <col min="15629" max="15629" width="12.7109375" style="192" customWidth="1"/>
    <col min="15630" max="15877" width="11.42578125" style="192"/>
    <col min="15878" max="15879" width="10" style="192" customWidth="1"/>
    <col min="15880" max="15880" width="9.85546875" style="192" customWidth="1"/>
    <col min="15881" max="15881" width="9.5703125" style="192" customWidth="1"/>
    <col min="15882" max="15882" width="13" style="192" customWidth="1"/>
    <col min="15883" max="15883" width="11.42578125" style="192" customWidth="1"/>
    <col min="15884" max="15884" width="11.42578125" style="192"/>
    <col min="15885" max="15885" width="12.7109375" style="192" customWidth="1"/>
    <col min="15886" max="16133" width="11.42578125" style="192"/>
    <col min="16134" max="16135" width="10" style="192" customWidth="1"/>
    <col min="16136" max="16136" width="9.85546875" style="192" customWidth="1"/>
    <col min="16137" max="16137" width="9.5703125" style="192" customWidth="1"/>
    <col min="16138" max="16138" width="13" style="192" customWidth="1"/>
    <col min="16139" max="16139" width="11.42578125" style="192" customWidth="1"/>
    <col min="16140" max="16140" width="11.42578125" style="192"/>
    <col min="16141" max="16141" width="12.7109375" style="192" customWidth="1"/>
    <col min="16142" max="16384" width="11.42578125" style="192"/>
  </cols>
  <sheetData>
    <row r="1" spans="1:15" ht="15.75" thickBot="1">
      <c r="A1" s="252">
        <f>'SEM1'!A1+3</f>
        <v>4</v>
      </c>
      <c r="B1" s="232">
        <f>MOIS!B1</f>
        <v>40178</v>
      </c>
      <c r="C1" s="251"/>
      <c r="O1" s="233"/>
    </row>
    <row r="2" spans="1:15" ht="16.5" thickBot="1">
      <c r="A2" s="337" t="s">
        <v>11</v>
      </c>
      <c r="B2" s="338"/>
      <c r="C2" s="338"/>
      <c r="D2" s="338"/>
      <c r="E2" s="338"/>
      <c r="F2" s="338"/>
      <c r="G2" s="338"/>
      <c r="H2" s="338"/>
      <c r="I2" s="338"/>
      <c r="J2" s="338"/>
      <c r="K2" s="338"/>
      <c r="L2" s="338"/>
      <c r="M2" s="339"/>
      <c r="O2" s="233"/>
    </row>
    <row r="3" spans="1:15">
      <c r="A3" s="232"/>
      <c r="C3"/>
      <c r="O3" s="233"/>
    </row>
    <row r="4" spans="1:15">
      <c r="A4" s="356" t="s">
        <v>12</v>
      </c>
      <c r="B4" s="356"/>
      <c r="C4" t="str">
        <f t="shared" ref="C4:C7" si="0">IF(WEEKDAY($A$1,2)=ROW(),$A$1,"")</f>
        <v/>
      </c>
      <c r="D4" s="357"/>
      <c r="E4" s="358"/>
      <c r="F4" s="358"/>
      <c r="G4" s="358"/>
      <c r="H4" s="359"/>
      <c r="O4" s="233"/>
    </row>
    <row r="5" spans="1:15">
      <c r="A5" s="356" t="s">
        <v>13</v>
      </c>
      <c r="B5" s="356"/>
      <c r="C5" t="str">
        <f t="shared" si="0"/>
        <v/>
      </c>
      <c r="D5" s="357"/>
      <c r="E5" s="358"/>
      <c r="F5" s="358"/>
      <c r="G5" s="358"/>
      <c r="H5" s="359"/>
      <c r="O5" s="233"/>
    </row>
    <row r="6" spans="1:15">
      <c r="A6" s="356" t="s">
        <v>14</v>
      </c>
      <c r="B6" s="356"/>
      <c r="C6" t="str">
        <f t="shared" si="0"/>
        <v/>
      </c>
      <c r="D6" s="357"/>
      <c r="E6" s="358"/>
      <c r="F6" s="358"/>
      <c r="G6" s="358"/>
      <c r="H6" s="359"/>
      <c r="O6" s="233"/>
    </row>
    <row r="7" spans="1:15">
      <c r="A7" s="242" t="s">
        <v>15</v>
      </c>
      <c r="B7" s="242"/>
      <c r="C7" t="str">
        <f t="shared" si="0"/>
        <v/>
      </c>
      <c r="D7" s="357"/>
      <c r="E7" s="358"/>
      <c r="F7" s="358"/>
      <c r="G7" s="358"/>
      <c r="H7" s="359"/>
      <c r="O7" s="233"/>
    </row>
    <row r="8" spans="1:15" ht="15.75" thickBot="1">
      <c r="O8"/>
    </row>
    <row r="9" spans="1:15">
      <c r="A9" s="317" t="s">
        <v>16</v>
      </c>
      <c r="B9" s="361">
        <f>MOIS!B1</f>
        <v>40178</v>
      </c>
      <c r="C9" s="362"/>
      <c r="D9" s="240"/>
      <c r="E9" s="240"/>
      <c r="F9" s="240"/>
      <c r="G9" s="240"/>
      <c r="H9" s="240"/>
      <c r="I9" s="240"/>
      <c r="J9" s="238"/>
      <c r="K9" s="364" t="s">
        <v>17</v>
      </c>
      <c r="L9" s="315">
        <f>MOIS!B1</f>
        <v>40178</v>
      </c>
      <c r="M9" s="238"/>
      <c r="O9"/>
    </row>
    <row r="10" spans="1:15" ht="15.75" thickBot="1">
      <c r="A10" s="360"/>
      <c r="B10" s="363"/>
      <c r="C10" s="363"/>
      <c r="D10" s="241"/>
      <c r="E10" s="241"/>
      <c r="F10" s="241"/>
      <c r="G10" s="241"/>
      <c r="H10" s="241"/>
      <c r="I10" s="241"/>
      <c r="J10" s="239"/>
      <c r="K10" s="365"/>
      <c r="L10" s="316"/>
      <c r="M10" s="239"/>
      <c r="O10"/>
    </row>
    <row r="11" spans="1:15" ht="15" customHeight="1">
      <c r="A11" s="193" t="s">
        <v>18</v>
      </c>
      <c r="B11" s="194"/>
      <c r="C11" s="348" t="s">
        <v>28</v>
      </c>
      <c r="D11" s="350" t="s">
        <v>19</v>
      </c>
      <c r="E11" s="351"/>
      <c r="F11" s="331" t="s">
        <v>20</v>
      </c>
      <c r="G11" s="348" t="s">
        <v>27</v>
      </c>
      <c r="H11" s="350" t="s">
        <v>19</v>
      </c>
      <c r="I11" s="351"/>
      <c r="J11" s="331" t="s">
        <v>20</v>
      </c>
      <c r="K11" s="354" t="s">
        <v>35</v>
      </c>
      <c r="L11" s="317" t="s">
        <v>21</v>
      </c>
      <c r="M11" s="340"/>
      <c r="O11"/>
    </row>
    <row r="12" spans="1:15" ht="29.25" customHeight="1" thickBot="1">
      <c r="A12" s="216" t="s">
        <v>29</v>
      </c>
      <c r="B12" s="230">
        <f>((B1)+(A1*7))-(WEEKDAY(B1)+5)</f>
        <v>40197</v>
      </c>
      <c r="C12" s="349"/>
      <c r="D12" s="352"/>
      <c r="E12" s="353"/>
      <c r="F12" s="332"/>
      <c r="G12" s="349"/>
      <c r="H12" s="352"/>
      <c r="I12" s="353"/>
      <c r="J12" s="332"/>
      <c r="K12" s="355"/>
      <c r="L12" s="319"/>
      <c r="M12" s="341"/>
    </row>
    <row r="13" spans="1:15">
      <c r="A13" s="216" t="s">
        <v>30</v>
      </c>
      <c r="B13" s="248">
        <f>B12+8-WEEKDAY(B12)</f>
        <v>40203</v>
      </c>
      <c r="C13" s="349"/>
      <c r="D13" s="342" t="s">
        <v>22</v>
      </c>
      <c r="E13" s="344" t="s">
        <v>23</v>
      </c>
      <c r="F13" s="333"/>
      <c r="G13" s="349"/>
      <c r="H13" s="344" t="s">
        <v>22</v>
      </c>
      <c r="I13" s="344" t="s">
        <v>23</v>
      </c>
      <c r="J13" s="333"/>
      <c r="K13" s="346"/>
      <c r="L13" s="196"/>
      <c r="M13" s="197"/>
    </row>
    <row r="14" spans="1:15">
      <c r="A14" s="216"/>
      <c r="B14" s="247"/>
      <c r="C14" s="349"/>
      <c r="D14" s="343"/>
      <c r="E14" s="345"/>
      <c r="F14" s="334"/>
      <c r="G14" s="349"/>
      <c r="H14" s="345"/>
      <c r="I14" s="345"/>
      <c r="J14" s="334"/>
      <c r="K14" s="347"/>
      <c r="L14" s="198"/>
      <c r="M14" s="224"/>
    </row>
    <row r="15" spans="1:15" ht="30" customHeight="1">
      <c r="A15" s="231" t="s">
        <v>39</v>
      </c>
      <c r="B15" s="246">
        <f>B12</f>
        <v>40197</v>
      </c>
      <c r="C15" s="225"/>
      <c r="D15" s="225"/>
      <c r="E15" s="225"/>
      <c r="F15" s="225"/>
      <c r="G15" s="225"/>
      <c r="H15" s="225"/>
      <c r="I15" s="225"/>
      <c r="J15" s="225"/>
      <c r="K15" s="225"/>
      <c r="L15" s="335"/>
      <c r="M15" s="336"/>
    </row>
    <row r="16" spans="1:15" ht="30" customHeight="1">
      <c r="A16" s="231" t="s">
        <v>40</v>
      </c>
      <c r="B16" s="246">
        <f>B15+1</f>
        <v>40198</v>
      </c>
      <c r="C16" s="226"/>
      <c r="D16" s="226"/>
      <c r="E16" s="226"/>
      <c r="F16" s="226"/>
      <c r="G16" s="226"/>
      <c r="H16" s="226"/>
      <c r="I16" s="226"/>
      <c r="J16" s="226"/>
      <c r="K16" s="225"/>
      <c r="L16" s="335"/>
      <c r="M16" s="336"/>
    </row>
    <row r="17" spans="1:14" ht="30" customHeight="1">
      <c r="A17" s="231" t="s">
        <v>41</v>
      </c>
      <c r="B17" s="246">
        <f t="shared" ref="B17:B21" si="1">B16+1</f>
        <v>40199</v>
      </c>
      <c r="C17" s="225"/>
      <c r="D17" s="225"/>
      <c r="E17" s="225"/>
      <c r="F17" s="225"/>
      <c r="G17" s="225"/>
      <c r="H17" s="225"/>
      <c r="I17" s="225"/>
      <c r="J17" s="225"/>
      <c r="K17" s="225"/>
      <c r="L17" s="335"/>
      <c r="M17" s="336"/>
    </row>
    <row r="18" spans="1:14" ht="30" customHeight="1">
      <c r="A18" s="231" t="s">
        <v>42</v>
      </c>
      <c r="B18" s="246">
        <f t="shared" si="1"/>
        <v>40200</v>
      </c>
      <c r="C18" s="226"/>
      <c r="D18" s="226"/>
      <c r="E18" s="226"/>
      <c r="F18" s="226"/>
      <c r="G18" s="226"/>
      <c r="H18" s="226"/>
      <c r="I18" s="226"/>
      <c r="J18" s="226"/>
      <c r="K18" s="225"/>
      <c r="L18" s="335"/>
      <c r="M18" s="336"/>
    </row>
    <row r="19" spans="1:14" ht="30" customHeight="1">
      <c r="A19" s="231" t="s">
        <v>43</v>
      </c>
      <c r="B19" s="246">
        <f t="shared" si="1"/>
        <v>40201</v>
      </c>
      <c r="C19" s="225"/>
      <c r="D19" s="225"/>
      <c r="E19" s="225"/>
      <c r="F19" s="225"/>
      <c r="G19" s="225"/>
      <c r="H19" s="225"/>
      <c r="I19" s="225"/>
      <c r="J19" s="225"/>
      <c r="K19" s="225"/>
      <c r="L19" s="335"/>
      <c r="M19" s="336"/>
    </row>
    <row r="20" spans="1:14" ht="30" customHeight="1">
      <c r="A20" s="231" t="s">
        <v>44</v>
      </c>
      <c r="B20" s="246">
        <f t="shared" si="1"/>
        <v>40202</v>
      </c>
      <c r="C20" s="226"/>
      <c r="D20" s="226"/>
      <c r="E20" s="226"/>
      <c r="F20" s="226"/>
      <c r="G20" s="226"/>
      <c r="H20" s="226"/>
      <c r="I20" s="226"/>
      <c r="J20" s="226"/>
      <c r="K20" s="225"/>
      <c r="L20" s="335"/>
      <c r="M20" s="336"/>
    </row>
    <row r="21" spans="1:14" ht="30" customHeight="1">
      <c r="A21" s="231" t="s">
        <v>45</v>
      </c>
      <c r="B21" s="246">
        <f t="shared" si="1"/>
        <v>40203</v>
      </c>
      <c r="C21" s="225"/>
      <c r="D21" s="225"/>
      <c r="E21" s="225"/>
      <c r="F21" s="225"/>
      <c r="G21" s="225"/>
      <c r="H21" s="225"/>
      <c r="I21" s="225"/>
      <c r="J21" s="225"/>
      <c r="K21" s="225"/>
      <c r="L21" s="335"/>
      <c r="M21" s="336"/>
    </row>
    <row r="22" spans="1:14" ht="15.75" thickBot="1">
      <c r="A22" s="217"/>
      <c r="B22" s="220"/>
      <c r="C22" s="221"/>
      <c r="D22" s="221"/>
      <c r="E22" s="221"/>
      <c r="F22" s="221"/>
      <c r="G22" s="221"/>
      <c r="H22" s="221"/>
      <c r="I22" s="221"/>
      <c r="J22" s="221"/>
      <c r="K22" s="221"/>
      <c r="L22" s="222"/>
      <c r="M22" s="223"/>
    </row>
    <row r="23" spans="1:14">
      <c r="A23" s="317" t="s">
        <v>24</v>
      </c>
      <c r="B23" s="318"/>
      <c r="C23" s="318"/>
      <c r="D23" s="318"/>
      <c r="E23" s="318"/>
      <c r="F23" s="318"/>
      <c r="G23" s="318"/>
      <c r="H23" s="318"/>
      <c r="I23" s="318"/>
      <c r="J23" s="318"/>
      <c r="K23" s="329"/>
      <c r="L23" s="323" t="s">
        <v>25</v>
      </c>
      <c r="M23" s="324"/>
    </row>
    <row r="24" spans="1:14" ht="15.75" thickBot="1">
      <c r="A24" s="319"/>
      <c r="B24" s="320"/>
      <c r="C24" s="320"/>
      <c r="D24" s="320"/>
      <c r="E24" s="320"/>
      <c r="F24" s="320"/>
      <c r="G24" s="320"/>
      <c r="H24" s="320"/>
      <c r="I24" s="320"/>
      <c r="J24" s="320"/>
      <c r="K24" s="330"/>
      <c r="L24" s="325"/>
      <c r="M24" s="326"/>
    </row>
    <row r="25" spans="1:14">
      <c r="A25" s="317" t="s">
        <v>26</v>
      </c>
      <c r="B25" s="318"/>
      <c r="C25" s="318"/>
      <c r="D25" s="318"/>
      <c r="E25" s="318"/>
      <c r="F25" s="318"/>
      <c r="G25" s="318"/>
      <c r="H25" s="318"/>
      <c r="I25" s="318"/>
      <c r="J25" s="318"/>
      <c r="K25" s="329"/>
      <c r="L25" s="325"/>
      <c r="M25" s="326"/>
    </row>
    <row r="26" spans="1:14" ht="15.75" thickBot="1">
      <c r="A26" s="319"/>
      <c r="B26" s="320"/>
      <c r="C26" s="320"/>
      <c r="D26" s="320"/>
      <c r="E26" s="320"/>
      <c r="F26" s="320"/>
      <c r="G26" s="320"/>
      <c r="H26" s="320"/>
      <c r="I26" s="320"/>
      <c r="J26" s="320"/>
      <c r="K26" s="330"/>
      <c r="L26" s="327"/>
      <c r="M26" s="328"/>
    </row>
    <row r="27" spans="1:14">
      <c r="C27" s="198"/>
      <c r="D27" s="198"/>
      <c r="E27" s="198"/>
      <c r="F27" s="198"/>
      <c r="G27" s="198"/>
      <c r="H27" s="198"/>
      <c r="I27" s="198"/>
      <c r="J27" s="198"/>
      <c r="K27" s="198"/>
      <c r="L27" s="198"/>
      <c r="M27" s="198"/>
    </row>
    <row r="28" spans="1:14">
      <c r="B28" t="str">
        <f>IF(WEEKDAY($A$3,2)=ROW(),$A$2,"")</f>
        <v/>
      </c>
      <c r="C28" s="198"/>
      <c r="D28" s="198"/>
      <c r="E28" s="198"/>
      <c r="F28" s="198"/>
      <c r="G28" s="198"/>
      <c r="H28" s="198"/>
      <c r="I28" s="198"/>
      <c r="J28" s="198"/>
      <c r="K28" s="198"/>
      <c r="L28" s="198"/>
      <c r="M28" s="198"/>
    </row>
    <row r="29" spans="1:14">
      <c r="A29" s="198"/>
      <c r="B29" s="198"/>
      <c r="C29" s="198"/>
      <c r="D29" s="198"/>
      <c r="E29" s="198"/>
      <c r="F29" s="198"/>
      <c r="G29" s="198"/>
      <c r="H29" s="198"/>
      <c r="I29" s="198"/>
      <c r="J29" s="198"/>
      <c r="K29" s="198"/>
      <c r="L29" s="198"/>
      <c r="M29" s="198"/>
      <c r="N29" s="198"/>
    </row>
    <row r="30" spans="1:14" ht="15.75">
      <c r="A30" s="304"/>
      <c r="B30" s="305"/>
      <c r="C30" s="305"/>
      <c r="D30" s="305"/>
      <c r="E30" s="305"/>
      <c r="F30" s="305"/>
      <c r="G30" s="305"/>
      <c r="H30" s="305"/>
      <c r="I30" s="305"/>
      <c r="J30" s="305"/>
      <c r="K30" s="305"/>
      <c r="L30" s="305"/>
      <c r="M30" s="305"/>
      <c r="N30" s="198"/>
    </row>
    <row r="31" spans="1:14">
      <c r="A31" s="198"/>
      <c r="B31" s="198"/>
      <c r="C31" s="198"/>
      <c r="D31" s="198"/>
      <c r="E31" s="233"/>
      <c r="F31" s="198"/>
      <c r="G31" s="198"/>
      <c r="H31" s="198"/>
      <c r="I31" s="198"/>
      <c r="J31" s="198"/>
      <c r="K31" s="198"/>
      <c r="L31" s="198"/>
      <c r="M31" s="198"/>
      <c r="N31" s="198"/>
    </row>
    <row r="32" spans="1:14">
      <c r="A32" s="306"/>
      <c r="B32" s="306"/>
      <c r="C32" s="306"/>
      <c r="D32" s="306"/>
      <c r="E32" s="233"/>
      <c r="F32" s="198"/>
      <c r="G32" s="198"/>
      <c r="H32" s="198"/>
      <c r="I32" s="198"/>
      <c r="J32" s="198"/>
      <c r="K32" s="198"/>
      <c r="L32" s="198"/>
      <c r="M32" s="198"/>
      <c r="N32" s="198"/>
    </row>
    <row r="33" spans="1:14">
      <c r="A33" s="306"/>
      <c r="B33" s="306"/>
      <c r="C33" s="306"/>
      <c r="D33" s="306"/>
      <c r="E33" s="233"/>
      <c r="F33" s="198"/>
      <c r="G33" s="198"/>
      <c r="H33" s="198"/>
      <c r="I33" s="198"/>
      <c r="J33" s="198"/>
      <c r="K33" s="198"/>
      <c r="L33" s="198"/>
      <c r="M33" s="198"/>
      <c r="N33" s="198"/>
    </row>
    <row r="34" spans="1:14">
      <c r="A34" s="306"/>
      <c r="B34" s="306"/>
      <c r="C34" s="306"/>
      <c r="D34" s="306"/>
      <c r="E34" s="233"/>
      <c r="F34" s="198"/>
      <c r="G34" s="198"/>
      <c r="H34" s="198"/>
      <c r="I34" s="198"/>
      <c r="J34" s="198"/>
      <c r="K34" s="198"/>
      <c r="L34" s="198"/>
      <c r="M34" s="198"/>
      <c r="N34" s="198"/>
    </row>
    <row r="35" spans="1:14">
      <c r="A35" s="307"/>
      <c r="B35" s="307"/>
      <c r="C35" s="307"/>
      <c r="D35" s="307"/>
      <c r="E35" s="233"/>
      <c r="F35" s="198"/>
      <c r="G35" s="198"/>
      <c r="H35" s="198"/>
      <c r="I35" s="198"/>
      <c r="J35" s="198"/>
      <c r="K35" s="198"/>
      <c r="L35" s="198"/>
      <c r="M35" s="198"/>
      <c r="N35" s="198"/>
    </row>
    <row r="36" spans="1:14">
      <c r="A36" s="198"/>
      <c r="B36" s="198"/>
      <c r="C36" s="198"/>
      <c r="D36" s="198"/>
      <c r="E36" s="233"/>
      <c r="F36" s="198"/>
      <c r="G36" s="198"/>
      <c r="H36" s="198"/>
      <c r="I36" s="198"/>
      <c r="J36" s="198"/>
      <c r="K36" s="198"/>
      <c r="L36" s="198"/>
      <c r="M36" s="198"/>
      <c r="N36" s="198"/>
    </row>
    <row r="37" spans="1:14">
      <c r="A37" s="314"/>
      <c r="B37" s="314"/>
      <c r="C37" s="314"/>
      <c r="D37" s="314"/>
      <c r="E37" s="314"/>
      <c r="F37" s="314"/>
      <c r="G37" s="314"/>
      <c r="H37" s="314"/>
      <c r="I37" s="314"/>
      <c r="J37" s="314"/>
      <c r="K37" s="308"/>
      <c r="L37" s="308"/>
      <c r="M37" s="308"/>
      <c r="N37" s="198"/>
    </row>
    <row r="38" spans="1:14">
      <c r="A38" s="314"/>
      <c r="B38" s="314"/>
      <c r="C38" s="314"/>
      <c r="D38" s="314"/>
      <c r="E38" s="314"/>
      <c r="F38" s="314"/>
      <c r="G38" s="314"/>
      <c r="H38" s="314"/>
      <c r="I38" s="314"/>
      <c r="J38" s="314"/>
      <c r="K38" s="308"/>
      <c r="L38" s="308"/>
      <c r="M38" s="308"/>
      <c r="N38" s="198"/>
    </row>
    <row r="39" spans="1:14" ht="15" customHeight="1">
      <c r="A39" s="245"/>
      <c r="B39" s="245"/>
      <c r="C39" s="311"/>
      <c r="D39" s="312"/>
      <c r="E39" s="312"/>
      <c r="F39" s="243"/>
      <c r="G39" s="311"/>
      <c r="H39" s="312"/>
      <c r="I39" s="312"/>
      <c r="J39" s="313"/>
      <c r="K39" s="311"/>
      <c r="L39" s="308"/>
      <c r="M39" s="308"/>
      <c r="N39" s="198"/>
    </row>
    <row r="40" spans="1:14">
      <c r="A40" s="245"/>
      <c r="B40" s="245"/>
      <c r="C40" s="311"/>
      <c r="D40" s="312"/>
      <c r="E40" s="312"/>
      <c r="F40" s="243"/>
      <c r="G40" s="311"/>
      <c r="H40" s="312"/>
      <c r="I40" s="312"/>
      <c r="J40" s="313"/>
      <c r="K40" s="311"/>
      <c r="L40" s="308"/>
      <c r="M40" s="308"/>
      <c r="N40" s="198"/>
    </row>
    <row r="41" spans="1:14">
      <c r="A41" s="245"/>
      <c r="B41" s="245"/>
      <c r="C41" s="311"/>
      <c r="D41" s="312"/>
      <c r="E41" s="312"/>
      <c r="F41" s="243"/>
      <c r="G41" s="311"/>
      <c r="H41" s="312"/>
      <c r="I41" s="312"/>
      <c r="J41" s="306"/>
      <c r="K41" s="305"/>
      <c r="L41" s="198"/>
      <c r="M41" s="198"/>
      <c r="N41" s="198"/>
    </row>
    <row r="42" spans="1:14">
      <c r="A42" s="245"/>
      <c r="B42" s="245"/>
      <c r="C42" s="311"/>
      <c r="D42" s="312"/>
      <c r="E42" s="312"/>
      <c r="F42" s="243"/>
      <c r="G42" s="311"/>
      <c r="H42" s="312"/>
      <c r="I42" s="312"/>
      <c r="J42" s="306"/>
      <c r="K42" s="305"/>
      <c r="L42" s="198"/>
      <c r="M42" s="198"/>
      <c r="N42" s="198"/>
    </row>
    <row r="43" spans="1:14">
      <c r="A43" s="308"/>
      <c r="B43" s="308"/>
      <c r="C43" s="303"/>
      <c r="D43" s="303"/>
      <c r="E43" s="303"/>
      <c r="F43" s="244"/>
      <c r="G43" s="303"/>
      <c r="H43" s="303"/>
      <c r="I43" s="303"/>
      <c r="J43" s="303"/>
      <c r="K43" s="303"/>
      <c r="L43" s="303"/>
      <c r="M43" s="303"/>
      <c r="N43" s="198"/>
    </row>
    <row r="44" spans="1:14">
      <c r="A44" s="308"/>
      <c r="B44" s="308"/>
      <c r="C44" s="296"/>
      <c r="D44" s="296"/>
      <c r="E44" s="296"/>
      <c r="F44" s="235"/>
      <c r="G44" s="296"/>
      <c r="H44" s="296"/>
      <c r="I44" s="296"/>
      <c r="J44" s="296"/>
      <c r="K44" s="296"/>
      <c r="L44" s="296"/>
      <c r="M44" s="296"/>
      <c r="N44" s="198"/>
    </row>
    <row r="45" spans="1:14">
      <c r="A45" s="308"/>
      <c r="B45" s="308"/>
      <c r="C45" s="303"/>
      <c r="D45" s="303"/>
      <c r="E45" s="303"/>
      <c r="F45" s="244"/>
      <c r="G45" s="303"/>
      <c r="H45" s="303"/>
      <c r="I45" s="303"/>
      <c r="J45" s="303"/>
      <c r="K45" s="303"/>
      <c r="L45" s="303"/>
      <c r="M45" s="303"/>
      <c r="N45" s="198"/>
    </row>
    <row r="46" spans="1:14">
      <c r="A46" s="308"/>
      <c r="B46" s="308"/>
      <c r="C46" s="296"/>
      <c r="D46" s="296"/>
      <c r="E46" s="296"/>
      <c r="F46" s="235"/>
      <c r="G46" s="296"/>
      <c r="H46" s="296"/>
      <c r="I46" s="296"/>
      <c r="J46" s="296"/>
      <c r="K46" s="296"/>
      <c r="L46" s="296"/>
      <c r="M46" s="296"/>
      <c r="N46" s="198"/>
    </row>
    <row r="47" spans="1:14">
      <c r="A47" s="308"/>
      <c r="B47" s="308"/>
      <c r="C47" s="303"/>
      <c r="D47" s="303"/>
      <c r="E47" s="303"/>
      <c r="F47" s="244"/>
      <c r="G47" s="303"/>
      <c r="H47" s="303"/>
      <c r="I47" s="303"/>
      <c r="J47" s="303"/>
      <c r="K47" s="303"/>
      <c r="L47" s="303"/>
      <c r="M47" s="303"/>
      <c r="N47" s="198"/>
    </row>
    <row r="48" spans="1:14">
      <c r="A48" s="308"/>
      <c r="B48" s="308"/>
      <c r="C48" s="296"/>
      <c r="D48" s="296"/>
      <c r="E48" s="296"/>
      <c r="F48" s="235"/>
      <c r="G48" s="296"/>
      <c r="H48" s="296"/>
      <c r="I48" s="296"/>
      <c r="J48" s="296"/>
      <c r="K48" s="296"/>
      <c r="L48" s="296"/>
      <c r="M48" s="296"/>
      <c r="N48" s="198"/>
    </row>
    <row r="49" spans="1:14">
      <c r="A49" s="308"/>
      <c r="B49" s="308"/>
      <c r="C49" s="303"/>
      <c r="D49" s="303"/>
      <c r="E49" s="303"/>
      <c r="F49" s="244"/>
      <c r="G49" s="303"/>
      <c r="H49" s="303"/>
      <c r="I49" s="303"/>
      <c r="J49" s="303"/>
      <c r="K49" s="303"/>
      <c r="L49" s="303"/>
      <c r="M49" s="303"/>
      <c r="N49" s="198"/>
    </row>
    <row r="50" spans="1:14">
      <c r="A50" s="308"/>
      <c r="B50" s="308"/>
      <c r="C50" s="296"/>
      <c r="D50" s="296"/>
      <c r="E50" s="296"/>
      <c r="F50" s="235"/>
      <c r="G50" s="296"/>
      <c r="H50" s="296"/>
      <c r="I50" s="296"/>
      <c r="J50" s="296"/>
      <c r="K50" s="296"/>
      <c r="L50" s="296"/>
      <c r="M50" s="296"/>
      <c r="N50" s="198"/>
    </row>
    <row r="51" spans="1:14">
      <c r="A51" s="308"/>
      <c r="B51" s="308"/>
      <c r="C51" s="303"/>
      <c r="D51" s="303"/>
      <c r="E51" s="303"/>
      <c r="F51" s="244"/>
      <c r="G51" s="303"/>
      <c r="H51" s="303"/>
      <c r="I51" s="303"/>
      <c r="J51" s="303"/>
      <c r="K51" s="303"/>
      <c r="L51" s="303"/>
      <c r="M51" s="303"/>
      <c r="N51" s="198"/>
    </row>
    <row r="52" spans="1:14">
      <c r="A52" s="308"/>
      <c r="B52" s="308"/>
      <c r="C52" s="296"/>
      <c r="D52" s="296"/>
      <c r="E52" s="296"/>
      <c r="F52" s="235"/>
      <c r="G52" s="296"/>
      <c r="H52" s="296"/>
      <c r="I52" s="296"/>
      <c r="J52" s="296"/>
      <c r="K52" s="296"/>
      <c r="L52" s="296"/>
      <c r="M52" s="296"/>
      <c r="N52" s="198"/>
    </row>
    <row r="53" spans="1:14">
      <c r="A53" s="308"/>
      <c r="B53" s="308"/>
      <c r="C53" s="303"/>
      <c r="D53" s="303"/>
      <c r="E53" s="303"/>
      <c r="F53" s="244"/>
      <c r="G53" s="303"/>
      <c r="H53" s="303"/>
      <c r="I53" s="303"/>
      <c r="J53" s="303"/>
      <c r="K53" s="303"/>
      <c r="L53" s="303"/>
      <c r="M53" s="303"/>
      <c r="N53" s="198"/>
    </row>
    <row r="54" spans="1:14">
      <c r="A54" s="308"/>
      <c r="B54" s="308"/>
      <c r="C54" s="296"/>
      <c r="D54" s="296"/>
      <c r="E54" s="296"/>
      <c r="F54" s="235"/>
      <c r="G54" s="296"/>
      <c r="H54" s="296"/>
      <c r="I54" s="296"/>
      <c r="J54" s="296"/>
      <c r="K54" s="296"/>
      <c r="L54" s="296"/>
      <c r="M54" s="296"/>
      <c r="N54" s="198"/>
    </row>
    <row r="55" spans="1:14">
      <c r="A55" s="308"/>
      <c r="B55" s="308"/>
      <c r="C55" s="303"/>
      <c r="D55" s="303"/>
      <c r="E55" s="303"/>
      <c r="F55" s="244"/>
      <c r="G55" s="303"/>
      <c r="H55" s="303"/>
      <c r="I55" s="303"/>
      <c r="J55" s="303"/>
      <c r="K55" s="303"/>
      <c r="L55" s="303"/>
      <c r="M55" s="303"/>
      <c r="N55" s="198"/>
    </row>
    <row r="56" spans="1:14">
      <c r="A56" s="308"/>
      <c r="B56" s="308"/>
      <c r="C56" s="296"/>
      <c r="D56" s="296"/>
      <c r="E56" s="296"/>
      <c r="F56" s="235"/>
      <c r="G56" s="296"/>
      <c r="H56" s="296"/>
      <c r="I56" s="296"/>
      <c r="J56" s="296"/>
      <c r="K56" s="296"/>
      <c r="L56" s="296"/>
      <c r="M56" s="296"/>
      <c r="N56" s="198"/>
    </row>
    <row r="57" spans="1:14">
      <c r="A57" s="308"/>
      <c r="B57" s="308"/>
      <c r="C57" s="308"/>
      <c r="D57" s="308"/>
      <c r="E57" s="308"/>
      <c r="F57" s="308"/>
      <c r="G57" s="308"/>
      <c r="H57" s="308"/>
      <c r="I57" s="308"/>
      <c r="J57" s="308"/>
      <c r="K57" s="305"/>
      <c r="L57" s="309"/>
      <c r="M57" s="309"/>
      <c r="N57" s="198"/>
    </row>
    <row r="58" spans="1:14">
      <c r="A58" s="308"/>
      <c r="B58" s="308"/>
      <c r="C58" s="308"/>
      <c r="D58" s="308"/>
      <c r="E58" s="308"/>
      <c r="F58" s="308"/>
      <c r="G58" s="308"/>
      <c r="H58" s="308"/>
      <c r="I58" s="308"/>
      <c r="J58" s="308"/>
      <c r="K58" s="305"/>
      <c r="L58" s="309"/>
      <c r="M58" s="309"/>
      <c r="N58" s="198"/>
    </row>
    <row r="59" spans="1:14">
      <c r="A59" s="308"/>
      <c r="B59" s="308"/>
      <c r="C59" s="308"/>
      <c r="D59" s="308"/>
      <c r="E59" s="308"/>
      <c r="F59" s="308"/>
      <c r="G59" s="308"/>
      <c r="H59" s="308"/>
      <c r="I59" s="308"/>
      <c r="J59" s="308"/>
      <c r="K59" s="305"/>
      <c r="L59" s="309"/>
      <c r="M59" s="309"/>
      <c r="N59" s="198"/>
    </row>
    <row r="60" spans="1:14">
      <c r="A60" s="308"/>
      <c r="B60" s="308"/>
      <c r="C60" s="308"/>
      <c r="D60" s="308"/>
      <c r="E60" s="308"/>
      <c r="F60" s="308"/>
      <c r="G60" s="308"/>
      <c r="H60" s="308"/>
      <c r="I60" s="308"/>
      <c r="J60" s="308"/>
      <c r="K60" s="305"/>
      <c r="L60" s="309"/>
      <c r="M60" s="309"/>
      <c r="N60" s="198"/>
    </row>
    <row r="61" spans="1:14">
      <c r="A61" s="198"/>
      <c r="B61" s="198"/>
      <c r="C61" s="198"/>
      <c r="D61" s="198"/>
      <c r="E61" s="198"/>
      <c r="F61" s="198"/>
      <c r="G61" s="198"/>
      <c r="H61" s="198"/>
      <c r="I61" s="198"/>
      <c r="J61" s="198"/>
      <c r="K61" s="198"/>
      <c r="L61" s="198"/>
      <c r="M61" s="198"/>
      <c r="N61" s="198"/>
    </row>
    <row r="62" spans="1:14">
      <c r="A62" s="198"/>
      <c r="B62" s="198"/>
      <c r="C62" s="198"/>
      <c r="D62" s="198"/>
      <c r="E62" s="198"/>
      <c r="F62" s="198"/>
      <c r="G62" s="198"/>
      <c r="H62" s="198"/>
      <c r="I62" s="198"/>
      <c r="J62" s="198"/>
      <c r="K62" s="198"/>
      <c r="L62" s="198"/>
      <c r="M62" s="198"/>
      <c r="N62" s="198"/>
    </row>
    <row r="63" spans="1:14">
      <c r="A63" s="198"/>
      <c r="B63" s="198"/>
      <c r="C63" s="198"/>
      <c r="D63" s="198"/>
      <c r="E63" s="198"/>
      <c r="F63" s="198"/>
      <c r="G63" s="198"/>
      <c r="H63" s="198"/>
      <c r="I63" s="198"/>
      <c r="J63" s="198"/>
      <c r="K63" s="198"/>
      <c r="L63" s="198"/>
      <c r="M63" s="198"/>
      <c r="N63" s="198"/>
    </row>
    <row r="64" spans="1:14" ht="15.75">
      <c r="A64" s="304"/>
      <c r="B64" s="305"/>
      <c r="C64" s="305"/>
      <c r="D64" s="305"/>
      <c r="E64" s="305"/>
      <c r="F64" s="305"/>
      <c r="G64" s="305"/>
      <c r="H64" s="305"/>
      <c r="I64" s="305"/>
      <c r="J64" s="305"/>
      <c r="K64" s="305"/>
      <c r="L64" s="305"/>
      <c r="M64" s="305"/>
      <c r="N64" s="198"/>
    </row>
    <row r="65" spans="1:14">
      <c r="A65" s="198"/>
      <c r="B65" s="198"/>
      <c r="C65" s="198"/>
      <c r="D65" s="198"/>
      <c r="E65" s="198"/>
      <c r="F65" s="198"/>
      <c r="G65" s="198"/>
      <c r="H65" s="198"/>
      <c r="I65" s="198"/>
      <c r="J65" s="198"/>
      <c r="K65" s="198"/>
      <c r="L65" s="198"/>
      <c r="M65" s="198"/>
      <c r="N65" s="198"/>
    </row>
    <row r="66" spans="1:14">
      <c r="A66" s="306"/>
      <c r="B66" s="306"/>
      <c r="C66" s="306"/>
      <c r="D66" s="306"/>
      <c r="E66" s="198"/>
      <c r="F66" s="198"/>
      <c r="G66" s="198"/>
      <c r="H66" s="198"/>
      <c r="I66" s="198"/>
      <c r="J66" s="198"/>
      <c r="K66" s="198"/>
      <c r="L66" s="198"/>
      <c r="M66" s="198"/>
      <c r="N66" s="198"/>
    </row>
    <row r="67" spans="1:14">
      <c r="A67" s="306"/>
      <c r="B67" s="306"/>
      <c r="C67" s="306"/>
      <c r="D67" s="306"/>
      <c r="E67" s="198"/>
      <c r="F67" s="198"/>
      <c r="G67" s="198"/>
      <c r="H67" s="198"/>
      <c r="I67" s="198"/>
      <c r="J67" s="198"/>
      <c r="K67" s="198"/>
      <c r="L67" s="198"/>
      <c r="M67" s="198"/>
      <c r="N67" s="198"/>
    </row>
    <row r="68" spans="1:14">
      <c r="A68" s="306"/>
      <c r="B68" s="306"/>
      <c r="C68" s="306"/>
      <c r="D68" s="306"/>
      <c r="E68" s="198"/>
      <c r="F68" s="198"/>
      <c r="G68" s="198"/>
      <c r="H68" s="198"/>
      <c r="I68" s="198"/>
      <c r="J68" s="198"/>
      <c r="K68" s="198"/>
      <c r="L68" s="198"/>
      <c r="M68" s="198"/>
      <c r="N68" s="198"/>
    </row>
    <row r="69" spans="1:14">
      <c r="A69" s="307"/>
      <c r="B69" s="307"/>
      <c r="C69" s="307"/>
      <c r="D69" s="307"/>
      <c r="E69" s="198"/>
      <c r="F69" s="198"/>
      <c r="G69" s="198"/>
      <c r="H69" s="198"/>
      <c r="I69" s="198"/>
      <c r="J69" s="198"/>
      <c r="K69" s="198"/>
      <c r="L69" s="198"/>
      <c r="M69" s="198"/>
      <c r="N69" s="198"/>
    </row>
    <row r="70" spans="1:14">
      <c r="A70" s="198"/>
      <c r="B70" s="198"/>
      <c r="C70" s="198"/>
      <c r="D70" s="198"/>
      <c r="E70" s="198"/>
      <c r="F70" s="198"/>
      <c r="G70" s="198"/>
      <c r="H70" s="198"/>
      <c r="I70" s="198"/>
      <c r="J70" s="198"/>
      <c r="K70" s="198"/>
      <c r="L70" s="198"/>
      <c r="M70" s="198"/>
      <c r="N70" s="198"/>
    </row>
    <row r="71" spans="1:14">
      <c r="A71" s="314"/>
      <c r="B71" s="314"/>
      <c r="C71" s="314"/>
      <c r="D71" s="314"/>
      <c r="E71" s="314"/>
      <c r="F71" s="314"/>
      <c r="G71" s="314"/>
      <c r="H71" s="314"/>
      <c r="I71" s="314"/>
      <c r="J71" s="314"/>
      <c r="K71" s="308"/>
      <c r="L71" s="308"/>
      <c r="M71" s="308"/>
      <c r="N71" s="198"/>
    </row>
    <row r="72" spans="1:14">
      <c r="A72" s="314"/>
      <c r="B72" s="314"/>
      <c r="C72" s="314"/>
      <c r="D72" s="314"/>
      <c r="E72" s="314"/>
      <c r="F72" s="314"/>
      <c r="G72" s="314"/>
      <c r="H72" s="314"/>
      <c r="I72" s="314"/>
      <c r="J72" s="314"/>
      <c r="K72" s="308"/>
      <c r="L72" s="308"/>
      <c r="M72" s="308"/>
      <c r="N72" s="198"/>
    </row>
    <row r="73" spans="1:14" ht="15" customHeight="1">
      <c r="A73" s="310"/>
      <c r="B73" s="310"/>
      <c r="C73" s="311"/>
      <c r="D73" s="312"/>
      <c r="E73" s="312"/>
      <c r="F73" s="243"/>
      <c r="G73" s="311"/>
      <c r="H73" s="312"/>
      <c r="I73" s="312"/>
      <c r="J73" s="313"/>
      <c r="K73" s="311"/>
      <c r="L73" s="308"/>
      <c r="M73" s="308"/>
      <c r="N73" s="198"/>
    </row>
    <row r="74" spans="1:14">
      <c r="A74" s="310"/>
      <c r="B74" s="310"/>
      <c r="C74" s="311"/>
      <c r="D74" s="312"/>
      <c r="E74" s="312"/>
      <c r="F74" s="243"/>
      <c r="G74" s="311"/>
      <c r="H74" s="312"/>
      <c r="I74" s="312"/>
      <c r="J74" s="313"/>
      <c r="K74" s="311"/>
      <c r="L74" s="308"/>
      <c r="M74" s="308"/>
      <c r="N74" s="198"/>
    </row>
    <row r="75" spans="1:14">
      <c r="A75" s="310"/>
      <c r="B75" s="310"/>
      <c r="C75" s="311"/>
      <c r="D75" s="312"/>
      <c r="E75" s="312"/>
      <c r="F75" s="243"/>
      <c r="G75" s="311"/>
      <c r="H75" s="312"/>
      <c r="I75" s="312"/>
      <c r="J75" s="306"/>
      <c r="K75" s="305"/>
      <c r="L75" s="198"/>
      <c r="M75" s="198"/>
      <c r="N75" s="198"/>
    </row>
    <row r="76" spans="1:14">
      <c r="A76" s="310"/>
      <c r="B76" s="310"/>
      <c r="C76" s="311"/>
      <c r="D76" s="312"/>
      <c r="E76" s="312"/>
      <c r="F76" s="243"/>
      <c r="G76" s="311"/>
      <c r="H76" s="312"/>
      <c r="I76" s="312"/>
      <c r="J76" s="306"/>
      <c r="K76" s="305"/>
      <c r="L76" s="198"/>
      <c r="M76" s="198"/>
      <c r="N76" s="198"/>
    </row>
    <row r="77" spans="1:14">
      <c r="A77" s="308"/>
      <c r="B77" s="308"/>
      <c r="C77" s="303"/>
      <c r="D77" s="303"/>
      <c r="E77" s="303"/>
      <c r="F77" s="244"/>
      <c r="G77" s="303"/>
      <c r="H77" s="303"/>
      <c r="I77" s="303"/>
      <c r="J77" s="303"/>
      <c r="K77" s="303"/>
      <c r="L77" s="303"/>
      <c r="M77" s="303"/>
      <c r="N77" s="198"/>
    </row>
    <row r="78" spans="1:14">
      <c r="A78" s="308"/>
      <c r="B78" s="308"/>
      <c r="C78" s="296"/>
      <c r="D78" s="296"/>
      <c r="E78" s="296"/>
      <c r="F78" s="235"/>
      <c r="G78" s="296"/>
      <c r="H78" s="296"/>
      <c r="I78" s="296"/>
      <c r="J78" s="296"/>
      <c r="K78" s="296"/>
      <c r="L78" s="296"/>
      <c r="M78" s="296"/>
      <c r="N78" s="198"/>
    </row>
    <row r="79" spans="1:14">
      <c r="A79" s="308"/>
      <c r="B79" s="308"/>
      <c r="C79" s="303"/>
      <c r="D79" s="303"/>
      <c r="E79" s="303"/>
      <c r="F79" s="244"/>
      <c r="G79" s="303"/>
      <c r="H79" s="303"/>
      <c r="I79" s="303"/>
      <c r="J79" s="303"/>
      <c r="K79" s="303"/>
      <c r="L79" s="303"/>
      <c r="M79" s="303"/>
      <c r="N79" s="198"/>
    </row>
    <row r="80" spans="1:14">
      <c r="A80" s="308"/>
      <c r="B80" s="308"/>
      <c r="C80" s="296"/>
      <c r="D80" s="296"/>
      <c r="E80" s="296"/>
      <c r="F80" s="235"/>
      <c r="G80" s="296"/>
      <c r="H80" s="296"/>
      <c r="I80" s="296"/>
      <c r="J80" s="296"/>
      <c r="K80" s="296"/>
      <c r="L80" s="296"/>
      <c r="M80" s="296"/>
      <c r="N80" s="198"/>
    </row>
    <row r="81" spans="1:14">
      <c r="A81" s="308"/>
      <c r="B81" s="308"/>
      <c r="C81" s="303"/>
      <c r="D81" s="303"/>
      <c r="E81" s="303"/>
      <c r="F81" s="244"/>
      <c r="G81" s="303"/>
      <c r="H81" s="303"/>
      <c r="I81" s="303"/>
      <c r="J81" s="303"/>
      <c r="K81" s="303"/>
      <c r="L81" s="303"/>
      <c r="M81" s="303"/>
      <c r="N81" s="198"/>
    </row>
    <row r="82" spans="1:14">
      <c r="A82" s="308"/>
      <c r="B82" s="308"/>
      <c r="C82" s="296"/>
      <c r="D82" s="296"/>
      <c r="E82" s="296"/>
      <c r="F82" s="235"/>
      <c r="G82" s="296"/>
      <c r="H82" s="296"/>
      <c r="I82" s="296"/>
      <c r="J82" s="296"/>
      <c r="K82" s="296"/>
      <c r="L82" s="296"/>
      <c r="M82" s="296"/>
      <c r="N82" s="198"/>
    </row>
    <row r="83" spans="1:14">
      <c r="A83" s="308"/>
      <c r="B83" s="308"/>
      <c r="C83" s="303"/>
      <c r="D83" s="303"/>
      <c r="E83" s="303"/>
      <c r="F83" s="244"/>
      <c r="G83" s="303"/>
      <c r="H83" s="303"/>
      <c r="I83" s="303"/>
      <c r="J83" s="303"/>
      <c r="K83" s="303"/>
      <c r="L83" s="303"/>
      <c r="M83" s="303"/>
      <c r="N83" s="198"/>
    </row>
    <row r="84" spans="1:14">
      <c r="A84" s="308"/>
      <c r="B84" s="308"/>
      <c r="C84" s="296"/>
      <c r="D84" s="296"/>
      <c r="E84" s="296"/>
      <c r="F84" s="235"/>
      <c r="G84" s="296"/>
      <c r="H84" s="296"/>
      <c r="I84" s="296"/>
      <c r="J84" s="296"/>
      <c r="K84" s="296"/>
      <c r="L84" s="296"/>
      <c r="M84" s="296"/>
      <c r="N84" s="198"/>
    </row>
    <row r="85" spans="1:14">
      <c r="A85" s="308"/>
      <c r="B85" s="308"/>
      <c r="C85" s="303"/>
      <c r="D85" s="303"/>
      <c r="E85" s="303"/>
      <c r="F85" s="244"/>
      <c r="G85" s="303"/>
      <c r="H85" s="303"/>
      <c r="I85" s="303"/>
      <c r="J85" s="303"/>
      <c r="K85" s="303"/>
      <c r="L85" s="303"/>
      <c r="M85" s="303"/>
      <c r="N85" s="198"/>
    </row>
    <row r="86" spans="1:14">
      <c r="A86" s="308"/>
      <c r="B86" s="308"/>
      <c r="C86" s="296"/>
      <c r="D86" s="296"/>
      <c r="E86" s="296"/>
      <c r="F86" s="235"/>
      <c r="G86" s="296"/>
      <c r="H86" s="296"/>
      <c r="I86" s="296"/>
      <c r="J86" s="296"/>
      <c r="K86" s="296"/>
      <c r="L86" s="296"/>
      <c r="M86" s="296"/>
      <c r="N86" s="198"/>
    </row>
    <row r="87" spans="1:14">
      <c r="A87" s="308"/>
      <c r="B87" s="308"/>
      <c r="C87" s="303"/>
      <c r="D87" s="303"/>
      <c r="E87" s="303"/>
      <c r="F87" s="244"/>
      <c r="G87" s="303"/>
      <c r="H87" s="303"/>
      <c r="I87" s="303"/>
      <c r="J87" s="303"/>
      <c r="K87" s="303"/>
      <c r="L87" s="303"/>
      <c r="M87" s="303"/>
      <c r="N87" s="198"/>
    </row>
    <row r="88" spans="1:14">
      <c r="A88" s="308"/>
      <c r="B88" s="308"/>
      <c r="C88" s="296"/>
      <c r="D88" s="296"/>
      <c r="E88" s="296"/>
      <c r="F88" s="235"/>
      <c r="G88" s="296"/>
      <c r="H88" s="296"/>
      <c r="I88" s="296"/>
      <c r="J88" s="296"/>
      <c r="K88" s="296"/>
      <c r="L88" s="296"/>
      <c r="M88" s="296"/>
      <c r="N88" s="198"/>
    </row>
    <row r="89" spans="1:14">
      <c r="A89" s="308"/>
      <c r="B89" s="308"/>
      <c r="C89" s="303"/>
      <c r="D89" s="303"/>
      <c r="E89" s="303"/>
      <c r="F89" s="244"/>
      <c r="G89" s="303"/>
      <c r="H89" s="303"/>
      <c r="I89" s="303"/>
      <c r="J89" s="303"/>
      <c r="K89" s="303"/>
      <c r="L89" s="303"/>
      <c r="M89" s="303"/>
      <c r="N89" s="198"/>
    </row>
    <row r="90" spans="1:14">
      <c r="A90" s="308"/>
      <c r="B90" s="308"/>
      <c r="C90" s="296"/>
      <c r="D90" s="296"/>
      <c r="E90" s="296"/>
      <c r="F90" s="235"/>
      <c r="G90" s="296"/>
      <c r="H90" s="296"/>
      <c r="I90" s="296"/>
      <c r="J90" s="296"/>
      <c r="K90" s="296"/>
      <c r="L90" s="296"/>
      <c r="M90" s="296"/>
      <c r="N90" s="198"/>
    </row>
    <row r="91" spans="1:14">
      <c r="A91" s="308"/>
      <c r="B91" s="308"/>
      <c r="C91" s="308"/>
      <c r="D91" s="308"/>
      <c r="E91" s="308"/>
      <c r="F91" s="308"/>
      <c r="G91" s="308"/>
      <c r="H91" s="308"/>
      <c r="I91" s="308"/>
      <c r="J91" s="308"/>
      <c r="K91" s="305"/>
      <c r="L91" s="309"/>
      <c r="M91" s="309"/>
      <c r="N91" s="198"/>
    </row>
    <row r="92" spans="1:14">
      <c r="A92" s="308"/>
      <c r="B92" s="308"/>
      <c r="C92" s="308"/>
      <c r="D92" s="308"/>
      <c r="E92" s="308"/>
      <c r="F92" s="308"/>
      <c r="G92" s="308"/>
      <c r="H92" s="308"/>
      <c r="I92" s="308"/>
      <c r="J92" s="308"/>
      <c r="K92" s="305"/>
      <c r="L92" s="309"/>
      <c r="M92" s="309"/>
      <c r="N92" s="198"/>
    </row>
    <row r="93" spans="1:14">
      <c r="A93" s="308"/>
      <c r="B93" s="308"/>
      <c r="C93" s="308"/>
      <c r="D93" s="308"/>
      <c r="E93" s="308"/>
      <c r="F93" s="308"/>
      <c r="G93" s="308"/>
      <c r="H93" s="308"/>
      <c r="I93" s="308"/>
      <c r="J93" s="308"/>
      <c r="K93" s="305"/>
      <c r="L93" s="309"/>
      <c r="M93" s="309"/>
      <c r="N93" s="198"/>
    </row>
    <row r="94" spans="1:14">
      <c r="A94" s="308"/>
      <c r="B94" s="308"/>
      <c r="C94" s="308"/>
      <c r="D94" s="308"/>
      <c r="E94" s="308"/>
      <c r="F94" s="308"/>
      <c r="G94" s="308"/>
      <c r="H94" s="308"/>
      <c r="I94" s="308"/>
      <c r="J94" s="308"/>
      <c r="K94" s="305"/>
      <c r="L94" s="309"/>
      <c r="M94" s="309"/>
      <c r="N94" s="198"/>
    </row>
    <row r="95" spans="1:14">
      <c r="A95" s="198"/>
      <c r="B95" s="198"/>
      <c r="C95" s="198"/>
      <c r="D95" s="198"/>
      <c r="E95" s="198"/>
      <c r="F95" s="198"/>
      <c r="G95" s="198"/>
      <c r="H95" s="198"/>
      <c r="I95" s="198"/>
      <c r="J95" s="198"/>
      <c r="K95" s="198"/>
      <c r="L95" s="198"/>
      <c r="M95" s="198"/>
      <c r="N95" s="198"/>
    </row>
    <row r="96" spans="1:14">
      <c r="A96" s="198"/>
      <c r="B96" s="198"/>
      <c r="C96" s="198"/>
      <c r="D96" s="198"/>
      <c r="E96" s="198"/>
      <c r="F96" s="198"/>
      <c r="G96" s="198"/>
      <c r="H96" s="198"/>
      <c r="I96" s="198"/>
      <c r="J96" s="198"/>
      <c r="K96" s="198"/>
      <c r="L96" s="198"/>
      <c r="M96" s="198"/>
      <c r="N96" s="198"/>
    </row>
    <row r="97" spans="1:14">
      <c r="A97" s="198"/>
      <c r="B97" s="198"/>
      <c r="C97" s="198"/>
      <c r="D97" s="198"/>
      <c r="E97" s="198"/>
      <c r="F97" s="198"/>
      <c r="G97" s="198"/>
      <c r="H97" s="198"/>
      <c r="I97" s="198"/>
      <c r="J97" s="198"/>
      <c r="K97" s="198"/>
      <c r="L97" s="198"/>
      <c r="M97" s="198"/>
      <c r="N97" s="198"/>
    </row>
    <row r="98" spans="1:14" ht="15.75">
      <c r="A98" s="304"/>
      <c r="B98" s="305"/>
      <c r="C98" s="305"/>
      <c r="D98" s="305"/>
      <c r="E98" s="305"/>
      <c r="F98" s="305"/>
      <c r="G98" s="305"/>
      <c r="H98" s="305"/>
      <c r="I98" s="305"/>
      <c r="J98" s="305"/>
      <c r="K98" s="305"/>
      <c r="L98" s="305"/>
      <c r="M98" s="305"/>
      <c r="N98" s="198"/>
    </row>
    <row r="99" spans="1:14">
      <c r="A99" s="198"/>
      <c r="B99" s="198"/>
      <c r="C99" s="198"/>
      <c r="D99" s="198"/>
      <c r="E99" s="198"/>
      <c r="F99" s="198"/>
      <c r="G99" s="198"/>
      <c r="H99" s="198"/>
      <c r="I99" s="198"/>
      <c r="J99" s="198"/>
      <c r="K99" s="198"/>
      <c r="L99" s="198"/>
      <c r="M99" s="198"/>
      <c r="N99" s="198"/>
    </row>
    <row r="100" spans="1:14">
      <c r="A100" s="306"/>
      <c r="B100" s="306"/>
      <c r="C100" s="306"/>
      <c r="D100" s="306"/>
      <c r="E100" s="198"/>
      <c r="F100" s="198"/>
      <c r="G100" s="198"/>
      <c r="H100" s="198"/>
      <c r="I100" s="198"/>
      <c r="J100" s="198"/>
      <c r="K100" s="198"/>
      <c r="L100" s="198"/>
      <c r="M100" s="198"/>
      <c r="N100" s="198"/>
    </row>
    <row r="101" spans="1:14">
      <c r="A101" s="306"/>
      <c r="B101" s="306"/>
      <c r="C101" s="306"/>
      <c r="D101" s="306"/>
      <c r="E101" s="198"/>
      <c r="F101" s="198"/>
      <c r="G101" s="198"/>
      <c r="H101" s="198"/>
      <c r="I101" s="198"/>
      <c r="J101" s="198"/>
      <c r="K101" s="198"/>
      <c r="L101" s="198"/>
      <c r="M101" s="198"/>
      <c r="N101" s="198"/>
    </row>
    <row r="102" spans="1:14">
      <c r="A102" s="306"/>
      <c r="B102" s="306"/>
      <c r="C102" s="306"/>
      <c r="D102" s="306"/>
      <c r="E102" s="198"/>
      <c r="F102" s="198"/>
      <c r="G102" s="198"/>
      <c r="H102" s="198"/>
      <c r="I102" s="198"/>
      <c r="J102" s="198"/>
      <c r="K102" s="198"/>
      <c r="L102" s="198"/>
      <c r="M102" s="198"/>
      <c r="N102" s="198"/>
    </row>
    <row r="103" spans="1:14">
      <c r="A103" s="307"/>
      <c r="B103" s="307"/>
      <c r="C103" s="307"/>
      <c r="D103" s="307"/>
      <c r="E103" s="198"/>
      <c r="F103" s="198"/>
      <c r="G103" s="198"/>
      <c r="H103" s="198"/>
      <c r="I103" s="198"/>
      <c r="J103" s="198"/>
      <c r="K103" s="198"/>
      <c r="L103" s="198"/>
      <c r="M103" s="198"/>
      <c r="N103" s="198"/>
    </row>
    <row r="104" spans="1:14">
      <c r="A104" s="198"/>
      <c r="B104" s="198"/>
      <c r="C104" s="198"/>
      <c r="D104" s="198"/>
      <c r="E104" s="198"/>
      <c r="F104" s="198"/>
      <c r="G104" s="198"/>
      <c r="H104" s="198"/>
      <c r="I104" s="198"/>
      <c r="J104" s="198"/>
      <c r="K104" s="198"/>
      <c r="L104" s="198"/>
      <c r="M104" s="198"/>
      <c r="N104" s="198"/>
    </row>
    <row r="105" spans="1:14">
      <c r="A105" s="314"/>
      <c r="B105" s="314"/>
      <c r="C105" s="314"/>
      <c r="D105" s="314"/>
      <c r="E105" s="314"/>
      <c r="F105" s="314"/>
      <c r="G105" s="314"/>
      <c r="H105" s="314"/>
      <c r="I105" s="314"/>
      <c r="J105" s="314"/>
      <c r="K105" s="308"/>
      <c r="L105" s="308"/>
      <c r="M105" s="308"/>
      <c r="N105" s="198"/>
    </row>
    <row r="106" spans="1:14">
      <c r="A106" s="314"/>
      <c r="B106" s="314"/>
      <c r="C106" s="314"/>
      <c r="D106" s="314"/>
      <c r="E106" s="314"/>
      <c r="F106" s="314"/>
      <c r="G106" s="314"/>
      <c r="H106" s="314"/>
      <c r="I106" s="314"/>
      <c r="J106" s="314"/>
      <c r="K106" s="308"/>
      <c r="L106" s="308"/>
      <c r="M106" s="308"/>
      <c r="N106" s="198"/>
    </row>
    <row r="107" spans="1:14" ht="15" customHeight="1">
      <c r="A107" s="245"/>
      <c r="B107" s="245"/>
      <c r="C107" s="311"/>
      <c r="D107" s="312"/>
      <c r="E107" s="312"/>
      <c r="F107" s="243"/>
      <c r="G107" s="311"/>
      <c r="H107" s="312"/>
      <c r="I107" s="312"/>
      <c r="J107" s="313"/>
      <c r="K107" s="311"/>
      <c r="L107" s="308"/>
      <c r="M107" s="308"/>
      <c r="N107" s="198"/>
    </row>
    <row r="108" spans="1:14">
      <c r="A108" s="245"/>
      <c r="B108" s="245"/>
      <c r="C108" s="311"/>
      <c r="D108" s="312"/>
      <c r="E108" s="312"/>
      <c r="F108" s="243"/>
      <c r="G108" s="311"/>
      <c r="H108" s="312"/>
      <c r="I108" s="312"/>
      <c r="J108" s="313"/>
      <c r="K108" s="311"/>
      <c r="L108" s="308"/>
      <c r="M108" s="308"/>
      <c r="N108" s="198"/>
    </row>
    <row r="109" spans="1:14">
      <c r="A109" s="245"/>
      <c r="B109" s="245"/>
      <c r="C109" s="311"/>
      <c r="D109" s="312"/>
      <c r="E109" s="312"/>
      <c r="F109" s="243"/>
      <c r="G109" s="311"/>
      <c r="H109" s="312"/>
      <c r="I109" s="312"/>
      <c r="J109" s="306"/>
      <c r="K109" s="305"/>
      <c r="L109" s="198"/>
      <c r="M109" s="198"/>
      <c r="N109" s="198"/>
    </row>
    <row r="110" spans="1:14">
      <c r="A110" s="245"/>
      <c r="B110" s="245"/>
      <c r="C110" s="311"/>
      <c r="D110" s="312"/>
      <c r="E110" s="312"/>
      <c r="F110" s="243"/>
      <c r="G110" s="311"/>
      <c r="H110" s="312"/>
      <c r="I110" s="312"/>
      <c r="J110" s="306"/>
      <c r="K110" s="305"/>
      <c r="L110" s="198"/>
      <c r="M110" s="198"/>
      <c r="N110" s="198"/>
    </row>
    <row r="111" spans="1:14">
      <c r="A111" s="308"/>
      <c r="B111" s="308"/>
      <c r="C111" s="303"/>
      <c r="D111" s="303"/>
      <c r="E111" s="303"/>
      <c r="F111" s="244"/>
      <c r="G111" s="303"/>
      <c r="H111" s="303"/>
      <c r="I111" s="303"/>
      <c r="J111" s="303"/>
      <c r="K111" s="303"/>
      <c r="L111" s="303"/>
      <c r="M111" s="303"/>
      <c r="N111" s="198"/>
    </row>
    <row r="112" spans="1:14">
      <c r="A112" s="308"/>
      <c r="B112" s="308"/>
      <c r="C112" s="296"/>
      <c r="D112" s="296"/>
      <c r="E112" s="296"/>
      <c r="F112" s="235"/>
      <c r="G112" s="296"/>
      <c r="H112" s="296"/>
      <c r="I112" s="296"/>
      <c r="J112" s="296"/>
      <c r="K112" s="296"/>
      <c r="L112" s="296"/>
      <c r="M112" s="296"/>
      <c r="N112" s="198"/>
    </row>
    <row r="113" spans="1:14">
      <c r="A113" s="308"/>
      <c r="B113" s="308"/>
      <c r="C113" s="303"/>
      <c r="D113" s="303"/>
      <c r="E113" s="303"/>
      <c r="F113" s="244"/>
      <c r="G113" s="303"/>
      <c r="H113" s="303"/>
      <c r="I113" s="303"/>
      <c r="J113" s="303"/>
      <c r="K113" s="303"/>
      <c r="L113" s="303"/>
      <c r="M113" s="303"/>
      <c r="N113" s="198"/>
    </row>
    <row r="114" spans="1:14">
      <c r="A114" s="308"/>
      <c r="B114" s="308"/>
      <c r="C114" s="296"/>
      <c r="D114" s="296"/>
      <c r="E114" s="296"/>
      <c r="F114" s="235"/>
      <c r="G114" s="296"/>
      <c r="H114" s="296"/>
      <c r="I114" s="296"/>
      <c r="J114" s="296"/>
      <c r="K114" s="296"/>
      <c r="L114" s="296"/>
      <c r="M114" s="296"/>
      <c r="N114" s="198"/>
    </row>
    <row r="115" spans="1:14">
      <c r="A115" s="308"/>
      <c r="B115" s="308"/>
      <c r="C115" s="303"/>
      <c r="D115" s="303"/>
      <c r="E115" s="303"/>
      <c r="F115" s="244"/>
      <c r="G115" s="303"/>
      <c r="H115" s="303"/>
      <c r="I115" s="303"/>
      <c r="J115" s="303"/>
      <c r="K115" s="303"/>
      <c r="L115" s="303"/>
      <c r="M115" s="303"/>
      <c r="N115" s="198"/>
    </row>
    <row r="116" spans="1:14">
      <c r="A116" s="308"/>
      <c r="B116" s="308"/>
      <c r="C116" s="296"/>
      <c r="D116" s="296"/>
      <c r="E116" s="296"/>
      <c r="F116" s="235"/>
      <c r="G116" s="296"/>
      <c r="H116" s="296"/>
      <c r="I116" s="296"/>
      <c r="J116" s="296"/>
      <c r="K116" s="296"/>
      <c r="L116" s="296"/>
      <c r="M116" s="296"/>
      <c r="N116" s="198"/>
    </row>
    <row r="117" spans="1:14">
      <c r="A117" s="308"/>
      <c r="B117" s="308"/>
      <c r="C117" s="303"/>
      <c r="D117" s="303"/>
      <c r="E117" s="303"/>
      <c r="F117" s="244"/>
      <c r="G117" s="303"/>
      <c r="H117" s="303"/>
      <c r="I117" s="303"/>
      <c r="J117" s="303"/>
      <c r="K117" s="303"/>
      <c r="L117" s="303"/>
      <c r="M117" s="303"/>
      <c r="N117" s="198"/>
    </row>
    <row r="118" spans="1:14">
      <c r="A118" s="308"/>
      <c r="B118" s="308"/>
      <c r="C118" s="296"/>
      <c r="D118" s="296"/>
      <c r="E118" s="296"/>
      <c r="F118" s="235"/>
      <c r="G118" s="296"/>
      <c r="H118" s="296"/>
      <c r="I118" s="296"/>
      <c r="J118" s="296"/>
      <c r="K118" s="296"/>
      <c r="L118" s="296"/>
      <c r="M118" s="296"/>
      <c r="N118" s="198"/>
    </row>
    <row r="119" spans="1:14">
      <c r="A119" s="308"/>
      <c r="B119" s="308"/>
      <c r="C119" s="303"/>
      <c r="D119" s="303"/>
      <c r="E119" s="303"/>
      <c r="F119" s="244"/>
      <c r="G119" s="303"/>
      <c r="H119" s="303"/>
      <c r="I119" s="303"/>
      <c r="J119" s="303"/>
      <c r="K119" s="303"/>
      <c r="L119" s="303"/>
      <c r="M119" s="303"/>
      <c r="N119" s="198"/>
    </row>
    <row r="120" spans="1:14">
      <c r="A120" s="308"/>
      <c r="B120" s="308"/>
      <c r="C120" s="296"/>
      <c r="D120" s="296"/>
      <c r="E120" s="296"/>
      <c r="F120" s="235"/>
      <c r="G120" s="296"/>
      <c r="H120" s="296"/>
      <c r="I120" s="296"/>
      <c r="J120" s="296"/>
      <c r="K120" s="296"/>
      <c r="L120" s="296"/>
      <c r="M120" s="296"/>
      <c r="N120" s="198"/>
    </row>
    <row r="121" spans="1:14">
      <c r="A121" s="308"/>
      <c r="B121" s="308"/>
      <c r="C121" s="303"/>
      <c r="D121" s="303"/>
      <c r="E121" s="303"/>
      <c r="F121" s="244"/>
      <c r="G121" s="303"/>
      <c r="H121" s="303"/>
      <c r="I121" s="303"/>
      <c r="J121" s="303"/>
      <c r="K121" s="303"/>
      <c r="L121" s="303"/>
      <c r="M121" s="303"/>
      <c r="N121" s="198"/>
    </row>
    <row r="122" spans="1:14">
      <c r="A122" s="308"/>
      <c r="B122" s="308"/>
      <c r="C122" s="296"/>
      <c r="D122" s="296"/>
      <c r="E122" s="296"/>
      <c r="F122" s="235"/>
      <c r="G122" s="296"/>
      <c r="H122" s="296"/>
      <c r="I122" s="296"/>
      <c r="J122" s="296"/>
      <c r="K122" s="296"/>
      <c r="L122" s="296"/>
      <c r="M122" s="296"/>
      <c r="N122" s="198"/>
    </row>
    <row r="123" spans="1:14">
      <c r="A123" s="308"/>
      <c r="B123" s="308"/>
      <c r="C123" s="303"/>
      <c r="D123" s="303"/>
      <c r="E123" s="303"/>
      <c r="F123" s="244"/>
      <c r="G123" s="303"/>
      <c r="H123" s="303"/>
      <c r="I123" s="303"/>
      <c r="J123" s="303"/>
      <c r="K123" s="303"/>
      <c r="L123" s="303"/>
      <c r="M123" s="303"/>
      <c r="N123" s="198"/>
    </row>
    <row r="124" spans="1:14">
      <c r="A124" s="308"/>
      <c r="B124" s="308"/>
      <c r="C124" s="296"/>
      <c r="D124" s="296"/>
      <c r="E124" s="296"/>
      <c r="F124" s="235"/>
      <c r="G124" s="296"/>
      <c r="H124" s="296"/>
      <c r="I124" s="296"/>
      <c r="J124" s="296"/>
      <c r="K124" s="296"/>
      <c r="L124" s="296"/>
      <c r="M124" s="296"/>
      <c r="N124" s="198"/>
    </row>
    <row r="125" spans="1:14">
      <c r="A125" s="308"/>
      <c r="B125" s="308"/>
      <c r="C125" s="308"/>
      <c r="D125" s="308"/>
      <c r="E125" s="308"/>
      <c r="F125" s="308"/>
      <c r="G125" s="308"/>
      <c r="H125" s="308"/>
      <c r="I125" s="308"/>
      <c r="J125" s="308"/>
      <c r="K125" s="305"/>
      <c r="L125" s="309"/>
      <c r="M125" s="309"/>
      <c r="N125" s="198"/>
    </row>
    <row r="126" spans="1:14">
      <c r="A126" s="308"/>
      <c r="B126" s="308"/>
      <c r="C126" s="308"/>
      <c r="D126" s="308"/>
      <c r="E126" s="308"/>
      <c r="F126" s="308"/>
      <c r="G126" s="308"/>
      <c r="H126" s="308"/>
      <c r="I126" s="308"/>
      <c r="J126" s="308"/>
      <c r="K126" s="305"/>
      <c r="L126" s="309"/>
      <c r="M126" s="309"/>
      <c r="N126" s="198"/>
    </row>
    <row r="127" spans="1:14">
      <c r="A127" s="308"/>
      <c r="B127" s="308"/>
      <c r="C127" s="308"/>
      <c r="D127" s="308"/>
      <c r="E127" s="308"/>
      <c r="F127" s="308"/>
      <c r="G127" s="308"/>
      <c r="H127" s="308"/>
      <c r="I127" s="308"/>
      <c r="J127" s="308"/>
      <c r="K127" s="305"/>
      <c r="L127" s="309"/>
      <c r="M127" s="309"/>
      <c r="N127" s="198"/>
    </row>
    <row r="128" spans="1:14">
      <c r="A128" s="308"/>
      <c r="B128" s="308"/>
      <c r="C128" s="308"/>
      <c r="D128" s="308"/>
      <c r="E128" s="308"/>
      <c r="F128" s="308"/>
      <c r="G128" s="308"/>
      <c r="H128" s="308"/>
      <c r="I128" s="308"/>
      <c r="J128" s="308"/>
      <c r="K128" s="305"/>
      <c r="L128" s="309"/>
      <c r="M128" s="309"/>
      <c r="N128" s="198"/>
    </row>
  </sheetData>
  <mergeCells count="346">
    <mergeCell ref="I123:I124"/>
    <mergeCell ref="J123:J124"/>
    <mergeCell ref="K123:K124"/>
    <mergeCell ref="L123:L124"/>
    <mergeCell ref="M123:M124"/>
    <mergeCell ref="A125:J126"/>
    <mergeCell ref="K125:K126"/>
    <mergeCell ref="L125:M128"/>
    <mergeCell ref="A127:J128"/>
    <mergeCell ref="K127:K128"/>
    <mergeCell ref="A123:B124"/>
    <mergeCell ref="C123:C124"/>
    <mergeCell ref="D123:D124"/>
    <mergeCell ref="E123:E124"/>
    <mergeCell ref="G123:G124"/>
    <mergeCell ref="H123:H124"/>
    <mergeCell ref="H121:H122"/>
    <mergeCell ref="I121:I122"/>
    <mergeCell ref="J121:J122"/>
    <mergeCell ref="K121:K122"/>
    <mergeCell ref="L121:L122"/>
    <mergeCell ref="M121:M122"/>
    <mergeCell ref="I119:I120"/>
    <mergeCell ref="J119:J120"/>
    <mergeCell ref="K119:K120"/>
    <mergeCell ref="L119:L120"/>
    <mergeCell ref="M119:M120"/>
    <mergeCell ref="H119:H120"/>
    <mergeCell ref="A121:B122"/>
    <mergeCell ref="C121:C122"/>
    <mergeCell ref="D121:D122"/>
    <mergeCell ref="E121:E122"/>
    <mergeCell ref="G121:G122"/>
    <mergeCell ref="A119:B120"/>
    <mergeCell ref="C119:C120"/>
    <mergeCell ref="D119:D120"/>
    <mergeCell ref="E119:E120"/>
    <mergeCell ref="G119:G120"/>
    <mergeCell ref="H117:H118"/>
    <mergeCell ref="I117:I118"/>
    <mergeCell ref="J117:J118"/>
    <mergeCell ref="K117:K118"/>
    <mergeCell ref="L117:L118"/>
    <mergeCell ref="M117:M118"/>
    <mergeCell ref="I115:I116"/>
    <mergeCell ref="J115:J116"/>
    <mergeCell ref="K115:K116"/>
    <mergeCell ref="L115:L116"/>
    <mergeCell ref="M115:M116"/>
    <mergeCell ref="H115:H116"/>
    <mergeCell ref="A117:B118"/>
    <mergeCell ref="C117:C118"/>
    <mergeCell ref="D117:D118"/>
    <mergeCell ref="E117:E118"/>
    <mergeCell ref="G117:G118"/>
    <mergeCell ref="A115:B116"/>
    <mergeCell ref="C115:C116"/>
    <mergeCell ref="D115:D116"/>
    <mergeCell ref="E115:E116"/>
    <mergeCell ref="G115:G116"/>
    <mergeCell ref="H113:H114"/>
    <mergeCell ref="I113:I114"/>
    <mergeCell ref="J113:J114"/>
    <mergeCell ref="K113:K114"/>
    <mergeCell ref="L113:L114"/>
    <mergeCell ref="M113:M114"/>
    <mergeCell ref="I111:I112"/>
    <mergeCell ref="J111:J112"/>
    <mergeCell ref="K111:K112"/>
    <mergeCell ref="L111:L112"/>
    <mergeCell ref="M111:M112"/>
    <mergeCell ref="H111:H112"/>
    <mergeCell ref="A113:B114"/>
    <mergeCell ref="C113:C114"/>
    <mergeCell ref="D113:D114"/>
    <mergeCell ref="E113:E114"/>
    <mergeCell ref="G113:G114"/>
    <mergeCell ref="A111:B112"/>
    <mergeCell ref="C111:C112"/>
    <mergeCell ref="D111:D112"/>
    <mergeCell ref="E111:E112"/>
    <mergeCell ref="G111:G112"/>
    <mergeCell ref="L107:M108"/>
    <mergeCell ref="D109:D110"/>
    <mergeCell ref="E109:E110"/>
    <mergeCell ref="H109:H110"/>
    <mergeCell ref="I109:I110"/>
    <mergeCell ref="J109:J110"/>
    <mergeCell ref="K109:K110"/>
    <mergeCell ref="C107:C110"/>
    <mergeCell ref="D107:E108"/>
    <mergeCell ref="G107:G110"/>
    <mergeCell ref="H107:I108"/>
    <mergeCell ref="J107:J108"/>
    <mergeCell ref="K107:K108"/>
    <mergeCell ref="A98:M98"/>
    <mergeCell ref="A100:D100"/>
    <mergeCell ref="A101:D101"/>
    <mergeCell ref="A102:D102"/>
    <mergeCell ref="A103:D103"/>
    <mergeCell ref="A105:J106"/>
    <mergeCell ref="K105:M106"/>
    <mergeCell ref="I89:I90"/>
    <mergeCell ref="J89:J90"/>
    <mergeCell ref="K89:K90"/>
    <mergeCell ref="L89:L90"/>
    <mergeCell ref="M89:M90"/>
    <mergeCell ref="A91:J92"/>
    <mergeCell ref="K91:K92"/>
    <mergeCell ref="L91:M94"/>
    <mergeCell ref="A93:J94"/>
    <mergeCell ref="K93:K94"/>
    <mergeCell ref="A89:B90"/>
    <mergeCell ref="C89:C90"/>
    <mergeCell ref="D89:D90"/>
    <mergeCell ref="E89:E90"/>
    <mergeCell ref="G89:G90"/>
    <mergeCell ref="H89:H90"/>
    <mergeCell ref="H87:H88"/>
    <mergeCell ref="I87:I88"/>
    <mergeCell ref="J87:J88"/>
    <mergeCell ref="K87:K88"/>
    <mergeCell ref="L87:L88"/>
    <mergeCell ref="M87:M88"/>
    <mergeCell ref="I85:I86"/>
    <mergeCell ref="J85:J86"/>
    <mergeCell ref="K85:K86"/>
    <mergeCell ref="L85:L86"/>
    <mergeCell ref="M85:M86"/>
    <mergeCell ref="H85:H86"/>
    <mergeCell ref="A87:B88"/>
    <mergeCell ref="C87:C88"/>
    <mergeCell ref="D87:D88"/>
    <mergeCell ref="E87:E88"/>
    <mergeCell ref="G87:G88"/>
    <mergeCell ref="A85:B86"/>
    <mergeCell ref="C85:C86"/>
    <mergeCell ref="D85:D86"/>
    <mergeCell ref="E85:E86"/>
    <mergeCell ref="G85:G86"/>
    <mergeCell ref="H83:H84"/>
    <mergeCell ref="I83:I84"/>
    <mergeCell ref="J83:J84"/>
    <mergeCell ref="K83:K84"/>
    <mergeCell ref="L83:L84"/>
    <mergeCell ref="M83:M84"/>
    <mergeCell ref="I81:I82"/>
    <mergeCell ref="J81:J82"/>
    <mergeCell ref="K81:K82"/>
    <mergeCell ref="L81:L82"/>
    <mergeCell ref="M81:M82"/>
    <mergeCell ref="H81:H82"/>
    <mergeCell ref="A83:B84"/>
    <mergeCell ref="C83:C84"/>
    <mergeCell ref="D83:D84"/>
    <mergeCell ref="E83:E84"/>
    <mergeCell ref="G83:G84"/>
    <mergeCell ref="A81:B82"/>
    <mergeCell ref="C81:C82"/>
    <mergeCell ref="D81:D82"/>
    <mergeCell ref="E81:E82"/>
    <mergeCell ref="G81:G82"/>
    <mergeCell ref="H79:H80"/>
    <mergeCell ref="I79:I80"/>
    <mergeCell ref="J79:J80"/>
    <mergeCell ref="K79:K80"/>
    <mergeCell ref="L79:L80"/>
    <mergeCell ref="M79:M80"/>
    <mergeCell ref="I77:I78"/>
    <mergeCell ref="J77:J78"/>
    <mergeCell ref="K77:K78"/>
    <mergeCell ref="L77:L78"/>
    <mergeCell ref="M77:M78"/>
    <mergeCell ref="H77:H78"/>
    <mergeCell ref="A79:B80"/>
    <mergeCell ref="C79:C80"/>
    <mergeCell ref="D79:D80"/>
    <mergeCell ref="E79:E80"/>
    <mergeCell ref="G79:G80"/>
    <mergeCell ref="A77:B78"/>
    <mergeCell ref="C77:C78"/>
    <mergeCell ref="D77:D78"/>
    <mergeCell ref="E77:E78"/>
    <mergeCell ref="G77:G78"/>
    <mergeCell ref="K73:K74"/>
    <mergeCell ref="L73:M74"/>
    <mergeCell ref="D75:D76"/>
    <mergeCell ref="E75:E76"/>
    <mergeCell ref="H75:H76"/>
    <mergeCell ref="I75:I76"/>
    <mergeCell ref="J75:J76"/>
    <mergeCell ref="K75:K76"/>
    <mergeCell ref="A73:B76"/>
    <mergeCell ref="C73:C76"/>
    <mergeCell ref="D73:E74"/>
    <mergeCell ref="G73:G76"/>
    <mergeCell ref="H73:I74"/>
    <mergeCell ref="J73:J74"/>
    <mergeCell ref="A64:M64"/>
    <mergeCell ref="A66:D66"/>
    <mergeCell ref="A67:D67"/>
    <mergeCell ref="A68:D68"/>
    <mergeCell ref="A69:D69"/>
    <mergeCell ref="A71:J72"/>
    <mergeCell ref="K71:M72"/>
    <mergeCell ref="I55:I56"/>
    <mergeCell ref="J55:J56"/>
    <mergeCell ref="K55:K56"/>
    <mergeCell ref="L55:L56"/>
    <mergeCell ref="M55:M56"/>
    <mergeCell ref="A57:J58"/>
    <mergeCell ref="K57:K58"/>
    <mergeCell ref="L57:M60"/>
    <mergeCell ref="A59:J60"/>
    <mergeCell ref="K59:K60"/>
    <mergeCell ref="A55:B56"/>
    <mergeCell ref="C55:C56"/>
    <mergeCell ref="D55:D56"/>
    <mergeCell ref="E55:E56"/>
    <mergeCell ref="G55:G56"/>
    <mergeCell ref="H55:H56"/>
    <mergeCell ref="H53:H54"/>
    <mergeCell ref="I53:I54"/>
    <mergeCell ref="J53:J54"/>
    <mergeCell ref="K53:K54"/>
    <mergeCell ref="L53:L54"/>
    <mergeCell ref="M53:M54"/>
    <mergeCell ref="I51:I52"/>
    <mergeCell ref="J51:J52"/>
    <mergeCell ref="K51:K52"/>
    <mergeCell ref="L51:L52"/>
    <mergeCell ref="M51:M52"/>
    <mergeCell ref="H51:H52"/>
    <mergeCell ref="A53:B54"/>
    <mergeCell ref="C53:C54"/>
    <mergeCell ref="D53:D54"/>
    <mergeCell ref="E53:E54"/>
    <mergeCell ref="G53:G54"/>
    <mergeCell ref="A51:B52"/>
    <mergeCell ref="C51:C52"/>
    <mergeCell ref="D51:D52"/>
    <mergeCell ref="E51:E52"/>
    <mergeCell ref="G51:G52"/>
    <mergeCell ref="H49:H50"/>
    <mergeCell ref="I49:I50"/>
    <mergeCell ref="J49:J50"/>
    <mergeCell ref="K49:K50"/>
    <mergeCell ref="L49:L50"/>
    <mergeCell ref="M49:M50"/>
    <mergeCell ref="I47:I48"/>
    <mergeCell ref="J47:J48"/>
    <mergeCell ref="K47:K48"/>
    <mergeCell ref="L47:L48"/>
    <mergeCell ref="M47:M48"/>
    <mergeCell ref="H47:H48"/>
    <mergeCell ref="A49:B50"/>
    <mergeCell ref="C49:C50"/>
    <mergeCell ref="D49:D50"/>
    <mergeCell ref="E49:E50"/>
    <mergeCell ref="G49:G50"/>
    <mergeCell ref="A47:B48"/>
    <mergeCell ref="C47:C48"/>
    <mergeCell ref="D47:D48"/>
    <mergeCell ref="E47:E48"/>
    <mergeCell ref="G47:G48"/>
    <mergeCell ref="H45:H46"/>
    <mergeCell ref="I45:I46"/>
    <mergeCell ref="J45:J46"/>
    <mergeCell ref="K45:K46"/>
    <mergeCell ref="L45:L46"/>
    <mergeCell ref="M45:M46"/>
    <mergeCell ref="I43:I44"/>
    <mergeCell ref="J43:J44"/>
    <mergeCell ref="K43:K44"/>
    <mergeCell ref="L43:L44"/>
    <mergeCell ref="M43:M44"/>
    <mergeCell ref="H43:H44"/>
    <mergeCell ref="A45:B46"/>
    <mergeCell ref="C45:C46"/>
    <mergeCell ref="D45:D46"/>
    <mergeCell ref="E45:E46"/>
    <mergeCell ref="G45:G46"/>
    <mergeCell ref="A43:B44"/>
    <mergeCell ref="C43:C44"/>
    <mergeCell ref="D43:D44"/>
    <mergeCell ref="E43:E44"/>
    <mergeCell ref="G43:G44"/>
    <mergeCell ref="L39:M40"/>
    <mergeCell ref="D41:D42"/>
    <mergeCell ref="E41:E42"/>
    <mergeCell ref="H41:H42"/>
    <mergeCell ref="I41:I42"/>
    <mergeCell ref="J41:J42"/>
    <mergeCell ref="K41:K42"/>
    <mergeCell ref="C39:C42"/>
    <mergeCell ref="D39:E40"/>
    <mergeCell ref="G39:G42"/>
    <mergeCell ref="H39:I40"/>
    <mergeCell ref="J39:J40"/>
    <mergeCell ref="K39:K40"/>
    <mergeCell ref="A30:M30"/>
    <mergeCell ref="A32:D32"/>
    <mergeCell ref="A33:D33"/>
    <mergeCell ref="A34:D34"/>
    <mergeCell ref="A35:D35"/>
    <mergeCell ref="A37:J38"/>
    <mergeCell ref="K37:M38"/>
    <mergeCell ref="L21:M21"/>
    <mergeCell ref="A23:J24"/>
    <mergeCell ref="K23:K24"/>
    <mergeCell ref="L23:M26"/>
    <mergeCell ref="A25:J26"/>
    <mergeCell ref="K25:K26"/>
    <mergeCell ref="L15:M15"/>
    <mergeCell ref="L16:M16"/>
    <mergeCell ref="L17:M17"/>
    <mergeCell ref="L18:M18"/>
    <mergeCell ref="L19:M19"/>
    <mergeCell ref="L20:M20"/>
    <mergeCell ref="J11:J12"/>
    <mergeCell ref="K11:K12"/>
    <mergeCell ref="L11:M12"/>
    <mergeCell ref="L9:L10"/>
    <mergeCell ref="C11:C14"/>
    <mergeCell ref="D11:E12"/>
    <mergeCell ref="F11:F12"/>
    <mergeCell ref="G11:G14"/>
    <mergeCell ref="H11:I12"/>
    <mergeCell ref="A2:M2"/>
    <mergeCell ref="A4:B4"/>
    <mergeCell ref="D4:H4"/>
    <mergeCell ref="A5:B5"/>
    <mergeCell ref="D5:H5"/>
    <mergeCell ref="A6:B6"/>
    <mergeCell ref="D6:H6"/>
    <mergeCell ref="D13:D14"/>
    <mergeCell ref="E13:E14"/>
    <mergeCell ref="F13:F14"/>
    <mergeCell ref="H13:H14"/>
    <mergeCell ref="I13:I14"/>
    <mergeCell ref="J13:J14"/>
    <mergeCell ref="K13:K14"/>
    <mergeCell ref="D7:H7"/>
    <mergeCell ref="A9:A10"/>
    <mergeCell ref="B9:C10"/>
    <mergeCell ref="K9:K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dimension ref="A1:O128"/>
  <sheetViews>
    <sheetView workbookViewId="0">
      <selection activeCell="D4" sqref="D4:H7"/>
    </sheetView>
  </sheetViews>
  <sheetFormatPr baseColWidth="10" defaultRowHeight="15"/>
  <cols>
    <col min="1" max="1" width="11.42578125" style="192"/>
    <col min="2" max="2" width="25.5703125" style="192" customWidth="1"/>
    <col min="3" max="3" width="11.42578125" style="192"/>
    <col min="4" max="6" width="10" style="192" customWidth="1"/>
    <col min="7" max="7" width="12.28515625" style="192" customWidth="1"/>
    <col min="8" max="8" width="9.85546875" style="192" customWidth="1"/>
    <col min="9" max="9" width="9.5703125" style="192" customWidth="1"/>
    <col min="10" max="10" width="10" style="192" customWidth="1"/>
    <col min="11" max="11" width="11.42578125" style="192" customWidth="1"/>
    <col min="12" max="12" width="11.42578125" style="192"/>
    <col min="13" max="13" width="12.7109375" style="192" customWidth="1"/>
    <col min="14" max="261" width="11.42578125" style="192"/>
    <col min="262" max="263" width="10" style="192" customWidth="1"/>
    <col min="264" max="264" width="9.85546875" style="192" customWidth="1"/>
    <col min="265" max="265" width="9.5703125" style="192" customWidth="1"/>
    <col min="266" max="266" width="13" style="192" customWidth="1"/>
    <col min="267" max="267" width="11.42578125" style="192" customWidth="1"/>
    <col min="268" max="268" width="11.42578125" style="192"/>
    <col min="269" max="269" width="12.7109375" style="192" customWidth="1"/>
    <col min="270" max="517" width="11.42578125" style="192"/>
    <col min="518" max="519" width="10" style="192" customWidth="1"/>
    <col min="520" max="520" width="9.85546875" style="192" customWidth="1"/>
    <col min="521" max="521" width="9.5703125" style="192" customWidth="1"/>
    <col min="522" max="522" width="13" style="192" customWidth="1"/>
    <col min="523" max="523" width="11.42578125" style="192" customWidth="1"/>
    <col min="524" max="524" width="11.42578125" style="192"/>
    <col min="525" max="525" width="12.7109375" style="192" customWidth="1"/>
    <col min="526" max="773" width="11.42578125" style="192"/>
    <col min="774" max="775" width="10" style="192" customWidth="1"/>
    <col min="776" max="776" width="9.85546875" style="192" customWidth="1"/>
    <col min="777" max="777" width="9.5703125" style="192" customWidth="1"/>
    <col min="778" max="778" width="13" style="192" customWidth="1"/>
    <col min="779" max="779" width="11.42578125" style="192" customWidth="1"/>
    <col min="780" max="780" width="11.42578125" style="192"/>
    <col min="781" max="781" width="12.7109375" style="192" customWidth="1"/>
    <col min="782" max="1029" width="11.42578125" style="192"/>
    <col min="1030" max="1031" width="10" style="192" customWidth="1"/>
    <col min="1032" max="1032" width="9.85546875" style="192" customWidth="1"/>
    <col min="1033" max="1033" width="9.5703125" style="192" customWidth="1"/>
    <col min="1034" max="1034" width="13" style="192" customWidth="1"/>
    <col min="1035" max="1035" width="11.42578125" style="192" customWidth="1"/>
    <col min="1036" max="1036" width="11.42578125" style="192"/>
    <col min="1037" max="1037" width="12.7109375" style="192" customWidth="1"/>
    <col min="1038" max="1285" width="11.42578125" style="192"/>
    <col min="1286" max="1287" width="10" style="192" customWidth="1"/>
    <col min="1288" max="1288" width="9.85546875" style="192" customWidth="1"/>
    <col min="1289" max="1289" width="9.5703125" style="192" customWidth="1"/>
    <col min="1290" max="1290" width="13" style="192" customWidth="1"/>
    <col min="1291" max="1291" width="11.42578125" style="192" customWidth="1"/>
    <col min="1292" max="1292" width="11.42578125" style="192"/>
    <col min="1293" max="1293" width="12.7109375" style="192" customWidth="1"/>
    <col min="1294" max="1541" width="11.42578125" style="192"/>
    <col min="1542" max="1543" width="10" style="192" customWidth="1"/>
    <col min="1544" max="1544" width="9.85546875" style="192" customWidth="1"/>
    <col min="1545" max="1545" width="9.5703125" style="192" customWidth="1"/>
    <col min="1546" max="1546" width="13" style="192" customWidth="1"/>
    <col min="1547" max="1547" width="11.42578125" style="192" customWidth="1"/>
    <col min="1548" max="1548" width="11.42578125" style="192"/>
    <col min="1549" max="1549" width="12.7109375" style="192" customWidth="1"/>
    <col min="1550" max="1797" width="11.42578125" style="192"/>
    <col min="1798" max="1799" width="10" style="192" customWidth="1"/>
    <col min="1800" max="1800" width="9.85546875" style="192" customWidth="1"/>
    <col min="1801" max="1801" width="9.5703125" style="192" customWidth="1"/>
    <col min="1802" max="1802" width="13" style="192" customWidth="1"/>
    <col min="1803" max="1803" width="11.42578125" style="192" customWidth="1"/>
    <col min="1804" max="1804" width="11.42578125" style="192"/>
    <col min="1805" max="1805" width="12.7109375" style="192" customWidth="1"/>
    <col min="1806" max="2053" width="11.42578125" style="192"/>
    <col min="2054" max="2055" width="10" style="192" customWidth="1"/>
    <col min="2056" max="2056" width="9.85546875" style="192" customWidth="1"/>
    <col min="2057" max="2057" width="9.5703125" style="192" customWidth="1"/>
    <col min="2058" max="2058" width="13" style="192" customWidth="1"/>
    <col min="2059" max="2059" width="11.42578125" style="192" customWidth="1"/>
    <col min="2060" max="2060" width="11.42578125" style="192"/>
    <col min="2061" max="2061" width="12.7109375" style="192" customWidth="1"/>
    <col min="2062" max="2309" width="11.42578125" style="192"/>
    <col min="2310" max="2311" width="10" style="192" customWidth="1"/>
    <col min="2312" max="2312" width="9.85546875" style="192" customWidth="1"/>
    <col min="2313" max="2313" width="9.5703125" style="192" customWidth="1"/>
    <col min="2314" max="2314" width="13" style="192" customWidth="1"/>
    <col min="2315" max="2315" width="11.42578125" style="192" customWidth="1"/>
    <col min="2316" max="2316" width="11.42578125" style="192"/>
    <col min="2317" max="2317" width="12.7109375" style="192" customWidth="1"/>
    <col min="2318" max="2565" width="11.42578125" style="192"/>
    <col min="2566" max="2567" width="10" style="192" customWidth="1"/>
    <col min="2568" max="2568" width="9.85546875" style="192" customWidth="1"/>
    <col min="2569" max="2569" width="9.5703125" style="192" customWidth="1"/>
    <col min="2570" max="2570" width="13" style="192" customWidth="1"/>
    <col min="2571" max="2571" width="11.42578125" style="192" customWidth="1"/>
    <col min="2572" max="2572" width="11.42578125" style="192"/>
    <col min="2573" max="2573" width="12.7109375" style="192" customWidth="1"/>
    <col min="2574" max="2821" width="11.42578125" style="192"/>
    <col min="2822" max="2823" width="10" style="192" customWidth="1"/>
    <col min="2824" max="2824" width="9.85546875" style="192" customWidth="1"/>
    <col min="2825" max="2825" width="9.5703125" style="192" customWidth="1"/>
    <col min="2826" max="2826" width="13" style="192" customWidth="1"/>
    <col min="2827" max="2827" width="11.42578125" style="192" customWidth="1"/>
    <col min="2828" max="2828" width="11.42578125" style="192"/>
    <col min="2829" max="2829" width="12.7109375" style="192" customWidth="1"/>
    <col min="2830" max="3077" width="11.42578125" style="192"/>
    <col min="3078" max="3079" width="10" style="192" customWidth="1"/>
    <col min="3080" max="3080" width="9.85546875" style="192" customWidth="1"/>
    <col min="3081" max="3081" width="9.5703125" style="192" customWidth="1"/>
    <col min="3082" max="3082" width="13" style="192" customWidth="1"/>
    <col min="3083" max="3083" width="11.42578125" style="192" customWidth="1"/>
    <col min="3084" max="3084" width="11.42578125" style="192"/>
    <col min="3085" max="3085" width="12.7109375" style="192" customWidth="1"/>
    <col min="3086" max="3333" width="11.42578125" style="192"/>
    <col min="3334" max="3335" width="10" style="192" customWidth="1"/>
    <col min="3336" max="3336" width="9.85546875" style="192" customWidth="1"/>
    <col min="3337" max="3337" width="9.5703125" style="192" customWidth="1"/>
    <col min="3338" max="3338" width="13" style="192" customWidth="1"/>
    <col min="3339" max="3339" width="11.42578125" style="192" customWidth="1"/>
    <col min="3340" max="3340" width="11.42578125" style="192"/>
    <col min="3341" max="3341" width="12.7109375" style="192" customWidth="1"/>
    <col min="3342" max="3589" width="11.42578125" style="192"/>
    <col min="3590" max="3591" width="10" style="192" customWidth="1"/>
    <col min="3592" max="3592" width="9.85546875" style="192" customWidth="1"/>
    <col min="3593" max="3593" width="9.5703125" style="192" customWidth="1"/>
    <col min="3594" max="3594" width="13" style="192" customWidth="1"/>
    <col min="3595" max="3595" width="11.42578125" style="192" customWidth="1"/>
    <col min="3596" max="3596" width="11.42578125" style="192"/>
    <col min="3597" max="3597" width="12.7109375" style="192" customWidth="1"/>
    <col min="3598" max="3845" width="11.42578125" style="192"/>
    <col min="3846" max="3847" width="10" style="192" customWidth="1"/>
    <col min="3848" max="3848" width="9.85546875" style="192" customWidth="1"/>
    <col min="3849" max="3849" width="9.5703125" style="192" customWidth="1"/>
    <col min="3850" max="3850" width="13" style="192" customWidth="1"/>
    <col min="3851" max="3851" width="11.42578125" style="192" customWidth="1"/>
    <col min="3852" max="3852" width="11.42578125" style="192"/>
    <col min="3853" max="3853" width="12.7109375" style="192" customWidth="1"/>
    <col min="3854" max="4101" width="11.42578125" style="192"/>
    <col min="4102" max="4103" width="10" style="192" customWidth="1"/>
    <col min="4104" max="4104" width="9.85546875" style="192" customWidth="1"/>
    <col min="4105" max="4105" width="9.5703125" style="192" customWidth="1"/>
    <col min="4106" max="4106" width="13" style="192" customWidth="1"/>
    <col min="4107" max="4107" width="11.42578125" style="192" customWidth="1"/>
    <col min="4108" max="4108" width="11.42578125" style="192"/>
    <col min="4109" max="4109" width="12.7109375" style="192" customWidth="1"/>
    <col min="4110" max="4357" width="11.42578125" style="192"/>
    <col min="4358" max="4359" width="10" style="192" customWidth="1"/>
    <col min="4360" max="4360" width="9.85546875" style="192" customWidth="1"/>
    <col min="4361" max="4361" width="9.5703125" style="192" customWidth="1"/>
    <col min="4362" max="4362" width="13" style="192" customWidth="1"/>
    <col min="4363" max="4363" width="11.42578125" style="192" customWidth="1"/>
    <col min="4364" max="4364" width="11.42578125" style="192"/>
    <col min="4365" max="4365" width="12.7109375" style="192" customWidth="1"/>
    <col min="4366" max="4613" width="11.42578125" style="192"/>
    <col min="4614" max="4615" width="10" style="192" customWidth="1"/>
    <col min="4616" max="4616" width="9.85546875" style="192" customWidth="1"/>
    <col min="4617" max="4617" width="9.5703125" style="192" customWidth="1"/>
    <col min="4618" max="4618" width="13" style="192" customWidth="1"/>
    <col min="4619" max="4619" width="11.42578125" style="192" customWidth="1"/>
    <col min="4620" max="4620" width="11.42578125" style="192"/>
    <col min="4621" max="4621" width="12.7109375" style="192" customWidth="1"/>
    <col min="4622" max="4869" width="11.42578125" style="192"/>
    <col min="4870" max="4871" width="10" style="192" customWidth="1"/>
    <col min="4872" max="4872" width="9.85546875" style="192" customWidth="1"/>
    <col min="4873" max="4873" width="9.5703125" style="192" customWidth="1"/>
    <col min="4874" max="4874" width="13" style="192" customWidth="1"/>
    <col min="4875" max="4875" width="11.42578125" style="192" customWidth="1"/>
    <col min="4876" max="4876" width="11.42578125" style="192"/>
    <col min="4877" max="4877" width="12.7109375" style="192" customWidth="1"/>
    <col min="4878" max="5125" width="11.42578125" style="192"/>
    <col min="5126" max="5127" width="10" style="192" customWidth="1"/>
    <col min="5128" max="5128" width="9.85546875" style="192" customWidth="1"/>
    <col min="5129" max="5129" width="9.5703125" style="192" customWidth="1"/>
    <col min="5130" max="5130" width="13" style="192" customWidth="1"/>
    <col min="5131" max="5131" width="11.42578125" style="192" customWidth="1"/>
    <col min="5132" max="5132" width="11.42578125" style="192"/>
    <col min="5133" max="5133" width="12.7109375" style="192" customWidth="1"/>
    <col min="5134" max="5381" width="11.42578125" style="192"/>
    <col min="5382" max="5383" width="10" style="192" customWidth="1"/>
    <col min="5384" max="5384" width="9.85546875" style="192" customWidth="1"/>
    <col min="5385" max="5385" width="9.5703125" style="192" customWidth="1"/>
    <col min="5386" max="5386" width="13" style="192" customWidth="1"/>
    <col min="5387" max="5387" width="11.42578125" style="192" customWidth="1"/>
    <col min="5388" max="5388" width="11.42578125" style="192"/>
    <col min="5389" max="5389" width="12.7109375" style="192" customWidth="1"/>
    <col min="5390" max="5637" width="11.42578125" style="192"/>
    <col min="5638" max="5639" width="10" style="192" customWidth="1"/>
    <col min="5640" max="5640" width="9.85546875" style="192" customWidth="1"/>
    <col min="5641" max="5641" width="9.5703125" style="192" customWidth="1"/>
    <col min="5642" max="5642" width="13" style="192" customWidth="1"/>
    <col min="5643" max="5643" width="11.42578125" style="192" customWidth="1"/>
    <col min="5644" max="5644" width="11.42578125" style="192"/>
    <col min="5645" max="5645" width="12.7109375" style="192" customWidth="1"/>
    <col min="5646" max="5893" width="11.42578125" style="192"/>
    <col min="5894" max="5895" width="10" style="192" customWidth="1"/>
    <col min="5896" max="5896" width="9.85546875" style="192" customWidth="1"/>
    <col min="5897" max="5897" width="9.5703125" style="192" customWidth="1"/>
    <col min="5898" max="5898" width="13" style="192" customWidth="1"/>
    <col min="5899" max="5899" width="11.42578125" style="192" customWidth="1"/>
    <col min="5900" max="5900" width="11.42578125" style="192"/>
    <col min="5901" max="5901" width="12.7109375" style="192" customWidth="1"/>
    <col min="5902" max="6149" width="11.42578125" style="192"/>
    <col min="6150" max="6151" width="10" style="192" customWidth="1"/>
    <col min="6152" max="6152" width="9.85546875" style="192" customWidth="1"/>
    <col min="6153" max="6153" width="9.5703125" style="192" customWidth="1"/>
    <col min="6154" max="6154" width="13" style="192" customWidth="1"/>
    <col min="6155" max="6155" width="11.42578125" style="192" customWidth="1"/>
    <col min="6156" max="6156" width="11.42578125" style="192"/>
    <col min="6157" max="6157" width="12.7109375" style="192" customWidth="1"/>
    <col min="6158" max="6405" width="11.42578125" style="192"/>
    <col min="6406" max="6407" width="10" style="192" customWidth="1"/>
    <col min="6408" max="6408" width="9.85546875" style="192" customWidth="1"/>
    <col min="6409" max="6409" width="9.5703125" style="192" customWidth="1"/>
    <col min="6410" max="6410" width="13" style="192" customWidth="1"/>
    <col min="6411" max="6411" width="11.42578125" style="192" customWidth="1"/>
    <col min="6412" max="6412" width="11.42578125" style="192"/>
    <col min="6413" max="6413" width="12.7109375" style="192" customWidth="1"/>
    <col min="6414" max="6661" width="11.42578125" style="192"/>
    <col min="6662" max="6663" width="10" style="192" customWidth="1"/>
    <col min="6664" max="6664" width="9.85546875" style="192" customWidth="1"/>
    <col min="6665" max="6665" width="9.5703125" style="192" customWidth="1"/>
    <col min="6666" max="6666" width="13" style="192" customWidth="1"/>
    <col min="6667" max="6667" width="11.42578125" style="192" customWidth="1"/>
    <col min="6668" max="6668" width="11.42578125" style="192"/>
    <col min="6669" max="6669" width="12.7109375" style="192" customWidth="1"/>
    <col min="6670" max="6917" width="11.42578125" style="192"/>
    <col min="6918" max="6919" width="10" style="192" customWidth="1"/>
    <col min="6920" max="6920" width="9.85546875" style="192" customWidth="1"/>
    <col min="6921" max="6921" width="9.5703125" style="192" customWidth="1"/>
    <col min="6922" max="6922" width="13" style="192" customWidth="1"/>
    <col min="6923" max="6923" width="11.42578125" style="192" customWidth="1"/>
    <col min="6924" max="6924" width="11.42578125" style="192"/>
    <col min="6925" max="6925" width="12.7109375" style="192" customWidth="1"/>
    <col min="6926" max="7173" width="11.42578125" style="192"/>
    <col min="7174" max="7175" width="10" style="192" customWidth="1"/>
    <col min="7176" max="7176" width="9.85546875" style="192" customWidth="1"/>
    <col min="7177" max="7177" width="9.5703125" style="192" customWidth="1"/>
    <col min="7178" max="7178" width="13" style="192" customWidth="1"/>
    <col min="7179" max="7179" width="11.42578125" style="192" customWidth="1"/>
    <col min="7180" max="7180" width="11.42578125" style="192"/>
    <col min="7181" max="7181" width="12.7109375" style="192" customWidth="1"/>
    <col min="7182" max="7429" width="11.42578125" style="192"/>
    <col min="7430" max="7431" width="10" style="192" customWidth="1"/>
    <col min="7432" max="7432" width="9.85546875" style="192" customWidth="1"/>
    <col min="7433" max="7433" width="9.5703125" style="192" customWidth="1"/>
    <col min="7434" max="7434" width="13" style="192" customWidth="1"/>
    <col min="7435" max="7435" width="11.42578125" style="192" customWidth="1"/>
    <col min="7436" max="7436" width="11.42578125" style="192"/>
    <col min="7437" max="7437" width="12.7109375" style="192" customWidth="1"/>
    <col min="7438" max="7685" width="11.42578125" style="192"/>
    <col min="7686" max="7687" width="10" style="192" customWidth="1"/>
    <col min="7688" max="7688" width="9.85546875" style="192" customWidth="1"/>
    <col min="7689" max="7689" width="9.5703125" style="192" customWidth="1"/>
    <col min="7690" max="7690" width="13" style="192" customWidth="1"/>
    <col min="7691" max="7691" width="11.42578125" style="192" customWidth="1"/>
    <col min="7692" max="7692" width="11.42578125" style="192"/>
    <col min="7693" max="7693" width="12.7109375" style="192" customWidth="1"/>
    <col min="7694" max="7941" width="11.42578125" style="192"/>
    <col min="7942" max="7943" width="10" style="192" customWidth="1"/>
    <col min="7944" max="7944" width="9.85546875" style="192" customWidth="1"/>
    <col min="7945" max="7945" width="9.5703125" style="192" customWidth="1"/>
    <col min="7946" max="7946" width="13" style="192" customWidth="1"/>
    <col min="7947" max="7947" width="11.42578125" style="192" customWidth="1"/>
    <col min="7948" max="7948" width="11.42578125" style="192"/>
    <col min="7949" max="7949" width="12.7109375" style="192" customWidth="1"/>
    <col min="7950" max="8197" width="11.42578125" style="192"/>
    <col min="8198" max="8199" width="10" style="192" customWidth="1"/>
    <col min="8200" max="8200" width="9.85546875" style="192" customWidth="1"/>
    <col min="8201" max="8201" width="9.5703125" style="192" customWidth="1"/>
    <col min="8202" max="8202" width="13" style="192" customWidth="1"/>
    <col min="8203" max="8203" width="11.42578125" style="192" customWidth="1"/>
    <col min="8204" max="8204" width="11.42578125" style="192"/>
    <col min="8205" max="8205" width="12.7109375" style="192" customWidth="1"/>
    <col min="8206" max="8453" width="11.42578125" style="192"/>
    <col min="8454" max="8455" width="10" style="192" customWidth="1"/>
    <col min="8456" max="8456" width="9.85546875" style="192" customWidth="1"/>
    <col min="8457" max="8457" width="9.5703125" style="192" customWidth="1"/>
    <col min="8458" max="8458" width="13" style="192" customWidth="1"/>
    <col min="8459" max="8459" width="11.42578125" style="192" customWidth="1"/>
    <col min="8460" max="8460" width="11.42578125" style="192"/>
    <col min="8461" max="8461" width="12.7109375" style="192" customWidth="1"/>
    <col min="8462" max="8709" width="11.42578125" style="192"/>
    <col min="8710" max="8711" width="10" style="192" customWidth="1"/>
    <col min="8712" max="8712" width="9.85546875" style="192" customWidth="1"/>
    <col min="8713" max="8713" width="9.5703125" style="192" customWidth="1"/>
    <col min="8714" max="8714" width="13" style="192" customWidth="1"/>
    <col min="8715" max="8715" width="11.42578125" style="192" customWidth="1"/>
    <col min="8716" max="8716" width="11.42578125" style="192"/>
    <col min="8717" max="8717" width="12.7109375" style="192" customWidth="1"/>
    <col min="8718" max="8965" width="11.42578125" style="192"/>
    <col min="8966" max="8967" width="10" style="192" customWidth="1"/>
    <col min="8968" max="8968" width="9.85546875" style="192" customWidth="1"/>
    <col min="8969" max="8969" width="9.5703125" style="192" customWidth="1"/>
    <col min="8970" max="8970" width="13" style="192" customWidth="1"/>
    <col min="8971" max="8971" width="11.42578125" style="192" customWidth="1"/>
    <col min="8972" max="8972" width="11.42578125" style="192"/>
    <col min="8973" max="8973" width="12.7109375" style="192" customWidth="1"/>
    <col min="8974" max="9221" width="11.42578125" style="192"/>
    <col min="9222" max="9223" width="10" style="192" customWidth="1"/>
    <col min="9224" max="9224" width="9.85546875" style="192" customWidth="1"/>
    <col min="9225" max="9225" width="9.5703125" style="192" customWidth="1"/>
    <col min="9226" max="9226" width="13" style="192" customWidth="1"/>
    <col min="9227" max="9227" width="11.42578125" style="192" customWidth="1"/>
    <col min="9228" max="9228" width="11.42578125" style="192"/>
    <col min="9229" max="9229" width="12.7109375" style="192" customWidth="1"/>
    <col min="9230" max="9477" width="11.42578125" style="192"/>
    <col min="9478" max="9479" width="10" style="192" customWidth="1"/>
    <col min="9480" max="9480" width="9.85546875" style="192" customWidth="1"/>
    <col min="9481" max="9481" width="9.5703125" style="192" customWidth="1"/>
    <col min="9482" max="9482" width="13" style="192" customWidth="1"/>
    <col min="9483" max="9483" width="11.42578125" style="192" customWidth="1"/>
    <col min="9484" max="9484" width="11.42578125" style="192"/>
    <col min="9485" max="9485" width="12.7109375" style="192" customWidth="1"/>
    <col min="9486" max="9733" width="11.42578125" style="192"/>
    <col min="9734" max="9735" width="10" style="192" customWidth="1"/>
    <col min="9736" max="9736" width="9.85546875" style="192" customWidth="1"/>
    <col min="9737" max="9737" width="9.5703125" style="192" customWidth="1"/>
    <col min="9738" max="9738" width="13" style="192" customWidth="1"/>
    <col min="9739" max="9739" width="11.42578125" style="192" customWidth="1"/>
    <col min="9740" max="9740" width="11.42578125" style="192"/>
    <col min="9741" max="9741" width="12.7109375" style="192" customWidth="1"/>
    <col min="9742" max="9989" width="11.42578125" style="192"/>
    <col min="9990" max="9991" width="10" style="192" customWidth="1"/>
    <col min="9992" max="9992" width="9.85546875" style="192" customWidth="1"/>
    <col min="9993" max="9993" width="9.5703125" style="192" customWidth="1"/>
    <col min="9994" max="9994" width="13" style="192" customWidth="1"/>
    <col min="9995" max="9995" width="11.42578125" style="192" customWidth="1"/>
    <col min="9996" max="9996" width="11.42578125" style="192"/>
    <col min="9997" max="9997" width="12.7109375" style="192" customWidth="1"/>
    <col min="9998" max="10245" width="11.42578125" style="192"/>
    <col min="10246" max="10247" width="10" style="192" customWidth="1"/>
    <col min="10248" max="10248" width="9.85546875" style="192" customWidth="1"/>
    <col min="10249" max="10249" width="9.5703125" style="192" customWidth="1"/>
    <col min="10250" max="10250" width="13" style="192" customWidth="1"/>
    <col min="10251" max="10251" width="11.42578125" style="192" customWidth="1"/>
    <col min="10252" max="10252" width="11.42578125" style="192"/>
    <col min="10253" max="10253" width="12.7109375" style="192" customWidth="1"/>
    <col min="10254" max="10501" width="11.42578125" style="192"/>
    <col min="10502" max="10503" width="10" style="192" customWidth="1"/>
    <col min="10504" max="10504" width="9.85546875" style="192" customWidth="1"/>
    <col min="10505" max="10505" width="9.5703125" style="192" customWidth="1"/>
    <col min="10506" max="10506" width="13" style="192" customWidth="1"/>
    <col min="10507" max="10507" width="11.42578125" style="192" customWidth="1"/>
    <col min="10508" max="10508" width="11.42578125" style="192"/>
    <col min="10509" max="10509" width="12.7109375" style="192" customWidth="1"/>
    <col min="10510" max="10757" width="11.42578125" style="192"/>
    <col min="10758" max="10759" width="10" style="192" customWidth="1"/>
    <col min="10760" max="10760" width="9.85546875" style="192" customWidth="1"/>
    <col min="10761" max="10761" width="9.5703125" style="192" customWidth="1"/>
    <col min="10762" max="10762" width="13" style="192" customWidth="1"/>
    <col min="10763" max="10763" width="11.42578125" style="192" customWidth="1"/>
    <col min="10764" max="10764" width="11.42578125" style="192"/>
    <col min="10765" max="10765" width="12.7109375" style="192" customWidth="1"/>
    <col min="10766" max="11013" width="11.42578125" style="192"/>
    <col min="11014" max="11015" width="10" style="192" customWidth="1"/>
    <col min="11016" max="11016" width="9.85546875" style="192" customWidth="1"/>
    <col min="11017" max="11017" width="9.5703125" style="192" customWidth="1"/>
    <col min="11018" max="11018" width="13" style="192" customWidth="1"/>
    <col min="11019" max="11019" width="11.42578125" style="192" customWidth="1"/>
    <col min="11020" max="11020" width="11.42578125" style="192"/>
    <col min="11021" max="11021" width="12.7109375" style="192" customWidth="1"/>
    <col min="11022" max="11269" width="11.42578125" style="192"/>
    <col min="11270" max="11271" width="10" style="192" customWidth="1"/>
    <col min="11272" max="11272" width="9.85546875" style="192" customWidth="1"/>
    <col min="11273" max="11273" width="9.5703125" style="192" customWidth="1"/>
    <col min="11274" max="11274" width="13" style="192" customWidth="1"/>
    <col min="11275" max="11275" width="11.42578125" style="192" customWidth="1"/>
    <col min="11276" max="11276" width="11.42578125" style="192"/>
    <col min="11277" max="11277" width="12.7109375" style="192" customWidth="1"/>
    <col min="11278" max="11525" width="11.42578125" style="192"/>
    <col min="11526" max="11527" width="10" style="192" customWidth="1"/>
    <col min="11528" max="11528" width="9.85546875" style="192" customWidth="1"/>
    <col min="11529" max="11529" width="9.5703125" style="192" customWidth="1"/>
    <col min="11530" max="11530" width="13" style="192" customWidth="1"/>
    <col min="11531" max="11531" width="11.42578125" style="192" customWidth="1"/>
    <col min="11532" max="11532" width="11.42578125" style="192"/>
    <col min="11533" max="11533" width="12.7109375" style="192" customWidth="1"/>
    <col min="11534" max="11781" width="11.42578125" style="192"/>
    <col min="11782" max="11783" width="10" style="192" customWidth="1"/>
    <col min="11784" max="11784" width="9.85546875" style="192" customWidth="1"/>
    <col min="11785" max="11785" width="9.5703125" style="192" customWidth="1"/>
    <col min="11786" max="11786" width="13" style="192" customWidth="1"/>
    <col min="11787" max="11787" width="11.42578125" style="192" customWidth="1"/>
    <col min="11788" max="11788" width="11.42578125" style="192"/>
    <col min="11789" max="11789" width="12.7109375" style="192" customWidth="1"/>
    <col min="11790" max="12037" width="11.42578125" style="192"/>
    <col min="12038" max="12039" width="10" style="192" customWidth="1"/>
    <col min="12040" max="12040" width="9.85546875" style="192" customWidth="1"/>
    <col min="12041" max="12041" width="9.5703125" style="192" customWidth="1"/>
    <col min="12042" max="12042" width="13" style="192" customWidth="1"/>
    <col min="12043" max="12043" width="11.42578125" style="192" customWidth="1"/>
    <col min="12044" max="12044" width="11.42578125" style="192"/>
    <col min="12045" max="12045" width="12.7109375" style="192" customWidth="1"/>
    <col min="12046" max="12293" width="11.42578125" style="192"/>
    <col min="12294" max="12295" width="10" style="192" customWidth="1"/>
    <col min="12296" max="12296" width="9.85546875" style="192" customWidth="1"/>
    <col min="12297" max="12297" width="9.5703125" style="192" customWidth="1"/>
    <col min="12298" max="12298" width="13" style="192" customWidth="1"/>
    <col min="12299" max="12299" width="11.42578125" style="192" customWidth="1"/>
    <col min="12300" max="12300" width="11.42578125" style="192"/>
    <col min="12301" max="12301" width="12.7109375" style="192" customWidth="1"/>
    <col min="12302" max="12549" width="11.42578125" style="192"/>
    <col min="12550" max="12551" width="10" style="192" customWidth="1"/>
    <col min="12552" max="12552" width="9.85546875" style="192" customWidth="1"/>
    <col min="12553" max="12553" width="9.5703125" style="192" customWidth="1"/>
    <col min="12554" max="12554" width="13" style="192" customWidth="1"/>
    <col min="12555" max="12555" width="11.42578125" style="192" customWidth="1"/>
    <col min="12556" max="12556" width="11.42578125" style="192"/>
    <col min="12557" max="12557" width="12.7109375" style="192" customWidth="1"/>
    <col min="12558" max="12805" width="11.42578125" style="192"/>
    <col min="12806" max="12807" width="10" style="192" customWidth="1"/>
    <col min="12808" max="12808" width="9.85546875" style="192" customWidth="1"/>
    <col min="12809" max="12809" width="9.5703125" style="192" customWidth="1"/>
    <col min="12810" max="12810" width="13" style="192" customWidth="1"/>
    <col min="12811" max="12811" width="11.42578125" style="192" customWidth="1"/>
    <col min="12812" max="12812" width="11.42578125" style="192"/>
    <col min="12813" max="12813" width="12.7109375" style="192" customWidth="1"/>
    <col min="12814" max="13061" width="11.42578125" style="192"/>
    <col min="13062" max="13063" width="10" style="192" customWidth="1"/>
    <col min="13064" max="13064" width="9.85546875" style="192" customWidth="1"/>
    <col min="13065" max="13065" width="9.5703125" style="192" customWidth="1"/>
    <col min="13066" max="13066" width="13" style="192" customWidth="1"/>
    <col min="13067" max="13067" width="11.42578125" style="192" customWidth="1"/>
    <col min="13068" max="13068" width="11.42578125" style="192"/>
    <col min="13069" max="13069" width="12.7109375" style="192" customWidth="1"/>
    <col min="13070" max="13317" width="11.42578125" style="192"/>
    <col min="13318" max="13319" width="10" style="192" customWidth="1"/>
    <col min="13320" max="13320" width="9.85546875" style="192" customWidth="1"/>
    <col min="13321" max="13321" width="9.5703125" style="192" customWidth="1"/>
    <col min="13322" max="13322" width="13" style="192" customWidth="1"/>
    <col min="13323" max="13323" width="11.42578125" style="192" customWidth="1"/>
    <col min="13324" max="13324" width="11.42578125" style="192"/>
    <col min="13325" max="13325" width="12.7109375" style="192" customWidth="1"/>
    <col min="13326" max="13573" width="11.42578125" style="192"/>
    <col min="13574" max="13575" width="10" style="192" customWidth="1"/>
    <col min="13576" max="13576" width="9.85546875" style="192" customWidth="1"/>
    <col min="13577" max="13577" width="9.5703125" style="192" customWidth="1"/>
    <col min="13578" max="13578" width="13" style="192" customWidth="1"/>
    <col min="13579" max="13579" width="11.42578125" style="192" customWidth="1"/>
    <col min="13580" max="13580" width="11.42578125" style="192"/>
    <col min="13581" max="13581" width="12.7109375" style="192" customWidth="1"/>
    <col min="13582" max="13829" width="11.42578125" style="192"/>
    <col min="13830" max="13831" width="10" style="192" customWidth="1"/>
    <col min="13832" max="13832" width="9.85546875" style="192" customWidth="1"/>
    <col min="13833" max="13833" width="9.5703125" style="192" customWidth="1"/>
    <col min="13834" max="13834" width="13" style="192" customWidth="1"/>
    <col min="13835" max="13835" width="11.42578125" style="192" customWidth="1"/>
    <col min="13836" max="13836" width="11.42578125" style="192"/>
    <col min="13837" max="13837" width="12.7109375" style="192" customWidth="1"/>
    <col min="13838" max="14085" width="11.42578125" style="192"/>
    <col min="14086" max="14087" width="10" style="192" customWidth="1"/>
    <col min="14088" max="14088" width="9.85546875" style="192" customWidth="1"/>
    <col min="14089" max="14089" width="9.5703125" style="192" customWidth="1"/>
    <col min="14090" max="14090" width="13" style="192" customWidth="1"/>
    <col min="14091" max="14091" width="11.42578125" style="192" customWidth="1"/>
    <col min="14092" max="14092" width="11.42578125" style="192"/>
    <col min="14093" max="14093" width="12.7109375" style="192" customWidth="1"/>
    <col min="14094" max="14341" width="11.42578125" style="192"/>
    <col min="14342" max="14343" width="10" style="192" customWidth="1"/>
    <col min="14344" max="14344" width="9.85546875" style="192" customWidth="1"/>
    <col min="14345" max="14345" width="9.5703125" style="192" customWidth="1"/>
    <col min="14346" max="14346" width="13" style="192" customWidth="1"/>
    <col min="14347" max="14347" width="11.42578125" style="192" customWidth="1"/>
    <col min="14348" max="14348" width="11.42578125" style="192"/>
    <col min="14349" max="14349" width="12.7109375" style="192" customWidth="1"/>
    <col min="14350" max="14597" width="11.42578125" style="192"/>
    <col min="14598" max="14599" width="10" style="192" customWidth="1"/>
    <col min="14600" max="14600" width="9.85546875" style="192" customWidth="1"/>
    <col min="14601" max="14601" width="9.5703125" style="192" customWidth="1"/>
    <col min="14602" max="14602" width="13" style="192" customWidth="1"/>
    <col min="14603" max="14603" width="11.42578125" style="192" customWidth="1"/>
    <col min="14604" max="14604" width="11.42578125" style="192"/>
    <col min="14605" max="14605" width="12.7109375" style="192" customWidth="1"/>
    <col min="14606" max="14853" width="11.42578125" style="192"/>
    <col min="14854" max="14855" width="10" style="192" customWidth="1"/>
    <col min="14856" max="14856" width="9.85546875" style="192" customWidth="1"/>
    <col min="14857" max="14857" width="9.5703125" style="192" customWidth="1"/>
    <col min="14858" max="14858" width="13" style="192" customWidth="1"/>
    <col min="14859" max="14859" width="11.42578125" style="192" customWidth="1"/>
    <col min="14860" max="14860" width="11.42578125" style="192"/>
    <col min="14861" max="14861" width="12.7109375" style="192" customWidth="1"/>
    <col min="14862" max="15109" width="11.42578125" style="192"/>
    <col min="15110" max="15111" width="10" style="192" customWidth="1"/>
    <col min="15112" max="15112" width="9.85546875" style="192" customWidth="1"/>
    <col min="15113" max="15113" width="9.5703125" style="192" customWidth="1"/>
    <col min="15114" max="15114" width="13" style="192" customWidth="1"/>
    <col min="15115" max="15115" width="11.42578125" style="192" customWidth="1"/>
    <col min="15116" max="15116" width="11.42578125" style="192"/>
    <col min="15117" max="15117" width="12.7109375" style="192" customWidth="1"/>
    <col min="15118" max="15365" width="11.42578125" style="192"/>
    <col min="15366" max="15367" width="10" style="192" customWidth="1"/>
    <col min="15368" max="15368" width="9.85546875" style="192" customWidth="1"/>
    <col min="15369" max="15369" width="9.5703125" style="192" customWidth="1"/>
    <col min="15370" max="15370" width="13" style="192" customWidth="1"/>
    <col min="15371" max="15371" width="11.42578125" style="192" customWidth="1"/>
    <col min="15372" max="15372" width="11.42578125" style="192"/>
    <col min="15373" max="15373" width="12.7109375" style="192" customWidth="1"/>
    <col min="15374" max="15621" width="11.42578125" style="192"/>
    <col min="15622" max="15623" width="10" style="192" customWidth="1"/>
    <col min="15624" max="15624" width="9.85546875" style="192" customWidth="1"/>
    <col min="15625" max="15625" width="9.5703125" style="192" customWidth="1"/>
    <col min="15626" max="15626" width="13" style="192" customWidth="1"/>
    <col min="15627" max="15627" width="11.42578125" style="192" customWidth="1"/>
    <col min="15628" max="15628" width="11.42578125" style="192"/>
    <col min="15629" max="15629" width="12.7109375" style="192" customWidth="1"/>
    <col min="15630" max="15877" width="11.42578125" style="192"/>
    <col min="15878" max="15879" width="10" style="192" customWidth="1"/>
    <col min="15880" max="15880" width="9.85546875" style="192" customWidth="1"/>
    <col min="15881" max="15881" width="9.5703125" style="192" customWidth="1"/>
    <col min="15882" max="15882" width="13" style="192" customWidth="1"/>
    <col min="15883" max="15883" width="11.42578125" style="192" customWidth="1"/>
    <col min="15884" max="15884" width="11.42578125" style="192"/>
    <col min="15885" max="15885" width="12.7109375" style="192" customWidth="1"/>
    <col min="15886" max="16133" width="11.42578125" style="192"/>
    <col min="16134" max="16135" width="10" style="192" customWidth="1"/>
    <col min="16136" max="16136" width="9.85546875" style="192" customWidth="1"/>
    <col min="16137" max="16137" width="9.5703125" style="192" customWidth="1"/>
    <col min="16138" max="16138" width="13" style="192" customWidth="1"/>
    <col min="16139" max="16139" width="11.42578125" style="192" customWidth="1"/>
    <col min="16140" max="16140" width="11.42578125" style="192"/>
    <col min="16141" max="16141" width="12.7109375" style="192" customWidth="1"/>
    <col min="16142" max="16384" width="11.42578125" style="192"/>
  </cols>
  <sheetData>
    <row r="1" spans="1:15" ht="15.75" thickBot="1">
      <c r="A1" s="252">
        <f>'SEM1'!A1+4</f>
        <v>5</v>
      </c>
      <c r="B1" s="232">
        <f>MOIS!B1</f>
        <v>40178</v>
      </c>
      <c r="C1" s="251"/>
      <c r="O1" s="233"/>
    </row>
    <row r="2" spans="1:15" ht="16.5" thickBot="1">
      <c r="A2" s="337" t="s">
        <v>11</v>
      </c>
      <c r="B2" s="338"/>
      <c r="C2" s="338"/>
      <c r="D2" s="338"/>
      <c r="E2" s="338"/>
      <c r="F2" s="338"/>
      <c r="G2" s="338"/>
      <c r="H2" s="338"/>
      <c r="I2" s="338"/>
      <c r="J2" s="338"/>
      <c r="K2" s="338"/>
      <c r="L2" s="338"/>
      <c r="M2" s="339"/>
      <c r="O2" s="233"/>
    </row>
    <row r="3" spans="1:15">
      <c r="A3" s="232"/>
      <c r="C3"/>
      <c r="O3" s="233"/>
    </row>
    <row r="4" spans="1:15">
      <c r="A4" s="356" t="s">
        <v>12</v>
      </c>
      <c r="B4" s="356"/>
      <c r="C4" t="str">
        <f t="shared" ref="C4:C7" si="0">IF(WEEKDAY($A$1,2)=ROW(),$A$1,"")</f>
        <v/>
      </c>
      <c r="D4" s="357"/>
      <c r="E4" s="358"/>
      <c r="F4" s="358"/>
      <c r="G4" s="358"/>
      <c r="H4" s="359"/>
      <c r="O4" s="233"/>
    </row>
    <row r="5" spans="1:15">
      <c r="A5" s="356" t="s">
        <v>13</v>
      </c>
      <c r="B5" s="356"/>
      <c r="C5" t="str">
        <f t="shared" si="0"/>
        <v/>
      </c>
      <c r="D5" s="357"/>
      <c r="E5" s="358"/>
      <c r="F5" s="358"/>
      <c r="G5" s="358"/>
      <c r="H5" s="359"/>
      <c r="O5" s="233"/>
    </row>
    <row r="6" spans="1:15">
      <c r="A6" s="356" t="s">
        <v>14</v>
      </c>
      <c r="B6" s="356"/>
      <c r="C6" t="str">
        <f t="shared" si="0"/>
        <v/>
      </c>
      <c r="D6" s="357"/>
      <c r="E6" s="358"/>
      <c r="F6" s="358"/>
      <c r="G6" s="358"/>
      <c r="H6" s="359"/>
      <c r="O6" s="233"/>
    </row>
    <row r="7" spans="1:15">
      <c r="A7" s="242" t="s">
        <v>15</v>
      </c>
      <c r="B7" s="242"/>
      <c r="C7" t="str">
        <f t="shared" si="0"/>
        <v/>
      </c>
      <c r="D7" s="357"/>
      <c r="E7" s="358"/>
      <c r="F7" s="358"/>
      <c r="G7" s="358"/>
      <c r="H7" s="359"/>
      <c r="O7" s="233"/>
    </row>
    <row r="8" spans="1:15" ht="15.75" thickBot="1">
      <c r="O8"/>
    </row>
    <row r="9" spans="1:15">
      <c r="A9" s="317" t="s">
        <v>16</v>
      </c>
      <c r="B9" s="361">
        <f>MOIS!B1</f>
        <v>40178</v>
      </c>
      <c r="C9" s="362"/>
      <c r="D9" s="240"/>
      <c r="E9" s="240"/>
      <c r="F9" s="240"/>
      <c r="G9" s="240"/>
      <c r="H9" s="240"/>
      <c r="I9" s="240"/>
      <c r="J9" s="238"/>
      <c r="K9" s="364" t="s">
        <v>17</v>
      </c>
      <c r="L9" s="315">
        <f>MOIS!B1</f>
        <v>40178</v>
      </c>
      <c r="M9" s="238"/>
      <c r="O9"/>
    </row>
    <row r="10" spans="1:15" ht="15.75" thickBot="1">
      <c r="A10" s="360"/>
      <c r="B10" s="363"/>
      <c r="C10" s="363"/>
      <c r="D10" s="241"/>
      <c r="E10" s="241"/>
      <c r="F10" s="241"/>
      <c r="G10" s="241"/>
      <c r="H10" s="241"/>
      <c r="I10" s="241"/>
      <c r="J10" s="239"/>
      <c r="K10" s="365"/>
      <c r="L10" s="316"/>
      <c r="M10" s="239"/>
      <c r="O10"/>
    </row>
    <row r="11" spans="1:15" ht="15" customHeight="1">
      <c r="A11" s="193" t="s">
        <v>18</v>
      </c>
      <c r="B11" s="194"/>
      <c r="C11" s="348" t="s">
        <v>28</v>
      </c>
      <c r="D11" s="350" t="s">
        <v>19</v>
      </c>
      <c r="E11" s="351"/>
      <c r="F11" s="331" t="s">
        <v>20</v>
      </c>
      <c r="G11" s="348" t="s">
        <v>27</v>
      </c>
      <c r="H11" s="350" t="s">
        <v>19</v>
      </c>
      <c r="I11" s="351"/>
      <c r="J11" s="331" t="s">
        <v>20</v>
      </c>
      <c r="K11" s="354" t="s">
        <v>35</v>
      </c>
      <c r="L11" s="317" t="s">
        <v>21</v>
      </c>
      <c r="M11" s="340"/>
      <c r="O11"/>
    </row>
    <row r="12" spans="1:15" ht="29.25" customHeight="1" thickBot="1">
      <c r="A12" s="216" t="s">
        <v>29</v>
      </c>
      <c r="B12" s="230">
        <f>((B1)+(A1*7))-(WEEKDAY(B1)+5)</f>
        <v>40204</v>
      </c>
      <c r="C12" s="349"/>
      <c r="D12" s="352"/>
      <c r="E12" s="353"/>
      <c r="F12" s="332"/>
      <c r="G12" s="349"/>
      <c r="H12" s="352"/>
      <c r="I12" s="353"/>
      <c r="J12" s="332"/>
      <c r="K12" s="355"/>
      <c r="L12" s="319"/>
      <c r="M12" s="341"/>
    </row>
    <row r="13" spans="1:15">
      <c r="A13" s="216" t="s">
        <v>30</v>
      </c>
      <c r="B13" s="248">
        <f>B12+8-WEEKDAY(B12)</f>
        <v>40210</v>
      </c>
      <c r="C13" s="349"/>
      <c r="D13" s="342" t="s">
        <v>22</v>
      </c>
      <c r="E13" s="344" t="s">
        <v>23</v>
      </c>
      <c r="F13" s="333"/>
      <c r="G13" s="349"/>
      <c r="H13" s="344" t="s">
        <v>22</v>
      </c>
      <c r="I13" s="344" t="s">
        <v>23</v>
      </c>
      <c r="J13" s="333"/>
      <c r="K13" s="346"/>
      <c r="L13" s="196"/>
      <c r="M13" s="197"/>
    </row>
    <row r="14" spans="1:15">
      <c r="A14" s="216"/>
      <c r="B14" s="247"/>
      <c r="C14" s="349"/>
      <c r="D14" s="343"/>
      <c r="E14" s="345"/>
      <c r="F14" s="334"/>
      <c r="G14" s="349"/>
      <c r="H14" s="345"/>
      <c r="I14" s="345"/>
      <c r="J14" s="334"/>
      <c r="K14" s="347"/>
      <c r="L14" s="198"/>
      <c r="M14" s="224"/>
    </row>
    <row r="15" spans="1:15" ht="30" customHeight="1">
      <c r="A15" s="231" t="s">
        <v>39</v>
      </c>
      <c r="B15" s="246">
        <f>B12</f>
        <v>40204</v>
      </c>
      <c r="C15" s="225"/>
      <c r="D15" s="225"/>
      <c r="E15" s="225"/>
      <c r="F15" s="225"/>
      <c r="G15" s="225"/>
      <c r="H15" s="225"/>
      <c r="I15" s="225"/>
      <c r="J15" s="225"/>
      <c r="K15" s="225"/>
      <c r="L15" s="335"/>
      <c r="M15" s="336"/>
    </row>
    <row r="16" spans="1:15" ht="30" customHeight="1">
      <c r="A16" s="231" t="s">
        <v>40</v>
      </c>
      <c r="B16" s="246">
        <f>B15+1</f>
        <v>40205</v>
      </c>
      <c r="C16" s="226"/>
      <c r="D16" s="226"/>
      <c r="E16" s="226"/>
      <c r="F16" s="226"/>
      <c r="G16" s="226"/>
      <c r="H16" s="226"/>
      <c r="I16" s="226"/>
      <c r="J16" s="226"/>
      <c r="K16" s="225"/>
      <c r="L16" s="335"/>
      <c r="M16" s="336"/>
    </row>
    <row r="17" spans="1:14" ht="30" customHeight="1">
      <c r="A17" s="231" t="s">
        <v>41</v>
      </c>
      <c r="B17" s="246">
        <f t="shared" ref="B17:B21" si="1">B16+1</f>
        <v>40206</v>
      </c>
      <c r="C17" s="225"/>
      <c r="D17" s="225"/>
      <c r="E17" s="225"/>
      <c r="F17" s="225"/>
      <c r="G17" s="225"/>
      <c r="H17" s="225"/>
      <c r="I17" s="225"/>
      <c r="J17" s="225"/>
      <c r="K17" s="225"/>
      <c r="L17" s="335"/>
      <c r="M17" s="336"/>
    </row>
    <row r="18" spans="1:14" ht="30" customHeight="1">
      <c r="A18" s="231" t="s">
        <v>42</v>
      </c>
      <c r="B18" s="246">
        <f t="shared" si="1"/>
        <v>40207</v>
      </c>
      <c r="C18" s="226"/>
      <c r="D18" s="226"/>
      <c r="E18" s="226"/>
      <c r="F18" s="226"/>
      <c r="G18" s="226"/>
      <c r="H18" s="226"/>
      <c r="I18" s="226"/>
      <c r="J18" s="226"/>
      <c r="K18" s="225"/>
      <c r="L18" s="335"/>
      <c r="M18" s="336"/>
    </row>
    <row r="19" spans="1:14" ht="30" customHeight="1">
      <c r="A19" s="231" t="s">
        <v>43</v>
      </c>
      <c r="B19" s="246">
        <f t="shared" si="1"/>
        <v>40208</v>
      </c>
      <c r="C19" s="225"/>
      <c r="D19" s="225"/>
      <c r="E19" s="225"/>
      <c r="F19" s="225"/>
      <c r="G19" s="225"/>
      <c r="H19" s="225"/>
      <c r="I19" s="225"/>
      <c r="J19" s="225"/>
      <c r="K19" s="225"/>
      <c r="L19" s="335"/>
      <c r="M19" s="336"/>
    </row>
    <row r="20" spans="1:14" ht="30" customHeight="1">
      <c r="A20" s="231" t="s">
        <v>44</v>
      </c>
      <c r="B20" s="246">
        <f t="shared" si="1"/>
        <v>40209</v>
      </c>
      <c r="C20" s="226"/>
      <c r="D20" s="226"/>
      <c r="E20" s="226"/>
      <c r="F20" s="226"/>
      <c r="G20" s="226"/>
      <c r="H20" s="226"/>
      <c r="I20" s="226"/>
      <c r="J20" s="226"/>
      <c r="K20" s="225"/>
      <c r="L20" s="335"/>
      <c r="M20" s="336"/>
    </row>
    <row r="21" spans="1:14" ht="30" customHeight="1">
      <c r="A21" s="231" t="s">
        <v>45</v>
      </c>
      <c r="B21" s="246">
        <f t="shared" si="1"/>
        <v>40210</v>
      </c>
      <c r="C21" s="225"/>
      <c r="D21" s="225"/>
      <c r="E21" s="225"/>
      <c r="F21" s="225"/>
      <c r="G21" s="225"/>
      <c r="H21" s="225"/>
      <c r="I21" s="225"/>
      <c r="J21" s="225"/>
      <c r="K21" s="225"/>
      <c r="L21" s="335"/>
      <c r="M21" s="336"/>
    </row>
    <row r="22" spans="1:14" ht="15.75" thickBot="1">
      <c r="A22" s="217"/>
      <c r="B22" s="220"/>
      <c r="C22" s="221"/>
      <c r="D22" s="221"/>
      <c r="E22" s="221"/>
      <c r="F22" s="221"/>
      <c r="G22" s="221"/>
      <c r="H22" s="221"/>
      <c r="I22" s="221"/>
      <c r="J22" s="221"/>
      <c r="K22" s="221"/>
      <c r="L22" s="222"/>
      <c r="M22" s="223"/>
    </row>
    <row r="23" spans="1:14">
      <c r="A23" s="317" t="s">
        <v>24</v>
      </c>
      <c r="B23" s="318"/>
      <c r="C23" s="318"/>
      <c r="D23" s="318"/>
      <c r="E23" s="318"/>
      <c r="F23" s="318"/>
      <c r="G23" s="318"/>
      <c r="H23" s="318"/>
      <c r="I23" s="318"/>
      <c r="J23" s="318"/>
      <c r="K23" s="329"/>
      <c r="L23" s="323" t="s">
        <v>25</v>
      </c>
      <c r="M23" s="324"/>
    </row>
    <row r="24" spans="1:14" ht="15.75" thickBot="1">
      <c r="A24" s="319"/>
      <c r="B24" s="320"/>
      <c r="C24" s="320"/>
      <c r="D24" s="320"/>
      <c r="E24" s="320"/>
      <c r="F24" s="320"/>
      <c r="G24" s="320"/>
      <c r="H24" s="320"/>
      <c r="I24" s="320"/>
      <c r="J24" s="320"/>
      <c r="K24" s="330"/>
      <c r="L24" s="325"/>
      <c r="M24" s="326"/>
    </row>
    <row r="25" spans="1:14">
      <c r="A25" s="317" t="s">
        <v>26</v>
      </c>
      <c r="B25" s="318"/>
      <c r="C25" s="318"/>
      <c r="D25" s="318"/>
      <c r="E25" s="318"/>
      <c r="F25" s="318"/>
      <c r="G25" s="318"/>
      <c r="H25" s="318"/>
      <c r="I25" s="318"/>
      <c r="J25" s="318"/>
      <c r="K25" s="329"/>
      <c r="L25" s="325"/>
      <c r="M25" s="326"/>
    </row>
    <row r="26" spans="1:14" ht="15.75" thickBot="1">
      <c r="A26" s="319"/>
      <c r="B26" s="320"/>
      <c r="C26" s="320"/>
      <c r="D26" s="320"/>
      <c r="E26" s="320"/>
      <c r="F26" s="320"/>
      <c r="G26" s="320"/>
      <c r="H26" s="320"/>
      <c r="I26" s="320"/>
      <c r="J26" s="320"/>
      <c r="K26" s="330"/>
      <c r="L26" s="327"/>
      <c r="M26" s="328"/>
    </row>
    <row r="27" spans="1:14">
      <c r="C27" s="198"/>
      <c r="D27" s="198"/>
      <c r="E27" s="198"/>
      <c r="F27" s="198"/>
      <c r="G27" s="198"/>
      <c r="H27" s="198"/>
      <c r="I27" s="198"/>
      <c r="J27" s="198"/>
      <c r="K27" s="198"/>
      <c r="L27" s="198"/>
      <c r="M27" s="198"/>
    </row>
    <row r="28" spans="1:14">
      <c r="B28" t="str">
        <f>IF(WEEKDAY($A$3,2)=ROW(),$A$2,"")</f>
        <v/>
      </c>
      <c r="C28" s="198"/>
      <c r="D28" s="198"/>
      <c r="E28" s="198"/>
      <c r="F28" s="198"/>
      <c r="G28" s="198"/>
      <c r="H28" s="198"/>
      <c r="I28" s="198"/>
      <c r="J28" s="198"/>
      <c r="K28" s="198"/>
      <c r="L28" s="198"/>
      <c r="M28" s="198"/>
    </row>
    <row r="29" spans="1:14">
      <c r="A29" s="198"/>
      <c r="B29" s="198"/>
      <c r="C29" s="198"/>
      <c r="D29" s="198"/>
      <c r="E29" s="198"/>
      <c r="F29" s="198"/>
      <c r="G29" s="198"/>
      <c r="H29" s="198"/>
      <c r="I29" s="198"/>
      <c r="J29" s="198"/>
      <c r="K29" s="198"/>
      <c r="L29" s="198"/>
      <c r="M29" s="198"/>
      <c r="N29" s="198"/>
    </row>
    <row r="30" spans="1:14" ht="15.75">
      <c r="A30" s="304"/>
      <c r="B30" s="305"/>
      <c r="C30" s="305"/>
      <c r="D30" s="305"/>
      <c r="E30" s="305"/>
      <c r="F30" s="305"/>
      <c r="G30" s="305"/>
      <c r="H30" s="305"/>
      <c r="I30" s="305"/>
      <c r="J30" s="305"/>
      <c r="K30" s="305"/>
      <c r="L30" s="305"/>
      <c r="M30" s="305"/>
      <c r="N30" s="198"/>
    </row>
    <row r="31" spans="1:14">
      <c r="A31" s="198"/>
      <c r="B31" s="198"/>
      <c r="C31" s="198"/>
      <c r="D31" s="198"/>
      <c r="E31" s="233"/>
      <c r="F31" s="198"/>
      <c r="G31" s="198"/>
      <c r="H31" s="198"/>
      <c r="I31" s="198"/>
      <c r="J31" s="198"/>
      <c r="K31" s="198"/>
      <c r="L31" s="198"/>
      <c r="M31" s="198"/>
      <c r="N31" s="198"/>
    </row>
    <row r="32" spans="1:14">
      <c r="A32" s="306"/>
      <c r="B32" s="306"/>
      <c r="C32" s="306"/>
      <c r="D32" s="306"/>
      <c r="E32" s="233"/>
      <c r="F32" s="198"/>
      <c r="G32" s="198"/>
      <c r="H32" s="198"/>
      <c r="I32" s="198"/>
      <c r="J32" s="198"/>
      <c r="K32" s="198"/>
      <c r="L32" s="198"/>
      <c r="M32" s="198"/>
      <c r="N32" s="198"/>
    </row>
    <row r="33" spans="1:14">
      <c r="A33" s="306"/>
      <c r="B33" s="306"/>
      <c r="C33" s="306"/>
      <c r="D33" s="306"/>
      <c r="E33" s="233"/>
      <c r="F33" s="198"/>
      <c r="G33" s="198"/>
      <c r="H33" s="198"/>
      <c r="I33" s="198"/>
      <c r="J33" s="198"/>
      <c r="K33" s="198"/>
      <c r="L33" s="198"/>
      <c r="M33" s="198"/>
      <c r="N33" s="198"/>
    </row>
    <row r="34" spans="1:14">
      <c r="A34" s="306"/>
      <c r="B34" s="306"/>
      <c r="C34" s="306"/>
      <c r="D34" s="306"/>
      <c r="E34" s="233"/>
      <c r="F34" s="198"/>
      <c r="G34" s="198"/>
      <c r="H34" s="198"/>
      <c r="I34" s="198"/>
      <c r="J34" s="198"/>
      <c r="K34" s="198"/>
      <c r="L34" s="198"/>
      <c r="M34" s="198"/>
      <c r="N34" s="198"/>
    </row>
    <row r="35" spans="1:14">
      <c r="A35" s="307"/>
      <c r="B35" s="307"/>
      <c r="C35" s="307"/>
      <c r="D35" s="307"/>
      <c r="E35" s="233"/>
      <c r="F35" s="198"/>
      <c r="G35" s="198"/>
      <c r="H35" s="198"/>
      <c r="I35" s="198"/>
      <c r="J35" s="198"/>
      <c r="K35" s="198"/>
      <c r="L35" s="198"/>
      <c r="M35" s="198"/>
      <c r="N35" s="198"/>
    </row>
    <row r="36" spans="1:14">
      <c r="A36" s="198"/>
      <c r="B36" s="198"/>
      <c r="C36" s="198"/>
      <c r="D36" s="198"/>
      <c r="E36" s="233"/>
      <c r="F36" s="198"/>
      <c r="G36" s="198"/>
      <c r="H36" s="198"/>
      <c r="I36" s="198"/>
      <c r="J36" s="198"/>
      <c r="K36" s="198"/>
      <c r="L36" s="198"/>
      <c r="M36" s="198"/>
      <c r="N36" s="198"/>
    </row>
    <row r="37" spans="1:14">
      <c r="A37" s="314"/>
      <c r="B37" s="314"/>
      <c r="C37" s="314"/>
      <c r="D37" s="314"/>
      <c r="E37" s="314"/>
      <c r="F37" s="314"/>
      <c r="G37" s="314"/>
      <c r="H37" s="314"/>
      <c r="I37" s="314"/>
      <c r="J37" s="314"/>
      <c r="K37" s="308"/>
      <c r="L37" s="308"/>
      <c r="M37" s="308"/>
      <c r="N37" s="198"/>
    </row>
    <row r="38" spans="1:14">
      <c r="A38" s="314"/>
      <c r="B38" s="314"/>
      <c r="C38" s="314"/>
      <c r="D38" s="314"/>
      <c r="E38" s="314"/>
      <c r="F38" s="314"/>
      <c r="G38" s="314"/>
      <c r="H38" s="314"/>
      <c r="I38" s="314"/>
      <c r="J38" s="314"/>
      <c r="K38" s="308"/>
      <c r="L38" s="308"/>
      <c r="M38" s="308"/>
      <c r="N38" s="198"/>
    </row>
    <row r="39" spans="1:14" ht="15" customHeight="1">
      <c r="A39" s="245"/>
      <c r="B39" s="245"/>
      <c r="C39" s="311"/>
      <c r="D39" s="312"/>
      <c r="E39" s="312"/>
      <c r="F39" s="243"/>
      <c r="G39" s="311"/>
      <c r="H39" s="312"/>
      <c r="I39" s="312"/>
      <c r="J39" s="313"/>
      <c r="K39" s="311"/>
      <c r="L39" s="308"/>
      <c r="M39" s="308"/>
      <c r="N39" s="198"/>
    </row>
    <row r="40" spans="1:14">
      <c r="A40" s="245"/>
      <c r="B40" s="245"/>
      <c r="C40" s="311"/>
      <c r="D40" s="312"/>
      <c r="E40" s="312"/>
      <c r="F40" s="243"/>
      <c r="G40" s="311"/>
      <c r="H40" s="312"/>
      <c r="I40" s="312"/>
      <c r="J40" s="313"/>
      <c r="K40" s="311"/>
      <c r="L40" s="308"/>
      <c r="M40" s="308"/>
      <c r="N40" s="198"/>
    </row>
    <row r="41" spans="1:14">
      <c r="A41" s="245"/>
      <c r="B41" s="245"/>
      <c r="C41" s="311"/>
      <c r="D41" s="312"/>
      <c r="E41" s="312"/>
      <c r="F41" s="243"/>
      <c r="G41" s="311"/>
      <c r="H41" s="312"/>
      <c r="I41" s="312"/>
      <c r="J41" s="306"/>
      <c r="K41" s="305"/>
      <c r="L41" s="198"/>
      <c r="M41" s="198"/>
      <c r="N41" s="198"/>
    </row>
    <row r="42" spans="1:14">
      <c r="A42" s="245"/>
      <c r="B42" s="245"/>
      <c r="C42" s="311"/>
      <c r="D42" s="312"/>
      <c r="E42" s="312"/>
      <c r="F42" s="243"/>
      <c r="G42" s="311"/>
      <c r="H42" s="312"/>
      <c r="I42" s="312"/>
      <c r="J42" s="306"/>
      <c r="K42" s="305"/>
      <c r="L42" s="198"/>
      <c r="M42" s="198"/>
      <c r="N42" s="198"/>
    </row>
    <row r="43" spans="1:14">
      <c r="A43" s="308"/>
      <c r="B43" s="308"/>
      <c r="C43" s="303"/>
      <c r="D43" s="303"/>
      <c r="E43" s="303"/>
      <c r="F43" s="244"/>
      <c r="G43" s="303"/>
      <c r="H43" s="303"/>
      <c r="I43" s="303"/>
      <c r="J43" s="303"/>
      <c r="K43" s="303"/>
      <c r="L43" s="303"/>
      <c r="M43" s="303"/>
      <c r="N43" s="198"/>
    </row>
    <row r="44" spans="1:14">
      <c r="A44" s="308"/>
      <c r="B44" s="308"/>
      <c r="C44" s="296"/>
      <c r="D44" s="296"/>
      <c r="E44" s="296"/>
      <c r="F44" s="235"/>
      <c r="G44" s="296"/>
      <c r="H44" s="296"/>
      <c r="I44" s="296"/>
      <c r="J44" s="296"/>
      <c r="K44" s="296"/>
      <c r="L44" s="296"/>
      <c r="M44" s="296"/>
      <c r="N44" s="198"/>
    </row>
    <row r="45" spans="1:14">
      <c r="A45" s="308"/>
      <c r="B45" s="308"/>
      <c r="C45" s="303"/>
      <c r="D45" s="303"/>
      <c r="E45" s="303"/>
      <c r="F45" s="244"/>
      <c r="G45" s="303"/>
      <c r="H45" s="303"/>
      <c r="I45" s="303"/>
      <c r="J45" s="303"/>
      <c r="K45" s="303"/>
      <c r="L45" s="303"/>
      <c r="M45" s="303"/>
      <c r="N45" s="198"/>
    </row>
    <row r="46" spans="1:14">
      <c r="A46" s="308"/>
      <c r="B46" s="308"/>
      <c r="C46" s="296"/>
      <c r="D46" s="296"/>
      <c r="E46" s="296"/>
      <c r="F46" s="235"/>
      <c r="G46" s="296"/>
      <c r="H46" s="296"/>
      <c r="I46" s="296"/>
      <c r="J46" s="296"/>
      <c r="K46" s="296"/>
      <c r="L46" s="296"/>
      <c r="M46" s="296"/>
      <c r="N46" s="198"/>
    </row>
    <row r="47" spans="1:14">
      <c r="A47" s="308"/>
      <c r="B47" s="308"/>
      <c r="C47" s="303"/>
      <c r="D47" s="303"/>
      <c r="E47" s="303"/>
      <c r="F47" s="244"/>
      <c r="G47" s="303"/>
      <c r="H47" s="303"/>
      <c r="I47" s="303"/>
      <c r="J47" s="303"/>
      <c r="K47" s="303"/>
      <c r="L47" s="303"/>
      <c r="M47" s="303"/>
      <c r="N47" s="198"/>
    </row>
    <row r="48" spans="1:14">
      <c r="A48" s="308"/>
      <c r="B48" s="308"/>
      <c r="C48" s="296"/>
      <c r="D48" s="296"/>
      <c r="E48" s="296"/>
      <c r="F48" s="235"/>
      <c r="G48" s="296"/>
      <c r="H48" s="296"/>
      <c r="I48" s="296"/>
      <c r="J48" s="296"/>
      <c r="K48" s="296"/>
      <c r="L48" s="296"/>
      <c r="M48" s="296"/>
      <c r="N48" s="198"/>
    </row>
    <row r="49" spans="1:14">
      <c r="A49" s="308"/>
      <c r="B49" s="308"/>
      <c r="C49" s="303"/>
      <c r="D49" s="303"/>
      <c r="E49" s="303"/>
      <c r="F49" s="244"/>
      <c r="G49" s="303"/>
      <c r="H49" s="303"/>
      <c r="I49" s="303"/>
      <c r="J49" s="303"/>
      <c r="K49" s="303"/>
      <c r="L49" s="303"/>
      <c r="M49" s="303"/>
      <c r="N49" s="198"/>
    </row>
    <row r="50" spans="1:14">
      <c r="A50" s="308"/>
      <c r="B50" s="308"/>
      <c r="C50" s="296"/>
      <c r="D50" s="296"/>
      <c r="E50" s="296"/>
      <c r="F50" s="235"/>
      <c r="G50" s="296"/>
      <c r="H50" s="296"/>
      <c r="I50" s="296"/>
      <c r="J50" s="296"/>
      <c r="K50" s="296"/>
      <c r="L50" s="296"/>
      <c r="M50" s="296"/>
      <c r="N50" s="198"/>
    </row>
    <row r="51" spans="1:14">
      <c r="A51" s="308"/>
      <c r="B51" s="308"/>
      <c r="C51" s="303"/>
      <c r="D51" s="303"/>
      <c r="E51" s="303"/>
      <c r="F51" s="244"/>
      <c r="G51" s="303"/>
      <c r="H51" s="303"/>
      <c r="I51" s="303"/>
      <c r="J51" s="303"/>
      <c r="K51" s="303"/>
      <c r="L51" s="303"/>
      <c r="M51" s="303"/>
      <c r="N51" s="198"/>
    </row>
    <row r="52" spans="1:14">
      <c r="A52" s="308"/>
      <c r="B52" s="308"/>
      <c r="C52" s="296"/>
      <c r="D52" s="296"/>
      <c r="E52" s="296"/>
      <c r="F52" s="235"/>
      <c r="G52" s="296"/>
      <c r="H52" s="296"/>
      <c r="I52" s="296"/>
      <c r="J52" s="296"/>
      <c r="K52" s="296"/>
      <c r="L52" s="296"/>
      <c r="M52" s="296"/>
      <c r="N52" s="198"/>
    </row>
    <row r="53" spans="1:14">
      <c r="A53" s="308"/>
      <c r="B53" s="308"/>
      <c r="C53" s="303"/>
      <c r="D53" s="303"/>
      <c r="E53" s="303"/>
      <c r="F53" s="244"/>
      <c r="G53" s="303"/>
      <c r="H53" s="303"/>
      <c r="I53" s="303"/>
      <c r="J53" s="303"/>
      <c r="K53" s="303"/>
      <c r="L53" s="303"/>
      <c r="M53" s="303"/>
      <c r="N53" s="198"/>
    </row>
    <row r="54" spans="1:14">
      <c r="A54" s="308"/>
      <c r="B54" s="308"/>
      <c r="C54" s="296"/>
      <c r="D54" s="296"/>
      <c r="E54" s="296"/>
      <c r="F54" s="235"/>
      <c r="G54" s="296"/>
      <c r="H54" s="296"/>
      <c r="I54" s="296"/>
      <c r="J54" s="296"/>
      <c r="K54" s="296"/>
      <c r="L54" s="296"/>
      <c r="M54" s="296"/>
      <c r="N54" s="198"/>
    </row>
    <row r="55" spans="1:14">
      <c r="A55" s="308"/>
      <c r="B55" s="308"/>
      <c r="C55" s="303"/>
      <c r="D55" s="303"/>
      <c r="E55" s="303"/>
      <c r="F55" s="244"/>
      <c r="G55" s="303"/>
      <c r="H55" s="303"/>
      <c r="I55" s="303"/>
      <c r="J55" s="303"/>
      <c r="K55" s="303"/>
      <c r="L55" s="303"/>
      <c r="M55" s="303"/>
      <c r="N55" s="198"/>
    </row>
    <row r="56" spans="1:14">
      <c r="A56" s="308"/>
      <c r="B56" s="308"/>
      <c r="C56" s="296"/>
      <c r="D56" s="296"/>
      <c r="E56" s="296"/>
      <c r="F56" s="235"/>
      <c r="G56" s="296"/>
      <c r="H56" s="296"/>
      <c r="I56" s="296"/>
      <c r="J56" s="296"/>
      <c r="K56" s="296"/>
      <c r="L56" s="296"/>
      <c r="M56" s="296"/>
      <c r="N56" s="198"/>
    </row>
    <row r="57" spans="1:14">
      <c r="A57" s="308"/>
      <c r="B57" s="308"/>
      <c r="C57" s="308"/>
      <c r="D57" s="308"/>
      <c r="E57" s="308"/>
      <c r="F57" s="308"/>
      <c r="G57" s="308"/>
      <c r="H57" s="308"/>
      <c r="I57" s="308"/>
      <c r="J57" s="308"/>
      <c r="K57" s="305"/>
      <c r="L57" s="309"/>
      <c r="M57" s="309"/>
      <c r="N57" s="198"/>
    </row>
    <row r="58" spans="1:14">
      <c r="A58" s="308"/>
      <c r="B58" s="308"/>
      <c r="C58" s="308"/>
      <c r="D58" s="308"/>
      <c r="E58" s="308"/>
      <c r="F58" s="308"/>
      <c r="G58" s="308"/>
      <c r="H58" s="308"/>
      <c r="I58" s="308"/>
      <c r="J58" s="308"/>
      <c r="K58" s="305"/>
      <c r="L58" s="309"/>
      <c r="M58" s="309"/>
      <c r="N58" s="198"/>
    </row>
    <row r="59" spans="1:14">
      <c r="A59" s="308"/>
      <c r="B59" s="308"/>
      <c r="C59" s="308"/>
      <c r="D59" s="308"/>
      <c r="E59" s="308"/>
      <c r="F59" s="308"/>
      <c r="G59" s="308"/>
      <c r="H59" s="308"/>
      <c r="I59" s="308"/>
      <c r="J59" s="308"/>
      <c r="K59" s="305"/>
      <c r="L59" s="309"/>
      <c r="M59" s="309"/>
      <c r="N59" s="198"/>
    </row>
    <row r="60" spans="1:14">
      <c r="A60" s="308"/>
      <c r="B60" s="308"/>
      <c r="C60" s="308"/>
      <c r="D60" s="308"/>
      <c r="E60" s="308"/>
      <c r="F60" s="308"/>
      <c r="G60" s="308"/>
      <c r="H60" s="308"/>
      <c r="I60" s="308"/>
      <c r="J60" s="308"/>
      <c r="K60" s="305"/>
      <c r="L60" s="309"/>
      <c r="M60" s="309"/>
      <c r="N60" s="198"/>
    </row>
    <row r="61" spans="1:14">
      <c r="A61" s="198"/>
      <c r="B61" s="198"/>
      <c r="C61" s="198"/>
      <c r="D61" s="198"/>
      <c r="E61" s="198"/>
      <c r="F61" s="198"/>
      <c r="G61" s="198"/>
      <c r="H61" s="198"/>
      <c r="I61" s="198"/>
      <c r="J61" s="198"/>
      <c r="K61" s="198"/>
      <c r="L61" s="198"/>
      <c r="M61" s="198"/>
      <c r="N61" s="198"/>
    </row>
    <row r="62" spans="1:14">
      <c r="A62" s="198"/>
      <c r="B62" s="198"/>
      <c r="C62" s="198"/>
      <c r="D62" s="198"/>
      <c r="E62" s="198"/>
      <c r="F62" s="198"/>
      <c r="G62" s="198"/>
      <c r="H62" s="198"/>
      <c r="I62" s="198"/>
      <c r="J62" s="198"/>
      <c r="K62" s="198"/>
      <c r="L62" s="198"/>
      <c r="M62" s="198"/>
      <c r="N62" s="198"/>
    </row>
    <row r="63" spans="1:14">
      <c r="A63" s="198"/>
      <c r="B63" s="198"/>
      <c r="C63" s="198"/>
      <c r="D63" s="198"/>
      <c r="E63" s="198"/>
      <c r="F63" s="198"/>
      <c r="G63" s="198"/>
      <c r="H63" s="198"/>
      <c r="I63" s="198"/>
      <c r="J63" s="198"/>
      <c r="K63" s="198"/>
      <c r="L63" s="198"/>
      <c r="M63" s="198"/>
      <c r="N63" s="198"/>
    </row>
    <row r="64" spans="1:14" ht="15.75">
      <c r="A64" s="304"/>
      <c r="B64" s="305"/>
      <c r="C64" s="305"/>
      <c r="D64" s="305"/>
      <c r="E64" s="305"/>
      <c r="F64" s="305"/>
      <c r="G64" s="305"/>
      <c r="H64" s="305"/>
      <c r="I64" s="305"/>
      <c r="J64" s="305"/>
      <c r="K64" s="305"/>
      <c r="L64" s="305"/>
      <c r="M64" s="305"/>
      <c r="N64" s="198"/>
    </row>
    <row r="65" spans="1:14">
      <c r="A65" s="198"/>
      <c r="B65" s="198"/>
      <c r="C65" s="198"/>
      <c r="D65" s="198"/>
      <c r="E65" s="198"/>
      <c r="F65" s="198"/>
      <c r="G65" s="198"/>
      <c r="H65" s="198"/>
      <c r="I65" s="198"/>
      <c r="J65" s="198"/>
      <c r="K65" s="198"/>
      <c r="L65" s="198"/>
      <c r="M65" s="198"/>
      <c r="N65" s="198"/>
    </row>
    <row r="66" spans="1:14">
      <c r="A66" s="306"/>
      <c r="B66" s="306"/>
      <c r="C66" s="306"/>
      <c r="D66" s="306"/>
      <c r="E66" s="198"/>
      <c r="F66" s="198"/>
      <c r="G66" s="198"/>
      <c r="H66" s="198"/>
      <c r="I66" s="198"/>
      <c r="J66" s="198"/>
      <c r="K66" s="198"/>
      <c r="L66" s="198"/>
      <c r="M66" s="198"/>
      <c r="N66" s="198"/>
    </row>
    <row r="67" spans="1:14">
      <c r="A67" s="306"/>
      <c r="B67" s="306"/>
      <c r="C67" s="306"/>
      <c r="D67" s="306"/>
      <c r="E67" s="198"/>
      <c r="F67" s="198"/>
      <c r="G67" s="198"/>
      <c r="H67" s="198"/>
      <c r="I67" s="198"/>
      <c r="J67" s="198"/>
      <c r="K67" s="198"/>
      <c r="L67" s="198"/>
      <c r="M67" s="198"/>
      <c r="N67" s="198"/>
    </row>
    <row r="68" spans="1:14">
      <c r="A68" s="306"/>
      <c r="B68" s="306"/>
      <c r="C68" s="306"/>
      <c r="D68" s="306"/>
      <c r="E68" s="198"/>
      <c r="F68" s="198"/>
      <c r="G68" s="198"/>
      <c r="H68" s="198"/>
      <c r="I68" s="198"/>
      <c r="J68" s="198"/>
      <c r="K68" s="198"/>
      <c r="L68" s="198"/>
      <c r="M68" s="198"/>
      <c r="N68" s="198"/>
    </row>
    <row r="69" spans="1:14">
      <c r="A69" s="307"/>
      <c r="B69" s="307"/>
      <c r="C69" s="307"/>
      <c r="D69" s="307"/>
      <c r="E69" s="198"/>
      <c r="F69" s="198"/>
      <c r="G69" s="198"/>
      <c r="H69" s="198"/>
      <c r="I69" s="198"/>
      <c r="J69" s="198"/>
      <c r="K69" s="198"/>
      <c r="L69" s="198"/>
      <c r="M69" s="198"/>
      <c r="N69" s="198"/>
    </row>
    <row r="70" spans="1:14">
      <c r="A70" s="198"/>
      <c r="B70" s="198"/>
      <c r="C70" s="198"/>
      <c r="D70" s="198"/>
      <c r="E70" s="198"/>
      <c r="F70" s="198"/>
      <c r="G70" s="198"/>
      <c r="H70" s="198"/>
      <c r="I70" s="198"/>
      <c r="J70" s="198"/>
      <c r="K70" s="198"/>
      <c r="L70" s="198"/>
      <c r="M70" s="198"/>
      <c r="N70" s="198"/>
    </row>
    <row r="71" spans="1:14">
      <c r="A71" s="314"/>
      <c r="B71" s="314"/>
      <c r="C71" s="314"/>
      <c r="D71" s="314"/>
      <c r="E71" s="314"/>
      <c r="F71" s="314"/>
      <c r="G71" s="314"/>
      <c r="H71" s="314"/>
      <c r="I71" s="314"/>
      <c r="J71" s="314"/>
      <c r="K71" s="308"/>
      <c r="L71" s="308"/>
      <c r="M71" s="308"/>
      <c r="N71" s="198"/>
    </row>
    <row r="72" spans="1:14">
      <c r="A72" s="314"/>
      <c r="B72" s="314"/>
      <c r="C72" s="314"/>
      <c r="D72" s="314"/>
      <c r="E72" s="314"/>
      <c r="F72" s="314"/>
      <c r="G72" s="314"/>
      <c r="H72" s="314"/>
      <c r="I72" s="314"/>
      <c r="J72" s="314"/>
      <c r="K72" s="308"/>
      <c r="L72" s="308"/>
      <c r="M72" s="308"/>
      <c r="N72" s="198"/>
    </row>
    <row r="73" spans="1:14" ht="15" customHeight="1">
      <c r="A73" s="310"/>
      <c r="B73" s="310"/>
      <c r="C73" s="311"/>
      <c r="D73" s="312"/>
      <c r="E73" s="312"/>
      <c r="F73" s="243"/>
      <c r="G73" s="311"/>
      <c r="H73" s="312"/>
      <c r="I73" s="312"/>
      <c r="J73" s="313"/>
      <c r="K73" s="311"/>
      <c r="L73" s="308"/>
      <c r="M73" s="308"/>
      <c r="N73" s="198"/>
    </row>
    <row r="74" spans="1:14">
      <c r="A74" s="310"/>
      <c r="B74" s="310"/>
      <c r="C74" s="311"/>
      <c r="D74" s="312"/>
      <c r="E74" s="312"/>
      <c r="F74" s="243"/>
      <c r="G74" s="311"/>
      <c r="H74" s="312"/>
      <c r="I74" s="312"/>
      <c r="J74" s="313"/>
      <c r="K74" s="311"/>
      <c r="L74" s="308"/>
      <c r="M74" s="308"/>
      <c r="N74" s="198"/>
    </row>
    <row r="75" spans="1:14">
      <c r="A75" s="310"/>
      <c r="B75" s="310"/>
      <c r="C75" s="311"/>
      <c r="D75" s="312"/>
      <c r="E75" s="312"/>
      <c r="F75" s="243"/>
      <c r="G75" s="311"/>
      <c r="H75" s="312"/>
      <c r="I75" s="312"/>
      <c r="J75" s="306"/>
      <c r="K75" s="305"/>
      <c r="L75" s="198"/>
      <c r="M75" s="198"/>
      <c r="N75" s="198"/>
    </row>
    <row r="76" spans="1:14">
      <c r="A76" s="310"/>
      <c r="B76" s="310"/>
      <c r="C76" s="311"/>
      <c r="D76" s="312"/>
      <c r="E76" s="312"/>
      <c r="F76" s="243"/>
      <c r="G76" s="311"/>
      <c r="H76" s="312"/>
      <c r="I76" s="312"/>
      <c r="J76" s="306"/>
      <c r="K76" s="305"/>
      <c r="L76" s="198"/>
      <c r="M76" s="198"/>
      <c r="N76" s="198"/>
    </row>
    <row r="77" spans="1:14">
      <c r="A77" s="308"/>
      <c r="B77" s="308"/>
      <c r="C77" s="303"/>
      <c r="D77" s="303"/>
      <c r="E77" s="303"/>
      <c r="F77" s="244"/>
      <c r="G77" s="303"/>
      <c r="H77" s="303"/>
      <c r="I77" s="303"/>
      <c r="J77" s="303"/>
      <c r="K77" s="303"/>
      <c r="L77" s="303"/>
      <c r="M77" s="303"/>
      <c r="N77" s="198"/>
    </row>
    <row r="78" spans="1:14">
      <c r="A78" s="308"/>
      <c r="B78" s="308"/>
      <c r="C78" s="296"/>
      <c r="D78" s="296"/>
      <c r="E78" s="296"/>
      <c r="F78" s="235"/>
      <c r="G78" s="296"/>
      <c r="H78" s="296"/>
      <c r="I78" s="296"/>
      <c r="J78" s="296"/>
      <c r="K78" s="296"/>
      <c r="L78" s="296"/>
      <c r="M78" s="296"/>
      <c r="N78" s="198"/>
    </row>
    <row r="79" spans="1:14">
      <c r="A79" s="308"/>
      <c r="B79" s="308"/>
      <c r="C79" s="303"/>
      <c r="D79" s="303"/>
      <c r="E79" s="303"/>
      <c r="F79" s="244"/>
      <c r="G79" s="303"/>
      <c r="H79" s="303"/>
      <c r="I79" s="303"/>
      <c r="J79" s="303"/>
      <c r="K79" s="303"/>
      <c r="L79" s="303"/>
      <c r="M79" s="303"/>
      <c r="N79" s="198"/>
    </row>
    <row r="80" spans="1:14">
      <c r="A80" s="308"/>
      <c r="B80" s="308"/>
      <c r="C80" s="296"/>
      <c r="D80" s="296"/>
      <c r="E80" s="296"/>
      <c r="F80" s="235"/>
      <c r="G80" s="296"/>
      <c r="H80" s="296"/>
      <c r="I80" s="296"/>
      <c r="J80" s="296"/>
      <c r="K80" s="296"/>
      <c r="L80" s="296"/>
      <c r="M80" s="296"/>
      <c r="N80" s="198"/>
    </row>
    <row r="81" spans="1:14">
      <c r="A81" s="308"/>
      <c r="B81" s="308"/>
      <c r="C81" s="303"/>
      <c r="D81" s="303"/>
      <c r="E81" s="303"/>
      <c r="F81" s="244"/>
      <c r="G81" s="303"/>
      <c r="H81" s="303"/>
      <c r="I81" s="303"/>
      <c r="J81" s="303"/>
      <c r="K81" s="303"/>
      <c r="L81" s="303"/>
      <c r="M81" s="303"/>
      <c r="N81" s="198"/>
    </row>
    <row r="82" spans="1:14">
      <c r="A82" s="308"/>
      <c r="B82" s="308"/>
      <c r="C82" s="296"/>
      <c r="D82" s="296"/>
      <c r="E82" s="296"/>
      <c r="F82" s="235"/>
      <c r="G82" s="296"/>
      <c r="H82" s="296"/>
      <c r="I82" s="296"/>
      <c r="J82" s="296"/>
      <c r="K82" s="296"/>
      <c r="L82" s="296"/>
      <c r="M82" s="296"/>
      <c r="N82" s="198"/>
    </row>
    <row r="83" spans="1:14">
      <c r="A83" s="308"/>
      <c r="B83" s="308"/>
      <c r="C83" s="303"/>
      <c r="D83" s="303"/>
      <c r="E83" s="303"/>
      <c r="F83" s="244"/>
      <c r="G83" s="303"/>
      <c r="H83" s="303"/>
      <c r="I83" s="303"/>
      <c r="J83" s="303"/>
      <c r="K83" s="303"/>
      <c r="L83" s="303"/>
      <c r="M83" s="303"/>
      <c r="N83" s="198"/>
    </row>
    <row r="84" spans="1:14">
      <c r="A84" s="308"/>
      <c r="B84" s="308"/>
      <c r="C84" s="296"/>
      <c r="D84" s="296"/>
      <c r="E84" s="296"/>
      <c r="F84" s="235"/>
      <c r="G84" s="296"/>
      <c r="H84" s="296"/>
      <c r="I84" s="296"/>
      <c r="J84" s="296"/>
      <c r="K84" s="296"/>
      <c r="L84" s="296"/>
      <c r="M84" s="296"/>
      <c r="N84" s="198"/>
    </row>
    <row r="85" spans="1:14">
      <c r="A85" s="308"/>
      <c r="B85" s="308"/>
      <c r="C85" s="303"/>
      <c r="D85" s="303"/>
      <c r="E85" s="303"/>
      <c r="F85" s="244"/>
      <c r="G85" s="303"/>
      <c r="H85" s="303"/>
      <c r="I85" s="303"/>
      <c r="J85" s="303"/>
      <c r="K85" s="303"/>
      <c r="L85" s="303"/>
      <c r="M85" s="303"/>
      <c r="N85" s="198"/>
    </row>
    <row r="86" spans="1:14">
      <c r="A86" s="308"/>
      <c r="B86" s="308"/>
      <c r="C86" s="296"/>
      <c r="D86" s="296"/>
      <c r="E86" s="296"/>
      <c r="F86" s="235"/>
      <c r="G86" s="296"/>
      <c r="H86" s="296"/>
      <c r="I86" s="296"/>
      <c r="J86" s="296"/>
      <c r="K86" s="296"/>
      <c r="L86" s="296"/>
      <c r="M86" s="296"/>
      <c r="N86" s="198"/>
    </row>
    <row r="87" spans="1:14">
      <c r="A87" s="308"/>
      <c r="B87" s="308"/>
      <c r="C87" s="303"/>
      <c r="D87" s="303"/>
      <c r="E87" s="303"/>
      <c r="F87" s="244"/>
      <c r="G87" s="303"/>
      <c r="H87" s="303"/>
      <c r="I87" s="303"/>
      <c r="J87" s="303"/>
      <c r="K87" s="303"/>
      <c r="L87" s="303"/>
      <c r="M87" s="303"/>
      <c r="N87" s="198"/>
    </row>
    <row r="88" spans="1:14">
      <c r="A88" s="308"/>
      <c r="B88" s="308"/>
      <c r="C88" s="296"/>
      <c r="D88" s="296"/>
      <c r="E88" s="296"/>
      <c r="F88" s="235"/>
      <c r="G88" s="296"/>
      <c r="H88" s="296"/>
      <c r="I88" s="296"/>
      <c r="J88" s="296"/>
      <c r="K88" s="296"/>
      <c r="L88" s="296"/>
      <c r="M88" s="296"/>
      <c r="N88" s="198"/>
    </row>
    <row r="89" spans="1:14">
      <c r="A89" s="308"/>
      <c r="B89" s="308"/>
      <c r="C89" s="303"/>
      <c r="D89" s="303"/>
      <c r="E89" s="303"/>
      <c r="F89" s="244"/>
      <c r="G89" s="303"/>
      <c r="H89" s="303"/>
      <c r="I89" s="303"/>
      <c r="J89" s="303"/>
      <c r="K89" s="303"/>
      <c r="L89" s="303"/>
      <c r="M89" s="303"/>
      <c r="N89" s="198"/>
    </row>
    <row r="90" spans="1:14">
      <c r="A90" s="308"/>
      <c r="B90" s="308"/>
      <c r="C90" s="296"/>
      <c r="D90" s="296"/>
      <c r="E90" s="296"/>
      <c r="F90" s="235"/>
      <c r="G90" s="296"/>
      <c r="H90" s="296"/>
      <c r="I90" s="296"/>
      <c r="J90" s="296"/>
      <c r="K90" s="296"/>
      <c r="L90" s="296"/>
      <c r="M90" s="296"/>
      <c r="N90" s="198"/>
    </row>
    <row r="91" spans="1:14">
      <c r="A91" s="308"/>
      <c r="B91" s="308"/>
      <c r="C91" s="308"/>
      <c r="D91" s="308"/>
      <c r="E91" s="308"/>
      <c r="F91" s="308"/>
      <c r="G91" s="308"/>
      <c r="H91" s="308"/>
      <c r="I91" s="308"/>
      <c r="J91" s="308"/>
      <c r="K91" s="305"/>
      <c r="L91" s="309"/>
      <c r="M91" s="309"/>
      <c r="N91" s="198"/>
    </row>
    <row r="92" spans="1:14">
      <c r="A92" s="308"/>
      <c r="B92" s="308"/>
      <c r="C92" s="308"/>
      <c r="D92" s="308"/>
      <c r="E92" s="308"/>
      <c r="F92" s="308"/>
      <c r="G92" s="308"/>
      <c r="H92" s="308"/>
      <c r="I92" s="308"/>
      <c r="J92" s="308"/>
      <c r="K92" s="305"/>
      <c r="L92" s="309"/>
      <c r="M92" s="309"/>
      <c r="N92" s="198"/>
    </row>
    <row r="93" spans="1:14">
      <c r="A93" s="308"/>
      <c r="B93" s="308"/>
      <c r="C93" s="308"/>
      <c r="D93" s="308"/>
      <c r="E93" s="308"/>
      <c r="F93" s="308"/>
      <c r="G93" s="308"/>
      <c r="H93" s="308"/>
      <c r="I93" s="308"/>
      <c r="J93" s="308"/>
      <c r="K93" s="305"/>
      <c r="L93" s="309"/>
      <c r="M93" s="309"/>
      <c r="N93" s="198"/>
    </row>
    <row r="94" spans="1:14">
      <c r="A94" s="308"/>
      <c r="B94" s="308"/>
      <c r="C94" s="308"/>
      <c r="D94" s="308"/>
      <c r="E94" s="308"/>
      <c r="F94" s="308"/>
      <c r="G94" s="308"/>
      <c r="H94" s="308"/>
      <c r="I94" s="308"/>
      <c r="J94" s="308"/>
      <c r="K94" s="305"/>
      <c r="L94" s="309"/>
      <c r="M94" s="309"/>
      <c r="N94" s="198"/>
    </row>
    <row r="95" spans="1:14">
      <c r="A95" s="198"/>
      <c r="B95" s="198"/>
      <c r="C95" s="198"/>
      <c r="D95" s="198"/>
      <c r="E95" s="198"/>
      <c r="F95" s="198"/>
      <c r="G95" s="198"/>
      <c r="H95" s="198"/>
      <c r="I95" s="198"/>
      <c r="J95" s="198"/>
      <c r="K95" s="198"/>
      <c r="L95" s="198"/>
      <c r="M95" s="198"/>
      <c r="N95" s="198"/>
    </row>
    <row r="96" spans="1:14">
      <c r="A96" s="198"/>
      <c r="B96" s="198"/>
      <c r="C96" s="198"/>
      <c r="D96" s="198"/>
      <c r="E96" s="198"/>
      <c r="F96" s="198"/>
      <c r="G96" s="198"/>
      <c r="H96" s="198"/>
      <c r="I96" s="198"/>
      <c r="J96" s="198"/>
      <c r="K96" s="198"/>
      <c r="L96" s="198"/>
      <c r="M96" s="198"/>
      <c r="N96" s="198"/>
    </row>
    <row r="97" spans="1:14">
      <c r="A97" s="198"/>
      <c r="B97" s="198"/>
      <c r="C97" s="198"/>
      <c r="D97" s="198"/>
      <c r="E97" s="198"/>
      <c r="F97" s="198"/>
      <c r="G97" s="198"/>
      <c r="H97" s="198"/>
      <c r="I97" s="198"/>
      <c r="J97" s="198"/>
      <c r="K97" s="198"/>
      <c r="L97" s="198"/>
      <c r="M97" s="198"/>
      <c r="N97" s="198"/>
    </row>
    <row r="98" spans="1:14" ht="15.75">
      <c r="A98" s="304"/>
      <c r="B98" s="305"/>
      <c r="C98" s="305"/>
      <c r="D98" s="305"/>
      <c r="E98" s="305"/>
      <c r="F98" s="305"/>
      <c r="G98" s="305"/>
      <c r="H98" s="305"/>
      <c r="I98" s="305"/>
      <c r="J98" s="305"/>
      <c r="K98" s="305"/>
      <c r="L98" s="305"/>
      <c r="M98" s="305"/>
      <c r="N98" s="198"/>
    </row>
    <row r="99" spans="1:14">
      <c r="A99" s="198"/>
      <c r="B99" s="198"/>
      <c r="C99" s="198"/>
      <c r="D99" s="198"/>
      <c r="E99" s="198"/>
      <c r="F99" s="198"/>
      <c r="G99" s="198"/>
      <c r="H99" s="198"/>
      <c r="I99" s="198"/>
      <c r="J99" s="198"/>
      <c r="K99" s="198"/>
      <c r="L99" s="198"/>
      <c r="M99" s="198"/>
      <c r="N99" s="198"/>
    </row>
    <row r="100" spans="1:14">
      <c r="A100" s="306"/>
      <c r="B100" s="306"/>
      <c r="C100" s="306"/>
      <c r="D100" s="306"/>
      <c r="E100" s="198"/>
      <c r="F100" s="198"/>
      <c r="G100" s="198"/>
      <c r="H100" s="198"/>
      <c r="I100" s="198"/>
      <c r="J100" s="198"/>
      <c r="K100" s="198"/>
      <c r="L100" s="198"/>
      <c r="M100" s="198"/>
      <c r="N100" s="198"/>
    </row>
    <row r="101" spans="1:14">
      <c r="A101" s="306"/>
      <c r="B101" s="306"/>
      <c r="C101" s="306"/>
      <c r="D101" s="306"/>
      <c r="E101" s="198"/>
      <c r="F101" s="198"/>
      <c r="G101" s="198"/>
      <c r="H101" s="198"/>
      <c r="I101" s="198"/>
      <c r="J101" s="198"/>
      <c r="K101" s="198"/>
      <c r="L101" s="198"/>
      <c r="M101" s="198"/>
      <c r="N101" s="198"/>
    </row>
    <row r="102" spans="1:14">
      <c r="A102" s="306"/>
      <c r="B102" s="306"/>
      <c r="C102" s="306"/>
      <c r="D102" s="306"/>
      <c r="E102" s="198"/>
      <c r="F102" s="198"/>
      <c r="G102" s="198"/>
      <c r="H102" s="198"/>
      <c r="I102" s="198"/>
      <c r="J102" s="198"/>
      <c r="K102" s="198"/>
      <c r="L102" s="198"/>
      <c r="M102" s="198"/>
      <c r="N102" s="198"/>
    </row>
    <row r="103" spans="1:14">
      <c r="A103" s="307"/>
      <c r="B103" s="307"/>
      <c r="C103" s="307"/>
      <c r="D103" s="307"/>
      <c r="E103" s="198"/>
      <c r="F103" s="198"/>
      <c r="G103" s="198"/>
      <c r="H103" s="198"/>
      <c r="I103" s="198"/>
      <c r="J103" s="198"/>
      <c r="K103" s="198"/>
      <c r="L103" s="198"/>
      <c r="M103" s="198"/>
      <c r="N103" s="198"/>
    </row>
    <row r="104" spans="1:14">
      <c r="A104" s="198"/>
      <c r="B104" s="198"/>
      <c r="C104" s="198"/>
      <c r="D104" s="198"/>
      <c r="E104" s="198"/>
      <c r="F104" s="198"/>
      <c r="G104" s="198"/>
      <c r="H104" s="198"/>
      <c r="I104" s="198"/>
      <c r="J104" s="198"/>
      <c r="K104" s="198"/>
      <c r="L104" s="198"/>
      <c r="M104" s="198"/>
      <c r="N104" s="198"/>
    </row>
    <row r="105" spans="1:14">
      <c r="A105" s="314"/>
      <c r="B105" s="314"/>
      <c r="C105" s="314"/>
      <c r="D105" s="314"/>
      <c r="E105" s="314"/>
      <c r="F105" s="314"/>
      <c r="G105" s="314"/>
      <c r="H105" s="314"/>
      <c r="I105" s="314"/>
      <c r="J105" s="314"/>
      <c r="K105" s="308"/>
      <c r="L105" s="308"/>
      <c r="M105" s="308"/>
      <c r="N105" s="198"/>
    </row>
    <row r="106" spans="1:14">
      <c r="A106" s="314"/>
      <c r="B106" s="314"/>
      <c r="C106" s="314"/>
      <c r="D106" s="314"/>
      <c r="E106" s="314"/>
      <c r="F106" s="314"/>
      <c r="G106" s="314"/>
      <c r="H106" s="314"/>
      <c r="I106" s="314"/>
      <c r="J106" s="314"/>
      <c r="K106" s="308"/>
      <c r="L106" s="308"/>
      <c r="M106" s="308"/>
      <c r="N106" s="198"/>
    </row>
    <row r="107" spans="1:14" ht="15" customHeight="1">
      <c r="A107" s="245"/>
      <c r="B107" s="245"/>
      <c r="C107" s="311"/>
      <c r="D107" s="312"/>
      <c r="E107" s="312"/>
      <c r="F107" s="243"/>
      <c r="G107" s="311"/>
      <c r="H107" s="312"/>
      <c r="I107" s="312"/>
      <c r="J107" s="313"/>
      <c r="K107" s="311"/>
      <c r="L107" s="308"/>
      <c r="M107" s="308"/>
      <c r="N107" s="198"/>
    </row>
    <row r="108" spans="1:14">
      <c r="A108" s="245"/>
      <c r="B108" s="245"/>
      <c r="C108" s="311"/>
      <c r="D108" s="312"/>
      <c r="E108" s="312"/>
      <c r="F108" s="243"/>
      <c r="G108" s="311"/>
      <c r="H108" s="312"/>
      <c r="I108" s="312"/>
      <c r="J108" s="313"/>
      <c r="K108" s="311"/>
      <c r="L108" s="308"/>
      <c r="M108" s="308"/>
      <c r="N108" s="198"/>
    </row>
    <row r="109" spans="1:14">
      <c r="A109" s="245"/>
      <c r="B109" s="245"/>
      <c r="C109" s="311"/>
      <c r="D109" s="312"/>
      <c r="E109" s="312"/>
      <c r="F109" s="243"/>
      <c r="G109" s="311"/>
      <c r="H109" s="312"/>
      <c r="I109" s="312"/>
      <c r="J109" s="306"/>
      <c r="K109" s="305"/>
      <c r="L109" s="198"/>
      <c r="M109" s="198"/>
      <c r="N109" s="198"/>
    </row>
    <row r="110" spans="1:14">
      <c r="A110" s="245"/>
      <c r="B110" s="245"/>
      <c r="C110" s="311"/>
      <c r="D110" s="312"/>
      <c r="E110" s="312"/>
      <c r="F110" s="243"/>
      <c r="G110" s="311"/>
      <c r="H110" s="312"/>
      <c r="I110" s="312"/>
      <c r="J110" s="306"/>
      <c r="K110" s="305"/>
      <c r="L110" s="198"/>
      <c r="M110" s="198"/>
      <c r="N110" s="198"/>
    </row>
    <row r="111" spans="1:14">
      <c r="A111" s="308"/>
      <c r="B111" s="308"/>
      <c r="C111" s="303"/>
      <c r="D111" s="303"/>
      <c r="E111" s="303"/>
      <c r="F111" s="244"/>
      <c r="G111" s="303"/>
      <c r="H111" s="303"/>
      <c r="I111" s="303"/>
      <c r="J111" s="303"/>
      <c r="K111" s="303"/>
      <c r="L111" s="303"/>
      <c r="M111" s="303"/>
      <c r="N111" s="198"/>
    </row>
    <row r="112" spans="1:14">
      <c r="A112" s="308"/>
      <c r="B112" s="308"/>
      <c r="C112" s="296"/>
      <c r="D112" s="296"/>
      <c r="E112" s="296"/>
      <c r="F112" s="235"/>
      <c r="G112" s="296"/>
      <c r="H112" s="296"/>
      <c r="I112" s="296"/>
      <c r="J112" s="296"/>
      <c r="K112" s="296"/>
      <c r="L112" s="296"/>
      <c r="M112" s="296"/>
      <c r="N112" s="198"/>
    </row>
    <row r="113" spans="1:14">
      <c r="A113" s="308"/>
      <c r="B113" s="308"/>
      <c r="C113" s="303"/>
      <c r="D113" s="303"/>
      <c r="E113" s="303"/>
      <c r="F113" s="244"/>
      <c r="G113" s="303"/>
      <c r="H113" s="303"/>
      <c r="I113" s="303"/>
      <c r="J113" s="303"/>
      <c r="K113" s="303"/>
      <c r="L113" s="303"/>
      <c r="M113" s="303"/>
      <c r="N113" s="198"/>
    </row>
    <row r="114" spans="1:14">
      <c r="A114" s="308"/>
      <c r="B114" s="308"/>
      <c r="C114" s="296"/>
      <c r="D114" s="296"/>
      <c r="E114" s="296"/>
      <c r="F114" s="235"/>
      <c r="G114" s="296"/>
      <c r="H114" s="296"/>
      <c r="I114" s="296"/>
      <c r="J114" s="296"/>
      <c r="K114" s="296"/>
      <c r="L114" s="296"/>
      <c r="M114" s="296"/>
      <c r="N114" s="198"/>
    </row>
    <row r="115" spans="1:14">
      <c r="A115" s="308"/>
      <c r="B115" s="308"/>
      <c r="C115" s="303"/>
      <c r="D115" s="303"/>
      <c r="E115" s="303"/>
      <c r="F115" s="244"/>
      <c r="G115" s="303"/>
      <c r="H115" s="303"/>
      <c r="I115" s="303"/>
      <c r="J115" s="303"/>
      <c r="K115" s="303"/>
      <c r="L115" s="303"/>
      <c r="M115" s="303"/>
      <c r="N115" s="198"/>
    </row>
    <row r="116" spans="1:14">
      <c r="A116" s="308"/>
      <c r="B116" s="308"/>
      <c r="C116" s="296"/>
      <c r="D116" s="296"/>
      <c r="E116" s="296"/>
      <c r="F116" s="235"/>
      <c r="G116" s="296"/>
      <c r="H116" s="296"/>
      <c r="I116" s="296"/>
      <c r="J116" s="296"/>
      <c r="K116" s="296"/>
      <c r="L116" s="296"/>
      <c r="M116" s="296"/>
      <c r="N116" s="198"/>
    </row>
    <row r="117" spans="1:14">
      <c r="A117" s="308"/>
      <c r="B117" s="308"/>
      <c r="C117" s="303"/>
      <c r="D117" s="303"/>
      <c r="E117" s="303"/>
      <c r="F117" s="244"/>
      <c r="G117" s="303"/>
      <c r="H117" s="303"/>
      <c r="I117" s="303"/>
      <c r="J117" s="303"/>
      <c r="K117" s="303"/>
      <c r="L117" s="303"/>
      <c r="M117" s="303"/>
      <c r="N117" s="198"/>
    </row>
    <row r="118" spans="1:14">
      <c r="A118" s="308"/>
      <c r="B118" s="308"/>
      <c r="C118" s="296"/>
      <c r="D118" s="296"/>
      <c r="E118" s="296"/>
      <c r="F118" s="235"/>
      <c r="G118" s="296"/>
      <c r="H118" s="296"/>
      <c r="I118" s="296"/>
      <c r="J118" s="296"/>
      <c r="K118" s="296"/>
      <c r="L118" s="296"/>
      <c r="M118" s="296"/>
      <c r="N118" s="198"/>
    </row>
    <row r="119" spans="1:14">
      <c r="A119" s="308"/>
      <c r="B119" s="308"/>
      <c r="C119" s="303"/>
      <c r="D119" s="303"/>
      <c r="E119" s="303"/>
      <c r="F119" s="244"/>
      <c r="G119" s="303"/>
      <c r="H119" s="303"/>
      <c r="I119" s="303"/>
      <c r="J119" s="303"/>
      <c r="K119" s="303"/>
      <c r="L119" s="303"/>
      <c r="M119" s="303"/>
      <c r="N119" s="198"/>
    </row>
    <row r="120" spans="1:14">
      <c r="A120" s="308"/>
      <c r="B120" s="308"/>
      <c r="C120" s="296"/>
      <c r="D120" s="296"/>
      <c r="E120" s="296"/>
      <c r="F120" s="235"/>
      <c r="G120" s="296"/>
      <c r="H120" s="296"/>
      <c r="I120" s="296"/>
      <c r="J120" s="296"/>
      <c r="K120" s="296"/>
      <c r="L120" s="296"/>
      <c r="M120" s="296"/>
      <c r="N120" s="198"/>
    </row>
    <row r="121" spans="1:14">
      <c r="A121" s="308"/>
      <c r="B121" s="308"/>
      <c r="C121" s="303"/>
      <c r="D121" s="303"/>
      <c r="E121" s="303"/>
      <c r="F121" s="244"/>
      <c r="G121" s="303"/>
      <c r="H121" s="303"/>
      <c r="I121" s="303"/>
      <c r="J121" s="303"/>
      <c r="K121" s="303"/>
      <c r="L121" s="303"/>
      <c r="M121" s="303"/>
      <c r="N121" s="198"/>
    </row>
    <row r="122" spans="1:14">
      <c r="A122" s="308"/>
      <c r="B122" s="308"/>
      <c r="C122" s="296"/>
      <c r="D122" s="296"/>
      <c r="E122" s="296"/>
      <c r="F122" s="235"/>
      <c r="G122" s="296"/>
      <c r="H122" s="296"/>
      <c r="I122" s="296"/>
      <c r="J122" s="296"/>
      <c r="K122" s="296"/>
      <c r="L122" s="296"/>
      <c r="M122" s="296"/>
      <c r="N122" s="198"/>
    </row>
    <row r="123" spans="1:14">
      <c r="A123" s="308"/>
      <c r="B123" s="308"/>
      <c r="C123" s="303"/>
      <c r="D123" s="303"/>
      <c r="E123" s="303"/>
      <c r="F123" s="244"/>
      <c r="G123" s="303"/>
      <c r="H123" s="303"/>
      <c r="I123" s="303"/>
      <c r="J123" s="303"/>
      <c r="K123" s="303"/>
      <c r="L123" s="303"/>
      <c r="M123" s="303"/>
      <c r="N123" s="198"/>
    </row>
    <row r="124" spans="1:14">
      <c r="A124" s="308"/>
      <c r="B124" s="308"/>
      <c r="C124" s="296"/>
      <c r="D124" s="296"/>
      <c r="E124" s="296"/>
      <c r="F124" s="235"/>
      <c r="G124" s="296"/>
      <c r="H124" s="296"/>
      <c r="I124" s="296"/>
      <c r="J124" s="296"/>
      <c r="K124" s="296"/>
      <c r="L124" s="296"/>
      <c r="M124" s="296"/>
      <c r="N124" s="198"/>
    </row>
    <row r="125" spans="1:14">
      <c r="A125" s="308"/>
      <c r="B125" s="308"/>
      <c r="C125" s="308"/>
      <c r="D125" s="308"/>
      <c r="E125" s="308"/>
      <c r="F125" s="308"/>
      <c r="G125" s="308"/>
      <c r="H125" s="308"/>
      <c r="I125" s="308"/>
      <c r="J125" s="308"/>
      <c r="K125" s="305"/>
      <c r="L125" s="309"/>
      <c r="M125" s="309"/>
      <c r="N125" s="198"/>
    </row>
    <row r="126" spans="1:14">
      <c r="A126" s="308"/>
      <c r="B126" s="308"/>
      <c r="C126" s="308"/>
      <c r="D126" s="308"/>
      <c r="E126" s="308"/>
      <c r="F126" s="308"/>
      <c r="G126" s="308"/>
      <c r="H126" s="308"/>
      <c r="I126" s="308"/>
      <c r="J126" s="308"/>
      <c r="K126" s="305"/>
      <c r="L126" s="309"/>
      <c r="M126" s="309"/>
      <c r="N126" s="198"/>
    </row>
    <row r="127" spans="1:14">
      <c r="A127" s="308"/>
      <c r="B127" s="308"/>
      <c r="C127" s="308"/>
      <c r="D127" s="308"/>
      <c r="E127" s="308"/>
      <c r="F127" s="308"/>
      <c r="G127" s="308"/>
      <c r="H127" s="308"/>
      <c r="I127" s="308"/>
      <c r="J127" s="308"/>
      <c r="K127" s="305"/>
      <c r="L127" s="309"/>
      <c r="M127" s="309"/>
      <c r="N127" s="198"/>
    </row>
    <row r="128" spans="1:14">
      <c r="A128" s="308"/>
      <c r="B128" s="308"/>
      <c r="C128" s="308"/>
      <c r="D128" s="308"/>
      <c r="E128" s="308"/>
      <c r="F128" s="308"/>
      <c r="G128" s="308"/>
      <c r="H128" s="308"/>
      <c r="I128" s="308"/>
      <c r="J128" s="308"/>
      <c r="K128" s="305"/>
      <c r="L128" s="309"/>
      <c r="M128" s="309"/>
      <c r="N128" s="198"/>
    </row>
  </sheetData>
  <mergeCells count="346">
    <mergeCell ref="I123:I124"/>
    <mergeCell ref="J123:J124"/>
    <mergeCell ref="K123:K124"/>
    <mergeCell ref="L123:L124"/>
    <mergeCell ref="M123:M124"/>
    <mergeCell ref="A125:J126"/>
    <mergeCell ref="K125:K126"/>
    <mergeCell ref="L125:M128"/>
    <mergeCell ref="A127:J128"/>
    <mergeCell ref="K127:K128"/>
    <mergeCell ref="A123:B124"/>
    <mergeCell ref="C123:C124"/>
    <mergeCell ref="D123:D124"/>
    <mergeCell ref="E123:E124"/>
    <mergeCell ref="G123:G124"/>
    <mergeCell ref="H123:H124"/>
    <mergeCell ref="H121:H122"/>
    <mergeCell ref="I121:I122"/>
    <mergeCell ref="J121:J122"/>
    <mergeCell ref="K121:K122"/>
    <mergeCell ref="L121:L122"/>
    <mergeCell ref="M121:M122"/>
    <mergeCell ref="I119:I120"/>
    <mergeCell ref="J119:J120"/>
    <mergeCell ref="K119:K120"/>
    <mergeCell ref="L119:L120"/>
    <mergeCell ref="M119:M120"/>
    <mergeCell ref="H119:H120"/>
    <mergeCell ref="A121:B122"/>
    <mergeCell ref="C121:C122"/>
    <mergeCell ref="D121:D122"/>
    <mergeCell ref="E121:E122"/>
    <mergeCell ref="G121:G122"/>
    <mergeCell ref="A119:B120"/>
    <mergeCell ref="C119:C120"/>
    <mergeCell ref="D119:D120"/>
    <mergeCell ref="E119:E120"/>
    <mergeCell ref="G119:G120"/>
    <mergeCell ref="H117:H118"/>
    <mergeCell ref="I117:I118"/>
    <mergeCell ref="J117:J118"/>
    <mergeCell ref="K117:K118"/>
    <mergeCell ref="L117:L118"/>
    <mergeCell ref="M117:M118"/>
    <mergeCell ref="I115:I116"/>
    <mergeCell ref="J115:J116"/>
    <mergeCell ref="K115:K116"/>
    <mergeCell ref="L115:L116"/>
    <mergeCell ref="M115:M116"/>
    <mergeCell ref="H115:H116"/>
    <mergeCell ref="A117:B118"/>
    <mergeCell ref="C117:C118"/>
    <mergeCell ref="D117:D118"/>
    <mergeCell ref="E117:E118"/>
    <mergeCell ref="G117:G118"/>
    <mergeCell ref="A115:B116"/>
    <mergeCell ref="C115:C116"/>
    <mergeCell ref="D115:D116"/>
    <mergeCell ref="E115:E116"/>
    <mergeCell ref="G115:G116"/>
    <mergeCell ref="H113:H114"/>
    <mergeCell ref="I113:I114"/>
    <mergeCell ref="J113:J114"/>
    <mergeCell ref="K113:K114"/>
    <mergeCell ref="L113:L114"/>
    <mergeCell ref="M113:M114"/>
    <mergeCell ref="I111:I112"/>
    <mergeCell ref="J111:J112"/>
    <mergeCell ref="K111:K112"/>
    <mergeCell ref="L111:L112"/>
    <mergeCell ref="M111:M112"/>
    <mergeCell ref="H111:H112"/>
    <mergeCell ref="A113:B114"/>
    <mergeCell ref="C113:C114"/>
    <mergeCell ref="D113:D114"/>
    <mergeCell ref="E113:E114"/>
    <mergeCell ref="G113:G114"/>
    <mergeCell ref="A111:B112"/>
    <mergeCell ref="C111:C112"/>
    <mergeCell ref="D111:D112"/>
    <mergeCell ref="E111:E112"/>
    <mergeCell ref="G111:G112"/>
    <mergeCell ref="L107:M108"/>
    <mergeCell ref="D109:D110"/>
    <mergeCell ref="E109:E110"/>
    <mergeCell ref="H109:H110"/>
    <mergeCell ref="I109:I110"/>
    <mergeCell ref="J109:J110"/>
    <mergeCell ref="K109:K110"/>
    <mergeCell ref="C107:C110"/>
    <mergeCell ref="D107:E108"/>
    <mergeCell ref="G107:G110"/>
    <mergeCell ref="H107:I108"/>
    <mergeCell ref="J107:J108"/>
    <mergeCell ref="K107:K108"/>
    <mergeCell ref="A98:M98"/>
    <mergeCell ref="A100:D100"/>
    <mergeCell ref="A101:D101"/>
    <mergeCell ref="A102:D102"/>
    <mergeCell ref="A103:D103"/>
    <mergeCell ref="A105:J106"/>
    <mergeCell ref="K105:M106"/>
    <mergeCell ref="I89:I90"/>
    <mergeCell ref="J89:J90"/>
    <mergeCell ref="K89:K90"/>
    <mergeCell ref="L89:L90"/>
    <mergeCell ref="M89:M90"/>
    <mergeCell ref="A91:J92"/>
    <mergeCell ref="K91:K92"/>
    <mergeCell ref="L91:M94"/>
    <mergeCell ref="A93:J94"/>
    <mergeCell ref="K93:K94"/>
    <mergeCell ref="A89:B90"/>
    <mergeCell ref="C89:C90"/>
    <mergeCell ref="D89:D90"/>
    <mergeCell ref="E89:E90"/>
    <mergeCell ref="G89:G90"/>
    <mergeCell ref="H89:H90"/>
    <mergeCell ref="H87:H88"/>
    <mergeCell ref="I87:I88"/>
    <mergeCell ref="J87:J88"/>
    <mergeCell ref="K87:K88"/>
    <mergeCell ref="L87:L88"/>
    <mergeCell ref="M87:M88"/>
    <mergeCell ref="I85:I86"/>
    <mergeCell ref="J85:J86"/>
    <mergeCell ref="K85:K86"/>
    <mergeCell ref="L85:L86"/>
    <mergeCell ref="M85:M86"/>
    <mergeCell ref="H85:H86"/>
    <mergeCell ref="A87:B88"/>
    <mergeCell ref="C87:C88"/>
    <mergeCell ref="D87:D88"/>
    <mergeCell ref="E87:E88"/>
    <mergeCell ref="G87:G88"/>
    <mergeCell ref="A85:B86"/>
    <mergeCell ref="C85:C86"/>
    <mergeCell ref="D85:D86"/>
    <mergeCell ref="E85:E86"/>
    <mergeCell ref="G85:G86"/>
    <mergeCell ref="H83:H84"/>
    <mergeCell ref="I83:I84"/>
    <mergeCell ref="J83:J84"/>
    <mergeCell ref="K83:K84"/>
    <mergeCell ref="L83:L84"/>
    <mergeCell ref="M83:M84"/>
    <mergeCell ref="I81:I82"/>
    <mergeCell ref="J81:J82"/>
    <mergeCell ref="K81:K82"/>
    <mergeCell ref="L81:L82"/>
    <mergeCell ref="M81:M82"/>
    <mergeCell ref="H81:H82"/>
    <mergeCell ref="A83:B84"/>
    <mergeCell ref="C83:C84"/>
    <mergeCell ref="D83:D84"/>
    <mergeCell ref="E83:E84"/>
    <mergeCell ref="G83:G84"/>
    <mergeCell ref="A81:B82"/>
    <mergeCell ref="C81:C82"/>
    <mergeCell ref="D81:D82"/>
    <mergeCell ref="E81:E82"/>
    <mergeCell ref="G81:G82"/>
    <mergeCell ref="H79:H80"/>
    <mergeCell ref="I79:I80"/>
    <mergeCell ref="J79:J80"/>
    <mergeCell ref="K79:K80"/>
    <mergeCell ref="L79:L80"/>
    <mergeCell ref="M79:M80"/>
    <mergeCell ref="I77:I78"/>
    <mergeCell ref="J77:J78"/>
    <mergeCell ref="K77:K78"/>
    <mergeCell ref="L77:L78"/>
    <mergeCell ref="M77:M78"/>
    <mergeCell ref="H77:H78"/>
    <mergeCell ref="A79:B80"/>
    <mergeCell ref="C79:C80"/>
    <mergeCell ref="D79:D80"/>
    <mergeCell ref="E79:E80"/>
    <mergeCell ref="G79:G80"/>
    <mergeCell ref="A77:B78"/>
    <mergeCell ref="C77:C78"/>
    <mergeCell ref="D77:D78"/>
    <mergeCell ref="E77:E78"/>
    <mergeCell ref="G77:G78"/>
    <mergeCell ref="K73:K74"/>
    <mergeCell ref="L73:M74"/>
    <mergeCell ref="D75:D76"/>
    <mergeCell ref="E75:E76"/>
    <mergeCell ref="H75:H76"/>
    <mergeCell ref="I75:I76"/>
    <mergeCell ref="J75:J76"/>
    <mergeCell ref="K75:K76"/>
    <mergeCell ref="A73:B76"/>
    <mergeCell ref="C73:C76"/>
    <mergeCell ref="D73:E74"/>
    <mergeCell ref="G73:G76"/>
    <mergeCell ref="H73:I74"/>
    <mergeCell ref="J73:J74"/>
    <mergeCell ref="A64:M64"/>
    <mergeCell ref="A66:D66"/>
    <mergeCell ref="A67:D67"/>
    <mergeCell ref="A68:D68"/>
    <mergeCell ref="A69:D69"/>
    <mergeCell ref="A71:J72"/>
    <mergeCell ref="K71:M72"/>
    <mergeCell ref="I55:I56"/>
    <mergeCell ref="J55:J56"/>
    <mergeCell ref="K55:K56"/>
    <mergeCell ref="L55:L56"/>
    <mergeCell ref="M55:M56"/>
    <mergeCell ref="A57:J58"/>
    <mergeCell ref="K57:K58"/>
    <mergeCell ref="L57:M60"/>
    <mergeCell ref="A59:J60"/>
    <mergeCell ref="K59:K60"/>
    <mergeCell ref="A55:B56"/>
    <mergeCell ref="C55:C56"/>
    <mergeCell ref="D55:D56"/>
    <mergeCell ref="E55:E56"/>
    <mergeCell ref="G55:G56"/>
    <mergeCell ref="H55:H56"/>
    <mergeCell ref="H53:H54"/>
    <mergeCell ref="I53:I54"/>
    <mergeCell ref="J53:J54"/>
    <mergeCell ref="K53:K54"/>
    <mergeCell ref="L53:L54"/>
    <mergeCell ref="M53:M54"/>
    <mergeCell ref="I51:I52"/>
    <mergeCell ref="J51:J52"/>
    <mergeCell ref="K51:K52"/>
    <mergeCell ref="L51:L52"/>
    <mergeCell ref="M51:M52"/>
    <mergeCell ref="H51:H52"/>
    <mergeCell ref="A53:B54"/>
    <mergeCell ref="C53:C54"/>
    <mergeCell ref="D53:D54"/>
    <mergeCell ref="E53:E54"/>
    <mergeCell ref="G53:G54"/>
    <mergeCell ref="A51:B52"/>
    <mergeCell ref="C51:C52"/>
    <mergeCell ref="D51:D52"/>
    <mergeCell ref="E51:E52"/>
    <mergeCell ref="G51:G52"/>
    <mergeCell ref="H49:H50"/>
    <mergeCell ref="I49:I50"/>
    <mergeCell ref="J49:J50"/>
    <mergeCell ref="K49:K50"/>
    <mergeCell ref="L49:L50"/>
    <mergeCell ref="M49:M50"/>
    <mergeCell ref="I47:I48"/>
    <mergeCell ref="J47:J48"/>
    <mergeCell ref="K47:K48"/>
    <mergeCell ref="L47:L48"/>
    <mergeCell ref="M47:M48"/>
    <mergeCell ref="H47:H48"/>
    <mergeCell ref="A49:B50"/>
    <mergeCell ref="C49:C50"/>
    <mergeCell ref="D49:D50"/>
    <mergeCell ref="E49:E50"/>
    <mergeCell ref="G49:G50"/>
    <mergeCell ref="A47:B48"/>
    <mergeCell ref="C47:C48"/>
    <mergeCell ref="D47:D48"/>
    <mergeCell ref="E47:E48"/>
    <mergeCell ref="G47:G48"/>
    <mergeCell ref="H45:H46"/>
    <mergeCell ref="I45:I46"/>
    <mergeCell ref="J45:J46"/>
    <mergeCell ref="K45:K46"/>
    <mergeCell ref="L45:L46"/>
    <mergeCell ref="M45:M46"/>
    <mergeCell ref="I43:I44"/>
    <mergeCell ref="J43:J44"/>
    <mergeCell ref="K43:K44"/>
    <mergeCell ref="L43:L44"/>
    <mergeCell ref="M43:M44"/>
    <mergeCell ref="H43:H44"/>
    <mergeCell ref="A45:B46"/>
    <mergeCell ref="C45:C46"/>
    <mergeCell ref="D45:D46"/>
    <mergeCell ref="E45:E46"/>
    <mergeCell ref="G45:G46"/>
    <mergeCell ref="A43:B44"/>
    <mergeCell ref="C43:C44"/>
    <mergeCell ref="D43:D44"/>
    <mergeCell ref="E43:E44"/>
    <mergeCell ref="G43:G44"/>
    <mergeCell ref="L39:M40"/>
    <mergeCell ref="D41:D42"/>
    <mergeCell ref="E41:E42"/>
    <mergeCell ref="H41:H42"/>
    <mergeCell ref="I41:I42"/>
    <mergeCell ref="J41:J42"/>
    <mergeCell ref="K41:K42"/>
    <mergeCell ref="C39:C42"/>
    <mergeCell ref="D39:E40"/>
    <mergeCell ref="G39:G42"/>
    <mergeCell ref="H39:I40"/>
    <mergeCell ref="J39:J40"/>
    <mergeCell ref="K39:K40"/>
    <mergeCell ref="A30:M30"/>
    <mergeCell ref="A32:D32"/>
    <mergeCell ref="A33:D33"/>
    <mergeCell ref="A34:D34"/>
    <mergeCell ref="A35:D35"/>
    <mergeCell ref="A37:J38"/>
    <mergeCell ref="K37:M38"/>
    <mergeCell ref="L21:M21"/>
    <mergeCell ref="A23:J24"/>
    <mergeCell ref="K23:K24"/>
    <mergeCell ref="L23:M26"/>
    <mergeCell ref="A25:J26"/>
    <mergeCell ref="K25:K26"/>
    <mergeCell ref="L15:M15"/>
    <mergeCell ref="L16:M16"/>
    <mergeCell ref="L17:M17"/>
    <mergeCell ref="L18:M18"/>
    <mergeCell ref="L19:M19"/>
    <mergeCell ref="L20:M20"/>
    <mergeCell ref="J11:J12"/>
    <mergeCell ref="K11:K12"/>
    <mergeCell ref="L11:M12"/>
    <mergeCell ref="L9:L10"/>
    <mergeCell ref="C11:C14"/>
    <mergeCell ref="D11:E12"/>
    <mergeCell ref="F11:F12"/>
    <mergeCell ref="G11:G14"/>
    <mergeCell ref="H11:I12"/>
    <mergeCell ref="A2:M2"/>
    <mergeCell ref="A4:B4"/>
    <mergeCell ref="D4:H4"/>
    <mergeCell ref="A5:B5"/>
    <mergeCell ref="D5:H5"/>
    <mergeCell ref="A6:B6"/>
    <mergeCell ref="D6:H6"/>
    <mergeCell ref="D13:D14"/>
    <mergeCell ref="E13:E14"/>
    <mergeCell ref="F13:F14"/>
    <mergeCell ref="H13:H14"/>
    <mergeCell ref="I13:I14"/>
    <mergeCell ref="J13:J14"/>
    <mergeCell ref="K13:K14"/>
    <mergeCell ref="D7:H7"/>
    <mergeCell ref="A9:A10"/>
    <mergeCell ref="B9:C10"/>
    <mergeCell ref="K9:K1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5</vt:i4>
      </vt:variant>
    </vt:vector>
  </HeadingPairs>
  <TitlesOfParts>
    <vt:vector size="12" baseType="lpstr">
      <vt:lpstr>DECEMBRE12</vt:lpstr>
      <vt:lpstr>MOIS</vt:lpstr>
      <vt:lpstr>SEM1</vt:lpstr>
      <vt:lpstr>SEM2</vt:lpstr>
      <vt:lpstr>SEM3</vt:lpstr>
      <vt:lpstr>SEM4</vt:lpstr>
      <vt:lpstr>SEM5</vt:lpstr>
      <vt:lpstr>'SEM1'!Zone_d_impression</vt:lpstr>
      <vt:lpstr>'SEM2'!Zone_d_impression</vt:lpstr>
      <vt:lpstr>'SEM3'!Zone_d_impression</vt:lpstr>
      <vt:lpstr>'SEM4'!Zone_d_impression</vt:lpstr>
      <vt:lpstr>'SEM5'!Zone_d_impression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dc:creator>
  <cp:lastModifiedBy>___</cp:lastModifiedBy>
  <cp:lastPrinted>2012-12-12T11:21:41Z</cp:lastPrinted>
  <dcterms:created xsi:type="dcterms:W3CDTF">2011-10-04T14:12:31Z</dcterms:created>
  <dcterms:modified xsi:type="dcterms:W3CDTF">2014-02-10T13:27:20Z</dcterms:modified>
</cp:coreProperties>
</file>