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hidePivotFieldList="1" autoCompressPictures="0"/>
  <bookViews>
    <workbookView xWindow="555" yWindow="555" windowWidth="19440" windowHeight="12240" tabRatio="500" activeTab="1"/>
  </bookViews>
  <sheets>
    <sheet name="CA" sheetId="1" r:id="rId1"/>
    <sheet name="Avance retard" sheetId="2" r:id="rId2"/>
  </sheets>
  <calcPr calcId="125725" concurrentCalc="0"/>
  <pivotCaches>
    <pivotCache cacheId="5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/>
  <c r="E2"/>
  <c r="F2"/>
  <c r="G2"/>
  <c r="H2"/>
  <c r="I2"/>
  <c r="J2"/>
  <c r="K2"/>
  <c r="L2"/>
  <c r="M2"/>
  <c r="N2"/>
  <c r="D3"/>
  <c r="E3"/>
  <c r="F3"/>
  <c r="G3"/>
  <c r="H3"/>
  <c r="I3"/>
  <c r="J3"/>
  <c r="K3"/>
  <c r="L3"/>
  <c r="M3"/>
  <c r="N3"/>
  <c r="D4"/>
  <c r="E4"/>
  <c r="F4"/>
  <c r="G4"/>
  <c r="H4"/>
  <c r="I4"/>
  <c r="J4"/>
  <c r="K4"/>
  <c r="L4"/>
  <c r="M4"/>
  <c r="N4"/>
  <c r="D5"/>
  <c r="E5"/>
  <c r="F5"/>
  <c r="G5"/>
  <c r="H5"/>
  <c r="I5"/>
  <c r="J5"/>
  <c r="K5"/>
  <c r="L5"/>
  <c r="M5"/>
  <c r="N5"/>
  <c r="D6"/>
  <c r="E6"/>
  <c r="F6"/>
  <c r="G6"/>
  <c r="H6"/>
  <c r="I6"/>
  <c r="J6"/>
  <c r="K6"/>
  <c r="L6"/>
  <c r="M6"/>
  <c r="N6"/>
  <c r="D7"/>
  <c r="E7"/>
  <c r="F7"/>
  <c r="G7"/>
  <c r="H7"/>
  <c r="I7"/>
  <c r="J7"/>
  <c r="K7"/>
  <c r="L7"/>
  <c r="M7"/>
  <c r="N7"/>
  <c r="D8"/>
  <c r="E8"/>
  <c r="F8"/>
  <c r="G8"/>
  <c r="H8"/>
  <c r="I8"/>
  <c r="J8"/>
  <c r="K8"/>
  <c r="L8"/>
  <c r="M8"/>
  <c r="N8"/>
  <c r="D9"/>
  <c r="E9"/>
  <c r="F9"/>
  <c r="G9"/>
  <c r="H9"/>
  <c r="I9"/>
  <c r="J9"/>
  <c r="K9"/>
  <c r="L9"/>
  <c r="M9"/>
  <c r="N9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<sst xmlns="http://schemas.openxmlformats.org/spreadsheetml/2006/main" count="115" uniqueCount="70">
  <si>
    <t>Cpt Client</t>
  </si>
  <si>
    <t>Intitulé</t>
  </si>
  <si>
    <t>Ville Livr</t>
  </si>
  <si>
    <t>Réf.Extern</t>
  </si>
  <si>
    <t>Code Artic</t>
  </si>
  <si>
    <t>Libelle 1</t>
  </si>
  <si>
    <t>Libellé 2</t>
  </si>
  <si>
    <t>Quantité</t>
  </si>
  <si>
    <t>Mont Exp</t>
  </si>
  <si>
    <t>PU Net</t>
  </si>
  <si>
    <t>Date Exp.</t>
  </si>
  <si>
    <t>Date Fact.</t>
  </si>
  <si>
    <t>Ss Famille</t>
  </si>
  <si>
    <t>NUMERO DU MOIS</t>
  </si>
  <si>
    <t>174063</t>
  </si>
  <si>
    <t>BONNEVILLE</t>
  </si>
  <si>
    <t>1823.410.820</t>
  </si>
  <si>
    <t>PFVIS003221</t>
  </si>
  <si>
    <t>FABR</t>
  </si>
  <si>
    <t>1823.453.802</t>
  </si>
  <si>
    <t>PFVIS003124</t>
  </si>
  <si>
    <t>NAU</t>
  </si>
  <si>
    <t>167020</t>
  </si>
  <si>
    <t>SOUFFELWEYERSHEIM</t>
  </si>
  <si>
    <t>BN90905/3444005</t>
  </si>
  <si>
    <t>PFVIS003250</t>
  </si>
  <si>
    <t>142007</t>
  </si>
  <si>
    <t>BOËN</t>
  </si>
  <si>
    <t>011022</t>
  </si>
  <si>
    <t>PFAXE001108</t>
  </si>
  <si>
    <t>021023</t>
  </si>
  <si>
    <t>PFAXE001105</t>
  </si>
  <si>
    <t>031083</t>
  </si>
  <si>
    <t>PFAXE001106</t>
  </si>
  <si>
    <t>AF-F1</t>
  </si>
  <si>
    <t>PFGOU001196</t>
  </si>
  <si>
    <t>169001</t>
  </si>
  <si>
    <t>CORBAS</t>
  </si>
  <si>
    <t>04444570AA</t>
  </si>
  <si>
    <t>PFVIS003252</t>
  </si>
  <si>
    <t>04444995AA</t>
  </si>
  <si>
    <t>PFVIS003426</t>
  </si>
  <si>
    <t>NORAUTO</t>
  </si>
  <si>
    <t>INTERFLORA</t>
  </si>
  <si>
    <t>BUFALO GRILL</t>
  </si>
  <si>
    <t>BABOO</t>
  </si>
  <si>
    <t>CLIENT</t>
  </si>
  <si>
    <t xml:space="preserve">JANVIER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</si>
  <si>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</si>
  <si>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</si>
  <si>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</si>
  <si>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</si>
  <si>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</si>
  <si>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</si>
  <si>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</si>
  <si>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</si>
  <si>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</si>
  <si>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</si>
  <si>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</si>
  <si>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COMPTE CLIENT</t>
  </si>
  <si>
    <t>Étiquettes de lignes</t>
  </si>
  <si>
    <t>(vide)</t>
  </si>
  <si>
    <t>Total général</t>
  </si>
  <si>
    <t>Étiquettes de colonnes</t>
  </si>
  <si>
    <t>Somme de Mont Exp</t>
  </si>
  <si>
    <t>BUFALOGRILL</t>
  </si>
  <si>
    <t>Ci dessus, avec formule (il doit y avaoir des écra=arts d'entrées dans une des deux feuilles, la formule ne fonctionne qu'a^rès avoir réécrit les n° par copier coller de CA vers Avance retard</t>
  </si>
  <si>
    <t>Ci contre TCD</t>
  </si>
  <si>
    <t>en C2, à tirer sur le tableau:   =SOMME.SI.ENS(CA!$I:$I;CA!$A:$A;$A2;CA!$N:$N;COLONNE()-2)</t>
  </si>
  <si>
    <t>Une autre formule , compte tenu du champ qui donne le N° du mois en colonne N de CA</t>
  </si>
</sst>
</file>

<file path=xl/styles.xml><?xml version="1.0" encoding="utf-8"?>
<styleSheet xmlns="http://schemas.openxmlformats.org/spreadsheetml/2006/main">
  <numFmts count="2">
    <numFmt numFmtId="164" formatCode="[$-40C]mmm\-yy;@"/>
    <numFmt numFmtId="165" formatCode="[$-40C]mmmm\-yy;@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0" fillId="2" borderId="0" xfId="0" applyFont="1" applyFill="1"/>
    <xf numFmtId="0" fontId="1" fillId="2" borderId="0" xfId="0" applyFont="1" applyFill="1"/>
    <xf numFmtId="164" fontId="0" fillId="2" borderId="0" xfId="0" applyNumberFormat="1" applyFont="1" applyFill="1"/>
    <xf numFmtId="165" fontId="0" fillId="2" borderId="0" xfId="0" applyNumberFormat="1" applyFont="1" applyFill="1"/>
    <xf numFmtId="1" fontId="1" fillId="2" borderId="0" xfId="0" applyNumberFormat="1" applyFont="1" applyFill="1" applyAlignment="1">
      <alignment horizontal="center" vertical="center" wrapText="1"/>
    </xf>
    <xf numFmtId="0" fontId="0" fillId="0" borderId="0" xfId="0" applyFont="1"/>
    <xf numFmtId="0" fontId="1" fillId="0" borderId="0" xfId="0" applyFont="1"/>
    <xf numFmtId="164" fontId="0" fillId="0" borderId="0" xfId="0" applyNumberFormat="1" applyFont="1"/>
    <xf numFmtId="165" fontId="0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left"/>
    </xf>
    <xf numFmtId="1" fontId="0" fillId="2" borderId="0" xfId="0" applyNumberFormat="1" applyFont="1" applyFill="1" applyAlignment="1">
      <alignment horizontal="left"/>
    </xf>
    <xf numFmtId="1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13"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color rgb="FFFF0000"/>
      </font>
    </dxf>
    <dxf>
      <font>
        <b/>
      </font>
    </dxf>
    <dxf>
      <font>
        <b/>
      </font>
    </dxf>
    <dxf>
      <font>
        <color rgb="FFFF0000"/>
      </font>
    </dxf>
    <dxf>
      <alignment horizontal="left" vertical="bottom" textRotation="0" wrapText="0" indent="0" relativeIndent="255" justifyLastLine="0" shrinkToFit="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__" refreshedDate="41675.313613888888" createdVersion="3" refreshedVersion="3" minRefreshableVersion="3" recordCount="14">
  <cacheSource type="worksheet">
    <worksheetSource ref="A1:N336" sheet="CA"/>
  </cacheSource>
  <cacheFields count="14">
    <cacheField name="Cpt Client" numFmtId="0">
      <sharedItems containsBlank="1" containsMixedTypes="1" containsNumber="1" containsInteger="1" minValue="167020" maxValue="167020" count="6">
        <s v="174063"/>
        <n v="167020"/>
        <s v="167020"/>
        <s v="142007"/>
        <s v="169001"/>
        <m/>
      </sharedItems>
    </cacheField>
    <cacheField name="Intitulé" numFmtId="0">
      <sharedItems containsBlank="1"/>
    </cacheField>
    <cacheField name="Ville Livr" numFmtId="0">
      <sharedItems containsBlank="1"/>
    </cacheField>
    <cacheField name="Réf.Extern" numFmtId="0">
      <sharedItems containsBlank="1"/>
    </cacheField>
    <cacheField name="Code Artic" numFmtId="0">
      <sharedItems containsBlank="1"/>
    </cacheField>
    <cacheField name="Libelle 1" numFmtId="0">
      <sharedItems containsNonDate="0" containsString="0" containsBlank="1"/>
    </cacheField>
    <cacheField name="Libellé 2" numFmtId="0">
      <sharedItems containsNonDate="0" containsString="0" containsBlank="1"/>
    </cacheField>
    <cacheField name="Quantité" numFmtId="0">
      <sharedItems containsString="0" containsBlank="1" containsNumber="1" containsInteger="1" minValue="-80000" maxValue="200260"/>
    </cacheField>
    <cacheField name="Mont Exp" numFmtId="0">
      <sharedItems containsString="0" containsBlank="1" containsNumber="1" minValue="-1480" maxValue="11615.08"/>
    </cacheField>
    <cacheField name="PU Net" numFmtId="0">
      <sharedItems containsString="0" containsBlank="1" containsNumber="1" minValue="10.8" maxValue="58"/>
    </cacheField>
    <cacheField name="Date Exp." numFmtId="0">
      <sharedItems containsNonDate="0" containsDate="1" containsString="0" containsBlank="1" minDate="2014-01-02T00:00:00" maxDate="2014-01-30T00:00:00" count="9">
        <d v="2014-01-22T00:00:00"/>
        <d v="2014-01-20T00:00:00"/>
        <d v="2014-01-13T00:00:00"/>
        <d v="2014-01-14T00:00:00"/>
        <d v="2014-01-17T00:00:00"/>
        <d v="2014-01-29T00:00:00"/>
        <d v="2014-01-09T00:00:00"/>
        <d v="2014-01-02T00:00:00"/>
        <m/>
      </sharedItems>
    </cacheField>
    <cacheField name="Date Fact." numFmtId="0">
      <sharedItems containsNonDate="0" containsDate="1" containsString="0" containsBlank="1" minDate="2014-01-03T00:00:00" maxDate="2014-02-01T00:00:00" count="9">
        <d v="2014-01-24T00:00:00"/>
        <d v="2014-01-20T00:00:00"/>
        <d v="2014-01-13T00:00:00"/>
        <d v="2014-01-14T00:00:00"/>
        <d v="2014-01-17T00:00:00"/>
        <d v="2014-01-31T00:00:00"/>
        <d v="2014-01-10T00:00:00"/>
        <d v="2014-01-03T00:00:00"/>
        <m/>
      </sharedItems>
    </cacheField>
    <cacheField name="Ss Famille" numFmtId="0">
      <sharedItems containsBlank="1"/>
    </cacheField>
    <cacheField name="NUMERO DU MOIS" numFmtId="0">
      <sharedItems containsString="0" containsBlank="1" containsNumber="1" containsInteger="1" minValue="1" maxValue="1" count="2">
        <n v="1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x v="0"/>
    <s v="NORAUTO"/>
    <s v="BONNEVILLE"/>
    <s v="1823.410.820"/>
    <s v="PFVIS003221"/>
    <m/>
    <m/>
    <n v="7000"/>
    <n v="75.599999999999994"/>
    <n v="10.8"/>
    <x v="0"/>
    <x v="0"/>
    <s v="FABR"/>
    <x v="0"/>
  </r>
  <r>
    <x v="0"/>
    <s v="NORAUTO"/>
    <s v="BONNEVILLE"/>
    <s v="1823.453.802"/>
    <s v="PFVIS003124"/>
    <m/>
    <m/>
    <n v="30000"/>
    <n v="477"/>
    <n v="15.9"/>
    <x v="1"/>
    <x v="1"/>
    <s v="NAU"/>
    <x v="0"/>
  </r>
  <r>
    <x v="1"/>
    <s v="BABOO"/>
    <s v="SOUFFELWEYERSHEIM"/>
    <s v="BN90905/3444005"/>
    <s v="PFVIS003250"/>
    <m/>
    <m/>
    <n v="4800"/>
    <n v="88.8"/>
    <n v="18.5"/>
    <x v="2"/>
    <x v="2"/>
    <s v="FABR"/>
    <x v="0"/>
  </r>
  <r>
    <x v="2"/>
    <s v="BABOO"/>
    <s v="SOUFFELWEYERSHEIM"/>
    <s v="BN90905/3444005"/>
    <s v="PFVIS003250"/>
    <m/>
    <m/>
    <n v="-80000"/>
    <n v="-1480"/>
    <n v="18.5"/>
    <x v="3"/>
    <x v="3"/>
    <s v="FABR"/>
    <x v="0"/>
  </r>
  <r>
    <x v="2"/>
    <s v="BABOO"/>
    <s v="SOUFFELWEYERSHEIM"/>
    <s v="BN90905/3444005"/>
    <s v="PFVIS003250"/>
    <m/>
    <m/>
    <n v="39800"/>
    <n v="736.3"/>
    <n v="18.5"/>
    <x v="4"/>
    <x v="4"/>
    <s v="FABR"/>
    <x v="0"/>
  </r>
  <r>
    <x v="2"/>
    <s v="BABOO"/>
    <s v="SOUFFELWEYERSHEIM"/>
    <s v="BN90905/3444005"/>
    <s v="PFVIS003250"/>
    <m/>
    <m/>
    <n v="35000"/>
    <n v="647.5"/>
    <n v="18.5"/>
    <x v="0"/>
    <x v="0"/>
    <s v="FABR"/>
    <x v="0"/>
  </r>
  <r>
    <x v="3"/>
    <s v="INTERFLORA"/>
    <s v="BOËN"/>
    <s v="011022"/>
    <s v="PFAXE001108"/>
    <m/>
    <m/>
    <n v="72000"/>
    <n v="2880"/>
    <n v="40"/>
    <x v="5"/>
    <x v="5"/>
    <s v="FABR"/>
    <x v="0"/>
  </r>
  <r>
    <x v="3"/>
    <s v="INTERFLORA"/>
    <s v="BOËN"/>
    <s v="021023"/>
    <s v="PFAXE001105"/>
    <m/>
    <m/>
    <n v="76000"/>
    <n v="3876"/>
    <n v="51"/>
    <x v="5"/>
    <x v="5"/>
    <s v="FABR"/>
    <x v="0"/>
  </r>
  <r>
    <x v="3"/>
    <s v="INTERFLORA"/>
    <s v="BOËN"/>
    <s v="031083"/>
    <s v="PFAXE001106"/>
    <m/>
    <m/>
    <n v="28139"/>
    <n v="1406.95"/>
    <n v="50"/>
    <x v="5"/>
    <x v="5"/>
    <s v="FABR"/>
    <x v="0"/>
  </r>
  <r>
    <x v="3"/>
    <s v="INTERFLORA"/>
    <s v="BOËN"/>
    <s v="031083"/>
    <s v="PFAXE001106"/>
    <m/>
    <m/>
    <n v="25200"/>
    <n v="1260"/>
    <n v="50"/>
    <x v="6"/>
    <x v="6"/>
    <s v="FABR"/>
    <x v="0"/>
  </r>
  <r>
    <x v="3"/>
    <s v="INTERFLORA"/>
    <s v="BOËN"/>
    <s v="AF-F1"/>
    <s v="PFGOU001196"/>
    <m/>
    <m/>
    <n v="200260"/>
    <n v="11615.08"/>
    <n v="58"/>
    <x v="7"/>
    <x v="7"/>
    <s v="FABR"/>
    <x v="0"/>
  </r>
  <r>
    <x v="4"/>
    <s v="BUFALO GRILL"/>
    <s v="CORBAS"/>
    <s v="04444570AA"/>
    <s v="PFVIS003252"/>
    <m/>
    <m/>
    <n v="60680"/>
    <n v="970.88"/>
    <n v="16"/>
    <x v="5"/>
    <x v="5"/>
    <s v="FABR"/>
    <x v="0"/>
  </r>
  <r>
    <x v="4"/>
    <s v="BUFALO GRILL"/>
    <s v="CORBAS"/>
    <s v="04444995AA"/>
    <s v="PFVIS003426"/>
    <m/>
    <m/>
    <n v="6500"/>
    <n v="83.85"/>
    <n v="12.9"/>
    <x v="5"/>
    <x v="5"/>
    <s v="FABR"/>
    <x v="0"/>
  </r>
  <r>
    <x v="5"/>
    <m/>
    <m/>
    <m/>
    <m/>
    <m/>
    <m/>
    <m/>
    <m/>
    <m/>
    <x v="8"/>
    <x v="8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C18:F26" firstHeaderRow="1" firstDataRow="2" firstDataCol="1"/>
  <pivotFields count="14">
    <pivotField axis="axisRow" showAll="0">
      <items count="7">
        <item x="1"/>
        <item x="3"/>
        <item x="2"/>
        <item x="4"/>
        <item x="0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>
      <items count="10">
        <item x="7"/>
        <item x="6"/>
        <item x="2"/>
        <item x="3"/>
        <item x="4"/>
        <item x="1"/>
        <item x="0"/>
        <item x="5"/>
        <item x="8"/>
        <item t="default"/>
      </items>
    </pivotField>
    <pivotField showAll="0" sortType="ascending">
      <items count="10">
        <item x="7"/>
        <item x="6"/>
        <item x="2"/>
        <item x="3"/>
        <item x="4"/>
        <item x="1"/>
        <item x="0"/>
        <item x="5"/>
        <item x="8"/>
        <item t="default"/>
      </items>
    </pivotField>
    <pivotField showAll="0"/>
    <pivotField axis="axisCol" showAll="0">
      <items count="3">
        <item x="0"/>
        <item x="1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3">
    <i>
      <x/>
    </i>
    <i>
      <x v="1"/>
    </i>
    <i t="grand">
      <x/>
    </i>
  </colItems>
  <dataFields count="1">
    <dataField name="Somme de Mont Exp" fld="8" baseField="0" baseItem="0"/>
  </dataFields>
  <formats count="2">
    <format dxfId="11">
      <pivotArea grandCol="1" outline="0" collapsedLevelsAreSubtotals="1" fieldPosition="0"/>
    </format>
    <format dxfId="10">
      <pivotArea grandCol="1" outline="0" collapsedLevelsAreSubtotals="1" fieldPosition="0"/>
    </format>
  </formats>
  <pivotTableStyleInfo name="PivotStyleMedium4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1:N9" totalsRowShown="0">
  <autoFilter ref="A1:N9"/>
  <sortState ref="A2:M6">
    <sortCondition ref="A1:A9"/>
  </sortState>
  <tableColumns count="14">
    <tableColumn id="1" name="COMPTE CLIENT" dataDxfId="12"/>
    <tableColumn id="14" name="CLIENT"/>
    <tableColumn id="2" name="JANVIER ">
      <calculatedColumnFormula>SUMPRODUCT((CA!$A$2:$A$10000=$A2)*(MONTH(CA!$L$2:$L$10000)=COLUMN()-2)*(CA!$I$2:$I$10000))</calculatedColumnFormula>
    </tableColumn>
    <tableColumn id="3" name="FÉVRIER">
      <calculatedColumnFormula>SUMPRODUCT((CA!$A$2:$A$10000=$A2)*(MONTH(CA!$L$2:$L$10000)=COLUMN()-2)*(CA!$I$2:$I$10000))</calculatedColumnFormula>
    </tableColumn>
    <tableColumn id="4" name="MARS">
      <calculatedColumnFormula>SUMPRODUCT((CA!$A$2:$A$10000=$A2)*(MONTH(CA!$L$2:$L$10000)=COLUMN()-2)*(CA!$I$2:$I$10000))</calculatedColumnFormula>
    </tableColumn>
    <tableColumn id="5" name="AVRIL">
      <calculatedColumnFormula>SUMPRODUCT((CA!$A$2:$A$10000=$A2)*(MONTH(CA!$L$2:$L$10000)=COLUMN()-2)*(CA!$I$2:$I$10000))</calculatedColumnFormula>
    </tableColumn>
    <tableColumn id="6" name="MAI">
      <calculatedColumnFormula>SUMPRODUCT((CA!$A$2:$A$10000=$A2)*(MONTH(CA!$L$2:$L$10000)=COLUMN()-2)*(CA!$I$2:$I$10000))</calculatedColumnFormula>
    </tableColumn>
    <tableColumn id="7" name="JUIN">
      <calculatedColumnFormula>SUMPRODUCT((CA!$A$2:$A$10000=$A2)*(MONTH(CA!$L$2:$L$10000)=COLUMN()-2)*(CA!$I$2:$I$10000))</calculatedColumnFormula>
    </tableColumn>
    <tableColumn id="8" name="JUILLET">
      <calculatedColumnFormula>SUMPRODUCT((CA!$A$2:$A$10000=$A2)*(MONTH(CA!$L$2:$L$10000)=COLUMN()-2)*(CA!$I$2:$I$10000))</calculatedColumnFormula>
    </tableColumn>
    <tableColumn id="9" name="AOÛT">
      <calculatedColumnFormula>SUMPRODUCT((CA!$A$2:$A$10000=$A2)*(MONTH(CA!$L$2:$L$10000)=COLUMN()-2)*(CA!$I$2:$I$10000))</calculatedColumnFormula>
    </tableColumn>
    <tableColumn id="10" name="SEPTEMBRE">
      <calculatedColumnFormula>SUMPRODUCT((CA!$A$2:$A$10000=$A2)*(MONTH(CA!$L$2:$L$10000)=COLUMN()-2)*(CA!$I$2:$I$10000))</calculatedColumnFormula>
    </tableColumn>
    <tableColumn id="11" name="OCTOBRE">
      <calculatedColumnFormula>SUMPRODUCT((CA!$A$2:$A$10000=$A2)*(MONTH(CA!$L$2:$L$10000)=COLUMN()-2)*(CA!$I$2:$I$10000))</calculatedColumnFormula>
    </tableColumn>
    <tableColumn id="12" name="NOVEMBRE">
      <calculatedColumnFormula>SUMPRODUCT((CA!$A$2:$A$10000=$A2)*(MONTH(CA!$L$2:$L$10000)=COLUMN()-2)*(CA!$I$2:$I$10000))</calculatedColumnFormula>
    </tableColumn>
    <tableColumn id="13" name="DÉCEMBRE">
      <calculatedColumnFormula>SUMPRODUCT((CA!$A$2:$A$10000=$A2)*(MONTH(CA!$L$2:$L$10000)=COLUMN()-2)*(CA!$I$2:$I$10000))</calculatedColumnFormula>
    </tableColumn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opLeftCell="C1" workbookViewId="0">
      <selection activeCell="N2" sqref="N2"/>
    </sheetView>
  </sheetViews>
  <sheetFormatPr baseColWidth="10" defaultRowHeight="15.75"/>
  <cols>
    <col min="1" max="1" width="10.875" style="16"/>
    <col min="3" max="3" width="15.875" customWidth="1"/>
    <col min="14" max="14" width="21.125" customWidth="1"/>
  </cols>
  <sheetData>
    <row r="1" spans="1:14">
      <c r="A1" s="1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</row>
    <row r="2" spans="1:14">
      <c r="A2" s="14">
        <v>174063</v>
      </c>
      <c r="B2" s="3" t="s">
        <v>42</v>
      </c>
      <c r="C2" s="3" t="s">
        <v>15</v>
      </c>
      <c r="D2" s="3" t="s">
        <v>16</v>
      </c>
      <c r="E2" s="3" t="s">
        <v>17</v>
      </c>
      <c r="F2" s="3"/>
      <c r="G2" s="3"/>
      <c r="H2" s="4">
        <v>7000</v>
      </c>
      <c r="I2" s="4">
        <v>75.599999999999994</v>
      </c>
      <c r="J2" s="3">
        <v>10.8</v>
      </c>
      <c r="K2" s="5">
        <v>41661</v>
      </c>
      <c r="L2" s="6">
        <v>41663</v>
      </c>
      <c r="M2" s="3" t="s">
        <v>18</v>
      </c>
      <c r="N2" s="7">
        <v>1</v>
      </c>
    </row>
    <row r="3" spans="1:14">
      <c r="A3" s="15" t="s">
        <v>14</v>
      </c>
      <c r="B3" s="8" t="s">
        <v>42</v>
      </c>
      <c r="C3" s="8" t="s">
        <v>15</v>
      </c>
      <c r="D3" s="8" t="s">
        <v>19</v>
      </c>
      <c r="E3" s="8" t="s">
        <v>20</v>
      </c>
      <c r="F3" s="8"/>
      <c r="G3" s="8"/>
      <c r="H3" s="9">
        <v>30000</v>
      </c>
      <c r="I3" s="9">
        <v>477</v>
      </c>
      <c r="J3" s="8">
        <v>15.9</v>
      </c>
      <c r="K3" s="10">
        <v>41659</v>
      </c>
      <c r="L3" s="11">
        <v>41659</v>
      </c>
      <c r="M3" s="8" t="s">
        <v>21</v>
      </c>
      <c r="N3" s="12">
        <v>1</v>
      </c>
    </row>
    <row r="4" spans="1:14">
      <c r="A4" s="14">
        <v>167020</v>
      </c>
      <c r="B4" s="3" t="s">
        <v>45</v>
      </c>
      <c r="C4" s="3" t="s">
        <v>23</v>
      </c>
      <c r="D4" s="3" t="s">
        <v>24</v>
      </c>
      <c r="E4" s="3" t="s">
        <v>25</v>
      </c>
      <c r="F4" s="3"/>
      <c r="G4" s="3"/>
      <c r="H4" s="4">
        <v>4800</v>
      </c>
      <c r="I4" s="4">
        <v>88.8</v>
      </c>
      <c r="J4" s="3">
        <v>18.5</v>
      </c>
      <c r="K4" s="5">
        <v>41652</v>
      </c>
      <c r="L4" s="6">
        <v>41652</v>
      </c>
      <c r="M4" s="3" t="s">
        <v>18</v>
      </c>
      <c r="N4" s="7">
        <v>1</v>
      </c>
    </row>
    <row r="5" spans="1:14">
      <c r="A5" s="15" t="s">
        <v>22</v>
      </c>
      <c r="B5" s="8" t="s">
        <v>45</v>
      </c>
      <c r="C5" s="8" t="s">
        <v>23</v>
      </c>
      <c r="D5" s="8" t="s">
        <v>24</v>
      </c>
      <c r="E5" s="8" t="s">
        <v>25</v>
      </c>
      <c r="F5" s="8"/>
      <c r="G5" s="8"/>
      <c r="H5" s="9">
        <v>-80000</v>
      </c>
      <c r="I5" s="9">
        <v>-1480</v>
      </c>
      <c r="J5" s="8">
        <v>18.5</v>
      </c>
      <c r="K5" s="10">
        <v>41653</v>
      </c>
      <c r="L5" s="11">
        <v>41653</v>
      </c>
      <c r="M5" s="8" t="s">
        <v>18</v>
      </c>
      <c r="N5" s="12">
        <v>1</v>
      </c>
    </row>
    <row r="6" spans="1:14">
      <c r="A6" s="14" t="s">
        <v>22</v>
      </c>
      <c r="B6" s="3" t="s">
        <v>45</v>
      </c>
      <c r="C6" s="3" t="s">
        <v>23</v>
      </c>
      <c r="D6" s="3" t="s">
        <v>24</v>
      </c>
      <c r="E6" s="3" t="s">
        <v>25</v>
      </c>
      <c r="F6" s="3"/>
      <c r="G6" s="3"/>
      <c r="H6" s="4">
        <v>39800</v>
      </c>
      <c r="I6" s="4">
        <v>736.3</v>
      </c>
      <c r="J6" s="3">
        <v>18.5</v>
      </c>
      <c r="K6" s="5">
        <v>41656</v>
      </c>
      <c r="L6" s="6">
        <v>41656</v>
      </c>
      <c r="M6" s="3" t="s">
        <v>18</v>
      </c>
      <c r="N6" s="7">
        <v>1</v>
      </c>
    </row>
    <row r="7" spans="1:14">
      <c r="A7" s="15">
        <v>142007</v>
      </c>
      <c r="B7" s="8" t="s">
        <v>45</v>
      </c>
      <c r="C7" s="8" t="s">
        <v>23</v>
      </c>
      <c r="D7" s="8" t="s">
        <v>24</v>
      </c>
      <c r="E7" s="8" t="s">
        <v>25</v>
      </c>
      <c r="F7" s="8"/>
      <c r="G7" s="8"/>
      <c r="H7" s="9">
        <v>35000</v>
      </c>
      <c r="I7" s="9">
        <v>647.5</v>
      </c>
      <c r="J7" s="8">
        <v>18.5</v>
      </c>
      <c r="K7" s="10">
        <v>41661</v>
      </c>
      <c r="L7" s="11">
        <v>41663</v>
      </c>
      <c r="M7" s="8" t="s">
        <v>18</v>
      </c>
      <c r="N7" s="12">
        <v>1</v>
      </c>
    </row>
    <row r="8" spans="1:14">
      <c r="A8" s="14">
        <v>142007</v>
      </c>
      <c r="B8" s="3" t="s">
        <v>43</v>
      </c>
      <c r="C8" s="3" t="s">
        <v>27</v>
      </c>
      <c r="D8" s="3" t="s">
        <v>28</v>
      </c>
      <c r="E8" s="3" t="s">
        <v>29</v>
      </c>
      <c r="F8" s="3"/>
      <c r="G8" s="3"/>
      <c r="H8" s="4">
        <v>72000</v>
      </c>
      <c r="I8" s="4">
        <v>2880</v>
      </c>
      <c r="J8" s="3">
        <v>40</v>
      </c>
      <c r="K8" s="5">
        <v>41668</v>
      </c>
      <c r="L8" s="6">
        <v>41670</v>
      </c>
      <c r="M8" s="3" t="s">
        <v>18</v>
      </c>
      <c r="N8" s="7">
        <v>1</v>
      </c>
    </row>
    <row r="9" spans="1:14">
      <c r="A9" s="15">
        <v>142007</v>
      </c>
      <c r="B9" s="8" t="s">
        <v>43</v>
      </c>
      <c r="C9" s="8" t="s">
        <v>27</v>
      </c>
      <c r="D9" s="8" t="s">
        <v>30</v>
      </c>
      <c r="E9" s="8" t="s">
        <v>31</v>
      </c>
      <c r="F9" s="8"/>
      <c r="G9" s="8"/>
      <c r="H9" s="9">
        <v>76000</v>
      </c>
      <c r="I9" s="9">
        <v>3876</v>
      </c>
      <c r="J9" s="8">
        <v>51</v>
      </c>
      <c r="K9" s="10">
        <v>41668</v>
      </c>
      <c r="L9" s="11">
        <v>41670</v>
      </c>
      <c r="M9" s="8" t="s">
        <v>18</v>
      </c>
      <c r="N9" s="12">
        <v>1</v>
      </c>
    </row>
    <row r="10" spans="1:14">
      <c r="A10" s="14">
        <v>142007</v>
      </c>
      <c r="B10" s="3" t="s">
        <v>43</v>
      </c>
      <c r="C10" s="3" t="s">
        <v>27</v>
      </c>
      <c r="D10" s="3" t="s">
        <v>32</v>
      </c>
      <c r="E10" s="3" t="s">
        <v>33</v>
      </c>
      <c r="F10" s="3"/>
      <c r="G10" s="3"/>
      <c r="H10" s="4">
        <v>28139</v>
      </c>
      <c r="I10" s="4">
        <v>1406.95</v>
      </c>
      <c r="J10" s="3">
        <v>50</v>
      </c>
      <c r="K10" s="5">
        <v>41668</v>
      </c>
      <c r="L10" s="6">
        <v>41670</v>
      </c>
      <c r="M10" s="3" t="s">
        <v>18</v>
      </c>
      <c r="N10" s="7">
        <v>1</v>
      </c>
    </row>
    <row r="11" spans="1:14">
      <c r="A11" s="15">
        <v>142007</v>
      </c>
      <c r="B11" s="8" t="s">
        <v>43</v>
      </c>
      <c r="C11" s="8" t="s">
        <v>27</v>
      </c>
      <c r="D11" s="8" t="s">
        <v>32</v>
      </c>
      <c r="E11" s="8" t="s">
        <v>33</v>
      </c>
      <c r="F11" s="8"/>
      <c r="G11" s="8"/>
      <c r="H11" s="9">
        <v>25200</v>
      </c>
      <c r="I11" s="9">
        <v>1260</v>
      </c>
      <c r="J11" s="8">
        <v>50</v>
      </c>
      <c r="K11" s="10">
        <v>41648</v>
      </c>
      <c r="L11" s="11">
        <v>41649</v>
      </c>
      <c r="M11" s="8" t="s">
        <v>18</v>
      </c>
      <c r="N11" s="12">
        <v>1</v>
      </c>
    </row>
    <row r="12" spans="1:14">
      <c r="A12" s="14">
        <v>142007</v>
      </c>
      <c r="B12" s="3" t="s">
        <v>43</v>
      </c>
      <c r="C12" s="3" t="s">
        <v>27</v>
      </c>
      <c r="D12" s="3" t="s">
        <v>34</v>
      </c>
      <c r="E12" s="3" t="s">
        <v>35</v>
      </c>
      <c r="F12" s="3"/>
      <c r="G12" s="3"/>
      <c r="H12" s="4">
        <v>200260</v>
      </c>
      <c r="I12" s="4">
        <v>11615.08</v>
      </c>
      <c r="J12" s="3">
        <v>58</v>
      </c>
      <c r="K12" s="5">
        <v>41641</v>
      </c>
      <c r="L12" s="6">
        <v>41642</v>
      </c>
      <c r="M12" s="3" t="s">
        <v>18</v>
      </c>
      <c r="N12" s="7">
        <v>1</v>
      </c>
    </row>
    <row r="13" spans="1:14">
      <c r="A13" s="15">
        <v>169001</v>
      </c>
      <c r="B13" s="8" t="s">
        <v>44</v>
      </c>
      <c r="C13" s="8" t="s">
        <v>37</v>
      </c>
      <c r="D13" s="8" t="s">
        <v>38</v>
      </c>
      <c r="E13" s="8" t="s">
        <v>39</v>
      </c>
      <c r="F13" s="8"/>
      <c r="G13" s="8"/>
      <c r="H13" s="9">
        <v>60680</v>
      </c>
      <c r="I13" s="9">
        <v>970.88</v>
      </c>
      <c r="J13" s="8">
        <v>16</v>
      </c>
      <c r="K13" s="10">
        <v>41668</v>
      </c>
      <c r="L13" s="11">
        <v>41670</v>
      </c>
      <c r="M13" s="8" t="s">
        <v>18</v>
      </c>
      <c r="N13" s="12">
        <v>1</v>
      </c>
    </row>
    <row r="14" spans="1:14">
      <c r="A14" s="14">
        <v>169001</v>
      </c>
      <c r="B14" s="3" t="s">
        <v>44</v>
      </c>
      <c r="C14" s="3" t="s">
        <v>37</v>
      </c>
      <c r="D14" s="3" t="s">
        <v>40</v>
      </c>
      <c r="E14" s="3" t="s">
        <v>41</v>
      </c>
      <c r="F14" s="3"/>
      <c r="G14" s="3"/>
      <c r="H14" s="4">
        <v>6500</v>
      </c>
      <c r="I14" s="4">
        <v>83.85</v>
      </c>
      <c r="J14" s="3">
        <v>12.9</v>
      </c>
      <c r="K14" s="5">
        <v>41668</v>
      </c>
      <c r="L14" s="6">
        <v>41670</v>
      </c>
      <c r="M14" s="3" t="s">
        <v>18</v>
      </c>
      <c r="N14" s="7"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A16" sqref="A16"/>
    </sheetView>
  </sheetViews>
  <sheetFormatPr baseColWidth="10" defaultRowHeight="15.75"/>
  <cols>
    <col min="1" max="1" width="18.375" style="16" customWidth="1"/>
    <col min="2" max="2" width="18.375" customWidth="1"/>
    <col min="3" max="3" width="19.125" customWidth="1"/>
    <col min="4" max="4" width="21.5" customWidth="1"/>
    <col min="5" max="5" width="5.5" customWidth="1"/>
    <col min="6" max="6" width="11.625" customWidth="1"/>
    <col min="7" max="11" width="10.375" customWidth="1"/>
    <col min="12" max="12" width="5.5" customWidth="1"/>
    <col min="13" max="13" width="11.625" customWidth="1"/>
    <col min="14" max="14" width="12.5" customWidth="1"/>
  </cols>
  <sheetData>
    <row r="1" spans="1:14">
      <c r="A1" s="16" t="s">
        <v>59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56</v>
      </c>
      <c r="M1" t="s">
        <v>57</v>
      </c>
      <c r="N1" t="s">
        <v>58</v>
      </c>
    </row>
    <row r="2" spans="1:14">
      <c r="A2" s="16">
        <v>167020</v>
      </c>
      <c r="B2" t="s">
        <v>45</v>
      </c>
      <c r="C2">
        <f>SUMPRODUCT((CA!$A$2:$A$10000=$A2)*(MONTH(CA!$L$2:$L$10000)=COLUMN()-2)*(CA!$I$2:$I$10000))</f>
        <v>88.8</v>
      </c>
      <c r="D2">
        <f>SUMPRODUCT((CA!$A$2:$A$10000=$A2)*(MONTH(CA!$L$2:$L$10000)=COLUMN()-2)*(CA!$I$2:$I$10000))</f>
        <v>0</v>
      </c>
      <c r="E2">
        <f>SUMPRODUCT((CA!$A$2:$A$10000=$A2)*(MONTH(CA!$L$2:$L$10000)=COLUMN()-2)*(CA!$I$2:$I$10000))</f>
        <v>0</v>
      </c>
      <c r="F2">
        <f>SUMPRODUCT((CA!$A$2:$A$10000=$A2)*(MONTH(CA!$L$2:$L$10000)=COLUMN()-2)*(CA!$I$2:$I$10000))</f>
        <v>0</v>
      </c>
      <c r="G2">
        <f>SUMPRODUCT((CA!$A$2:$A$10000=$A2)*(MONTH(CA!$L$2:$L$10000)=COLUMN()-2)*(CA!$I$2:$I$10000))</f>
        <v>0</v>
      </c>
      <c r="H2">
        <f>SUMPRODUCT((CA!$A$2:$A$10000=$A2)*(MONTH(CA!$L$2:$L$10000)=COLUMN()-2)*(CA!$I$2:$I$10000))</f>
        <v>0</v>
      </c>
      <c r="I2">
        <f>SUMPRODUCT((CA!$A$2:$A$10000=$A2)*(MONTH(CA!$L$2:$L$10000)=COLUMN()-2)*(CA!$I$2:$I$10000))</f>
        <v>0</v>
      </c>
      <c r="J2">
        <f>SUMPRODUCT((CA!$A$2:$A$10000=$A2)*(MONTH(CA!$L$2:$L$10000)=COLUMN()-2)*(CA!$I$2:$I$10000))</f>
        <v>0</v>
      </c>
      <c r="K2">
        <f>SUMPRODUCT((CA!$A$2:$A$10000=$A2)*(MONTH(CA!$L$2:$L$10000)=COLUMN()-2)*(CA!$I$2:$I$10000))</f>
        <v>0</v>
      </c>
      <c r="L2">
        <f>SUMPRODUCT((CA!$A$2:$A$10000=$A2)*(MONTH(CA!$L$2:$L$10000)=COLUMN()-2)*(CA!$I$2:$I$10000))</f>
        <v>0</v>
      </c>
      <c r="M2">
        <f>SUMPRODUCT((CA!$A$2:$A$10000=$A2)*(MONTH(CA!$L$2:$L$10000)=COLUMN()-2)*(CA!$I$2:$I$10000))</f>
        <v>0</v>
      </c>
      <c r="N2">
        <f>SUMPRODUCT((CA!$A$2:$A$10000=$A2)*(MONTH(CA!$L$2:$L$10000)=COLUMN()-2)*(CA!$I$2:$I$10000))</f>
        <v>0</v>
      </c>
    </row>
    <row r="3" spans="1:14">
      <c r="A3" s="16">
        <v>169001</v>
      </c>
      <c r="B3" t="s">
        <v>65</v>
      </c>
      <c r="C3">
        <f>SUMPRODUCT((CA!$A$2:$A$10000=$A3)*(MONTH(CA!$L$2:$L$10000)=COLUMN()-2)*(CA!$I$2:$I$10000))</f>
        <v>1054.73</v>
      </c>
      <c r="D3">
        <f>SUMPRODUCT((CA!$A$2:$A$10000=$A3)*(MONTH(CA!$L$2:$L$10000)=COLUMN()-2)*(CA!$I$2:$I$10000))</f>
        <v>0</v>
      </c>
      <c r="E3">
        <f>SUMPRODUCT((CA!$A$2:$A$10000=$A3)*(MONTH(CA!$L$2:$L$10000)=COLUMN()-2)*(CA!$I$2:$I$10000))</f>
        <v>0</v>
      </c>
      <c r="F3">
        <f>SUMPRODUCT((CA!$A$2:$A$10000=$A3)*(MONTH(CA!$L$2:$L$10000)=COLUMN()-2)*(CA!$I$2:$I$10000))</f>
        <v>0</v>
      </c>
      <c r="G3">
        <f>SUMPRODUCT((CA!$A$2:$A$10000=$A3)*(MONTH(CA!$L$2:$L$10000)=COLUMN()-2)*(CA!$I$2:$I$10000))</f>
        <v>0</v>
      </c>
      <c r="H3">
        <f>SUMPRODUCT((CA!$A$2:$A$10000=$A3)*(MONTH(CA!$L$2:$L$10000)=COLUMN()-2)*(CA!$I$2:$I$10000))</f>
        <v>0</v>
      </c>
      <c r="I3">
        <f>SUMPRODUCT((CA!$A$2:$A$10000=$A3)*(MONTH(CA!$L$2:$L$10000)=COLUMN()-2)*(CA!$I$2:$I$10000))</f>
        <v>0</v>
      </c>
      <c r="J3">
        <f>SUMPRODUCT((CA!$A$2:$A$10000=$A3)*(MONTH(CA!$L$2:$L$10000)=COLUMN()-2)*(CA!$I$2:$I$10000))</f>
        <v>0</v>
      </c>
      <c r="K3">
        <f>SUMPRODUCT((CA!$A$2:$A$10000=$A3)*(MONTH(CA!$L$2:$L$10000)=COLUMN()-2)*(CA!$I$2:$I$10000))</f>
        <v>0</v>
      </c>
      <c r="L3">
        <f>SUMPRODUCT((CA!$A$2:$A$10000=$A3)*(MONTH(CA!$L$2:$L$10000)=COLUMN()-2)*(CA!$I$2:$I$10000))</f>
        <v>0</v>
      </c>
      <c r="M3">
        <f>SUMPRODUCT((CA!$A$2:$A$10000=$A3)*(MONTH(CA!$L$2:$L$10000)=COLUMN()-2)*(CA!$I$2:$I$10000))</f>
        <v>0</v>
      </c>
      <c r="N3">
        <f>SUMPRODUCT((CA!$A$2:$A$10000=$A3)*(MONTH(CA!$L$2:$L$10000)=COLUMN()-2)*(CA!$I$2:$I$10000))</f>
        <v>0</v>
      </c>
    </row>
    <row r="4" spans="1:14">
      <c r="A4" s="16">
        <v>142007</v>
      </c>
      <c r="B4" t="s">
        <v>43</v>
      </c>
      <c r="C4">
        <f>SUMPRODUCT((CA!$A$2:$A$10000=$A4)*(MONTH(CA!$L$2:$L$10000)=COLUMN()-2)*(CA!$I$2:$I$10000))</f>
        <v>21685.53</v>
      </c>
      <c r="D4">
        <f>SUMPRODUCT((CA!$A$2:$A$10000=$A4)*(MONTH(CA!$L$2:$L$10000)=COLUMN()-2)*(CA!$I$2:$I$10000))</f>
        <v>0</v>
      </c>
      <c r="E4">
        <f>SUMPRODUCT((CA!$A$2:$A$10000=$A4)*(MONTH(CA!$L$2:$L$10000)=COLUMN()-2)*(CA!$I$2:$I$10000))</f>
        <v>0</v>
      </c>
      <c r="F4">
        <f>SUMPRODUCT((CA!$A$2:$A$10000=$A4)*(MONTH(CA!$L$2:$L$10000)=COLUMN()-2)*(CA!$I$2:$I$10000))</f>
        <v>0</v>
      </c>
      <c r="G4">
        <f>SUMPRODUCT((CA!$A$2:$A$10000=$A4)*(MONTH(CA!$L$2:$L$10000)=COLUMN()-2)*(CA!$I$2:$I$10000))</f>
        <v>0</v>
      </c>
      <c r="H4">
        <f>SUMPRODUCT((CA!$A$2:$A$10000=$A4)*(MONTH(CA!$L$2:$L$10000)=COLUMN()-2)*(CA!$I$2:$I$10000))</f>
        <v>0</v>
      </c>
      <c r="I4">
        <f>SUMPRODUCT((CA!$A$2:$A$10000=$A4)*(MONTH(CA!$L$2:$L$10000)=COLUMN()-2)*(CA!$I$2:$I$10000))</f>
        <v>0</v>
      </c>
      <c r="J4">
        <f>SUMPRODUCT((CA!$A$2:$A$10000=$A4)*(MONTH(CA!$L$2:$L$10000)=COLUMN()-2)*(CA!$I$2:$I$10000))</f>
        <v>0</v>
      </c>
      <c r="K4">
        <f>SUMPRODUCT((CA!$A$2:$A$10000=$A4)*(MONTH(CA!$L$2:$L$10000)=COLUMN()-2)*(CA!$I$2:$I$10000))</f>
        <v>0</v>
      </c>
      <c r="L4">
        <f>SUMPRODUCT((CA!$A$2:$A$10000=$A4)*(MONTH(CA!$L$2:$L$10000)=COLUMN()-2)*(CA!$I$2:$I$10000))</f>
        <v>0</v>
      </c>
      <c r="M4">
        <f>SUMPRODUCT((CA!$A$2:$A$10000=$A4)*(MONTH(CA!$L$2:$L$10000)=COLUMN()-2)*(CA!$I$2:$I$10000))</f>
        <v>0</v>
      </c>
      <c r="N4">
        <f>SUMPRODUCT((CA!$A$2:$A$10000=$A4)*(MONTH(CA!$L$2:$L$10000)=COLUMN()-2)*(CA!$I$2:$I$10000))</f>
        <v>0</v>
      </c>
    </row>
    <row r="5" spans="1:14">
      <c r="A5" s="16">
        <v>174063</v>
      </c>
      <c r="B5" t="s">
        <v>42</v>
      </c>
      <c r="C5">
        <f>SUMPRODUCT((CA!$A$2:$A$10000=$A5)*(MONTH(CA!$L$2:$L$10000)=COLUMN()-2)*(CA!$I$2:$I$10000))</f>
        <v>75.599999999999994</v>
      </c>
      <c r="D5">
        <f>SUMPRODUCT((CA!$A$2:$A$10000=$A5)*(MONTH(CA!$L$2:$L$10000)=COLUMN()-2)*(CA!$I$2:$I$10000))</f>
        <v>0</v>
      </c>
      <c r="E5">
        <f>SUMPRODUCT((CA!$A$2:$A$10000=$A5)*(MONTH(CA!$L$2:$L$10000)=COLUMN()-2)*(CA!$I$2:$I$10000))</f>
        <v>0</v>
      </c>
      <c r="F5">
        <f>SUMPRODUCT((CA!$A$2:$A$10000=$A5)*(MONTH(CA!$L$2:$L$10000)=COLUMN()-2)*(CA!$I$2:$I$10000))</f>
        <v>0</v>
      </c>
      <c r="G5">
        <f>SUMPRODUCT((CA!$A$2:$A$10000=$A5)*(MONTH(CA!$L$2:$L$10000)=COLUMN()-2)*(CA!$I$2:$I$10000))</f>
        <v>0</v>
      </c>
      <c r="H5">
        <f>SUMPRODUCT((CA!$A$2:$A$10000=$A5)*(MONTH(CA!$L$2:$L$10000)=COLUMN()-2)*(CA!$I$2:$I$10000))</f>
        <v>0</v>
      </c>
      <c r="I5">
        <f>SUMPRODUCT((CA!$A$2:$A$10000=$A5)*(MONTH(CA!$L$2:$L$10000)=COLUMN()-2)*(CA!$I$2:$I$10000))</f>
        <v>0</v>
      </c>
      <c r="J5">
        <f>SUMPRODUCT((CA!$A$2:$A$10000=$A5)*(MONTH(CA!$L$2:$L$10000)=COLUMN()-2)*(CA!$I$2:$I$10000))</f>
        <v>0</v>
      </c>
      <c r="K5">
        <f>SUMPRODUCT((CA!$A$2:$A$10000=$A5)*(MONTH(CA!$L$2:$L$10000)=COLUMN()-2)*(CA!$I$2:$I$10000))</f>
        <v>0</v>
      </c>
      <c r="L5">
        <f>SUMPRODUCT((CA!$A$2:$A$10000=$A5)*(MONTH(CA!$L$2:$L$10000)=COLUMN()-2)*(CA!$I$2:$I$10000))</f>
        <v>0</v>
      </c>
      <c r="M5">
        <f>SUMPRODUCT((CA!$A$2:$A$10000=$A5)*(MONTH(CA!$L$2:$L$10000)=COLUMN()-2)*(CA!$I$2:$I$10000))</f>
        <v>0</v>
      </c>
      <c r="N5">
        <f>SUMPRODUCT((CA!$A$2:$A$10000=$A5)*(MONTH(CA!$L$2:$L$10000)=COLUMN()-2)*(CA!$I$2:$I$10000))</f>
        <v>0</v>
      </c>
    </row>
    <row r="6" spans="1:14">
      <c r="C6">
        <f>SUMPRODUCT((CA!$A$2:$A$10000=$A6)*(MONTH(CA!$L$2:$L$10000)=COLUMN()-2)*(CA!$I$2:$I$10000))</f>
        <v>0</v>
      </c>
      <c r="D6">
        <f>SUMPRODUCT((CA!$A$2:$A$10000=$A6)*(MONTH(CA!$L$2:$L$10000)=COLUMN()-2)*(CA!$I$2:$I$10000))</f>
        <v>0</v>
      </c>
      <c r="E6">
        <f>SUMPRODUCT((CA!$A$2:$A$10000=$A6)*(MONTH(CA!$L$2:$L$10000)=COLUMN()-2)*(CA!$I$2:$I$10000))</f>
        <v>0</v>
      </c>
      <c r="F6">
        <f>SUMPRODUCT((CA!$A$2:$A$10000=$A6)*(MONTH(CA!$L$2:$L$10000)=COLUMN()-2)*(CA!$I$2:$I$10000))</f>
        <v>0</v>
      </c>
      <c r="G6">
        <f>SUMPRODUCT((CA!$A$2:$A$10000=$A6)*(MONTH(CA!$L$2:$L$10000)=COLUMN()-2)*(CA!$I$2:$I$10000))</f>
        <v>0</v>
      </c>
      <c r="H6">
        <f>SUMPRODUCT((CA!$A$2:$A$10000=$A6)*(MONTH(CA!$L$2:$L$10000)=COLUMN()-2)*(CA!$I$2:$I$10000))</f>
        <v>0</v>
      </c>
      <c r="I6">
        <f>SUMPRODUCT((CA!$A$2:$A$10000=$A6)*(MONTH(CA!$L$2:$L$10000)=COLUMN()-2)*(CA!$I$2:$I$10000))</f>
        <v>0</v>
      </c>
      <c r="J6">
        <f>SUMPRODUCT((CA!$A$2:$A$10000=$A6)*(MONTH(CA!$L$2:$L$10000)=COLUMN()-2)*(CA!$I$2:$I$10000))</f>
        <v>0</v>
      </c>
      <c r="K6">
        <f>SUMPRODUCT((CA!$A$2:$A$10000=$A6)*(MONTH(CA!$L$2:$L$10000)=COLUMN()-2)*(CA!$I$2:$I$10000))</f>
        <v>0</v>
      </c>
      <c r="L6">
        <f>SUMPRODUCT((CA!$A$2:$A$10000=$A6)*(MONTH(CA!$L$2:$L$10000)=COLUMN()-2)*(CA!$I$2:$I$10000))</f>
        <v>0</v>
      </c>
      <c r="M6">
        <f>SUMPRODUCT((CA!$A$2:$A$10000=$A6)*(MONTH(CA!$L$2:$L$10000)=COLUMN()-2)*(CA!$I$2:$I$10000))</f>
        <v>0</v>
      </c>
      <c r="N6">
        <f>SUMPRODUCT((CA!$A$2:$A$10000=$A6)*(MONTH(CA!$L$2:$L$10000)=COLUMN()-2)*(CA!$I$2:$I$10000))</f>
        <v>0</v>
      </c>
    </row>
    <row r="7" spans="1:14">
      <c r="C7">
        <f>SUMPRODUCT((CA!$A$2:$A$10000=$A7)*(MONTH(CA!$L$2:$L$10000)=COLUMN()-2)*(CA!$I$2:$I$10000))</f>
        <v>0</v>
      </c>
      <c r="D7">
        <f>SUMPRODUCT((CA!$A$2:$A$10000=$A7)*(MONTH(CA!$L$2:$L$10000)=COLUMN()-2)*(CA!$I$2:$I$10000))</f>
        <v>0</v>
      </c>
      <c r="E7">
        <f>SUMPRODUCT((CA!$A$2:$A$10000=$A7)*(MONTH(CA!$L$2:$L$10000)=COLUMN()-2)*(CA!$I$2:$I$10000))</f>
        <v>0</v>
      </c>
      <c r="F7">
        <f>SUMPRODUCT((CA!$A$2:$A$10000=$A7)*(MONTH(CA!$L$2:$L$10000)=COLUMN()-2)*(CA!$I$2:$I$10000))</f>
        <v>0</v>
      </c>
      <c r="G7">
        <f>SUMPRODUCT((CA!$A$2:$A$10000=$A7)*(MONTH(CA!$L$2:$L$10000)=COLUMN()-2)*(CA!$I$2:$I$10000))</f>
        <v>0</v>
      </c>
      <c r="H7">
        <f>SUMPRODUCT((CA!$A$2:$A$10000=$A7)*(MONTH(CA!$L$2:$L$10000)=COLUMN()-2)*(CA!$I$2:$I$10000))</f>
        <v>0</v>
      </c>
      <c r="I7">
        <f>SUMPRODUCT((CA!$A$2:$A$10000=$A7)*(MONTH(CA!$L$2:$L$10000)=COLUMN()-2)*(CA!$I$2:$I$10000))</f>
        <v>0</v>
      </c>
      <c r="J7">
        <f>SUMPRODUCT((CA!$A$2:$A$10000=$A7)*(MONTH(CA!$L$2:$L$10000)=COLUMN()-2)*(CA!$I$2:$I$10000))</f>
        <v>0</v>
      </c>
      <c r="K7">
        <f>SUMPRODUCT((CA!$A$2:$A$10000=$A7)*(MONTH(CA!$L$2:$L$10000)=COLUMN()-2)*(CA!$I$2:$I$10000))</f>
        <v>0</v>
      </c>
      <c r="L7">
        <f>SUMPRODUCT((CA!$A$2:$A$10000=$A7)*(MONTH(CA!$L$2:$L$10000)=COLUMN()-2)*(CA!$I$2:$I$10000))</f>
        <v>0</v>
      </c>
      <c r="M7">
        <f>SUMPRODUCT((CA!$A$2:$A$10000=$A7)*(MONTH(CA!$L$2:$L$10000)=COLUMN()-2)*(CA!$I$2:$I$10000))</f>
        <v>0</v>
      </c>
      <c r="N7">
        <f>SUMPRODUCT((CA!$A$2:$A$10000=$A7)*(MONTH(CA!$L$2:$L$10000)=COLUMN()-2)*(CA!$I$2:$I$10000))</f>
        <v>0</v>
      </c>
    </row>
    <row r="8" spans="1:14">
      <c r="C8">
        <f>SUMPRODUCT((CA!$A$2:$A$10000=$A8)*(MONTH(CA!$L$2:$L$10000)=COLUMN()-2)*(CA!$I$2:$I$10000))</f>
        <v>0</v>
      </c>
      <c r="D8">
        <f>SUMPRODUCT((CA!$A$2:$A$10000=$A8)*(MONTH(CA!$L$2:$L$10000)=COLUMN()-2)*(CA!$I$2:$I$10000))</f>
        <v>0</v>
      </c>
      <c r="E8">
        <f>SUMPRODUCT((CA!$A$2:$A$10000=$A8)*(MONTH(CA!$L$2:$L$10000)=COLUMN()-2)*(CA!$I$2:$I$10000))</f>
        <v>0</v>
      </c>
      <c r="F8">
        <f>SUMPRODUCT((CA!$A$2:$A$10000=$A8)*(MONTH(CA!$L$2:$L$10000)=COLUMN()-2)*(CA!$I$2:$I$10000))</f>
        <v>0</v>
      </c>
      <c r="G8">
        <f>SUMPRODUCT((CA!$A$2:$A$10000=$A8)*(MONTH(CA!$L$2:$L$10000)=COLUMN()-2)*(CA!$I$2:$I$10000))</f>
        <v>0</v>
      </c>
      <c r="H8">
        <f>SUMPRODUCT((CA!$A$2:$A$10000=$A8)*(MONTH(CA!$L$2:$L$10000)=COLUMN()-2)*(CA!$I$2:$I$10000))</f>
        <v>0</v>
      </c>
      <c r="I8">
        <f>SUMPRODUCT((CA!$A$2:$A$10000=$A8)*(MONTH(CA!$L$2:$L$10000)=COLUMN()-2)*(CA!$I$2:$I$10000))</f>
        <v>0</v>
      </c>
      <c r="J8">
        <f>SUMPRODUCT((CA!$A$2:$A$10000=$A8)*(MONTH(CA!$L$2:$L$10000)=COLUMN()-2)*(CA!$I$2:$I$10000))</f>
        <v>0</v>
      </c>
      <c r="K8">
        <f>SUMPRODUCT((CA!$A$2:$A$10000=$A8)*(MONTH(CA!$L$2:$L$10000)=COLUMN()-2)*(CA!$I$2:$I$10000))</f>
        <v>0</v>
      </c>
      <c r="L8">
        <f>SUMPRODUCT((CA!$A$2:$A$10000=$A8)*(MONTH(CA!$L$2:$L$10000)=COLUMN()-2)*(CA!$I$2:$I$10000))</f>
        <v>0</v>
      </c>
      <c r="M8">
        <f>SUMPRODUCT((CA!$A$2:$A$10000=$A8)*(MONTH(CA!$L$2:$L$10000)=COLUMN()-2)*(CA!$I$2:$I$10000))</f>
        <v>0</v>
      </c>
      <c r="N8">
        <f>SUMPRODUCT((CA!$A$2:$A$10000=$A8)*(MONTH(CA!$L$2:$L$10000)=COLUMN()-2)*(CA!$I$2:$I$10000))</f>
        <v>0</v>
      </c>
    </row>
    <row r="9" spans="1:14">
      <c r="C9">
        <f>SUMPRODUCT((CA!$A$2:$A$10000=$A9)*(MONTH(CA!$L$2:$L$10000)=COLUMN()-2)*(CA!$I$2:$I$10000))</f>
        <v>0</v>
      </c>
      <c r="D9">
        <f>SUMPRODUCT((CA!$A$2:$A$10000=$A9)*(MONTH(CA!$L$2:$L$10000)=COLUMN()-2)*(CA!$I$2:$I$10000))</f>
        <v>0</v>
      </c>
      <c r="E9">
        <f>SUMPRODUCT((CA!$A$2:$A$10000=$A9)*(MONTH(CA!$L$2:$L$10000)=COLUMN()-2)*(CA!$I$2:$I$10000))</f>
        <v>0</v>
      </c>
      <c r="F9">
        <f>SUMPRODUCT((CA!$A$2:$A$10000=$A9)*(MONTH(CA!$L$2:$L$10000)=COLUMN()-2)*(CA!$I$2:$I$10000))</f>
        <v>0</v>
      </c>
      <c r="G9">
        <f>SUMPRODUCT((CA!$A$2:$A$10000=$A9)*(MONTH(CA!$L$2:$L$10000)=COLUMN()-2)*(CA!$I$2:$I$10000))</f>
        <v>0</v>
      </c>
      <c r="H9">
        <f>SUMPRODUCT((CA!$A$2:$A$10000=$A9)*(MONTH(CA!$L$2:$L$10000)=COLUMN()-2)*(CA!$I$2:$I$10000))</f>
        <v>0</v>
      </c>
      <c r="I9">
        <f>SUMPRODUCT((CA!$A$2:$A$10000=$A9)*(MONTH(CA!$L$2:$L$10000)=COLUMN()-2)*(CA!$I$2:$I$10000))</f>
        <v>0</v>
      </c>
      <c r="J9">
        <f>SUMPRODUCT((CA!$A$2:$A$10000=$A9)*(MONTH(CA!$L$2:$L$10000)=COLUMN()-2)*(CA!$I$2:$I$10000))</f>
        <v>0</v>
      </c>
      <c r="K9">
        <f>SUMPRODUCT((CA!$A$2:$A$10000=$A9)*(MONTH(CA!$L$2:$L$10000)=COLUMN()-2)*(CA!$I$2:$I$10000))</f>
        <v>0</v>
      </c>
      <c r="L9">
        <f>SUMPRODUCT((CA!$A$2:$A$10000=$A9)*(MONTH(CA!$L$2:$L$10000)=COLUMN()-2)*(CA!$I$2:$I$10000))</f>
        <v>0</v>
      </c>
      <c r="M9">
        <f>SUMPRODUCT((CA!$A$2:$A$10000=$A9)*(MONTH(CA!$L$2:$L$10000)=COLUMN()-2)*(CA!$I$2:$I$10000))</f>
        <v>0</v>
      </c>
      <c r="N9">
        <f>SUMPRODUCT((CA!$A$2:$A$10000=$A9)*(MONTH(CA!$L$2:$L$10000)=COLUMN()-2)*(CA!$I$2:$I$10000))</f>
        <v>0</v>
      </c>
    </row>
    <row r="11" spans="1:14">
      <c r="A11" s="16" t="s">
        <v>66</v>
      </c>
    </row>
    <row r="13" spans="1:14">
      <c r="A13" s="20" t="s">
        <v>69</v>
      </c>
      <c r="B13" s="21"/>
      <c r="C13" s="21"/>
      <c r="D13" s="21"/>
    </row>
    <row r="14" spans="1:14">
      <c r="A14" s="20" t="s">
        <v>68</v>
      </c>
      <c r="B14" s="21"/>
      <c r="C14" s="21"/>
      <c r="D14" s="21"/>
    </row>
    <row r="18" spans="1:6">
      <c r="A18" s="16" t="s">
        <v>67</v>
      </c>
      <c r="C18" s="17" t="s">
        <v>64</v>
      </c>
      <c r="D18" s="17" t="s">
        <v>63</v>
      </c>
    </row>
    <row r="19" spans="1:6">
      <c r="C19" s="17" t="s">
        <v>60</v>
      </c>
      <c r="D19">
        <v>1</v>
      </c>
      <c r="E19" t="s">
        <v>61</v>
      </c>
      <c r="F19" t="s">
        <v>62</v>
      </c>
    </row>
    <row r="20" spans="1:6">
      <c r="C20" s="16">
        <v>167020</v>
      </c>
      <c r="D20" s="18">
        <v>88.8</v>
      </c>
      <c r="E20" s="18"/>
      <c r="F20" s="19">
        <v>88.8</v>
      </c>
    </row>
    <row r="21" spans="1:6">
      <c r="C21" s="16" t="s">
        <v>26</v>
      </c>
      <c r="D21" s="18">
        <v>21038.03</v>
      </c>
      <c r="E21" s="18"/>
      <c r="F21" s="19">
        <v>21038.03</v>
      </c>
    </row>
    <row r="22" spans="1:6">
      <c r="C22" s="16" t="s">
        <v>22</v>
      </c>
      <c r="D22" s="18">
        <v>-96.200000000000045</v>
      </c>
      <c r="E22" s="18"/>
      <c r="F22" s="19">
        <v>-96.200000000000045</v>
      </c>
    </row>
    <row r="23" spans="1:6">
      <c r="C23" s="16" t="s">
        <v>36</v>
      </c>
      <c r="D23" s="18">
        <v>1054.73</v>
      </c>
      <c r="E23" s="18"/>
      <c r="F23" s="19">
        <v>1054.73</v>
      </c>
    </row>
    <row r="24" spans="1:6">
      <c r="C24" s="16" t="s">
        <v>14</v>
      </c>
      <c r="D24" s="18">
        <v>552.6</v>
      </c>
      <c r="E24" s="18"/>
      <c r="F24" s="19">
        <v>552.6</v>
      </c>
    </row>
    <row r="25" spans="1:6">
      <c r="C25" s="16" t="s">
        <v>61</v>
      </c>
      <c r="D25" s="18"/>
      <c r="E25" s="18"/>
      <c r="F25" s="19"/>
    </row>
    <row r="26" spans="1:6">
      <c r="C26" s="16" t="s">
        <v>62</v>
      </c>
      <c r="D26" s="18">
        <v>22637.959999999995</v>
      </c>
      <c r="E26" s="18"/>
      <c r="F26" s="19">
        <v>22637.959999999995</v>
      </c>
    </row>
  </sheetData>
  <pageMargins left="0.75" right="0.75" top="1" bottom="1" header="0.5" footer="0.5"/>
  <pageSetup paperSize="9" orientation="portrait" horizontalDpi="4294967292" verticalDpi="4294967292"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</vt:lpstr>
      <vt:lpstr>Avance retard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Gantois</dc:creator>
  <cp:lastModifiedBy>___</cp:lastModifiedBy>
  <dcterms:created xsi:type="dcterms:W3CDTF">2014-02-03T20:13:12Z</dcterms:created>
  <dcterms:modified xsi:type="dcterms:W3CDTF">2014-02-05T06:52:07Z</dcterms:modified>
</cp:coreProperties>
</file>