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8" windowWidth="22116" windowHeight="9552"/>
  </bookViews>
  <sheets>
    <sheet name="Vierge" sheetId="1" r:id="rId1"/>
    <sheet name="Infos" sheetId="2" r:id="rId2"/>
    <sheet name="Feuil3" sheetId="3" r:id="rId3"/>
  </sheets>
  <definedNames>
    <definedName name="Archétypes">Infos!$A$31:$A$36</definedName>
    <definedName name="Dons">Infos!$C$72:$C$103</definedName>
    <definedName name="Faiblesses">Infos!$C$105:$C$132</definedName>
    <definedName name="Freyr">Infos!$A$1:$A$9</definedName>
    <definedName name="Guerrier">Infos!$B$35:$B$37</definedName>
    <definedName name="Heimdall">Infos!$A$11:$A$19</definedName>
    <definedName name="Noble">Infos!$B$32:$B$34</definedName>
    <definedName name="ptcarac">Infos!$B$51:$B$71</definedName>
    <definedName name="Sage">Infos!$B$38:$B$41</definedName>
    <definedName name="Travailleur">Infos!$B$42:$B$45</definedName>
    <definedName name="Tyr">Infos!$A$21:$A$29</definedName>
    <definedName name="Voyageur">Infos!$B$46:$B$49</definedName>
  </definedNames>
  <calcPr calcId="144525"/>
</workbook>
</file>

<file path=xl/calcChain.xml><?xml version="1.0" encoding="utf-8"?>
<calcChain xmlns="http://schemas.openxmlformats.org/spreadsheetml/2006/main">
  <c r="D17" i="1" l="1"/>
  <c r="C40" i="1"/>
  <c r="G46" i="1"/>
  <c r="G45" i="1"/>
  <c r="G44" i="1"/>
  <c r="G43" i="1"/>
  <c r="G42" i="1"/>
  <c r="B52" i="2"/>
  <c r="B53" i="2" s="1"/>
  <c r="B54" i="2" s="1"/>
  <c r="B55" i="2" s="1"/>
  <c r="B56" i="2" s="1"/>
  <c r="B57" i="2" s="1"/>
  <c r="B58" i="2" s="1"/>
  <c r="B59" i="2" s="1"/>
  <c r="B60" i="2" s="1"/>
  <c r="B61" i="2" s="1"/>
  <c r="B62" i="2" s="1"/>
  <c r="B63" i="2" s="1"/>
  <c r="B64" i="2" s="1"/>
  <c r="B65" i="2" s="1"/>
  <c r="B66" i="2" s="1"/>
  <c r="B67" i="2" s="1"/>
  <c r="B68" i="2" s="1"/>
  <c r="B69" i="2" s="1"/>
  <c r="B70" i="2" s="1"/>
  <c r="B71" i="2" s="1"/>
  <c r="G29" i="1" l="1"/>
  <c r="D29" i="1"/>
  <c r="A29" i="1"/>
  <c r="D18" i="1" l="1"/>
  <c r="B18" i="1"/>
  <c r="F22" i="1"/>
  <c r="F25" i="1" s="1"/>
  <c r="D22" i="1"/>
  <c r="D25" i="1" s="1"/>
  <c r="B22" i="1"/>
  <c r="B25" i="1" s="1"/>
  <c r="B19" i="1"/>
  <c r="B17" i="1"/>
  <c r="D11" i="1"/>
</calcChain>
</file>

<file path=xl/sharedStrings.xml><?xml version="1.0" encoding="utf-8"?>
<sst xmlns="http://schemas.openxmlformats.org/spreadsheetml/2006/main" count="338" uniqueCount="259">
  <si>
    <t>Prénom :</t>
  </si>
  <si>
    <t>Archétype :</t>
  </si>
  <si>
    <t>Nom :</t>
  </si>
  <si>
    <t>Profession :</t>
  </si>
  <si>
    <t>Age :</t>
  </si>
  <si>
    <t>Taille :</t>
  </si>
  <si>
    <t>Royaume :</t>
  </si>
  <si>
    <t>Poids :</t>
  </si>
  <si>
    <t>Dons :</t>
  </si>
  <si>
    <t>Faiblesse :</t>
  </si>
  <si>
    <t>Corps</t>
  </si>
  <si>
    <t>Esprit</t>
  </si>
  <si>
    <t>Âme</t>
  </si>
  <si>
    <t>Puissance :</t>
  </si>
  <si>
    <t>Intellect :</t>
  </si>
  <si>
    <t>Charisme :</t>
  </si>
  <si>
    <t>Vigueur :</t>
  </si>
  <si>
    <t>Perception :</t>
  </si>
  <si>
    <t>Instinct :</t>
  </si>
  <si>
    <t>Agilité :</t>
  </si>
  <si>
    <t>Ténacité :</t>
  </si>
  <si>
    <t>Communicat. :</t>
  </si>
  <si>
    <t>Points de vie :</t>
  </si>
  <si>
    <t>Réserve furor :</t>
  </si>
  <si>
    <t>Max furor/tour :</t>
  </si>
  <si>
    <t>Déplacement :</t>
  </si>
  <si>
    <t>Expérience :</t>
  </si>
  <si>
    <t>Initiative</t>
  </si>
  <si>
    <t>Défense Physique</t>
  </si>
  <si>
    <t>Défense Magique</t>
  </si>
  <si>
    <t>Réaction :</t>
  </si>
  <si>
    <t>Base :</t>
  </si>
  <si>
    <t>Protection :</t>
  </si>
  <si>
    <t>Magie :</t>
  </si>
  <si>
    <t>Total :</t>
  </si>
  <si>
    <t>Runes de Destinée</t>
  </si>
  <si>
    <t>Compétences</t>
  </si>
  <si>
    <t>Acrobatie :</t>
  </si>
  <si>
    <t>Langues* :</t>
  </si>
  <si>
    <t>Galdr* :</t>
  </si>
  <si>
    <t>Artisanat (     ) :</t>
  </si>
  <si>
    <t>Larcins :</t>
  </si>
  <si>
    <t>Runes* :</t>
  </si>
  <si>
    <t>Arts (          ) :</t>
  </si>
  <si>
    <t>Médecine* :</t>
  </si>
  <si>
    <t>Sejdr* :</t>
  </si>
  <si>
    <t>Attelage :</t>
  </si>
  <si>
    <t>Mouvement :</t>
  </si>
  <si>
    <t>Chercher :</t>
  </si>
  <si>
    <t>Navigation :</t>
  </si>
  <si>
    <t>Chevaucher :</t>
  </si>
  <si>
    <t>Natation :</t>
  </si>
  <si>
    <t>Commerce :</t>
  </si>
  <si>
    <t>Négociation :</t>
  </si>
  <si>
    <t>Discrétion :</t>
  </si>
  <si>
    <t>Sagas :</t>
  </si>
  <si>
    <t>Armes crtes :</t>
  </si>
  <si>
    <t>Éloquence :</t>
  </si>
  <si>
    <t>Savoir (        ) :</t>
  </si>
  <si>
    <t>Armes lgues :</t>
  </si>
  <si>
    <t>Empathie :</t>
  </si>
  <si>
    <t>Séduction :</t>
  </si>
  <si>
    <t>Armes 2 mns :</t>
  </si>
  <si>
    <t>Escalade :</t>
  </si>
  <si>
    <t>Superstition :</t>
  </si>
  <si>
    <t>Armes d'Hast :</t>
  </si>
  <si>
    <t>Esquive :</t>
  </si>
  <si>
    <t>Survie :</t>
  </si>
  <si>
    <t>Armes de tir :</t>
  </si>
  <si>
    <t>Herboristerie :</t>
  </si>
  <si>
    <t>Tactique :</t>
  </si>
  <si>
    <t>Lancer :</t>
  </si>
  <si>
    <t>Intimidation :</t>
  </si>
  <si>
    <t>Traditions :</t>
  </si>
  <si>
    <t>Lutte :</t>
  </si>
  <si>
    <t>Jeux :</t>
  </si>
  <si>
    <t>Vigilance :</t>
  </si>
  <si>
    <t>Armes impr. :</t>
  </si>
  <si>
    <t>Armes</t>
  </si>
  <si>
    <t>Arme</t>
  </si>
  <si>
    <t>Niveau</t>
  </si>
  <si>
    <t>Dégâts</t>
  </si>
  <si>
    <t>Port C/M/L/E</t>
  </si>
  <si>
    <t>Prouesses</t>
  </si>
  <si>
    <t>Aett de Freyr</t>
  </si>
  <si>
    <t>1 - Fehu</t>
  </si>
  <si>
    <t>3 - Thurz</t>
  </si>
  <si>
    <t>4 - Anuz</t>
  </si>
  <si>
    <t>5 - Reith</t>
  </si>
  <si>
    <t>6 - Kaun</t>
  </si>
  <si>
    <t>7 - Gebô</t>
  </si>
  <si>
    <t>8 - Wunjô</t>
  </si>
  <si>
    <t>Aett de Heimdall</t>
  </si>
  <si>
    <t>2 - Nouthr</t>
  </si>
  <si>
    <t>3 - Isa</t>
  </si>
  <si>
    <t>4 - Jerà</t>
  </si>
  <si>
    <t>5 - Iwaz</t>
  </si>
  <si>
    <t>6 - Ppath</t>
  </si>
  <si>
    <t>7 - Algiz</t>
  </si>
  <si>
    <t>8 - Sôl</t>
  </si>
  <si>
    <t>1 - Tiwaz</t>
  </si>
  <si>
    <t>2 - Bjarken</t>
  </si>
  <si>
    <t>3 - Ehawaz</t>
  </si>
  <si>
    <t>4 - Mathr</t>
  </si>
  <si>
    <t>5 - Lôgr</t>
  </si>
  <si>
    <t>6 - Inqgui</t>
  </si>
  <si>
    <t>7 - Dagaz</t>
  </si>
  <si>
    <t>8 - Othal</t>
  </si>
  <si>
    <t>Aett de Tyr</t>
  </si>
  <si>
    <t>Encombrement</t>
  </si>
  <si>
    <t>Nb actions</t>
  </si>
  <si>
    <t>2 - Uruz</t>
  </si>
  <si>
    <t>Choisir une rune</t>
  </si>
  <si>
    <t>Positif : force vitale, santé et énergie, force et ténacité. Le PJ fera preuve d'une santé de fer, sans jamais être atteint par la maladie. Il sera fort et sain.
Négatif : Maladie, manque d'énergie et passivité. Le PJ sera souffreteux ou souvent malade. Il n'aura pas l'énergie nécessaire pour prendre les armes.</t>
  </si>
  <si>
    <t>Négatif exclusivement : cette rune est une rune maléfique qui représente les forces destructrices des géeants du givre. Le PJ est souvent pris dans des conflits, dans des situations dangereuses où il risquera sa vie. Il semble que les ennuis le suivent. On peut aussi considérer, dans un scénario ou une campagne plus liée au surnaturel que le PJ a soit une ascendance de géant, ou que sa famille est poursuivie par la malédiction d'un géant ou que le personnage devra affronter lui-même un géant au cours de sa vie.</t>
  </si>
  <si>
    <t>Positif exclusivement : cette rune est exclusivement positive. Elle est le signe de la bénédiction d'Odhinn. Elle signe une grande inspiration scaldique ou magique, ou simplement qu'Odhinn l'a déjà distingué parmi les mortels, ce qui ne va pas forcément sans inconvénients. Le PJ peut être un grand scalde ou un mage réputé ou même un berserkr particulièrement puissant s'il choisit le don correspondant.</t>
  </si>
  <si>
    <t>Positif : voyage, déplacement, évolution dans la vie. Le PJ peut être un voyageur impénitent, ne tenant pas en place, visitant des villes et des pays, ou bien il évolue positivement et progresse dans sa vie sociale et/ou dans sess connaissances et n'hésite pas à changer ses habitudes.
Négatif : immobilisme, impossibilité d'évoluer. Le PJ est peut-être un peu fixé sur ses acquis et refuse de changer ou de se déplacer.</t>
  </si>
  <si>
    <t>Positif : passion, créativité, capacités techniques. Le PJ peut être doué pour l'artisanat de qualité, ou montrer une passion pour une activité quelle qu'elle soit et dans laquelle il excelle.
Négatif : instabilité, manque de persévérance. Le PJ ne montre aucun intérêt particulier pour une activité artisannale ou manuelle quelconque, pas plus que de dons.</t>
  </si>
  <si>
    <t>Positif : équilibre, dons aux dieux, sacrifice. Tous les sacrifices faits aux dieux par le PJ seront bien accueillis. Le PJ a toutes les qualités pour être sacrificateur, gofi.
Négatif : soit le PJ ne pratique jamais de sacrifice aux dieux et il ne bénéficie jamais d'une aide divine, soit les dieux ne lui accordent aucune attention malgré ses offrandes.</t>
  </si>
  <si>
    <t>Positif exclusivement : cette rune est le signe de la joie de vivre, de la bonne chère, du plaisir. Le PJ sera un bon vivant, aimant les fêtes et les aventures amoureuses et qui se débrouillera pour vivre dans les meilleures conditions. Il peut aussi connaître maintes plaisantes aventures amoureuses.</t>
  </si>
  <si>
    <t>1 - Hagall</t>
  </si>
  <si>
    <t>Négatif exclusivement : représente la colère et le déchaînement des forces de la Nature. Catastrophes naturelles, grêle, perte, désastres. Le PJ, à un moment de sa vie offensera les divinités de la nature (Freyr, les alfars, les landvaettar, esprits tutélaires, esprits des ancêtres) et en subira les conséquences : perte des récoltes, famine, maladie, hiver trop rude, etc. Ou bien le PJ connapitra sans que ce soit sa faute une période de disette, la destruction de son bateau par un ouragan, l'impossibilité de se séplacer à cause de tempêtes de neige, etc.</t>
  </si>
  <si>
    <t>Négatif exclusivement : Elle représente la pauvreté et la souffrance, le tourment. À un moment de sa vie, le PJ connaîtra la perte douloureuse d'un être cher, un emprisonnement, la perte de ses biens, une famine, une maladie, ou bien un bannnissement temporaire. Au choix du MJ.</t>
  </si>
  <si>
    <t>Négatif exclusivement : c'est le froid, la glace, la stagnation, la trahison. Le PJ ne pourra pas atteindre un but pourtant cher à son cœur, ou sera trahi. Ou bien il trahira une personne qui lui faisait confiance et en subira de lourdes conséquences. Ou encore, il sera bloqué dans une situation dont il ne pourra aisément sortir. Au choix du MJ.</t>
  </si>
  <si>
    <t>Positif exclusivement : c'est la rune des bonnes récoltes, de la prospérité, de la paix. Elle peut débloquer n'importe quelle situation de stagnation, d'enfermement et de disette. LE PJ pourra connaître une année entière de prospérité, de santé, de chance et de paix. Ou bien, il verra revenir à lui des opportunités manquées et saura saisir sa chance.</t>
  </si>
  <si>
    <t>Positif exclusivement : cette rune est celle de l'arbre, celle d'Yggdrasill. Elle représente la protection, la stabilité, la force. Tout projet raisonnable du PJ sera couronné d esuccès, ou bien le PJ ne sera jamais trahi par des proches. Le PJ sera considéré comme une personne loyale à laquelle se fier. Quel que soit le choix du MJ, l'influence de cette rune cesse définitivement si le PJ trahit un proche ou brise un serment, quel qu'il soit.</t>
  </si>
  <si>
    <t>Positif : c'est la rune du secret, de la divination, de la féminité. Le PJ peut avoir un don pour la divination, ou pour percevoir le sens des énigmes les plus étranges et détecter l'usage de la magie. Le PJ sera moins sensible aux illusions et aux sorts.
Négatif : Le PJ ne comprend rien aux arcanes, ne détecte pas les subtilités de la magie, est donc plus sensible aux illusions et aux sorts.</t>
  </si>
  <si>
    <t>Positif exclusivement : Algiz est la plus puissante rune de protection contre les énergies maléfiques, les pièges, les créatures surnaturelles. Le PJ est protégé contre les influences maléfiques, les tentatives de manipulations, les malédications quel que soit le sort. Est-ce une ascendance surnaturelle du PJ, une protection divine, ou juste la droiture inée du PJ qui lui attire cette protection, au MJ d'en décider selon le personnage joué. Mais comme pour Iwaz, si le PJ trahit, brise un serment ou refuse d'assumer son Destin ou utilise le Sjedr, le Galdr ou les Runes pour lancer une malédiction, l'influence de la rune cesse définitivement.</t>
  </si>
  <si>
    <t>Positif exclusivement : La rune du soleil ne peut être négative. Elle apporte victoire, amélioration dans la vie du . Cela peut se traduire par une victoire éclatante pour le PJ (ou pour son groupe grâce à lui), la reconnaissance d'un homme haut placé, un legs inattendu améliorant nettement la condition du PJ s'il est pauvre, etc.</t>
  </si>
  <si>
    <t>Positif : Cette rune est celle du dieu Tyr, le dieu de la loi. Le MJ peut considérer que le PJ ne souffrira jamais de décisions arbitraires au thing, ou qu'il sera influencé par le dieu pour toujours agir en respectant les lois, ou encore ne sera jamais défié pour de mauvaises raisons.
Négatif : Le PJ souffrira d'injustices systématiques, échouera dans les compétitions, ou sera toujours bridé dans ses actions par la peur d'enfreindre la  loi.</t>
  </si>
  <si>
    <t>Positif: Cette rune représente la fertilité, le mariage, la naissance. Le PJ peut contracter un mariage bienvenu et heureux, avoir des enfants robustes s'il le désire, ou éviter les mariages arrangés trop contraignants et sources de problèmes futurs.
Négatif : Le PJ peut subir une naissance non désirée, ou/et un mariage malheureux, contraignant, ou avoir des enfants trop faibles à la naissance, qu'il lui faudra exposer.</t>
  </si>
  <si>
    <t>Positif exlusivement : Cette rune est celle du cheval, l'animal dédié à Freyr. Elle représente pour le PJ une évolution fvorable ou un voyage réussi, sans incident. Elle confirme aussi systématiquement les autres runes positives du tirage (tirage positif ou exclusivement positif), en accordant le maximum possible de ce que ces runes prédisent.</t>
  </si>
  <si>
    <t>Positif : Cette rune est celle de la race humaine, de l'individu. Elle reflète la coopération entre personnages, leurs relations avec la famille, le clan, la société. Le PJ peut être considéré comme une personne de bien, intelligent, communicateur-né, ou peut-être a-t-il décidé de devenir meneur d'hommes.
Négatif : Le PJ ne doit attendre aucune aide de ses semblables. Il est peut-être trop sournois ou manipulateur. Il ne parle peut-être pas beaucoup et ne parvient pas à tisserr des liens avec autrui. En tout cas, il n'attire ni compassion, ni amitié. Attention, cette conduite mène à l'isolement, qui peut coûter la vie.</t>
  </si>
  <si>
    <r>
      <rPr>
        <b/>
        <u/>
        <sz val="9"/>
        <color theme="1"/>
        <rFont val="Calibri"/>
        <family val="2"/>
        <scheme val="minor"/>
      </rPr>
      <t>Positif :</t>
    </r>
    <r>
      <rPr>
        <sz val="9"/>
        <color theme="1"/>
        <rFont val="Calibri"/>
        <family val="2"/>
        <scheme val="minor"/>
      </rPr>
      <t xml:space="preserve"> vit dans la prospérité, la richesse, gains de biens, abondance et succès social. Le PJ est peut-être né dans une famille riche ou bien grâce à son travail va le devenir et maintenir son niveau de vie. Il est aussi possible d'envisager une amélioration spectaculaire de son statut social au cours de sa vie.
</t>
    </r>
    <r>
      <rPr>
        <b/>
        <u/>
        <sz val="9"/>
        <color theme="1"/>
        <rFont val="Calibri"/>
        <family val="2"/>
        <scheme val="minor"/>
      </rPr>
      <t>Négatif :</t>
    </r>
    <r>
      <rPr>
        <sz val="9"/>
        <color theme="1"/>
        <rFont val="Calibri"/>
        <family val="2"/>
        <scheme val="minor"/>
      </rPr>
      <t xml:space="preserve"> perte de biens, pauvreté, échec, rejet social. Le PJ est né dans une famille pauvre et a du mal à trouver sa subsistance. Ou bien il subira un revers de fortune cuisant et n'arrivera pas à regagner son statut social.</t>
    </r>
  </si>
  <si>
    <t>Positif : Cette rune représente l'eau, les étendues liquides. Elle favorise à la fois fois l'imagination et les rêves. Le PJ sera peut-être particulièrement intuitif, aura des rêves prémonitoires sans magie, ou sera particulièrement doué en divination s'il est un magicien.
Négatif : Le PJ aura tendance à être un peu confus et il n'a pas de moyen de s'orienter dans la vie. Cela peut venir d'un manque d'éducation, d'un tempérament trop rêveur, d'une enfance trop bridée, ou d'un sentiment de danger permanent.</t>
  </si>
  <si>
    <t>Positif exclusivement : Ingvi est la rune de la virilité, du bon sens, de la chaleur, de la famille, du soulagement et de la sérénité.. Le PJ a, pour le soutenir, une famille bienveillante et peut-être puissante. Il peut se réfugier auprès d'eux en cas de problème, pour se ressourcer. Ou bien le PJ est sûr de lui et ne ressent aucune anxiété face à l'avenir, grâce à l'enfance heureuse et rassurante dont il a bénéficié.</t>
  </si>
  <si>
    <t>Positif exclusivement : Cette rune est celle du jour, de sa lumière, de sa chaleur, tout comme l'espoir renaissant après la nuit. Le PJ va connaître une amélioration inespérée après avoir touché le fond, ou bien va entrevoir la solution d'un problème qui lui gâche la vie. Cette rune peut aussi annoncer la réussite après beaucoup d'échecs.</t>
  </si>
  <si>
    <t>Positif : Othal est la rune symbolisant le patrimoine foncier. Contrairement à Fehu, elle désigne souvent l'héritage ou un moyen de production acquis. Le PJ vient d'une famille riche ou ayant quelque bien foncier dont il sera nommé héritier. Ou bien il recevra des maisons ou des terres en récompense de ses prouesses ou par mariage. Au MJ de décider.
Négatif : Le PJ ne sera jamais héritier de ses parents s'ils ont quelque bien foncier, ou bien il fera un mariage sans une dot comprenant ce genre de possessions. Bref, il ne sera jamais propriétaire terrien. Si le MJ le désire, le PJ peut quand même posséder sa maison et un lopin de terre. Mais guère plus.</t>
  </si>
  <si>
    <t>Feuille de personnage Yggdrasill</t>
  </si>
  <si>
    <t>Renseignements Generaux</t>
  </si>
  <si>
    <t>Caracteristiques</t>
  </si>
  <si>
    <t>Archétypes</t>
  </si>
  <si>
    <t>Jarld</t>
  </si>
  <si>
    <t>Chef de guerre</t>
  </si>
  <si>
    <t>Conseiller du Seigneur</t>
  </si>
  <si>
    <t>Hirldmen</t>
  </si>
  <si>
    <t>Berserkir</t>
  </si>
  <si>
    <t>Mercenaire</t>
  </si>
  <si>
    <t>Völva</t>
  </si>
  <si>
    <t>Thulr</t>
  </si>
  <si>
    <t>Scalde</t>
  </si>
  <si>
    <t>Soigneur</t>
  </si>
  <si>
    <t>Artisan</t>
  </si>
  <si>
    <t>Fermier</t>
  </si>
  <si>
    <t>Forestier</t>
  </si>
  <si>
    <t>Mineur</t>
  </si>
  <si>
    <t>Marchand</t>
  </si>
  <si>
    <t>Emissaire</t>
  </si>
  <si>
    <t>Forgeron itinérant</t>
  </si>
  <si>
    <t>Espion</t>
  </si>
  <si>
    <t>Noble</t>
  </si>
  <si>
    <t>Guerrier</t>
  </si>
  <si>
    <t>Sage</t>
  </si>
  <si>
    <t>Travailleur</t>
  </si>
  <si>
    <t>Voyageurs</t>
  </si>
  <si>
    <t>Chevaucher</t>
  </si>
  <si>
    <t>Eloquence</t>
  </si>
  <si>
    <t>Tactique</t>
  </si>
  <si>
    <t>1 compétence martiale</t>
  </si>
  <si>
    <t>Intimidation</t>
  </si>
  <si>
    <t>Discretion</t>
  </si>
  <si>
    <t>Négociation</t>
  </si>
  <si>
    <t>Esquive</t>
  </si>
  <si>
    <t>Mouvement</t>
  </si>
  <si>
    <t>1 compétence martiale au choix</t>
  </si>
  <si>
    <t>Survie</t>
  </si>
  <si>
    <t>Jeux</t>
  </si>
  <si>
    <t>Empathie</t>
  </si>
  <si>
    <t>Superstition</t>
  </si>
  <si>
    <t>1 compétence magique au choix (Sejdr, Galdr ou Runes)</t>
  </si>
  <si>
    <t>Herboriste</t>
  </si>
  <si>
    <t>Sagas</t>
  </si>
  <si>
    <t>Médecine</t>
  </si>
  <si>
    <t>1 compétence magique au choix (Sejdr)</t>
  </si>
  <si>
    <t>Commerce</t>
  </si>
  <si>
    <t>Runes</t>
  </si>
  <si>
    <t>Attelage</t>
  </si>
  <si>
    <t>Vigilence</t>
  </si>
  <si>
    <t>Art</t>
  </si>
  <si>
    <t>Savoir</t>
  </si>
  <si>
    <t>Savoirs</t>
  </si>
  <si>
    <t>Artisant</t>
  </si>
  <si>
    <t>Chercher</t>
  </si>
  <si>
    <t>Navigation</t>
  </si>
  <si>
    <t>Traditions</t>
  </si>
  <si>
    <t>Discrétion</t>
  </si>
  <si>
    <t>Larcins</t>
  </si>
  <si>
    <t>Compétences privilégiées:</t>
  </si>
  <si>
    <t>Dons</t>
  </si>
  <si>
    <t>Adroit</t>
  </si>
  <si>
    <t>Agile</t>
  </si>
  <si>
    <t>Affinité</t>
  </si>
  <si>
    <t>Ambidextrie</t>
  </si>
  <si>
    <t>Avenant</t>
  </si>
  <si>
    <t>Bagarreur</t>
  </si>
  <si>
    <t>Bénédiction du Destin</t>
  </si>
  <si>
    <t>Brave</t>
  </si>
  <si>
    <t>Cavalier</t>
  </si>
  <si>
    <t>Colosse</t>
  </si>
  <si>
    <t>Corps de fer</t>
  </si>
  <si>
    <t>Don de Freyr</t>
  </si>
  <si>
    <t>Freyja</t>
  </si>
  <si>
    <t>Discret</t>
  </si>
  <si>
    <t>Eloquent</t>
  </si>
  <si>
    <t>Elu de Njödr</t>
  </si>
  <si>
    <t>Erudition</t>
  </si>
  <si>
    <t>Frère de Mimir</t>
  </si>
  <si>
    <t>Guerrier-Fauve</t>
  </si>
  <si>
    <t>Guidé par Thorr</t>
  </si>
  <si>
    <t>Homme des bois</t>
  </si>
  <si>
    <t>Initié</t>
  </si>
  <si>
    <t>Inspiré</t>
  </si>
  <si>
    <t>Masque de Loki</t>
  </si>
  <si>
    <t>Mémoire parfaite</t>
  </si>
  <si>
    <t>Meneur d'Hommes</t>
  </si>
  <si>
    <t>Montagnard</t>
  </si>
  <si>
    <t>Réfléchi</t>
  </si>
  <si>
    <t>Robuste</t>
  </si>
  <si>
    <t>Sens aiguisés</t>
  </si>
  <si>
    <t>Faiblesses</t>
  </si>
  <si>
    <t>Amnésique</t>
  </si>
  <si>
    <t>Arroguant</t>
  </si>
  <si>
    <t>Brute</t>
  </si>
  <si>
    <t>Cruel</t>
  </si>
  <si>
    <t>Curieux</t>
  </si>
  <si>
    <t>Distrait</t>
  </si>
  <si>
    <t>Etrange</t>
  </si>
  <si>
    <t>Froid</t>
  </si>
  <si>
    <t>Handicapé</t>
  </si>
  <si>
    <t>Hors-la-loi</t>
  </si>
  <si>
    <t>Imberbe</t>
  </si>
  <si>
    <t>Impétueux</t>
  </si>
  <si>
    <t>Interdit</t>
  </si>
  <si>
    <t>Ivrogne</t>
  </si>
  <si>
    <t>Rigide</t>
  </si>
  <si>
    <t>Malédiction du Loki</t>
  </si>
  <si>
    <t>Misogynes</t>
  </si>
  <si>
    <t>Misandre</t>
  </si>
  <si>
    <t>Naïf</t>
  </si>
  <si>
    <t>Paillard</t>
  </si>
  <si>
    <t>Peur</t>
  </si>
  <si>
    <t>Rancunier</t>
  </si>
  <si>
    <t>Sang chaud</t>
  </si>
  <si>
    <t>Souffreteux</t>
  </si>
  <si>
    <t>Téméraire</t>
  </si>
  <si>
    <t>Vendetta</t>
  </si>
  <si>
    <t>Faiblesse(s) :</t>
  </si>
  <si>
    <t>Don(s) :</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</si>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</sst>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b/>
      <i/>
      <sz val="11"/>
      <color theme="1"/>
      <name val="Calibri"/>
      <family val="2"/>
      <scheme val="minor"/>
    </font>
    <font>
      <sz val="8"/>
      <color theme="1"/>
      <name val="Arial"/>
      <family val="2"/>
    </font>
    <font>
      <sz val="9"/>
      <color theme="1"/>
      <name val="Calibri"/>
      <family val="2"/>
      <scheme val="minor"/>
    </font>
    <font>
      <b/>
      <u/>
      <sz val="9"/>
      <color theme="1"/>
      <name val="Calibri"/>
      <family val="2"/>
      <scheme val="minor"/>
    </font>
    <font>
      <b/>
      <i/>
      <u/>
      <sz val="18"/>
      <color theme="1"/>
      <name val="Celticmd"/>
      <family val="2"/>
    </font>
    <font>
      <b/>
      <sz val="11"/>
      <color theme="1"/>
      <name val="SWTOR Trajan"/>
    </font>
    <font>
      <b/>
      <i/>
      <sz val="11"/>
      <color theme="1"/>
      <name val="SWTOR Trajan"/>
    </font>
    <font>
      <i/>
      <sz val="11"/>
      <color theme="1"/>
      <name val="Kristen ITC"/>
      <family val="4"/>
    </font>
    <font>
      <sz val="11"/>
      <color theme="1"/>
      <name val="Kristen ITC"/>
      <family val="4"/>
    </font>
    <font>
      <i/>
      <u/>
      <sz val="11"/>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9" tint="0.39997558519241921"/>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6">
    <xf numFmtId="0" fontId="0" fillId="0" borderId="0" xfId="0"/>
    <xf numFmtId="0" fontId="0" fillId="0" borderId="1"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0" fontId="2" fillId="3" borderId="0" xfId="0" applyFont="1" applyFill="1"/>
    <xf numFmtId="0" fontId="0" fillId="0" borderId="4" xfId="0" applyFill="1" applyBorder="1"/>
    <xf numFmtId="0" fontId="0" fillId="0" borderId="0" xfId="0" applyAlignment="1">
      <alignment horizontal="left" vertical="center"/>
    </xf>
    <xf numFmtId="0" fontId="4" fillId="0" borderId="0" xfId="0" applyFont="1" applyAlignment="1">
      <alignment wrapText="1"/>
    </xf>
    <xf numFmtId="0" fontId="4" fillId="0" borderId="0" xfId="0" applyFont="1" applyAlignment="1">
      <alignment horizontal="left" vertical="center" wrapText="1"/>
    </xf>
    <xf numFmtId="0" fontId="4" fillId="0" borderId="0" xfId="0"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11"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11" xfId="0" applyFont="1" applyFill="1" applyBorder="1" applyAlignment="1">
      <alignment horizontal="center" vertical="center"/>
    </xf>
    <xf numFmtId="0" fontId="0" fillId="5" borderId="1" xfId="0" applyFill="1" applyBorder="1" applyAlignment="1">
      <alignment horizontal="center" vertical="center"/>
    </xf>
    <xf numFmtId="0" fontId="0" fillId="5" borderId="3" xfId="0" applyFill="1" applyBorder="1" applyAlignment="1">
      <alignment horizontal="center" vertical="center"/>
    </xf>
    <xf numFmtId="0" fontId="1" fillId="5" borderId="9"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0"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1"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xf numFmtId="0" fontId="11" fillId="0" borderId="0" xfId="0" applyFont="1" applyAlignment="1">
      <alignment horizontal="center"/>
    </xf>
    <xf numFmtId="0" fontId="11" fillId="0" borderId="4" xfId="0" applyFont="1" applyBorder="1" applyAlignment="1">
      <alignment horizontal="center"/>
    </xf>
    <xf numFmtId="0" fontId="2" fillId="0" borderId="0" xfId="0" applyFont="1" applyAlignment="1">
      <alignment horizontal="center"/>
    </xf>
    <xf numFmtId="0" fontId="2" fillId="0" borderId="4" xfId="0" applyFont="1" applyBorder="1" applyAlignment="1">
      <alignment horizont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tabSelected="1" workbookViewId="0">
      <selection activeCell="J13" sqref="J13"/>
    </sheetView>
  </sheetViews>
  <sheetFormatPr baseColWidth="10" defaultRowHeight="14.4" x14ac:dyDescent="0.3"/>
  <sheetData>
    <row r="1" spans="1:10" x14ac:dyDescent="0.3">
      <c r="A1" s="36" t="s">
        <v>138</v>
      </c>
      <c r="B1" s="37"/>
      <c r="C1" s="37"/>
      <c r="D1" s="37"/>
      <c r="E1" s="37"/>
      <c r="F1" s="37"/>
      <c r="G1" s="38"/>
    </row>
    <row r="2" spans="1:10" ht="15" thickBot="1" x14ac:dyDescent="0.35">
      <c r="A2" s="39"/>
      <c r="B2" s="40"/>
      <c r="C2" s="40"/>
      <c r="D2" s="40"/>
      <c r="E2" s="40"/>
      <c r="F2" s="40"/>
      <c r="G2" s="41"/>
    </row>
    <row r="3" spans="1:10" ht="15" thickBot="1" x14ac:dyDescent="0.35"/>
    <row r="4" spans="1:10" ht="15" thickBot="1" x14ac:dyDescent="0.35">
      <c r="A4" s="42" t="s">
        <v>139</v>
      </c>
      <c r="B4" s="43"/>
      <c r="C4" s="43"/>
      <c r="D4" s="43"/>
      <c r="E4" s="43"/>
      <c r="F4" s="43"/>
      <c r="G4" s="44"/>
    </row>
    <row r="5" spans="1:10" x14ac:dyDescent="0.3">
      <c r="A5" s="3" t="s">
        <v>0</v>
      </c>
      <c r="B5" s="4"/>
      <c r="C5" s="4"/>
      <c r="D5" s="4" t="s">
        <v>1</v>
      </c>
      <c r="E5" s="4" t="s">
        <v>141</v>
      </c>
      <c r="F5" s="58" t="s">
        <v>141</v>
      </c>
      <c r="G5" s="59"/>
    </row>
    <row r="6" spans="1:10" ht="15" thickBot="1" x14ac:dyDescent="0.35">
      <c r="A6" s="3" t="s">
        <v>2</v>
      </c>
      <c r="B6" s="4"/>
      <c r="C6" s="4"/>
      <c r="D6" s="4" t="s">
        <v>3</v>
      </c>
      <c r="E6" s="4"/>
      <c r="F6" s="4"/>
      <c r="G6" s="5"/>
      <c r="I6" s="7"/>
    </row>
    <row r="7" spans="1:10" x14ac:dyDescent="0.3">
      <c r="A7" s="3" t="s">
        <v>4</v>
      </c>
      <c r="B7" s="4"/>
      <c r="C7" s="4"/>
      <c r="D7" s="4" t="s">
        <v>5</v>
      </c>
      <c r="E7" s="4"/>
      <c r="F7" s="4" t="s">
        <v>257</v>
      </c>
      <c r="G7" t="s">
        <v>258</v>
      </c>
      <c r="H7" s="60" t="s">
        <v>256</v>
      </c>
      <c r="I7" t="s">
        <v>258</v>
      </c>
      <c r="J7" s="3"/>
    </row>
    <row r="8" spans="1:10" x14ac:dyDescent="0.3">
      <c r="A8" s="3" t="s">
        <v>6</v>
      </c>
      <c r="B8" s="4"/>
      <c r="C8" s="4"/>
      <c r="D8" s="4" t="s">
        <v>7</v>
      </c>
      <c r="E8" s="4"/>
      <c r="F8" s="4"/>
      <c r="G8" t="s">
        <v>258</v>
      </c>
      <c r="H8" s="4"/>
      <c r="I8" t="s">
        <v>258</v>
      </c>
      <c r="J8" s="3"/>
    </row>
    <row r="9" spans="1:10" ht="15" thickBot="1" x14ac:dyDescent="0.35">
      <c r="A9" s="6" t="s">
        <v>8</v>
      </c>
      <c r="B9" s="7"/>
      <c r="C9" s="7"/>
      <c r="D9" s="7" t="s">
        <v>9</v>
      </c>
      <c r="E9" s="7"/>
      <c r="F9" s="7"/>
      <c r="G9" t="s">
        <v>258</v>
      </c>
      <c r="H9" s="7"/>
      <c r="I9" t="s">
        <v>258</v>
      </c>
      <c r="J9" s="3"/>
    </row>
    <row r="10" spans="1:10" ht="15" thickBot="1" x14ac:dyDescent="0.35">
      <c r="A10" s="4"/>
      <c r="B10" s="4"/>
      <c r="C10" s="4"/>
      <c r="D10" s="4"/>
      <c r="E10" s="4"/>
      <c r="F10" s="4"/>
      <c r="G10" s="60"/>
      <c r="I10" s="60"/>
    </row>
    <row r="11" spans="1:10" ht="15" thickBot="1" x14ac:dyDescent="0.35">
      <c r="A11" s="45" t="s">
        <v>140</v>
      </c>
      <c r="B11" s="46"/>
      <c r="C11" s="47"/>
      <c r="D11">
        <f>19-SUM(B13:B15,D13:D15,F13:F15)</f>
        <v>19</v>
      </c>
    </row>
    <row r="12" spans="1:10" ht="15.6" thickBot="1" x14ac:dyDescent="0.35">
      <c r="A12" s="53" t="s">
        <v>10</v>
      </c>
      <c r="B12" s="54"/>
      <c r="C12" s="53" t="s">
        <v>11</v>
      </c>
      <c r="D12" s="54"/>
      <c r="E12" s="53" t="s">
        <v>12</v>
      </c>
      <c r="F12" s="54"/>
    </row>
    <row r="13" spans="1:10" x14ac:dyDescent="0.3">
      <c r="A13" s="3" t="s">
        <v>13</v>
      </c>
      <c r="B13" s="5"/>
      <c r="C13" s="4" t="s">
        <v>14</v>
      </c>
      <c r="D13" s="4"/>
      <c r="E13" s="3" t="s">
        <v>15</v>
      </c>
      <c r="F13" s="5"/>
    </row>
    <row r="14" spans="1:10" x14ac:dyDescent="0.3">
      <c r="A14" s="3" t="s">
        <v>16</v>
      </c>
      <c r="B14" s="5"/>
      <c r="C14" s="4" t="s">
        <v>17</v>
      </c>
      <c r="D14" s="4"/>
      <c r="E14" s="3" t="s">
        <v>18</v>
      </c>
      <c r="F14" s="5"/>
    </row>
    <row r="15" spans="1:10" ht="15" thickBot="1" x14ac:dyDescent="0.35">
      <c r="A15" s="6" t="s">
        <v>19</v>
      </c>
      <c r="B15" s="8"/>
      <c r="C15" s="7" t="s">
        <v>20</v>
      </c>
      <c r="D15" s="7"/>
      <c r="E15" s="6" t="s">
        <v>21</v>
      </c>
      <c r="F15" s="8"/>
    </row>
    <row r="16" spans="1:10" ht="15" thickBot="1" x14ac:dyDescent="0.35">
      <c r="E16" s="4"/>
      <c r="F16" s="4"/>
    </row>
    <row r="17" spans="1:9" x14ac:dyDescent="0.3">
      <c r="A17" s="1" t="s">
        <v>22</v>
      </c>
      <c r="B17" s="2">
        <f>SUM(B13:B15)*3+SUM(D13:D15)*2+SUM(F13:F15)</f>
        <v>0</v>
      </c>
      <c r="C17" s="1" t="s">
        <v>23</v>
      </c>
      <c r="D17" s="2">
        <f>IF(F5="Berserkir",(B14+D15+F14),IF(G7="Initié",(B14+D13+F14),((B14+D15+F14)/2)))</f>
        <v>0</v>
      </c>
      <c r="E17" s="1" t="s">
        <v>24</v>
      </c>
      <c r="F17" s="2"/>
    </row>
    <row r="18" spans="1:9" x14ac:dyDescent="0.3">
      <c r="A18" s="13" t="s">
        <v>109</v>
      </c>
      <c r="B18" s="5">
        <f>SUM(B13)*2+SUM(B14)</f>
        <v>0</v>
      </c>
      <c r="C18" s="13" t="s">
        <v>110</v>
      </c>
      <c r="D18" s="5">
        <f>SUM(B15+B14)</f>
        <v>0</v>
      </c>
      <c r="E18" s="3"/>
      <c r="F18" s="5"/>
    </row>
    <row r="19" spans="1:9" ht="15" thickBot="1" x14ac:dyDescent="0.35">
      <c r="A19" s="6" t="s">
        <v>25</v>
      </c>
      <c r="B19" s="8">
        <f>SUM(B15)+SUM(B14)</f>
        <v>0</v>
      </c>
      <c r="C19" s="6" t="s">
        <v>26</v>
      </c>
      <c r="D19" s="8"/>
      <c r="E19" s="6"/>
      <c r="F19" s="8"/>
    </row>
    <row r="20" spans="1:9" ht="15" thickBot="1" x14ac:dyDescent="0.35"/>
    <row r="21" spans="1:9" ht="15.6" thickBot="1" x14ac:dyDescent="0.35">
      <c r="A21" s="53" t="s">
        <v>27</v>
      </c>
      <c r="B21" s="54"/>
      <c r="C21" s="53" t="s">
        <v>28</v>
      </c>
      <c r="D21" s="54"/>
      <c r="E21" s="53" t="s">
        <v>29</v>
      </c>
      <c r="F21" s="54"/>
    </row>
    <row r="22" spans="1:9" x14ac:dyDescent="0.3">
      <c r="A22" s="3" t="s">
        <v>30</v>
      </c>
      <c r="B22" s="5">
        <f>SUM(D13:D14,F14)</f>
        <v>0</v>
      </c>
      <c r="C22" s="3" t="s">
        <v>31</v>
      </c>
      <c r="D22" s="5">
        <f>SUM(B14:B15,F14)</f>
        <v>0</v>
      </c>
      <c r="E22" s="3" t="s">
        <v>31</v>
      </c>
      <c r="F22" s="5">
        <f>SUM(D15,D13,F14)</f>
        <v>0</v>
      </c>
    </row>
    <row r="23" spans="1:9" x14ac:dyDescent="0.3">
      <c r="A23" s="3" t="s">
        <v>32</v>
      </c>
      <c r="B23" s="5"/>
      <c r="C23" s="3"/>
      <c r="D23" s="5"/>
      <c r="E23" s="3"/>
      <c r="F23" s="5"/>
    </row>
    <row r="24" spans="1:9" x14ac:dyDescent="0.3">
      <c r="A24" s="3" t="s">
        <v>33</v>
      </c>
      <c r="B24" s="5"/>
      <c r="C24" s="3" t="s">
        <v>33</v>
      </c>
      <c r="D24" s="5"/>
      <c r="E24" s="3" t="s">
        <v>33</v>
      </c>
      <c r="F24" s="5"/>
    </row>
    <row r="25" spans="1:9" ht="15" thickBot="1" x14ac:dyDescent="0.35">
      <c r="A25" s="6" t="s">
        <v>34</v>
      </c>
      <c r="B25" s="8">
        <f>SUM(B22:B24)</f>
        <v>0</v>
      </c>
      <c r="C25" s="6" t="s">
        <v>34</v>
      </c>
      <c r="D25" s="8">
        <f>SUM(D22:D24)</f>
        <v>0</v>
      </c>
      <c r="E25" s="6" t="s">
        <v>34</v>
      </c>
      <c r="F25" s="8">
        <f>SUM(F22:F24)</f>
        <v>0</v>
      </c>
    </row>
    <row r="26" spans="1:9" ht="15" thickBot="1" x14ac:dyDescent="0.35"/>
    <row r="27" spans="1:9" ht="15" thickBot="1" x14ac:dyDescent="0.35">
      <c r="A27" s="48" t="s">
        <v>35</v>
      </c>
      <c r="B27" s="49"/>
    </row>
    <row r="28" spans="1:9" ht="15.6" thickBot="1" x14ac:dyDescent="0.35">
      <c r="A28" s="55" t="s">
        <v>84</v>
      </c>
      <c r="B28" s="56"/>
      <c r="C28" s="57"/>
      <c r="D28" s="55" t="s">
        <v>92</v>
      </c>
      <c r="E28" s="56"/>
      <c r="F28" s="57"/>
      <c r="G28" s="55" t="s">
        <v>108</v>
      </c>
      <c r="H28" s="56"/>
      <c r="I28" s="57"/>
    </row>
    <row r="29" spans="1:9" ht="14.4" customHeight="1" x14ac:dyDescent="0.3">
      <c r="A29" s="27" t="str">
        <f>VLOOKUP(A28,Infos!A1:B9,2,FALSE)</f>
        <v>Choisir une rune</v>
      </c>
      <c r="B29" s="28"/>
      <c r="C29" s="29"/>
      <c r="D29" s="18" t="str">
        <f>VLOOKUP(D28,Infos!A11:B19,2,FALSE)</f>
        <v>Choisir une rune</v>
      </c>
      <c r="E29" s="19"/>
      <c r="F29" s="20"/>
      <c r="G29" s="18" t="str">
        <f>VLOOKUP(G28,Infos!A21:B29,2,FALSE)</f>
        <v>Choisir une rune</v>
      </c>
      <c r="H29" s="19"/>
      <c r="I29" s="20"/>
    </row>
    <row r="30" spans="1:9" x14ac:dyDescent="0.3">
      <c r="A30" s="30"/>
      <c r="B30" s="31"/>
      <c r="C30" s="32"/>
      <c r="D30" s="21"/>
      <c r="E30" s="22"/>
      <c r="F30" s="23"/>
      <c r="G30" s="21"/>
      <c r="H30" s="22"/>
      <c r="I30" s="23"/>
    </row>
    <row r="31" spans="1:9" x14ac:dyDescent="0.3">
      <c r="A31" s="30"/>
      <c r="B31" s="31"/>
      <c r="C31" s="32"/>
      <c r="D31" s="21"/>
      <c r="E31" s="22"/>
      <c r="F31" s="23"/>
      <c r="G31" s="21"/>
      <c r="H31" s="22"/>
      <c r="I31" s="23"/>
    </row>
    <row r="32" spans="1:9" x14ac:dyDescent="0.3">
      <c r="A32" s="30"/>
      <c r="B32" s="31"/>
      <c r="C32" s="32"/>
      <c r="D32" s="21"/>
      <c r="E32" s="22"/>
      <c r="F32" s="23"/>
      <c r="G32" s="21"/>
      <c r="H32" s="22"/>
      <c r="I32" s="23"/>
    </row>
    <row r="33" spans="1:9" x14ac:dyDescent="0.3">
      <c r="A33" s="30"/>
      <c r="B33" s="31"/>
      <c r="C33" s="32"/>
      <c r="D33" s="21"/>
      <c r="E33" s="22"/>
      <c r="F33" s="23"/>
      <c r="G33" s="21"/>
      <c r="H33" s="22"/>
      <c r="I33" s="23"/>
    </row>
    <row r="34" spans="1:9" x14ac:dyDescent="0.3">
      <c r="A34" s="30"/>
      <c r="B34" s="31"/>
      <c r="C34" s="32"/>
      <c r="D34" s="21"/>
      <c r="E34" s="22"/>
      <c r="F34" s="23"/>
      <c r="G34" s="21"/>
      <c r="H34" s="22"/>
      <c r="I34" s="23"/>
    </row>
    <row r="35" spans="1:9" x14ac:dyDescent="0.3">
      <c r="A35" s="30"/>
      <c r="B35" s="31"/>
      <c r="C35" s="32"/>
      <c r="D35" s="21"/>
      <c r="E35" s="22"/>
      <c r="F35" s="23"/>
      <c r="G35" s="21"/>
      <c r="H35" s="22"/>
      <c r="I35" s="23"/>
    </row>
    <row r="36" spans="1:9" x14ac:dyDescent="0.3">
      <c r="A36" s="30"/>
      <c r="B36" s="31"/>
      <c r="C36" s="32"/>
      <c r="D36" s="21"/>
      <c r="E36" s="22"/>
      <c r="F36" s="23"/>
      <c r="G36" s="21"/>
      <c r="H36" s="22"/>
      <c r="I36" s="23"/>
    </row>
    <row r="37" spans="1:9" x14ac:dyDescent="0.3">
      <c r="A37" s="30"/>
      <c r="B37" s="31"/>
      <c r="C37" s="32"/>
      <c r="D37" s="21"/>
      <c r="E37" s="22"/>
      <c r="F37" s="23"/>
      <c r="G37" s="21"/>
      <c r="H37" s="22"/>
      <c r="I37" s="23"/>
    </row>
    <row r="38" spans="1:9" ht="15" thickBot="1" x14ac:dyDescent="0.35">
      <c r="A38" s="33"/>
      <c r="B38" s="34"/>
      <c r="C38" s="35"/>
      <c r="D38" s="24"/>
      <c r="E38" s="25"/>
      <c r="F38" s="26"/>
      <c r="G38" s="24"/>
      <c r="H38" s="25"/>
      <c r="I38" s="26"/>
    </row>
    <row r="39" spans="1:9" ht="15" thickBot="1" x14ac:dyDescent="0.35"/>
    <row r="40" spans="1:9" ht="15" thickBot="1" x14ac:dyDescent="0.35">
      <c r="A40" s="50" t="s">
        <v>36</v>
      </c>
      <c r="B40" s="51"/>
      <c r="C40" s="12">
        <f>35-SUM(B41:B55,D41:D55,F41:F43,F48:F55)*2</f>
        <v>35</v>
      </c>
    </row>
    <row r="41" spans="1:9" x14ac:dyDescent="0.3">
      <c r="A41" s="1" t="s">
        <v>37</v>
      </c>
      <c r="B41" s="2">
        <v>0</v>
      </c>
      <c r="C41" s="60" t="s">
        <v>38</v>
      </c>
      <c r="D41" s="2">
        <v>0</v>
      </c>
      <c r="E41" s="1" t="s">
        <v>39</v>
      </c>
      <c r="F41" s="2">
        <v>0</v>
      </c>
      <c r="G41" s="62" t="s">
        <v>197</v>
      </c>
      <c r="H41" s="61"/>
    </row>
    <row r="42" spans="1:9" x14ac:dyDescent="0.3">
      <c r="A42" s="3" t="s">
        <v>40</v>
      </c>
      <c r="B42" s="5">
        <v>0</v>
      </c>
      <c r="C42" s="4" t="s">
        <v>41</v>
      </c>
      <c r="D42" s="5">
        <v>0</v>
      </c>
      <c r="E42" s="3" t="s">
        <v>42</v>
      </c>
      <c r="F42" s="5">
        <v>0</v>
      </c>
      <c r="G42" s="64" t="e">
        <f>VLOOKUP(F5,Infos!B32:C49,2,FALSE)</f>
        <v>#N/A</v>
      </c>
      <c r="H42" s="63"/>
    </row>
    <row r="43" spans="1:9" x14ac:dyDescent="0.3">
      <c r="A43" s="3" t="s">
        <v>43</v>
      </c>
      <c r="B43" s="5">
        <v>0</v>
      </c>
      <c r="C43" s="4" t="s">
        <v>44</v>
      </c>
      <c r="D43" s="5">
        <v>0</v>
      </c>
      <c r="E43" s="3" t="s">
        <v>45</v>
      </c>
      <c r="F43" s="5">
        <v>0</v>
      </c>
      <c r="G43" s="64" t="e">
        <f>VLOOKUP(F5,Infos!B32:D49,3,FALSE)</f>
        <v>#N/A</v>
      </c>
      <c r="H43" s="63"/>
    </row>
    <row r="44" spans="1:9" x14ac:dyDescent="0.3">
      <c r="A44" s="3" t="s">
        <v>46</v>
      </c>
      <c r="B44" s="5">
        <v>0</v>
      </c>
      <c r="C44" s="4" t="s">
        <v>47</v>
      </c>
      <c r="D44" s="5">
        <v>0</v>
      </c>
      <c r="E44" s="3"/>
      <c r="F44" s="5"/>
      <c r="G44" s="64" t="e">
        <f>VLOOKUP(F5,Infos!B32:E49,4,FALSE)</f>
        <v>#N/A</v>
      </c>
      <c r="H44" s="63"/>
    </row>
    <row r="45" spans="1:9" x14ac:dyDescent="0.3">
      <c r="A45" s="3" t="s">
        <v>48</v>
      </c>
      <c r="B45" s="5">
        <v>0</v>
      </c>
      <c r="C45" s="4" t="s">
        <v>49</v>
      </c>
      <c r="D45" s="5">
        <v>0</v>
      </c>
      <c r="E45" s="3"/>
      <c r="F45" s="5"/>
      <c r="G45" s="64" t="e">
        <f>VLOOKUP(F5,Infos!B32:F49,5,FALSE)</f>
        <v>#N/A</v>
      </c>
      <c r="H45" s="63"/>
    </row>
    <row r="46" spans="1:9" x14ac:dyDescent="0.3">
      <c r="A46" s="3" t="s">
        <v>50</v>
      </c>
      <c r="B46" s="5">
        <v>0</v>
      </c>
      <c r="C46" s="4" t="s">
        <v>51</v>
      </c>
      <c r="D46" s="5">
        <v>0</v>
      </c>
      <c r="E46" s="3"/>
      <c r="F46" s="5"/>
      <c r="G46" s="64" t="e">
        <f>VLOOKUP(F5,Infos!B32:G49,6,FALSE)</f>
        <v>#N/A</v>
      </c>
      <c r="H46" s="63"/>
    </row>
    <row r="47" spans="1:9" x14ac:dyDescent="0.3">
      <c r="A47" s="3" t="s">
        <v>52</v>
      </c>
      <c r="B47" s="5">
        <v>0</v>
      </c>
      <c r="C47" s="4" t="s">
        <v>53</v>
      </c>
      <c r="D47" s="5">
        <v>0</v>
      </c>
      <c r="E47" s="3"/>
      <c r="F47" s="5"/>
    </row>
    <row r="48" spans="1:9" x14ac:dyDescent="0.3">
      <c r="A48" s="3" t="s">
        <v>54</v>
      </c>
      <c r="B48" s="5">
        <v>0</v>
      </c>
      <c r="C48" s="4" t="s">
        <v>55</v>
      </c>
      <c r="D48" s="5">
        <v>0</v>
      </c>
      <c r="E48" s="3" t="s">
        <v>56</v>
      </c>
      <c r="F48" s="5">
        <v>0</v>
      </c>
    </row>
    <row r="49" spans="1:6" x14ac:dyDescent="0.3">
      <c r="A49" s="3" t="s">
        <v>57</v>
      </c>
      <c r="B49" s="5">
        <v>0</v>
      </c>
      <c r="C49" s="4" t="s">
        <v>58</v>
      </c>
      <c r="D49" s="5">
        <v>0</v>
      </c>
      <c r="E49" s="3" t="s">
        <v>59</v>
      </c>
      <c r="F49" s="5">
        <v>0</v>
      </c>
    </row>
    <row r="50" spans="1:6" x14ac:dyDescent="0.3">
      <c r="A50" s="3" t="s">
        <v>60</v>
      </c>
      <c r="B50" s="5">
        <v>0</v>
      </c>
      <c r="C50" s="4" t="s">
        <v>61</v>
      </c>
      <c r="D50" s="5">
        <v>0</v>
      </c>
      <c r="E50" s="3" t="s">
        <v>62</v>
      </c>
      <c r="F50" s="5">
        <v>0</v>
      </c>
    </row>
    <row r="51" spans="1:6" x14ac:dyDescent="0.3">
      <c r="A51" s="3" t="s">
        <v>63</v>
      </c>
      <c r="B51" s="5">
        <v>0</v>
      </c>
      <c r="C51" s="4" t="s">
        <v>64</v>
      </c>
      <c r="D51" s="5">
        <v>0</v>
      </c>
      <c r="E51" s="3" t="s">
        <v>65</v>
      </c>
      <c r="F51" s="5">
        <v>0</v>
      </c>
    </row>
    <row r="52" spans="1:6" x14ac:dyDescent="0.3">
      <c r="A52" s="3" t="s">
        <v>66</v>
      </c>
      <c r="B52" s="5">
        <v>0</v>
      </c>
      <c r="C52" s="4" t="s">
        <v>67</v>
      </c>
      <c r="D52" s="5">
        <v>0</v>
      </c>
      <c r="E52" s="3" t="s">
        <v>68</v>
      </c>
      <c r="F52" s="5">
        <v>0</v>
      </c>
    </row>
    <row r="53" spans="1:6" x14ac:dyDescent="0.3">
      <c r="A53" s="3" t="s">
        <v>69</v>
      </c>
      <c r="B53" s="5">
        <v>0</v>
      </c>
      <c r="C53" s="4" t="s">
        <v>70</v>
      </c>
      <c r="D53" s="5">
        <v>0</v>
      </c>
      <c r="E53" s="3" t="s">
        <v>71</v>
      </c>
      <c r="F53" s="5">
        <v>0</v>
      </c>
    </row>
    <row r="54" spans="1:6" x14ac:dyDescent="0.3">
      <c r="A54" s="3" t="s">
        <v>72</v>
      </c>
      <c r="B54" s="5">
        <v>0</v>
      </c>
      <c r="C54" s="4" t="s">
        <v>73</v>
      </c>
      <c r="D54" s="5">
        <v>0</v>
      </c>
      <c r="E54" s="3" t="s">
        <v>74</v>
      </c>
      <c r="F54" s="5">
        <v>0</v>
      </c>
    </row>
    <row r="55" spans="1:6" ht="15" thickBot="1" x14ac:dyDescent="0.35">
      <c r="A55" s="6" t="s">
        <v>75</v>
      </c>
      <c r="B55" s="8">
        <v>0</v>
      </c>
      <c r="C55" s="7" t="s">
        <v>76</v>
      </c>
      <c r="D55" s="8">
        <v>0</v>
      </c>
      <c r="E55" s="6" t="s">
        <v>77</v>
      </c>
      <c r="F55" s="8">
        <v>0</v>
      </c>
    </row>
    <row r="56" spans="1:6" ht="15" thickBot="1" x14ac:dyDescent="0.35"/>
    <row r="57" spans="1:6" ht="15" thickBot="1" x14ac:dyDescent="0.35">
      <c r="A57" s="50" t="s">
        <v>78</v>
      </c>
      <c r="B57" s="52"/>
      <c r="C57" s="52"/>
      <c r="D57" s="52"/>
      <c r="E57" s="51"/>
    </row>
    <row r="58" spans="1:6" ht="15" thickBot="1" x14ac:dyDescent="0.35">
      <c r="A58" s="9" t="s">
        <v>79</v>
      </c>
      <c r="B58" s="11" t="s">
        <v>80</v>
      </c>
      <c r="C58" s="11" t="s">
        <v>81</v>
      </c>
      <c r="D58" s="11" t="s">
        <v>82</v>
      </c>
      <c r="E58" s="10" t="s">
        <v>83</v>
      </c>
    </row>
    <row r="59" spans="1:6" x14ac:dyDescent="0.3">
      <c r="A59" s="3"/>
      <c r="B59" s="4"/>
      <c r="C59" s="4"/>
      <c r="D59" s="4"/>
      <c r="E59" s="5"/>
    </row>
    <row r="60" spans="1:6" x14ac:dyDescent="0.3">
      <c r="A60" s="3"/>
      <c r="B60" s="4"/>
      <c r="C60" s="4"/>
      <c r="D60" s="4"/>
      <c r="E60" s="5"/>
    </row>
    <row r="61" spans="1:6" x14ac:dyDescent="0.3">
      <c r="A61" s="3"/>
      <c r="B61" s="4"/>
      <c r="C61" s="4"/>
      <c r="D61" s="4"/>
      <c r="E61" s="5"/>
    </row>
    <row r="62" spans="1:6" x14ac:dyDescent="0.3">
      <c r="A62" s="3"/>
      <c r="B62" s="4"/>
      <c r="C62" s="4"/>
      <c r="D62" s="4"/>
      <c r="E62" s="5"/>
    </row>
    <row r="63" spans="1:6" x14ac:dyDescent="0.3">
      <c r="A63" s="3"/>
      <c r="B63" s="4"/>
      <c r="C63" s="4"/>
      <c r="D63" s="4"/>
      <c r="E63" s="5"/>
    </row>
    <row r="64" spans="1:6" x14ac:dyDescent="0.3">
      <c r="A64" s="3"/>
      <c r="B64" s="4"/>
      <c r="C64" s="4"/>
      <c r="D64" s="4"/>
      <c r="E64" s="5"/>
    </row>
    <row r="65" spans="1:5" x14ac:dyDescent="0.3">
      <c r="A65" s="3"/>
      <c r="B65" s="4"/>
      <c r="C65" s="4"/>
      <c r="D65" s="4"/>
      <c r="E65" s="5"/>
    </row>
    <row r="66" spans="1:5" x14ac:dyDescent="0.3">
      <c r="A66" s="3"/>
      <c r="B66" s="4"/>
      <c r="C66" s="4"/>
      <c r="D66" s="4"/>
      <c r="E66" s="5"/>
    </row>
    <row r="67" spans="1:5" x14ac:dyDescent="0.3">
      <c r="A67" s="3"/>
      <c r="B67" s="4"/>
      <c r="C67" s="4"/>
      <c r="D67" s="4"/>
      <c r="E67" s="5"/>
    </row>
    <row r="68" spans="1:5" x14ac:dyDescent="0.3">
      <c r="A68" s="3"/>
      <c r="B68" s="4"/>
      <c r="C68" s="4"/>
      <c r="D68" s="4"/>
      <c r="E68" s="5"/>
    </row>
    <row r="69" spans="1:5" ht="15" thickBot="1" x14ac:dyDescent="0.35">
      <c r="A69" s="6"/>
      <c r="B69" s="7"/>
      <c r="C69" s="7"/>
      <c r="D69" s="7"/>
      <c r="E69" s="8"/>
    </row>
  </sheetData>
  <mergeCells count="25">
    <mergeCell ref="G46:H46"/>
    <mergeCell ref="G41:H41"/>
    <mergeCell ref="G42:H42"/>
    <mergeCell ref="G43:H43"/>
    <mergeCell ref="G44:H44"/>
    <mergeCell ref="G45:H45"/>
    <mergeCell ref="A57:E57"/>
    <mergeCell ref="A29:C38"/>
    <mergeCell ref="D29:F38"/>
    <mergeCell ref="A27:B27"/>
    <mergeCell ref="A28:C28"/>
    <mergeCell ref="D28:F28"/>
    <mergeCell ref="A11:C11"/>
    <mergeCell ref="C21:D21"/>
    <mergeCell ref="A21:B21"/>
    <mergeCell ref="E21:F21"/>
    <mergeCell ref="G29:I38"/>
    <mergeCell ref="A40:B40"/>
    <mergeCell ref="G28:I28"/>
    <mergeCell ref="A1:G2"/>
    <mergeCell ref="A4:G4"/>
    <mergeCell ref="A12:B12"/>
    <mergeCell ref="C12:D12"/>
    <mergeCell ref="E12:F12"/>
    <mergeCell ref="F5:G5"/>
  </mergeCells>
  <dataValidations count="8">
    <dataValidation type="list" allowBlank="1" showInputMessage="1" showErrorMessage="1" sqref="A28:C28">
      <formula1>Freyr</formula1>
    </dataValidation>
    <dataValidation type="list" allowBlank="1" showInputMessage="1" showErrorMessage="1" sqref="D28:F28">
      <formula1>Heimdall</formula1>
    </dataValidation>
    <dataValidation type="list" allowBlank="1" showInputMessage="1" showErrorMessage="1" sqref="G28">
      <formula1>Tyr</formula1>
    </dataValidation>
    <dataValidation type="list" allowBlank="1" showInputMessage="1" showErrorMessage="1" sqref="E5">
      <formula1>Archétypes</formula1>
    </dataValidation>
    <dataValidation type="list" allowBlank="1" showInputMessage="1" showErrorMessage="1" sqref="F5:G5">
      <formula1>INDIRECT(E5)</formula1>
    </dataValidation>
    <dataValidation type="list" allowBlank="1" showInputMessage="1" showErrorMessage="1" sqref="B41:B55 D41:D55 F41:F43 F48:F55">
      <formula1>ptcarac</formula1>
    </dataValidation>
    <dataValidation type="list" allowBlank="1" showInputMessage="1" showErrorMessage="1" sqref="G7:G9">
      <formula1>Dons</formula1>
    </dataValidation>
    <dataValidation type="list" allowBlank="1" showInputMessage="1" showErrorMessage="1" sqref="I7:I9">
      <formula1>Faiblesses</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0"/>
  <sheetViews>
    <sheetView topLeftCell="B67" zoomScale="85" zoomScaleNormal="85" workbookViewId="0">
      <selection activeCell="C72" sqref="C72:C103"/>
    </sheetView>
  </sheetViews>
  <sheetFormatPr baseColWidth="10" defaultRowHeight="14.4" x14ac:dyDescent="0.3"/>
  <cols>
    <col min="2" max="2" width="55.21875" customWidth="1"/>
  </cols>
  <sheetData>
    <row r="1" spans="1:4" x14ac:dyDescent="0.3">
      <c r="A1" t="s">
        <v>84</v>
      </c>
      <c r="B1" s="15" t="s">
        <v>112</v>
      </c>
    </row>
    <row r="2" spans="1:4" ht="150" customHeight="1" x14ac:dyDescent="0.3">
      <c r="A2" s="14" t="s">
        <v>85</v>
      </c>
      <c r="B2" s="16" t="s">
        <v>133</v>
      </c>
      <c r="C2" s="14"/>
      <c r="D2" s="14"/>
    </row>
    <row r="3" spans="1:4" ht="98.4" customHeight="1" x14ac:dyDescent="0.3">
      <c r="A3" s="14" t="s">
        <v>111</v>
      </c>
      <c r="B3" s="16" t="s">
        <v>113</v>
      </c>
      <c r="C3" s="14"/>
      <c r="D3" s="14"/>
    </row>
    <row r="4" spans="1:4" ht="131.4" customHeight="1" x14ac:dyDescent="0.3">
      <c r="A4" s="14" t="s">
        <v>86</v>
      </c>
      <c r="B4" s="16" t="s">
        <v>114</v>
      </c>
      <c r="C4" s="14"/>
      <c r="D4" s="14"/>
    </row>
    <row r="5" spans="1:4" ht="72" x14ac:dyDescent="0.3">
      <c r="A5" s="14" t="s">
        <v>87</v>
      </c>
      <c r="B5" s="16" t="s">
        <v>115</v>
      </c>
      <c r="C5" s="14"/>
      <c r="D5" s="14"/>
    </row>
    <row r="6" spans="1:4" ht="72" x14ac:dyDescent="0.3">
      <c r="A6" s="14" t="s">
        <v>88</v>
      </c>
      <c r="B6" s="16" t="s">
        <v>116</v>
      </c>
      <c r="C6" s="14"/>
      <c r="D6" s="14"/>
    </row>
    <row r="7" spans="1:4" ht="72" x14ac:dyDescent="0.3">
      <c r="A7" s="14" t="s">
        <v>89</v>
      </c>
      <c r="B7" s="16" t="s">
        <v>117</v>
      </c>
      <c r="C7" s="14"/>
      <c r="D7" s="14"/>
    </row>
    <row r="8" spans="1:4" ht="72" x14ac:dyDescent="0.3">
      <c r="A8" s="14" t="s">
        <v>90</v>
      </c>
      <c r="B8" s="16" t="s">
        <v>118</v>
      </c>
      <c r="C8" s="14"/>
      <c r="D8" s="14"/>
    </row>
    <row r="9" spans="1:4" ht="48" x14ac:dyDescent="0.3">
      <c r="A9" s="14" t="s">
        <v>91</v>
      </c>
      <c r="B9" s="16" t="s">
        <v>119</v>
      </c>
      <c r="C9" s="14"/>
      <c r="D9" s="14"/>
    </row>
    <row r="10" spans="1:4" x14ac:dyDescent="0.3">
      <c r="A10" s="14"/>
      <c r="B10" s="16"/>
      <c r="C10" s="14"/>
      <c r="D10" s="14"/>
    </row>
    <row r="11" spans="1:4" x14ac:dyDescent="0.3">
      <c r="A11" s="14" t="s">
        <v>92</v>
      </c>
      <c r="B11" s="16" t="s">
        <v>112</v>
      </c>
      <c r="C11" s="14"/>
      <c r="D11" s="14"/>
    </row>
    <row r="12" spans="1:4" ht="96" x14ac:dyDescent="0.3">
      <c r="A12" s="14" t="s">
        <v>120</v>
      </c>
      <c r="B12" s="16" t="s">
        <v>121</v>
      </c>
      <c r="C12" s="14"/>
      <c r="D12" s="14"/>
    </row>
    <row r="13" spans="1:4" ht="48" x14ac:dyDescent="0.3">
      <c r="A13" s="14" t="s">
        <v>93</v>
      </c>
      <c r="B13" s="16" t="s">
        <v>122</v>
      </c>
      <c r="C13" s="14"/>
      <c r="D13" s="14"/>
    </row>
    <row r="14" spans="1:4" ht="60" x14ac:dyDescent="0.3">
      <c r="A14" s="14" t="s">
        <v>94</v>
      </c>
      <c r="B14" s="16" t="s">
        <v>123</v>
      </c>
      <c r="C14" s="14"/>
      <c r="D14" s="14"/>
    </row>
    <row r="15" spans="1:4" ht="60" x14ac:dyDescent="0.3">
      <c r="A15" s="14" t="s">
        <v>95</v>
      </c>
      <c r="B15" s="16" t="s">
        <v>124</v>
      </c>
      <c r="C15" s="14"/>
      <c r="D15" s="14"/>
    </row>
    <row r="16" spans="1:4" ht="72" x14ac:dyDescent="0.3">
      <c r="A16" s="14" t="s">
        <v>96</v>
      </c>
      <c r="B16" s="16" t="s">
        <v>125</v>
      </c>
      <c r="C16" s="14"/>
      <c r="D16" s="14"/>
    </row>
    <row r="17" spans="1:7" ht="72" x14ac:dyDescent="0.3">
      <c r="A17" s="14" t="s">
        <v>97</v>
      </c>
      <c r="B17" s="16" t="s">
        <v>126</v>
      </c>
      <c r="C17" s="14"/>
      <c r="D17" s="14"/>
    </row>
    <row r="18" spans="1:7" ht="108" x14ac:dyDescent="0.3">
      <c r="A18" s="14" t="s">
        <v>98</v>
      </c>
      <c r="B18" s="16" t="s">
        <v>127</v>
      </c>
      <c r="C18" s="14"/>
      <c r="D18" s="14"/>
    </row>
    <row r="19" spans="1:7" ht="60" x14ac:dyDescent="0.3">
      <c r="A19" s="14" t="s">
        <v>99</v>
      </c>
      <c r="B19" s="16" t="s">
        <v>128</v>
      </c>
      <c r="C19" s="14"/>
      <c r="D19" s="14"/>
    </row>
    <row r="20" spans="1:7" x14ac:dyDescent="0.3">
      <c r="A20" s="14"/>
      <c r="B20" s="16"/>
      <c r="C20" s="14"/>
      <c r="D20" s="14"/>
    </row>
    <row r="21" spans="1:7" x14ac:dyDescent="0.3">
      <c r="A21" s="14" t="s">
        <v>108</v>
      </c>
      <c r="B21" s="16" t="s">
        <v>112</v>
      </c>
      <c r="C21" s="14"/>
      <c r="D21" s="14"/>
    </row>
    <row r="22" spans="1:7" ht="84" x14ac:dyDescent="0.3">
      <c r="A22" s="14" t="s">
        <v>100</v>
      </c>
      <c r="B22" s="16" t="s">
        <v>129</v>
      </c>
      <c r="C22" s="14"/>
      <c r="D22" s="14"/>
    </row>
    <row r="23" spans="1:7" ht="84" x14ac:dyDescent="0.3">
      <c r="A23" s="14" t="s">
        <v>101</v>
      </c>
      <c r="B23" s="16" t="s">
        <v>130</v>
      </c>
      <c r="C23" s="14"/>
      <c r="D23" s="14"/>
    </row>
    <row r="24" spans="1:7" ht="60" x14ac:dyDescent="0.3">
      <c r="A24" s="14" t="s">
        <v>102</v>
      </c>
      <c r="B24" s="16" t="s">
        <v>131</v>
      </c>
      <c r="C24" s="14"/>
      <c r="D24" s="14"/>
    </row>
    <row r="25" spans="1:7" ht="108" x14ac:dyDescent="0.3">
      <c r="A25" s="14" t="s">
        <v>103</v>
      </c>
      <c r="B25" s="16" t="s">
        <v>132</v>
      </c>
      <c r="C25" s="14"/>
      <c r="D25" s="14"/>
    </row>
    <row r="26" spans="1:7" ht="96" x14ac:dyDescent="0.3">
      <c r="A26" s="14" t="s">
        <v>104</v>
      </c>
      <c r="B26" s="16" t="s">
        <v>134</v>
      </c>
      <c r="C26" s="14"/>
      <c r="D26" s="14"/>
    </row>
    <row r="27" spans="1:7" ht="72" x14ac:dyDescent="0.3">
      <c r="A27" s="14" t="s">
        <v>105</v>
      </c>
      <c r="B27" s="16" t="s">
        <v>135</v>
      </c>
      <c r="C27" s="14"/>
      <c r="D27" s="14"/>
    </row>
    <row r="28" spans="1:7" ht="60" x14ac:dyDescent="0.3">
      <c r="A28" s="14" t="s">
        <v>106</v>
      </c>
      <c r="B28" s="16" t="s">
        <v>136</v>
      </c>
      <c r="C28" s="14"/>
      <c r="D28" s="14"/>
    </row>
    <row r="29" spans="1:7" ht="108" x14ac:dyDescent="0.3">
      <c r="A29" s="14" t="s">
        <v>107</v>
      </c>
      <c r="B29" s="16" t="s">
        <v>137</v>
      </c>
      <c r="C29" s="14"/>
      <c r="D29" s="14"/>
    </row>
    <row r="30" spans="1:7" x14ac:dyDescent="0.3">
      <c r="B30" s="17"/>
    </row>
    <row r="31" spans="1:7" x14ac:dyDescent="0.3">
      <c r="A31" s="14" t="s">
        <v>141</v>
      </c>
      <c r="B31" s="17"/>
    </row>
    <row r="32" spans="1:7" x14ac:dyDescent="0.3">
      <c r="A32" s="14" t="s">
        <v>160</v>
      </c>
      <c r="B32" s="14" t="s">
        <v>142</v>
      </c>
      <c r="C32" t="s">
        <v>165</v>
      </c>
      <c r="D32" t="s">
        <v>166</v>
      </c>
      <c r="E32" t="s">
        <v>167</v>
      </c>
      <c r="F32" t="s">
        <v>194</v>
      </c>
      <c r="G32" t="s">
        <v>168</v>
      </c>
    </row>
    <row r="33" spans="1:7" x14ac:dyDescent="0.3">
      <c r="A33" t="s">
        <v>161</v>
      </c>
      <c r="B33" s="14" t="s">
        <v>143</v>
      </c>
      <c r="C33" t="s">
        <v>165</v>
      </c>
      <c r="D33" t="s">
        <v>169</v>
      </c>
      <c r="E33" t="s">
        <v>189</v>
      </c>
      <c r="F33" t="s">
        <v>167</v>
      </c>
      <c r="G33" t="s">
        <v>168</v>
      </c>
    </row>
    <row r="34" spans="1:7" x14ac:dyDescent="0.3">
      <c r="A34" t="s">
        <v>162</v>
      </c>
      <c r="B34" s="14" t="s">
        <v>144</v>
      </c>
      <c r="C34" t="s">
        <v>170</v>
      </c>
      <c r="D34" t="s">
        <v>171</v>
      </c>
      <c r="E34" t="s">
        <v>166</v>
      </c>
      <c r="F34" t="s">
        <v>189</v>
      </c>
      <c r="G34" t="s">
        <v>168</v>
      </c>
    </row>
    <row r="35" spans="1:7" x14ac:dyDescent="0.3">
      <c r="A35" t="s">
        <v>163</v>
      </c>
      <c r="B35" s="14" t="s">
        <v>145</v>
      </c>
      <c r="C35" t="s">
        <v>165</v>
      </c>
      <c r="D35" t="s">
        <v>172</v>
      </c>
      <c r="E35" t="s">
        <v>173</v>
      </c>
      <c r="F35" t="s">
        <v>174</v>
      </c>
      <c r="G35" t="s">
        <v>168</v>
      </c>
    </row>
    <row r="36" spans="1:7" x14ac:dyDescent="0.3">
      <c r="A36" t="s">
        <v>164</v>
      </c>
      <c r="B36" s="14" t="s">
        <v>146</v>
      </c>
      <c r="C36" t="s">
        <v>172</v>
      </c>
      <c r="D36" t="s">
        <v>169</v>
      </c>
      <c r="E36" t="s">
        <v>173</v>
      </c>
      <c r="F36" t="s">
        <v>175</v>
      </c>
      <c r="G36" t="s">
        <v>168</v>
      </c>
    </row>
    <row r="37" spans="1:7" x14ac:dyDescent="0.3">
      <c r="B37" s="14" t="s">
        <v>147</v>
      </c>
      <c r="C37" t="s">
        <v>165</v>
      </c>
      <c r="D37" t="s">
        <v>171</v>
      </c>
      <c r="E37" t="s">
        <v>176</v>
      </c>
      <c r="F37" t="s">
        <v>175</v>
      </c>
      <c r="G37" t="s">
        <v>168</v>
      </c>
    </row>
    <row r="38" spans="1:7" x14ac:dyDescent="0.3">
      <c r="B38" s="14" t="s">
        <v>148</v>
      </c>
      <c r="C38" t="s">
        <v>177</v>
      </c>
      <c r="D38" t="s">
        <v>190</v>
      </c>
      <c r="E38" t="s">
        <v>178</v>
      </c>
      <c r="F38" t="s">
        <v>174</v>
      </c>
      <c r="G38" t="s">
        <v>179</v>
      </c>
    </row>
    <row r="39" spans="1:7" x14ac:dyDescent="0.3">
      <c r="B39" s="14" t="s">
        <v>149</v>
      </c>
      <c r="C39" t="s">
        <v>180</v>
      </c>
      <c r="D39" t="s">
        <v>190</v>
      </c>
      <c r="E39" t="s">
        <v>175</v>
      </c>
      <c r="F39" t="s">
        <v>174</v>
      </c>
      <c r="G39" t="s">
        <v>179</v>
      </c>
    </row>
    <row r="40" spans="1:7" x14ac:dyDescent="0.3">
      <c r="B40" s="14" t="s">
        <v>150</v>
      </c>
      <c r="C40" t="s">
        <v>188</v>
      </c>
      <c r="D40" t="s">
        <v>166</v>
      </c>
      <c r="E40" t="s">
        <v>181</v>
      </c>
      <c r="F40" t="s">
        <v>174</v>
      </c>
      <c r="G40" t="s">
        <v>179</v>
      </c>
    </row>
    <row r="41" spans="1:7" x14ac:dyDescent="0.3">
      <c r="B41" s="14" t="s">
        <v>151</v>
      </c>
      <c r="C41" t="s">
        <v>180</v>
      </c>
      <c r="D41" t="s">
        <v>182</v>
      </c>
      <c r="E41" t="s">
        <v>175</v>
      </c>
      <c r="F41" t="s">
        <v>174</v>
      </c>
      <c r="G41" t="s">
        <v>183</v>
      </c>
    </row>
    <row r="42" spans="1:7" x14ac:dyDescent="0.3">
      <c r="B42" s="14" t="s">
        <v>152</v>
      </c>
      <c r="C42" t="s">
        <v>191</v>
      </c>
      <c r="D42" t="s">
        <v>184</v>
      </c>
      <c r="E42" t="s">
        <v>185</v>
      </c>
      <c r="F42" t="s">
        <v>189</v>
      </c>
      <c r="G42" t="s">
        <v>168</v>
      </c>
    </row>
    <row r="43" spans="1:7" x14ac:dyDescent="0.3">
      <c r="B43" s="14" t="s">
        <v>153</v>
      </c>
      <c r="C43" t="s">
        <v>191</v>
      </c>
      <c r="D43" t="s">
        <v>186</v>
      </c>
      <c r="E43" t="s">
        <v>189</v>
      </c>
      <c r="F43" t="s">
        <v>178</v>
      </c>
      <c r="G43" t="s">
        <v>168</v>
      </c>
    </row>
    <row r="44" spans="1:7" x14ac:dyDescent="0.3">
      <c r="B44" s="14" t="s">
        <v>154</v>
      </c>
      <c r="C44" t="s">
        <v>191</v>
      </c>
      <c r="D44" t="s">
        <v>189</v>
      </c>
      <c r="E44" t="s">
        <v>175</v>
      </c>
      <c r="F44" t="s">
        <v>187</v>
      </c>
      <c r="G44" t="s">
        <v>168</v>
      </c>
    </row>
    <row r="45" spans="1:7" x14ac:dyDescent="0.3">
      <c r="B45" s="14" t="s">
        <v>155</v>
      </c>
      <c r="C45" t="s">
        <v>191</v>
      </c>
      <c r="D45" t="s">
        <v>192</v>
      </c>
      <c r="E45" t="s">
        <v>189</v>
      </c>
      <c r="F45" t="s">
        <v>175</v>
      </c>
      <c r="G45" t="s">
        <v>168</v>
      </c>
    </row>
    <row r="46" spans="1:7" x14ac:dyDescent="0.3">
      <c r="B46" s="14" t="s">
        <v>156</v>
      </c>
      <c r="C46" t="s">
        <v>184</v>
      </c>
      <c r="D46" t="s">
        <v>193</v>
      </c>
      <c r="E46" t="s">
        <v>171</v>
      </c>
      <c r="F46" t="s">
        <v>189</v>
      </c>
      <c r="G46" t="s">
        <v>168</v>
      </c>
    </row>
    <row r="47" spans="1:7" x14ac:dyDescent="0.3">
      <c r="B47" s="14" t="s">
        <v>157</v>
      </c>
      <c r="C47" t="s">
        <v>166</v>
      </c>
      <c r="D47" t="s">
        <v>177</v>
      </c>
      <c r="E47" t="s">
        <v>171</v>
      </c>
      <c r="F47" t="s">
        <v>189</v>
      </c>
      <c r="G47" t="s">
        <v>194</v>
      </c>
    </row>
    <row r="48" spans="1:7" x14ac:dyDescent="0.3">
      <c r="B48" s="14" t="s">
        <v>158</v>
      </c>
      <c r="C48" t="s">
        <v>191</v>
      </c>
      <c r="D48" t="s">
        <v>186</v>
      </c>
      <c r="E48" t="s">
        <v>184</v>
      </c>
      <c r="F48" t="s">
        <v>189</v>
      </c>
      <c r="G48" t="s">
        <v>168</v>
      </c>
    </row>
    <row r="49" spans="2:7" x14ac:dyDescent="0.3">
      <c r="B49" s="14" t="s">
        <v>159</v>
      </c>
      <c r="C49" t="s">
        <v>192</v>
      </c>
      <c r="D49" t="s">
        <v>195</v>
      </c>
      <c r="E49" t="s">
        <v>196</v>
      </c>
      <c r="F49" t="s">
        <v>194</v>
      </c>
      <c r="G49" t="s">
        <v>168</v>
      </c>
    </row>
    <row r="51" spans="2:7" x14ac:dyDescent="0.3">
      <c r="B51">
        <v>0</v>
      </c>
    </row>
    <row r="52" spans="2:7" x14ac:dyDescent="0.3">
      <c r="B52">
        <f>B51+1</f>
        <v>1</v>
      </c>
    </row>
    <row r="53" spans="2:7" x14ac:dyDescent="0.3">
      <c r="B53">
        <f t="shared" ref="B53:B74" si="0">B52+1</f>
        <v>2</v>
      </c>
    </row>
    <row r="54" spans="2:7" x14ac:dyDescent="0.3">
      <c r="B54">
        <f t="shared" si="0"/>
        <v>3</v>
      </c>
    </row>
    <row r="55" spans="2:7" x14ac:dyDescent="0.3">
      <c r="B55">
        <f t="shared" si="0"/>
        <v>4</v>
      </c>
    </row>
    <row r="56" spans="2:7" x14ac:dyDescent="0.3">
      <c r="B56">
        <f t="shared" si="0"/>
        <v>5</v>
      </c>
    </row>
    <row r="57" spans="2:7" x14ac:dyDescent="0.3">
      <c r="B57">
        <f t="shared" si="0"/>
        <v>6</v>
      </c>
    </row>
    <row r="58" spans="2:7" x14ac:dyDescent="0.3">
      <c r="B58">
        <f t="shared" si="0"/>
        <v>7</v>
      </c>
    </row>
    <row r="59" spans="2:7" x14ac:dyDescent="0.3">
      <c r="B59">
        <f t="shared" si="0"/>
        <v>8</v>
      </c>
    </row>
    <row r="60" spans="2:7" x14ac:dyDescent="0.3">
      <c r="B60">
        <f t="shared" si="0"/>
        <v>9</v>
      </c>
    </row>
    <row r="61" spans="2:7" x14ac:dyDescent="0.3">
      <c r="B61">
        <f t="shared" si="0"/>
        <v>10</v>
      </c>
    </row>
    <row r="62" spans="2:7" x14ac:dyDescent="0.3">
      <c r="B62">
        <f t="shared" si="0"/>
        <v>11</v>
      </c>
    </row>
    <row r="63" spans="2:7" x14ac:dyDescent="0.3">
      <c r="B63">
        <f t="shared" si="0"/>
        <v>12</v>
      </c>
    </row>
    <row r="64" spans="2:7" x14ac:dyDescent="0.3">
      <c r="B64">
        <f t="shared" si="0"/>
        <v>13</v>
      </c>
    </row>
    <row r="65" spans="2:3" x14ac:dyDescent="0.3">
      <c r="B65">
        <f t="shared" si="0"/>
        <v>14</v>
      </c>
    </row>
    <row r="66" spans="2:3" x14ac:dyDescent="0.3">
      <c r="B66">
        <f t="shared" si="0"/>
        <v>15</v>
      </c>
    </row>
    <row r="67" spans="2:3" x14ac:dyDescent="0.3">
      <c r="B67">
        <f t="shared" si="0"/>
        <v>16</v>
      </c>
    </row>
    <row r="68" spans="2:3" x14ac:dyDescent="0.3">
      <c r="B68">
        <f t="shared" si="0"/>
        <v>17</v>
      </c>
    </row>
    <row r="69" spans="2:3" x14ac:dyDescent="0.3">
      <c r="B69">
        <f t="shared" si="0"/>
        <v>18</v>
      </c>
    </row>
    <row r="70" spans="2:3" x14ac:dyDescent="0.3">
      <c r="B70">
        <f t="shared" si="0"/>
        <v>19</v>
      </c>
    </row>
    <row r="71" spans="2:3" x14ac:dyDescent="0.3">
      <c r="B71">
        <f t="shared" si="0"/>
        <v>20</v>
      </c>
    </row>
    <row r="72" spans="2:3" x14ac:dyDescent="0.3">
      <c r="C72" s="65" t="s">
        <v>258</v>
      </c>
    </row>
    <row r="73" spans="2:3" x14ac:dyDescent="0.3">
      <c r="B73" s="14" t="s">
        <v>198</v>
      </c>
      <c r="C73" t="s">
        <v>199</v>
      </c>
    </row>
    <row r="74" spans="2:3" x14ac:dyDescent="0.3">
      <c r="C74" t="s">
        <v>200</v>
      </c>
    </row>
    <row r="75" spans="2:3" x14ac:dyDescent="0.3">
      <c r="C75" t="s">
        <v>201</v>
      </c>
    </row>
    <row r="76" spans="2:3" x14ac:dyDescent="0.3">
      <c r="C76" t="s">
        <v>202</v>
      </c>
    </row>
    <row r="77" spans="2:3" x14ac:dyDescent="0.3">
      <c r="C77" t="s">
        <v>203</v>
      </c>
    </row>
    <row r="78" spans="2:3" x14ac:dyDescent="0.3">
      <c r="B78" s="14"/>
      <c r="C78" t="s">
        <v>204</v>
      </c>
    </row>
    <row r="79" spans="2:3" x14ac:dyDescent="0.3">
      <c r="C79" t="s">
        <v>205</v>
      </c>
    </row>
    <row r="80" spans="2:3" x14ac:dyDescent="0.3">
      <c r="C80" t="s">
        <v>206</v>
      </c>
    </row>
    <row r="81" spans="2:3" x14ac:dyDescent="0.3">
      <c r="C81" t="s">
        <v>207</v>
      </c>
    </row>
    <row r="82" spans="2:3" x14ac:dyDescent="0.3">
      <c r="C82" t="s">
        <v>208</v>
      </c>
    </row>
    <row r="83" spans="2:3" x14ac:dyDescent="0.3">
      <c r="B83" s="14"/>
      <c r="C83" t="s">
        <v>209</v>
      </c>
    </row>
    <row r="84" spans="2:3" x14ac:dyDescent="0.3">
      <c r="C84" t="s">
        <v>210</v>
      </c>
    </row>
    <row r="85" spans="2:3" x14ac:dyDescent="0.3">
      <c r="C85" t="s">
        <v>211</v>
      </c>
    </row>
    <row r="86" spans="2:3" x14ac:dyDescent="0.3">
      <c r="C86" t="s">
        <v>212</v>
      </c>
    </row>
    <row r="87" spans="2:3" x14ac:dyDescent="0.3">
      <c r="C87" t="s">
        <v>213</v>
      </c>
    </row>
    <row r="88" spans="2:3" x14ac:dyDescent="0.3">
      <c r="B88" s="14"/>
      <c r="C88" t="s">
        <v>214</v>
      </c>
    </row>
    <row r="89" spans="2:3" x14ac:dyDescent="0.3">
      <c r="C89" t="s">
        <v>177</v>
      </c>
    </row>
    <row r="90" spans="2:3" x14ac:dyDescent="0.3">
      <c r="C90" t="s">
        <v>215</v>
      </c>
    </row>
    <row r="91" spans="2:3" x14ac:dyDescent="0.3">
      <c r="C91" t="s">
        <v>216</v>
      </c>
    </row>
    <row r="92" spans="2:3" x14ac:dyDescent="0.3">
      <c r="C92" t="s">
        <v>217</v>
      </c>
    </row>
    <row r="93" spans="2:3" x14ac:dyDescent="0.3">
      <c r="B93" s="14"/>
      <c r="C93" t="s">
        <v>218</v>
      </c>
    </row>
    <row r="94" spans="2:3" x14ac:dyDescent="0.3">
      <c r="C94" t="s">
        <v>219</v>
      </c>
    </row>
    <row r="95" spans="2:3" x14ac:dyDescent="0.3">
      <c r="C95" t="s">
        <v>220</v>
      </c>
    </row>
    <row r="96" spans="2:3" x14ac:dyDescent="0.3">
      <c r="C96" t="s">
        <v>221</v>
      </c>
    </row>
    <row r="97" spans="2:3" x14ac:dyDescent="0.3">
      <c r="C97" t="s">
        <v>222</v>
      </c>
    </row>
    <row r="98" spans="2:3" x14ac:dyDescent="0.3">
      <c r="B98" s="14"/>
      <c r="C98" t="s">
        <v>223</v>
      </c>
    </row>
    <row r="99" spans="2:3" x14ac:dyDescent="0.3">
      <c r="C99" t="s">
        <v>224</v>
      </c>
    </row>
    <row r="100" spans="2:3" x14ac:dyDescent="0.3">
      <c r="C100" t="s">
        <v>225</v>
      </c>
    </row>
    <row r="101" spans="2:3" x14ac:dyDescent="0.3">
      <c r="C101" t="s">
        <v>226</v>
      </c>
    </row>
    <row r="102" spans="2:3" x14ac:dyDescent="0.3">
      <c r="C102" t="s">
        <v>227</v>
      </c>
    </row>
    <row r="103" spans="2:3" x14ac:dyDescent="0.3">
      <c r="B103" s="14"/>
      <c r="C103" t="s">
        <v>228</v>
      </c>
    </row>
    <row r="104" spans="2:3" x14ac:dyDescent="0.3">
      <c r="B104" s="14"/>
    </row>
    <row r="105" spans="2:3" x14ac:dyDescent="0.3">
      <c r="B105" s="14"/>
      <c r="C105" t="s">
        <v>258</v>
      </c>
    </row>
    <row r="106" spans="2:3" x14ac:dyDescent="0.3">
      <c r="B106" t="s">
        <v>229</v>
      </c>
      <c r="C106" t="s">
        <v>230</v>
      </c>
    </row>
    <row r="107" spans="2:3" x14ac:dyDescent="0.3">
      <c r="C107" t="s">
        <v>231</v>
      </c>
    </row>
    <row r="108" spans="2:3" x14ac:dyDescent="0.3">
      <c r="C108" t="s">
        <v>232</v>
      </c>
    </row>
    <row r="109" spans="2:3" x14ac:dyDescent="0.3">
      <c r="C109" t="s">
        <v>233</v>
      </c>
    </row>
    <row r="110" spans="2:3" x14ac:dyDescent="0.3">
      <c r="B110" s="14"/>
      <c r="C110" t="s">
        <v>234</v>
      </c>
    </row>
    <row r="111" spans="2:3" x14ac:dyDescent="0.3">
      <c r="C111" t="s">
        <v>235</v>
      </c>
    </row>
    <row r="112" spans="2:3" x14ac:dyDescent="0.3">
      <c r="C112" t="s">
        <v>236</v>
      </c>
    </row>
    <row r="113" spans="2:3" x14ac:dyDescent="0.3">
      <c r="C113" t="s">
        <v>229</v>
      </c>
    </row>
    <row r="114" spans="2:3" x14ac:dyDescent="0.3">
      <c r="C114" t="s">
        <v>237</v>
      </c>
    </row>
    <row r="115" spans="2:3" x14ac:dyDescent="0.3">
      <c r="B115" s="14"/>
      <c r="C115" t="s">
        <v>238</v>
      </c>
    </row>
    <row r="116" spans="2:3" x14ac:dyDescent="0.3">
      <c r="C116" t="s">
        <v>239</v>
      </c>
    </row>
    <row r="117" spans="2:3" x14ac:dyDescent="0.3">
      <c r="C117" t="s">
        <v>240</v>
      </c>
    </row>
    <row r="118" spans="2:3" x14ac:dyDescent="0.3">
      <c r="C118" t="s">
        <v>241</v>
      </c>
    </row>
    <row r="119" spans="2:3" x14ac:dyDescent="0.3">
      <c r="C119" t="s">
        <v>242</v>
      </c>
    </row>
    <row r="120" spans="2:3" x14ac:dyDescent="0.3">
      <c r="B120" s="14"/>
      <c r="C120" t="s">
        <v>243</v>
      </c>
    </row>
    <row r="121" spans="2:3" x14ac:dyDescent="0.3">
      <c r="C121" t="s">
        <v>244</v>
      </c>
    </row>
    <row r="122" spans="2:3" x14ac:dyDescent="0.3">
      <c r="C122" t="s">
        <v>245</v>
      </c>
    </row>
    <row r="123" spans="2:3" x14ac:dyDescent="0.3">
      <c r="C123" t="s">
        <v>246</v>
      </c>
    </row>
    <row r="124" spans="2:3" x14ac:dyDescent="0.3">
      <c r="C124" t="s">
        <v>247</v>
      </c>
    </row>
    <row r="125" spans="2:3" x14ac:dyDescent="0.3">
      <c r="B125" s="14"/>
      <c r="C125" t="s">
        <v>248</v>
      </c>
    </row>
    <row r="126" spans="2:3" x14ac:dyDescent="0.3">
      <c r="C126" t="s">
        <v>249</v>
      </c>
    </row>
    <row r="127" spans="2:3" x14ac:dyDescent="0.3">
      <c r="C127" t="s">
        <v>250</v>
      </c>
    </row>
    <row r="128" spans="2:3" x14ac:dyDescent="0.3">
      <c r="C128" t="s">
        <v>251</v>
      </c>
    </row>
    <row r="129" spans="2:3" x14ac:dyDescent="0.3">
      <c r="C129" t="s">
        <v>252</v>
      </c>
    </row>
    <row r="130" spans="2:3" x14ac:dyDescent="0.3">
      <c r="B130" s="14"/>
      <c r="C130" t="s">
        <v>253</v>
      </c>
    </row>
    <row r="131" spans="2:3" x14ac:dyDescent="0.3">
      <c r="C131" t="s">
        <v>254</v>
      </c>
    </row>
    <row r="132" spans="2:3" x14ac:dyDescent="0.3">
      <c r="C132" t="s">
        <v>255</v>
      </c>
    </row>
    <row r="135" spans="2:3" x14ac:dyDescent="0.3">
      <c r="B135" s="14"/>
    </row>
    <row r="140" spans="2:3" x14ac:dyDescent="0.3">
      <c r="B140" s="14"/>
    </row>
    <row r="145" spans="2:2" x14ac:dyDescent="0.3">
      <c r="B145" s="14"/>
    </row>
    <row r="150" spans="2:2" x14ac:dyDescent="0.3">
      <c r="B150" s="14"/>
    </row>
    <row r="155" spans="2:2" x14ac:dyDescent="0.3">
      <c r="B155" s="14"/>
    </row>
    <row r="160" spans="2:2" x14ac:dyDescent="0.3">
      <c r="B160" s="14"/>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B90"/>
    </sheetView>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12</vt:i4>
      </vt:variant>
    </vt:vector>
  </HeadingPairs>
  <TitlesOfParts>
    <vt:vector size="15" baseType="lpstr">
      <vt:lpstr>Vierge</vt:lpstr>
      <vt:lpstr>Infos</vt:lpstr>
      <vt:lpstr>Feuil3</vt:lpstr>
      <vt:lpstr>Archétypes</vt:lpstr>
      <vt:lpstr>Dons</vt:lpstr>
      <vt:lpstr>Faiblesses</vt:lpstr>
      <vt:lpstr>Freyr</vt:lpstr>
      <vt:lpstr>Guerrier</vt:lpstr>
      <vt:lpstr>Heimdall</vt:lpstr>
      <vt:lpstr>Noble</vt:lpstr>
      <vt:lpstr>ptcarac</vt:lpstr>
      <vt:lpstr>Sage</vt:lpstr>
      <vt:lpstr>Travailleur</vt:lpstr>
      <vt:lpstr>Tyr</vt:lpstr>
      <vt:lpstr>Voyageur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singrieft@hotmail.com</dc:creator>
  <cp:lastModifiedBy>singrieft@hotmail.com</cp:lastModifiedBy>
  <dcterms:created xsi:type="dcterms:W3CDTF">2014-12-15T13:41:42Z</dcterms:created>
  <dcterms:modified xsi:type="dcterms:W3CDTF">2014-12-16T11:13:45Z</dcterms:modified>
</cp:coreProperties>
</file>