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1505"/>
  </bookViews>
  <sheets>
    <sheet name="2015" sheetId="4" r:id="rId1"/>
    <sheet name="JoursDeSemaine" sheetId="2" r:id="rId2"/>
  </sheets>
  <definedNames>
    <definedName name="JoursDeSemaine">JoursDeSemaine!$A$1:$B$7</definedName>
  </definedNames>
  <calcPr calcId="144525"/>
</workbook>
</file>

<file path=xl/calcChain.xml><?xml version="1.0" encoding="utf-8"?>
<calcChain xmlns="http://schemas.openxmlformats.org/spreadsheetml/2006/main">
  <c r="C2" i="4" l="1"/>
  <c r="B2" i="4" s="1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2" i="4"/>
  <c r="H3" i="4"/>
  <c r="H4" i="4"/>
  <c r="H5" i="4"/>
  <c r="H6" i="4"/>
  <c r="H7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C3" i="4" l="1"/>
  <c r="J306" i="4"/>
  <c r="J214" i="4"/>
  <c r="J245" i="4"/>
  <c r="J153" i="4"/>
  <c r="J336" i="4"/>
  <c r="J275" i="4"/>
  <c r="J183" i="4"/>
  <c r="J122" i="4"/>
  <c r="J92" i="4"/>
  <c r="J61" i="4"/>
  <c r="J33" i="4"/>
  <c r="J2" i="4"/>
  <c r="I96" i="4"/>
  <c r="I355" i="4"/>
  <c r="I327" i="4"/>
  <c r="I243" i="4"/>
  <c r="I215" i="4"/>
  <c r="I131" i="4"/>
  <c r="I54" i="4"/>
  <c r="I33" i="4"/>
  <c r="I299" i="4"/>
  <c r="I271" i="4"/>
  <c r="I187" i="4"/>
  <c r="I159" i="4"/>
  <c r="I362" i="4"/>
  <c r="I348" i="4"/>
  <c r="I341" i="4"/>
  <c r="I334" i="4"/>
  <c r="I320" i="4"/>
  <c r="I313" i="4"/>
  <c r="I306" i="4"/>
  <c r="I292" i="4"/>
  <c r="I285" i="4"/>
  <c r="I278" i="4"/>
  <c r="I264" i="4"/>
  <c r="I257" i="4"/>
  <c r="I250" i="4"/>
  <c r="I236" i="4"/>
  <c r="I229" i="4"/>
  <c r="I222" i="4"/>
  <c r="I208" i="4"/>
  <c r="I201" i="4"/>
  <c r="I194" i="4"/>
  <c r="I180" i="4"/>
  <c r="I173" i="4"/>
  <c r="I166" i="4"/>
  <c r="I152" i="4"/>
  <c r="I145" i="4"/>
  <c r="I138" i="4"/>
  <c r="I124" i="4"/>
  <c r="I117" i="4"/>
  <c r="I110" i="4"/>
  <c r="I89" i="4"/>
  <c r="I68" i="4"/>
  <c r="I61" i="4"/>
  <c r="I47" i="4"/>
  <c r="I103" i="4"/>
  <c r="I82" i="4"/>
  <c r="I75" i="4"/>
  <c r="I19" i="4"/>
  <c r="I12" i="4"/>
  <c r="I5" i="4"/>
  <c r="I40" i="4"/>
  <c r="I26" i="4"/>
  <c r="C4" i="4" l="1"/>
  <c r="B3" i="4"/>
  <c r="J367" i="4"/>
  <c r="C5" i="4" l="1"/>
  <c r="B4" i="4"/>
  <c r="C6" i="4" l="1"/>
  <c r="B5" i="4"/>
  <c r="C7" i="4" l="1"/>
  <c r="B6" i="4"/>
  <c r="C8" i="4" l="1"/>
  <c r="B7" i="4"/>
  <c r="C9" i="4" l="1"/>
  <c r="B8" i="4"/>
  <c r="C10" i="4" l="1"/>
  <c r="B9" i="4"/>
  <c r="C11" i="4" l="1"/>
  <c r="B10" i="4"/>
  <c r="C12" i="4" l="1"/>
  <c r="B11" i="4"/>
  <c r="C13" i="4" l="1"/>
  <c r="B12" i="4"/>
  <c r="C14" i="4" l="1"/>
  <c r="B13" i="4"/>
  <c r="C15" i="4" l="1"/>
  <c r="B14" i="4"/>
  <c r="C16" i="4" l="1"/>
  <c r="B15" i="4"/>
  <c r="C17" i="4" l="1"/>
  <c r="B16" i="4"/>
  <c r="C18" i="4" l="1"/>
  <c r="B17" i="4"/>
  <c r="C19" i="4" l="1"/>
  <c r="B18" i="4"/>
  <c r="C20" i="4" l="1"/>
  <c r="B19" i="4"/>
  <c r="C21" i="4" l="1"/>
  <c r="B20" i="4"/>
  <c r="C22" i="4" l="1"/>
  <c r="B21" i="4"/>
  <c r="C23" i="4" l="1"/>
  <c r="B22" i="4"/>
  <c r="C24" i="4" l="1"/>
  <c r="B23" i="4"/>
  <c r="C25" i="4" l="1"/>
  <c r="B24" i="4"/>
  <c r="C26" i="4" l="1"/>
  <c r="B25" i="4"/>
  <c r="C27" i="4" l="1"/>
  <c r="B26" i="4"/>
  <c r="C28" i="4" l="1"/>
  <c r="B27" i="4"/>
  <c r="C29" i="4" l="1"/>
  <c r="B28" i="4"/>
  <c r="C30" i="4" l="1"/>
  <c r="B29" i="4"/>
  <c r="C31" i="4" l="1"/>
  <c r="B30" i="4"/>
  <c r="C32" i="4" l="1"/>
  <c r="B31" i="4"/>
  <c r="C33" i="4" l="1"/>
  <c r="B32" i="4"/>
  <c r="C34" i="4" l="1"/>
  <c r="B33" i="4"/>
  <c r="C35" i="4" l="1"/>
  <c r="B34" i="4"/>
  <c r="C36" i="4" l="1"/>
  <c r="B35" i="4"/>
  <c r="C37" i="4" l="1"/>
  <c r="B36" i="4"/>
  <c r="C38" i="4" l="1"/>
  <c r="B37" i="4"/>
  <c r="C39" i="4" l="1"/>
  <c r="B38" i="4"/>
  <c r="C40" i="4" l="1"/>
  <c r="B39" i="4"/>
  <c r="C41" i="4" l="1"/>
  <c r="B40" i="4"/>
  <c r="C42" i="4" l="1"/>
  <c r="B41" i="4"/>
  <c r="C43" i="4" l="1"/>
  <c r="B42" i="4"/>
  <c r="C44" i="4" l="1"/>
  <c r="B43" i="4"/>
  <c r="C45" i="4" l="1"/>
  <c r="B44" i="4"/>
  <c r="C46" i="4" l="1"/>
  <c r="B45" i="4"/>
  <c r="C47" i="4" l="1"/>
  <c r="B46" i="4"/>
  <c r="C48" i="4" l="1"/>
  <c r="B47" i="4"/>
  <c r="C49" i="4" l="1"/>
  <c r="B48" i="4"/>
  <c r="C50" i="4" l="1"/>
  <c r="B49" i="4"/>
  <c r="C51" i="4" l="1"/>
  <c r="B50" i="4"/>
  <c r="C52" i="4" l="1"/>
  <c r="B51" i="4"/>
  <c r="C53" i="4" l="1"/>
  <c r="B52" i="4"/>
  <c r="C54" i="4" l="1"/>
  <c r="B53" i="4"/>
  <c r="C55" i="4" l="1"/>
  <c r="B54" i="4"/>
  <c r="C56" i="4" l="1"/>
  <c r="B55" i="4"/>
  <c r="C57" i="4" l="1"/>
  <c r="B56" i="4"/>
  <c r="C58" i="4" l="1"/>
  <c r="B57" i="4"/>
  <c r="C59" i="4" l="1"/>
  <c r="B58" i="4"/>
  <c r="C60" i="4" l="1"/>
  <c r="B59" i="4"/>
  <c r="C61" i="4" l="1"/>
  <c r="B60" i="4"/>
  <c r="C62" i="4" l="1"/>
  <c r="B61" i="4"/>
  <c r="C63" i="4" l="1"/>
  <c r="B62" i="4"/>
  <c r="C64" i="4" l="1"/>
  <c r="B63" i="4"/>
  <c r="C65" i="4" l="1"/>
  <c r="B64" i="4"/>
  <c r="C66" i="4" l="1"/>
  <c r="B65" i="4"/>
  <c r="C67" i="4" l="1"/>
  <c r="B66" i="4"/>
  <c r="C68" i="4" l="1"/>
  <c r="B67" i="4"/>
  <c r="C69" i="4" l="1"/>
  <c r="B68" i="4"/>
  <c r="C70" i="4" l="1"/>
  <c r="B69" i="4"/>
  <c r="C71" i="4" l="1"/>
  <c r="B70" i="4"/>
  <c r="C72" i="4" l="1"/>
  <c r="B71" i="4"/>
  <c r="C73" i="4" l="1"/>
  <c r="B72" i="4"/>
  <c r="C74" i="4" l="1"/>
  <c r="B73" i="4"/>
  <c r="C75" i="4" l="1"/>
  <c r="B74" i="4"/>
  <c r="C76" i="4" l="1"/>
  <c r="B75" i="4"/>
  <c r="C77" i="4" l="1"/>
  <c r="B76" i="4"/>
  <c r="C78" i="4" l="1"/>
  <c r="B77" i="4"/>
  <c r="C79" i="4" l="1"/>
  <c r="B78" i="4"/>
  <c r="C80" i="4" l="1"/>
  <c r="B79" i="4"/>
  <c r="C81" i="4" l="1"/>
  <c r="B80" i="4"/>
  <c r="C82" i="4" l="1"/>
  <c r="B81" i="4"/>
  <c r="C83" i="4" l="1"/>
  <c r="B82" i="4"/>
  <c r="C84" i="4" l="1"/>
  <c r="B83" i="4"/>
  <c r="C85" i="4" l="1"/>
  <c r="B84" i="4"/>
  <c r="C86" i="4" l="1"/>
  <c r="B85" i="4"/>
  <c r="C87" i="4" l="1"/>
  <c r="B86" i="4"/>
  <c r="C88" i="4" l="1"/>
  <c r="B87" i="4"/>
  <c r="C89" i="4" l="1"/>
  <c r="B88" i="4"/>
  <c r="C90" i="4" l="1"/>
  <c r="B89" i="4"/>
  <c r="C91" i="4" l="1"/>
  <c r="B90" i="4"/>
  <c r="C92" i="4" l="1"/>
  <c r="B91" i="4"/>
  <c r="C93" i="4" l="1"/>
  <c r="B92" i="4"/>
  <c r="C94" i="4" l="1"/>
  <c r="B93" i="4"/>
  <c r="C95" i="4" l="1"/>
  <c r="B94" i="4"/>
  <c r="C96" i="4" l="1"/>
  <c r="B95" i="4"/>
  <c r="C97" i="4" l="1"/>
  <c r="B96" i="4"/>
  <c r="C98" i="4" l="1"/>
  <c r="B97" i="4"/>
  <c r="C99" i="4" l="1"/>
  <c r="B98" i="4"/>
  <c r="C100" i="4" l="1"/>
  <c r="B99" i="4"/>
  <c r="C101" i="4" l="1"/>
  <c r="B100" i="4"/>
  <c r="C102" i="4" l="1"/>
  <c r="B101" i="4"/>
  <c r="C103" i="4" l="1"/>
  <c r="B102" i="4"/>
  <c r="C104" i="4" l="1"/>
  <c r="B103" i="4"/>
  <c r="C105" i="4" l="1"/>
  <c r="B104" i="4"/>
  <c r="C106" i="4" l="1"/>
  <c r="B105" i="4"/>
  <c r="C107" i="4" l="1"/>
  <c r="B106" i="4"/>
  <c r="C108" i="4" l="1"/>
  <c r="B107" i="4"/>
  <c r="C109" i="4" l="1"/>
  <c r="B108" i="4"/>
  <c r="C110" i="4" l="1"/>
  <c r="B109" i="4"/>
  <c r="C111" i="4" l="1"/>
  <c r="B110" i="4"/>
  <c r="C112" i="4" l="1"/>
  <c r="B111" i="4"/>
  <c r="C113" i="4" l="1"/>
  <c r="B112" i="4"/>
  <c r="C114" i="4" l="1"/>
  <c r="B113" i="4"/>
  <c r="C115" i="4" l="1"/>
  <c r="B114" i="4"/>
  <c r="C116" i="4" l="1"/>
  <c r="B115" i="4"/>
  <c r="C117" i="4" l="1"/>
  <c r="B116" i="4"/>
  <c r="C118" i="4" l="1"/>
  <c r="B117" i="4"/>
  <c r="C119" i="4" l="1"/>
  <c r="B118" i="4"/>
  <c r="C120" i="4" l="1"/>
  <c r="B119" i="4"/>
  <c r="C121" i="4" l="1"/>
  <c r="B120" i="4"/>
  <c r="C122" i="4" l="1"/>
  <c r="B121" i="4"/>
  <c r="C123" i="4" l="1"/>
  <c r="B122" i="4"/>
  <c r="C124" i="4" l="1"/>
  <c r="B123" i="4"/>
  <c r="C125" i="4" l="1"/>
  <c r="B124" i="4"/>
  <c r="C126" i="4" l="1"/>
  <c r="B125" i="4"/>
  <c r="C127" i="4" l="1"/>
  <c r="B126" i="4"/>
  <c r="C128" i="4" l="1"/>
  <c r="B127" i="4"/>
  <c r="C129" i="4" l="1"/>
  <c r="B128" i="4"/>
  <c r="C130" i="4" l="1"/>
  <c r="B129" i="4"/>
  <c r="C131" i="4" l="1"/>
  <c r="B130" i="4"/>
  <c r="C132" i="4" l="1"/>
  <c r="B131" i="4"/>
  <c r="C133" i="4" l="1"/>
  <c r="B132" i="4"/>
  <c r="C134" i="4" l="1"/>
  <c r="B133" i="4"/>
  <c r="C135" i="4" l="1"/>
  <c r="B134" i="4"/>
  <c r="C136" i="4" l="1"/>
  <c r="B135" i="4"/>
  <c r="C137" i="4" l="1"/>
  <c r="B136" i="4"/>
  <c r="C138" i="4" l="1"/>
  <c r="B137" i="4"/>
  <c r="C139" i="4" l="1"/>
  <c r="B138" i="4"/>
  <c r="C140" i="4" l="1"/>
  <c r="B139" i="4"/>
  <c r="C141" i="4" l="1"/>
  <c r="B140" i="4"/>
  <c r="C142" i="4" l="1"/>
  <c r="B141" i="4"/>
  <c r="C143" i="4" l="1"/>
  <c r="B142" i="4"/>
  <c r="C144" i="4" l="1"/>
  <c r="B143" i="4"/>
  <c r="C145" i="4" l="1"/>
  <c r="B144" i="4"/>
  <c r="C146" i="4" l="1"/>
  <c r="B145" i="4"/>
  <c r="C147" i="4" l="1"/>
  <c r="B146" i="4"/>
  <c r="C148" i="4" l="1"/>
  <c r="B147" i="4"/>
  <c r="C149" i="4" l="1"/>
  <c r="B148" i="4"/>
  <c r="C150" i="4" l="1"/>
  <c r="B149" i="4"/>
  <c r="C151" i="4" l="1"/>
  <c r="B150" i="4"/>
  <c r="C152" i="4" l="1"/>
  <c r="B151" i="4"/>
  <c r="C153" i="4" l="1"/>
  <c r="B152" i="4"/>
  <c r="C154" i="4" l="1"/>
  <c r="B153" i="4"/>
  <c r="C155" i="4" l="1"/>
  <c r="B154" i="4"/>
  <c r="C156" i="4" l="1"/>
  <c r="B155" i="4"/>
  <c r="C157" i="4" l="1"/>
  <c r="B156" i="4"/>
  <c r="C158" i="4" l="1"/>
  <c r="B157" i="4"/>
  <c r="C159" i="4" l="1"/>
  <c r="B158" i="4"/>
  <c r="C160" i="4" l="1"/>
  <c r="B159" i="4"/>
  <c r="C161" i="4" l="1"/>
  <c r="B160" i="4"/>
  <c r="C162" i="4" l="1"/>
  <c r="B161" i="4"/>
  <c r="C163" i="4" l="1"/>
  <c r="B162" i="4"/>
  <c r="C164" i="4" l="1"/>
  <c r="B163" i="4"/>
  <c r="C165" i="4" l="1"/>
  <c r="B164" i="4"/>
  <c r="C166" i="4" l="1"/>
  <c r="B165" i="4"/>
  <c r="C167" i="4" l="1"/>
  <c r="B166" i="4"/>
  <c r="C168" i="4" l="1"/>
  <c r="B167" i="4"/>
  <c r="C169" i="4" l="1"/>
  <c r="B168" i="4"/>
  <c r="C170" i="4" l="1"/>
  <c r="B169" i="4"/>
  <c r="C171" i="4" l="1"/>
  <c r="B170" i="4"/>
  <c r="C172" i="4" l="1"/>
  <c r="B171" i="4"/>
  <c r="C173" i="4" l="1"/>
  <c r="B172" i="4"/>
  <c r="C174" i="4" l="1"/>
  <c r="B173" i="4"/>
  <c r="C175" i="4" l="1"/>
  <c r="B174" i="4"/>
  <c r="C176" i="4" l="1"/>
  <c r="B175" i="4"/>
  <c r="C177" i="4" l="1"/>
  <c r="B176" i="4"/>
  <c r="C178" i="4" l="1"/>
  <c r="B177" i="4"/>
  <c r="C179" i="4" l="1"/>
  <c r="B178" i="4"/>
  <c r="C180" i="4" l="1"/>
  <c r="B179" i="4"/>
  <c r="C181" i="4" l="1"/>
  <c r="B180" i="4"/>
  <c r="C182" i="4" l="1"/>
  <c r="B181" i="4"/>
  <c r="C183" i="4" l="1"/>
  <c r="B182" i="4"/>
  <c r="C184" i="4" l="1"/>
  <c r="B183" i="4"/>
  <c r="C185" i="4" l="1"/>
  <c r="B184" i="4"/>
  <c r="C186" i="4" l="1"/>
  <c r="B185" i="4"/>
  <c r="C187" i="4" l="1"/>
  <c r="B186" i="4"/>
  <c r="C188" i="4" l="1"/>
  <c r="B187" i="4"/>
  <c r="C189" i="4" l="1"/>
  <c r="B188" i="4"/>
  <c r="C190" i="4" l="1"/>
  <c r="B189" i="4"/>
  <c r="C191" i="4" l="1"/>
  <c r="B190" i="4"/>
  <c r="C192" i="4" l="1"/>
  <c r="B191" i="4"/>
  <c r="C193" i="4" l="1"/>
  <c r="B192" i="4"/>
  <c r="C194" i="4" l="1"/>
  <c r="B193" i="4"/>
  <c r="C195" i="4" l="1"/>
  <c r="B194" i="4"/>
  <c r="C196" i="4" l="1"/>
  <c r="B195" i="4"/>
  <c r="C197" i="4" l="1"/>
  <c r="B196" i="4"/>
  <c r="C198" i="4" l="1"/>
  <c r="B197" i="4"/>
  <c r="C199" i="4" l="1"/>
  <c r="B198" i="4"/>
  <c r="C200" i="4" l="1"/>
  <c r="B199" i="4"/>
  <c r="C201" i="4" l="1"/>
  <c r="B200" i="4"/>
  <c r="C202" i="4" l="1"/>
  <c r="B201" i="4"/>
  <c r="C203" i="4" l="1"/>
  <c r="B202" i="4"/>
  <c r="C204" i="4" l="1"/>
  <c r="B203" i="4"/>
  <c r="C205" i="4" l="1"/>
  <c r="B204" i="4"/>
  <c r="C206" i="4" l="1"/>
  <c r="B205" i="4"/>
  <c r="C207" i="4" l="1"/>
  <c r="B206" i="4"/>
  <c r="C208" i="4" l="1"/>
  <c r="B207" i="4"/>
  <c r="C209" i="4" l="1"/>
  <c r="B208" i="4"/>
  <c r="C210" i="4" l="1"/>
  <c r="B209" i="4"/>
  <c r="C211" i="4" l="1"/>
  <c r="B210" i="4"/>
  <c r="C212" i="4" l="1"/>
  <c r="B211" i="4"/>
  <c r="C213" i="4" l="1"/>
  <c r="B212" i="4"/>
  <c r="C214" i="4" l="1"/>
  <c r="B213" i="4"/>
  <c r="C215" i="4" l="1"/>
  <c r="B214" i="4"/>
  <c r="C216" i="4" l="1"/>
  <c r="B215" i="4"/>
  <c r="C217" i="4" l="1"/>
  <c r="B216" i="4"/>
  <c r="C218" i="4" l="1"/>
  <c r="B217" i="4"/>
  <c r="C219" i="4" l="1"/>
  <c r="B218" i="4"/>
  <c r="C220" i="4" l="1"/>
  <c r="B219" i="4"/>
  <c r="C221" i="4" l="1"/>
  <c r="B220" i="4"/>
  <c r="C222" i="4" l="1"/>
  <c r="B221" i="4"/>
  <c r="C223" i="4" l="1"/>
  <c r="B222" i="4"/>
  <c r="C224" i="4" l="1"/>
  <c r="B223" i="4"/>
  <c r="C225" i="4" l="1"/>
  <c r="B224" i="4"/>
  <c r="C226" i="4" l="1"/>
  <c r="B225" i="4"/>
  <c r="C227" i="4" l="1"/>
  <c r="B226" i="4"/>
  <c r="C228" i="4" l="1"/>
  <c r="B227" i="4"/>
  <c r="C229" i="4" l="1"/>
  <c r="B228" i="4"/>
  <c r="C230" i="4" l="1"/>
  <c r="B229" i="4"/>
  <c r="C231" i="4" l="1"/>
  <c r="B230" i="4"/>
  <c r="C232" i="4" l="1"/>
  <c r="B231" i="4"/>
  <c r="C233" i="4" l="1"/>
  <c r="B232" i="4"/>
  <c r="C234" i="4" l="1"/>
  <c r="B233" i="4"/>
  <c r="C235" i="4" l="1"/>
  <c r="B234" i="4"/>
  <c r="C236" i="4" l="1"/>
  <c r="B235" i="4"/>
  <c r="C237" i="4" l="1"/>
  <c r="B236" i="4"/>
  <c r="C238" i="4" l="1"/>
  <c r="B237" i="4"/>
  <c r="C239" i="4" l="1"/>
  <c r="B238" i="4"/>
  <c r="C240" i="4" l="1"/>
  <c r="B239" i="4"/>
  <c r="C241" i="4" l="1"/>
  <c r="B240" i="4"/>
  <c r="C242" i="4" l="1"/>
  <c r="B241" i="4"/>
  <c r="C243" i="4" l="1"/>
  <c r="B242" i="4"/>
  <c r="C244" i="4" l="1"/>
  <c r="B243" i="4"/>
  <c r="C245" i="4" l="1"/>
  <c r="B244" i="4"/>
  <c r="C246" i="4" l="1"/>
  <c r="B245" i="4"/>
  <c r="C247" i="4" l="1"/>
  <c r="B246" i="4"/>
  <c r="C248" i="4" l="1"/>
  <c r="B247" i="4"/>
  <c r="C249" i="4" l="1"/>
  <c r="B248" i="4"/>
  <c r="C250" i="4" l="1"/>
  <c r="B249" i="4"/>
  <c r="C251" i="4" l="1"/>
  <c r="B250" i="4"/>
  <c r="C252" i="4" l="1"/>
  <c r="B251" i="4"/>
  <c r="C253" i="4" l="1"/>
  <c r="B252" i="4"/>
  <c r="C254" i="4" l="1"/>
  <c r="B253" i="4"/>
  <c r="C255" i="4" l="1"/>
  <c r="B254" i="4"/>
  <c r="C256" i="4" l="1"/>
  <c r="B255" i="4"/>
  <c r="C257" i="4" l="1"/>
  <c r="B256" i="4"/>
  <c r="C258" i="4" l="1"/>
  <c r="B257" i="4"/>
  <c r="C259" i="4" l="1"/>
  <c r="B258" i="4"/>
  <c r="C260" i="4" l="1"/>
  <c r="B259" i="4"/>
  <c r="C261" i="4" l="1"/>
  <c r="B260" i="4"/>
  <c r="C262" i="4" l="1"/>
  <c r="B261" i="4"/>
  <c r="C263" i="4" l="1"/>
  <c r="B262" i="4"/>
  <c r="C264" i="4" l="1"/>
  <c r="B263" i="4"/>
  <c r="C265" i="4" l="1"/>
  <c r="B264" i="4"/>
  <c r="C266" i="4" l="1"/>
  <c r="B265" i="4"/>
  <c r="C267" i="4" l="1"/>
  <c r="B266" i="4"/>
  <c r="C268" i="4" l="1"/>
  <c r="B267" i="4"/>
  <c r="C269" i="4" l="1"/>
  <c r="B268" i="4"/>
  <c r="C270" i="4" l="1"/>
  <c r="B269" i="4"/>
  <c r="C271" i="4" l="1"/>
  <c r="B270" i="4"/>
  <c r="C272" i="4" l="1"/>
  <c r="B271" i="4"/>
  <c r="C273" i="4" l="1"/>
  <c r="B272" i="4"/>
  <c r="C274" i="4" l="1"/>
  <c r="B273" i="4"/>
  <c r="C275" i="4" l="1"/>
  <c r="B274" i="4"/>
  <c r="C276" i="4" l="1"/>
  <c r="B275" i="4"/>
  <c r="C277" i="4" l="1"/>
  <c r="B276" i="4"/>
  <c r="C278" i="4" l="1"/>
  <c r="B277" i="4"/>
  <c r="C279" i="4" l="1"/>
  <c r="B278" i="4"/>
  <c r="C280" i="4" l="1"/>
  <c r="B279" i="4"/>
  <c r="C281" i="4" l="1"/>
  <c r="B280" i="4"/>
  <c r="C282" i="4" l="1"/>
  <c r="B281" i="4"/>
  <c r="C283" i="4" l="1"/>
  <c r="B282" i="4"/>
  <c r="C284" i="4" l="1"/>
  <c r="B283" i="4"/>
  <c r="C285" i="4" l="1"/>
  <c r="B284" i="4"/>
  <c r="C286" i="4" l="1"/>
  <c r="B285" i="4"/>
  <c r="C287" i="4" l="1"/>
  <c r="B286" i="4"/>
  <c r="C288" i="4" l="1"/>
  <c r="B287" i="4"/>
  <c r="C289" i="4" l="1"/>
  <c r="B288" i="4"/>
  <c r="C290" i="4" l="1"/>
  <c r="B289" i="4"/>
  <c r="C291" i="4" l="1"/>
  <c r="B290" i="4"/>
  <c r="C292" i="4" l="1"/>
  <c r="B291" i="4"/>
  <c r="C293" i="4" l="1"/>
  <c r="B292" i="4"/>
  <c r="C294" i="4" l="1"/>
  <c r="B293" i="4"/>
  <c r="C295" i="4" l="1"/>
  <c r="B294" i="4"/>
  <c r="C296" i="4" l="1"/>
  <c r="B295" i="4"/>
  <c r="C297" i="4" l="1"/>
  <c r="B296" i="4"/>
  <c r="C298" i="4" l="1"/>
  <c r="B297" i="4"/>
  <c r="C299" i="4" l="1"/>
  <c r="B298" i="4"/>
  <c r="C300" i="4" l="1"/>
  <c r="B299" i="4"/>
  <c r="C301" i="4" l="1"/>
  <c r="B300" i="4"/>
  <c r="C302" i="4" l="1"/>
  <c r="B301" i="4"/>
  <c r="C303" i="4" l="1"/>
  <c r="B302" i="4"/>
  <c r="C304" i="4" l="1"/>
  <c r="B303" i="4"/>
  <c r="C305" i="4" l="1"/>
  <c r="B304" i="4"/>
  <c r="C306" i="4" l="1"/>
  <c r="B305" i="4"/>
  <c r="C307" i="4" l="1"/>
  <c r="B306" i="4"/>
  <c r="C308" i="4" l="1"/>
  <c r="B307" i="4"/>
  <c r="C309" i="4" l="1"/>
  <c r="B308" i="4"/>
  <c r="C310" i="4" l="1"/>
  <c r="B309" i="4"/>
  <c r="C311" i="4" l="1"/>
  <c r="B310" i="4"/>
  <c r="C312" i="4" l="1"/>
  <c r="B311" i="4"/>
  <c r="C313" i="4" l="1"/>
  <c r="B312" i="4"/>
  <c r="C314" i="4" l="1"/>
  <c r="B313" i="4"/>
  <c r="C315" i="4" l="1"/>
  <c r="B314" i="4"/>
  <c r="C316" i="4" l="1"/>
  <c r="B315" i="4"/>
  <c r="C317" i="4" l="1"/>
  <c r="B316" i="4"/>
  <c r="C318" i="4" l="1"/>
  <c r="B317" i="4"/>
  <c r="C319" i="4" l="1"/>
  <c r="B318" i="4"/>
  <c r="C320" i="4" l="1"/>
  <c r="B319" i="4"/>
  <c r="C321" i="4" l="1"/>
  <c r="B320" i="4"/>
  <c r="C322" i="4" l="1"/>
  <c r="B321" i="4"/>
  <c r="C323" i="4" l="1"/>
  <c r="B322" i="4"/>
  <c r="C324" i="4" l="1"/>
  <c r="B323" i="4"/>
  <c r="C325" i="4" l="1"/>
  <c r="B324" i="4"/>
  <c r="C326" i="4" l="1"/>
  <c r="B325" i="4"/>
  <c r="C327" i="4" l="1"/>
  <c r="B326" i="4"/>
  <c r="C328" i="4" l="1"/>
  <c r="B327" i="4"/>
  <c r="C329" i="4" l="1"/>
  <c r="B328" i="4"/>
  <c r="C330" i="4" l="1"/>
  <c r="B329" i="4"/>
  <c r="C331" i="4" l="1"/>
  <c r="B330" i="4"/>
  <c r="C332" i="4" l="1"/>
  <c r="B331" i="4"/>
  <c r="C333" i="4" l="1"/>
  <c r="B332" i="4"/>
  <c r="C334" i="4" l="1"/>
  <c r="B333" i="4"/>
  <c r="C335" i="4" l="1"/>
  <c r="B334" i="4"/>
  <c r="C336" i="4" l="1"/>
  <c r="B335" i="4"/>
  <c r="C337" i="4" l="1"/>
  <c r="B336" i="4"/>
  <c r="C338" i="4" l="1"/>
  <c r="B337" i="4"/>
  <c r="C339" i="4" l="1"/>
  <c r="B338" i="4"/>
  <c r="C340" i="4" l="1"/>
  <c r="B339" i="4"/>
  <c r="C341" i="4" l="1"/>
  <c r="B340" i="4"/>
  <c r="C342" i="4" l="1"/>
  <c r="B341" i="4"/>
  <c r="C343" i="4" l="1"/>
  <c r="B342" i="4"/>
  <c r="C344" i="4" l="1"/>
  <c r="B343" i="4"/>
  <c r="C345" i="4" l="1"/>
  <c r="B344" i="4"/>
  <c r="C346" i="4" l="1"/>
  <c r="B345" i="4"/>
  <c r="C347" i="4" l="1"/>
  <c r="B346" i="4"/>
  <c r="C348" i="4" l="1"/>
  <c r="B347" i="4"/>
  <c r="C349" i="4" l="1"/>
  <c r="B348" i="4"/>
  <c r="C350" i="4" l="1"/>
  <c r="B349" i="4"/>
  <c r="C351" i="4" l="1"/>
  <c r="B350" i="4"/>
  <c r="C352" i="4" l="1"/>
  <c r="B351" i="4"/>
  <c r="C353" i="4" l="1"/>
  <c r="B352" i="4"/>
  <c r="C354" i="4" l="1"/>
  <c r="B353" i="4"/>
  <c r="C355" i="4" l="1"/>
  <c r="B354" i="4"/>
  <c r="C356" i="4" l="1"/>
  <c r="B355" i="4"/>
  <c r="C357" i="4" l="1"/>
  <c r="B356" i="4"/>
  <c r="C358" i="4" l="1"/>
  <c r="B357" i="4"/>
  <c r="C359" i="4" l="1"/>
  <c r="B358" i="4"/>
  <c r="C360" i="4" l="1"/>
  <c r="B359" i="4"/>
  <c r="C361" i="4" l="1"/>
  <c r="B360" i="4"/>
  <c r="C362" i="4" l="1"/>
  <c r="B361" i="4"/>
  <c r="C363" i="4" l="1"/>
  <c r="B362" i="4"/>
  <c r="C364" i="4" l="1"/>
  <c r="B363" i="4"/>
  <c r="C365" i="4" l="1"/>
  <c r="B364" i="4"/>
  <c r="C366" i="4" l="1"/>
  <c r="B366" i="4" s="1"/>
  <c r="B365" i="4"/>
</calcChain>
</file>

<file path=xl/sharedStrings.xml><?xml version="1.0" encoding="utf-8"?>
<sst xmlns="http://schemas.openxmlformats.org/spreadsheetml/2006/main" count="67" uniqueCount="37">
  <si>
    <t>Date</t>
  </si>
  <si>
    <t>Dimanche</t>
  </si>
  <si>
    <t>Lundi</t>
  </si>
  <si>
    <t>Mardi</t>
  </si>
  <si>
    <t>Mercredi</t>
  </si>
  <si>
    <t>Jeudi</t>
  </si>
  <si>
    <t>Vendredi</t>
  </si>
  <si>
    <t>Samedi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</si>
  <si>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</si>
  <si>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</si>
  <si>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</si>
  <si>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</si>
  <si>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</si>
  <si>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</si>
  <si>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</si>
  <si>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</si>
  <si>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</si>
  <si>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</si>
  <si>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</si>
  <si>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</si>
  <si>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Cumul
/Jour</t>
  </si>
  <si>
    <t>Cumul
/Semaine</t>
  </si>
  <si>
    <t>Cumul
/Mois</t>
  </si>
  <si>
    <t>Jour de 
Semaine</t>
  </si>
  <si>
    <t>Heure 
Arrivée</t>
  </si>
  <si>
    <t>Début 
Pause</t>
  </si>
  <si>
    <t>Fin 
Pause</t>
  </si>
  <si>
    <t>Heure 
Départ</t>
  </si>
  <si>
    <t>CUMUL ANNEE 2015</t>
  </si>
  <si>
    <t>Congé Annuel</t>
  </si>
  <si>
    <t>Congé de Récupération</t>
  </si>
  <si>
    <t>Congé de Maladie</t>
  </si>
  <si>
    <t>Observations</t>
  </si>
  <si>
    <t>Saisir uniquement l'année en A1, les horaires de travail en colonnes D à G 
et d'éventuelles observations en colonne K.
Le reste des données se calcule automatiquement.</t>
  </si>
  <si>
    <t>Sortie Autorisée à 11h30</t>
  </si>
  <si>
    <t>Heures Supp. de 12h à 16h30</t>
  </si>
  <si>
    <t>Heures Supp. de 08h à 16h30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</si>
</sst>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h:mm;@"/>
    <numFmt numFmtId="174" formatCode="0.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auto="1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auto="1"/>
      </bottom>
      <diagonal/>
    </border>
    <border>
      <left/>
      <right style="thin">
        <color indexed="64"/>
      </right>
      <top style="medium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4" fillId="8" borderId="16" xfId="0" applyFont="1" applyFill="1" applyBorder="1" applyAlignment="1">
      <alignment horizontal="center" vertical="center" textRotation="90"/>
    </xf>
    <xf numFmtId="0" fontId="4" fillId="8" borderId="17" xfId="0" applyFont="1" applyFill="1" applyBorder="1" applyAlignment="1">
      <alignment horizontal="center" vertical="center" textRotation="90"/>
    </xf>
    <xf numFmtId="0" fontId="4" fillId="8" borderId="18" xfId="0" applyFont="1" applyFill="1" applyBorder="1" applyAlignment="1">
      <alignment horizontal="center" vertical="center" textRotation="90"/>
    </xf>
    <xf numFmtId="0" fontId="4" fillId="5" borderId="16" xfId="0" applyFont="1" applyFill="1" applyBorder="1" applyAlignment="1">
      <alignment horizontal="center" vertical="center" textRotation="90"/>
    </xf>
    <xf numFmtId="0" fontId="4" fillId="5" borderId="17" xfId="0" applyFont="1" applyFill="1" applyBorder="1" applyAlignment="1">
      <alignment horizontal="center" vertical="center" textRotation="90"/>
    </xf>
    <xf numFmtId="0" fontId="4" fillId="5" borderId="18" xfId="0" applyFont="1" applyFill="1" applyBorder="1" applyAlignment="1">
      <alignment horizontal="center" vertical="center" textRotation="90"/>
    </xf>
    <xf numFmtId="14" fontId="3" fillId="6" borderId="21" xfId="0" applyNumberFormat="1" applyFont="1" applyFill="1" applyBorder="1" applyAlignment="1">
      <alignment horizontal="center" vertical="center"/>
    </xf>
    <xf numFmtId="14" fontId="3" fillId="6" borderId="23" xfId="0" applyNumberFormat="1" applyFont="1" applyFill="1" applyBorder="1" applyAlignment="1">
      <alignment horizontal="center" vertical="center"/>
    </xf>
    <xf numFmtId="14" fontId="3" fillId="6" borderId="24" xfId="0" applyNumberFormat="1" applyFont="1" applyFill="1" applyBorder="1" applyAlignment="1">
      <alignment horizontal="center" vertical="center"/>
    </xf>
    <xf numFmtId="14" fontId="3" fillId="7" borderId="23" xfId="0" applyNumberFormat="1" applyFont="1" applyFill="1" applyBorder="1" applyAlignment="1">
      <alignment horizontal="center" vertical="center"/>
    </xf>
    <xf numFmtId="14" fontId="3" fillId="7" borderId="24" xfId="0" applyNumberFormat="1" applyFont="1" applyFill="1" applyBorder="1" applyAlignment="1">
      <alignment horizontal="center" vertical="center"/>
    </xf>
    <xf numFmtId="14" fontId="3" fillId="6" borderId="22" xfId="0" applyNumberFormat="1" applyFont="1" applyFill="1" applyBorder="1" applyAlignment="1">
      <alignment horizontal="center" vertical="center"/>
    </xf>
    <xf numFmtId="14" fontId="3" fillId="3" borderId="25" xfId="0" applyNumberFormat="1" applyFont="1" applyFill="1" applyBorder="1" applyAlignment="1">
      <alignment horizontal="center" vertical="center"/>
    </xf>
    <xf numFmtId="14" fontId="3" fillId="4" borderId="23" xfId="0" applyNumberFormat="1" applyFont="1" applyFill="1" applyBorder="1" applyAlignment="1">
      <alignment horizontal="center" vertical="center"/>
    </xf>
    <xf numFmtId="14" fontId="3" fillId="4" borderId="24" xfId="0" applyNumberFormat="1" applyFont="1" applyFill="1" applyBorder="1" applyAlignment="1">
      <alignment horizontal="center" vertical="center"/>
    </xf>
    <xf numFmtId="14" fontId="3" fillId="3" borderId="23" xfId="0" applyNumberFormat="1" applyFont="1" applyFill="1" applyBorder="1" applyAlignment="1">
      <alignment horizontal="center" vertical="center"/>
    </xf>
    <xf numFmtId="14" fontId="3" fillId="3" borderId="24" xfId="0" applyNumberFormat="1" applyFont="1" applyFill="1" applyBorder="1" applyAlignment="1">
      <alignment horizontal="center" vertical="center"/>
    </xf>
    <xf numFmtId="14" fontId="3" fillId="3" borderId="22" xfId="0" applyNumberFormat="1" applyFont="1" applyFill="1" applyBorder="1" applyAlignment="1">
      <alignment horizontal="center" vertical="center"/>
    </xf>
    <xf numFmtId="14" fontId="3" fillId="6" borderId="25" xfId="0" applyNumberFormat="1" applyFont="1" applyFill="1" applyBorder="1" applyAlignment="1">
      <alignment horizontal="center" vertical="center"/>
    </xf>
    <xf numFmtId="14" fontId="3" fillId="4" borderId="21" xfId="0" applyNumberFormat="1" applyFont="1" applyFill="1" applyBorder="1" applyAlignment="1">
      <alignment horizontal="center" vertical="center"/>
    </xf>
    <xf numFmtId="14" fontId="3" fillId="4" borderId="22" xfId="0" applyNumberFormat="1" applyFont="1" applyFill="1" applyBorder="1" applyAlignment="1">
      <alignment horizontal="center" vertical="center"/>
    </xf>
    <xf numFmtId="14" fontId="3" fillId="7" borderId="21" xfId="0" applyNumberFormat="1" applyFont="1" applyFill="1" applyBorder="1" applyAlignment="1">
      <alignment horizontal="center" vertical="center"/>
    </xf>
    <xf numFmtId="14" fontId="3" fillId="7" borderId="22" xfId="0" applyNumberFormat="1" applyFont="1" applyFill="1" applyBorder="1" applyAlignment="1">
      <alignment horizontal="center" vertical="center"/>
    </xf>
    <xf numFmtId="14" fontId="3" fillId="3" borderId="21" xfId="0" applyNumberFormat="1" applyFont="1" applyFill="1" applyBorder="1" applyAlignment="1">
      <alignment horizontal="center" vertical="center"/>
    </xf>
    <xf numFmtId="14" fontId="3" fillId="7" borderId="25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 wrapText="1"/>
    </xf>
    <xf numFmtId="2" fontId="8" fillId="2" borderId="31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9" fillId="2" borderId="6" xfId="0" applyFont="1" applyFill="1" applyBorder="1" applyAlignment="1">
      <alignment horizontal="center" vertical="center"/>
    </xf>
    <xf numFmtId="169" fontId="0" fillId="6" borderId="7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9" fontId="0" fillId="6" borderId="0" xfId="0" applyNumberFormat="1" applyFill="1" applyBorder="1" applyAlignment="1">
      <alignment horizontal="center" vertical="center"/>
    </xf>
    <xf numFmtId="169" fontId="0" fillId="6" borderId="5" xfId="0" applyNumberFormat="1" applyFill="1" applyBorder="1" applyAlignment="1">
      <alignment horizontal="center" vertical="center"/>
    </xf>
    <xf numFmtId="169" fontId="0" fillId="7" borderId="0" xfId="0" applyNumberFormat="1" applyFill="1" applyBorder="1" applyAlignment="1">
      <alignment horizontal="center" vertical="center"/>
    </xf>
    <xf numFmtId="169" fontId="0" fillId="7" borderId="5" xfId="0" applyNumberFormat="1" applyFill="1" applyBorder="1" applyAlignment="1">
      <alignment horizontal="center" vertical="center"/>
    </xf>
    <xf numFmtId="169" fontId="0" fillId="6" borderId="4" xfId="0" applyNumberFormat="1" applyFill="1" applyBorder="1" applyAlignment="1">
      <alignment horizontal="center" vertical="center"/>
    </xf>
    <xf numFmtId="169" fontId="0" fillId="3" borderId="15" xfId="0" applyNumberFormat="1" applyFill="1" applyBorder="1" applyAlignment="1">
      <alignment horizontal="center" vertical="center"/>
    </xf>
    <xf numFmtId="169" fontId="0" fillId="4" borderId="0" xfId="0" applyNumberFormat="1" applyFill="1" applyBorder="1" applyAlignment="1">
      <alignment horizontal="center" vertical="center"/>
    </xf>
    <xf numFmtId="169" fontId="0" fillId="4" borderId="5" xfId="0" applyNumberFormat="1" applyFill="1" applyBorder="1" applyAlignment="1">
      <alignment horizontal="center" vertical="center"/>
    </xf>
    <xf numFmtId="169" fontId="0" fillId="3" borderId="0" xfId="0" applyNumberFormat="1" applyFill="1" applyBorder="1" applyAlignment="1">
      <alignment horizontal="center" vertical="center"/>
    </xf>
    <xf numFmtId="169" fontId="0" fillId="3" borderId="5" xfId="0" applyNumberFormat="1" applyFill="1" applyBorder="1" applyAlignment="1">
      <alignment horizontal="center" vertical="center"/>
    </xf>
    <xf numFmtId="169" fontId="0" fillId="3" borderId="4" xfId="0" applyNumberFormat="1" applyFill="1" applyBorder="1" applyAlignment="1">
      <alignment horizontal="center" vertical="center"/>
    </xf>
    <xf numFmtId="169" fontId="0" fillId="6" borderId="15" xfId="0" applyNumberFormat="1" applyFill="1" applyBorder="1" applyAlignment="1">
      <alignment horizontal="center" vertical="center"/>
    </xf>
    <xf numFmtId="169" fontId="0" fillId="4" borderId="7" xfId="0" applyNumberFormat="1" applyFill="1" applyBorder="1" applyAlignment="1">
      <alignment horizontal="center" vertical="center"/>
    </xf>
    <xf numFmtId="169" fontId="0" fillId="4" borderId="4" xfId="0" applyNumberFormat="1" applyFill="1" applyBorder="1" applyAlignment="1">
      <alignment horizontal="center" vertical="center"/>
    </xf>
    <xf numFmtId="169" fontId="0" fillId="7" borderId="7" xfId="0" applyNumberFormat="1" applyFill="1" applyBorder="1" applyAlignment="1">
      <alignment horizontal="center" vertical="center"/>
    </xf>
    <xf numFmtId="169" fontId="0" fillId="7" borderId="4" xfId="0" applyNumberFormat="1" applyFill="1" applyBorder="1" applyAlignment="1">
      <alignment horizontal="center" vertical="center"/>
    </xf>
    <xf numFmtId="169" fontId="0" fillId="3" borderId="7" xfId="0" applyNumberFormat="1" applyFill="1" applyBorder="1" applyAlignment="1">
      <alignment horizontal="center" vertical="center"/>
    </xf>
    <xf numFmtId="169" fontId="0" fillId="7" borderId="15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6" borderId="6" xfId="0" applyNumberFormat="1" applyFill="1" applyBorder="1" applyAlignment="1">
      <alignment horizontal="left" vertical="center"/>
    </xf>
    <xf numFmtId="1" fontId="0" fillId="6" borderId="9" xfId="0" applyNumberFormat="1" applyFill="1" applyBorder="1" applyAlignment="1">
      <alignment horizontal="left" vertical="center"/>
    </xf>
    <xf numFmtId="1" fontId="0" fillId="6" borderId="11" xfId="0" applyNumberFormat="1" applyFill="1" applyBorder="1" applyAlignment="1">
      <alignment horizontal="left" vertical="center"/>
    </xf>
    <xf numFmtId="1" fontId="0" fillId="7" borderId="9" xfId="0" applyNumberFormat="1" applyFill="1" applyBorder="1" applyAlignment="1">
      <alignment horizontal="left" vertical="center"/>
    </xf>
    <xf numFmtId="1" fontId="0" fillId="7" borderId="11" xfId="0" applyNumberFormat="1" applyFill="1" applyBorder="1" applyAlignment="1">
      <alignment horizontal="left" vertical="center"/>
    </xf>
    <xf numFmtId="1" fontId="0" fillId="6" borderId="12" xfId="0" applyNumberFormat="1" applyFill="1" applyBorder="1" applyAlignment="1">
      <alignment horizontal="left" vertical="center"/>
    </xf>
    <xf numFmtId="1" fontId="0" fillId="3" borderId="14" xfId="0" applyNumberFormat="1" applyFill="1" applyBorder="1" applyAlignment="1">
      <alignment horizontal="left" vertical="center"/>
    </xf>
    <xf numFmtId="1" fontId="0" fillId="4" borderId="9" xfId="0" applyNumberFormat="1" applyFill="1" applyBorder="1" applyAlignment="1">
      <alignment horizontal="left" vertical="center"/>
    </xf>
    <xf numFmtId="1" fontId="0" fillId="4" borderId="11" xfId="0" applyNumberFormat="1" applyFill="1" applyBorder="1" applyAlignment="1">
      <alignment horizontal="left" vertical="center"/>
    </xf>
    <xf numFmtId="1" fontId="0" fillId="3" borderId="9" xfId="0" applyNumberFormat="1" applyFill="1" applyBorder="1" applyAlignment="1">
      <alignment horizontal="left" vertical="center"/>
    </xf>
    <xf numFmtId="1" fontId="0" fillId="3" borderId="11" xfId="0" applyNumberFormat="1" applyFill="1" applyBorder="1" applyAlignment="1">
      <alignment horizontal="left" vertical="center"/>
    </xf>
    <xf numFmtId="1" fontId="0" fillId="3" borderId="12" xfId="0" applyNumberFormat="1" applyFill="1" applyBorder="1" applyAlignment="1">
      <alignment horizontal="left" vertical="center"/>
    </xf>
    <xf numFmtId="1" fontId="0" fillId="6" borderId="14" xfId="0" applyNumberFormat="1" applyFill="1" applyBorder="1" applyAlignment="1">
      <alignment horizontal="left" vertical="center"/>
    </xf>
    <xf numFmtId="1" fontId="0" fillId="4" borderId="6" xfId="0" applyNumberFormat="1" applyFill="1" applyBorder="1" applyAlignment="1">
      <alignment horizontal="left" vertical="center"/>
    </xf>
    <xf numFmtId="1" fontId="0" fillId="4" borderId="12" xfId="0" applyNumberFormat="1" applyFill="1" applyBorder="1" applyAlignment="1">
      <alignment horizontal="left" vertical="center"/>
    </xf>
    <xf numFmtId="1" fontId="0" fillId="7" borderId="6" xfId="0" applyNumberFormat="1" applyFill="1" applyBorder="1" applyAlignment="1">
      <alignment horizontal="left" vertical="center"/>
    </xf>
    <xf numFmtId="1" fontId="0" fillId="7" borderId="12" xfId="0" applyNumberFormat="1" applyFill="1" applyBorder="1" applyAlignment="1">
      <alignment horizontal="left" vertical="center"/>
    </xf>
    <xf numFmtId="1" fontId="0" fillId="3" borderId="6" xfId="0" applyNumberFormat="1" applyFill="1" applyBorder="1" applyAlignment="1">
      <alignment horizontal="left" vertical="center"/>
    </xf>
    <xf numFmtId="1" fontId="0" fillId="7" borderId="14" xfId="0" applyNumberFormat="1" applyFill="1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" fontId="1" fillId="7" borderId="9" xfId="0" applyNumberFormat="1" applyFont="1" applyFill="1" applyBorder="1" applyAlignment="1">
      <alignment horizontal="left" vertical="center"/>
    </xf>
    <xf numFmtId="14" fontId="1" fillId="7" borderId="23" xfId="0" applyNumberFormat="1" applyFont="1" applyFill="1" applyBorder="1" applyAlignment="1">
      <alignment horizontal="center" vertical="center"/>
    </xf>
    <xf numFmtId="169" fontId="1" fillId="7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69" fontId="1" fillId="7" borderId="17" xfId="0" applyNumberFormat="1" applyFont="1" applyFill="1" applyBorder="1" applyAlignment="1">
      <alignment horizontal="left" vertical="center"/>
    </xf>
    <xf numFmtId="169" fontId="0" fillId="6" borderId="16" xfId="0" applyNumberFormat="1" applyFill="1" applyBorder="1" applyAlignment="1">
      <alignment horizontal="left" vertical="center"/>
    </xf>
    <xf numFmtId="169" fontId="0" fillId="6" borderId="17" xfId="0" applyNumberFormat="1" applyFill="1" applyBorder="1" applyAlignment="1">
      <alignment horizontal="left" vertical="center"/>
    </xf>
    <xf numFmtId="169" fontId="0" fillId="6" borderId="19" xfId="0" applyNumberFormat="1" applyFill="1" applyBorder="1" applyAlignment="1">
      <alignment horizontal="left" vertical="center"/>
    </xf>
    <xf numFmtId="169" fontId="0" fillId="7" borderId="17" xfId="0" applyNumberFormat="1" applyFill="1" applyBorder="1" applyAlignment="1">
      <alignment horizontal="left" vertical="center"/>
    </xf>
    <xf numFmtId="169" fontId="0" fillId="7" borderId="19" xfId="0" applyNumberFormat="1" applyFill="1" applyBorder="1" applyAlignment="1">
      <alignment horizontal="left" vertical="center"/>
    </xf>
    <xf numFmtId="169" fontId="0" fillId="6" borderId="18" xfId="0" applyNumberFormat="1" applyFill="1" applyBorder="1" applyAlignment="1">
      <alignment horizontal="left" vertical="center"/>
    </xf>
    <xf numFmtId="169" fontId="0" fillId="3" borderId="20" xfId="0" applyNumberFormat="1" applyFill="1" applyBorder="1" applyAlignment="1">
      <alignment horizontal="left" vertical="center"/>
    </xf>
    <xf numFmtId="169" fontId="0" fillId="4" borderId="17" xfId="0" applyNumberFormat="1" applyFill="1" applyBorder="1" applyAlignment="1">
      <alignment horizontal="left" vertical="center"/>
    </xf>
    <xf numFmtId="169" fontId="0" fillId="4" borderId="19" xfId="0" applyNumberFormat="1" applyFill="1" applyBorder="1" applyAlignment="1">
      <alignment horizontal="left" vertical="center"/>
    </xf>
    <xf numFmtId="169" fontId="0" fillId="3" borderId="17" xfId="0" applyNumberFormat="1" applyFill="1" applyBorder="1" applyAlignment="1">
      <alignment horizontal="left" vertical="center"/>
    </xf>
    <xf numFmtId="169" fontId="0" fillId="3" borderId="19" xfId="0" applyNumberFormat="1" applyFill="1" applyBorder="1" applyAlignment="1">
      <alignment horizontal="left" vertical="center"/>
    </xf>
    <xf numFmtId="169" fontId="0" fillId="3" borderId="18" xfId="0" applyNumberFormat="1" applyFill="1" applyBorder="1" applyAlignment="1">
      <alignment horizontal="left" vertical="center"/>
    </xf>
    <xf numFmtId="169" fontId="0" fillId="6" borderId="20" xfId="0" applyNumberFormat="1" applyFill="1" applyBorder="1" applyAlignment="1">
      <alignment horizontal="left" vertical="center"/>
    </xf>
    <xf numFmtId="169" fontId="0" fillId="4" borderId="16" xfId="0" applyNumberFormat="1" applyFill="1" applyBorder="1" applyAlignment="1">
      <alignment horizontal="left" vertical="center"/>
    </xf>
    <xf numFmtId="169" fontId="0" fillId="4" borderId="18" xfId="0" applyNumberFormat="1" applyFill="1" applyBorder="1" applyAlignment="1">
      <alignment horizontal="left" vertical="center"/>
    </xf>
    <xf numFmtId="169" fontId="0" fillId="7" borderId="16" xfId="0" applyNumberFormat="1" applyFill="1" applyBorder="1" applyAlignment="1">
      <alignment horizontal="left" vertical="center"/>
    </xf>
    <xf numFmtId="169" fontId="0" fillId="7" borderId="18" xfId="0" applyNumberFormat="1" applyFill="1" applyBorder="1" applyAlignment="1">
      <alignment horizontal="left" vertical="center"/>
    </xf>
    <xf numFmtId="169" fontId="0" fillId="3" borderId="16" xfId="0" applyNumberFormat="1" applyFill="1" applyBorder="1" applyAlignment="1">
      <alignment horizontal="left" vertical="center"/>
    </xf>
    <xf numFmtId="169" fontId="0" fillId="7" borderId="20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9" borderId="0" xfId="0" applyFont="1" applyFill="1" applyBorder="1" applyAlignment="1">
      <alignment horizontal="left" vertical="center" wrapText="1"/>
    </xf>
    <xf numFmtId="0" fontId="5" fillId="9" borderId="6" xfId="0" applyFont="1" applyFill="1" applyBorder="1" applyAlignment="1">
      <alignment horizontal="left" vertical="center" wrapText="1"/>
    </xf>
    <xf numFmtId="0" fontId="5" fillId="9" borderId="7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9" xfId="0" applyFont="1" applyFill="1" applyBorder="1" applyAlignment="1">
      <alignment horizontal="left" vertical="center" wrapText="1"/>
    </xf>
    <xf numFmtId="0" fontId="5" fillId="9" borderId="10" xfId="0" applyFont="1" applyFill="1" applyBorder="1" applyAlignment="1">
      <alignment horizontal="left" vertical="center" wrapText="1"/>
    </xf>
    <xf numFmtId="0" fontId="5" fillId="9" borderId="12" xfId="0" applyFont="1" applyFill="1" applyBorder="1" applyAlignment="1">
      <alignment horizontal="left" vertical="center" wrapText="1"/>
    </xf>
    <xf numFmtId="0" fontId="5" fillId="9" borderId="4" xfId="0" applyFont="1" applyFill="1" applyBorder="1" applyAlignment="1">
      <alignment horizontal="left" vertical="center" wrapText="1"/>
    </xf>
    <xf numFmtId="0" fontId="5" fillId="9" borderId="13" xfId="0" applyFont="1" applyFill="1" applyBorder="1" applyAlignment="1">
      <alignment horizontal="left" vertical="center" wrapText="1"/>
    </xf>
    <xf numFmtId="1" fontId="1" fillId="7" borderId="11" xfId="0" applyNumberFormat="1" applyFont="1" applyFill="1" applyBorder="1" applyAlignment="1">
      <alignment horizontal="left" vertical="center"/>
    </xf>
    <xf numFmtId="14" fontId="1" fillId="7" borderId="24" xfId="0" applyNumberFormat="1" applyFont="1" applyFill="1" applyBorder="1" applyAlignment="1">
      <alignment horizontal="center" vertical="center"/>
    </xf>
    <xf numFmtId="169" fontId="1" fillId="7" borderId="5" xfId="0" applyNumberFormat="1" applyFont="1" applyFill="1" applyBorder="1" applyAlignment="1">
      <alignment horizontal="center" vertical="center"/>
    </xf>
    <xf numFmtId="169" fontId="1" fillId="7" borderId="19" xfId="0" applyNumberFormat="1" applyFont="1" applyFill="1" applyBorder="1" applyAlignment="1">
      <alignment horizontal="left" vertical="center"/>
    </xf>
    <xf numFmtId="1" fontId="1" fillId="6" borderId="9" xfId="0" applyNumberFormat="1" applyFont="1" applyFill="1" applyBorder="1" applyAlignment="1">
      <alignment horizontal="left" vertical="center"/>
    </xf>
    <xf numFmtId="14" fontId="1" fillId="6" borderId="23" xfId="0" applyNumberFormat="1" applyFont="1" applyFill="1" applyBorder="1" applyAlignment="1">
      <alignment horizontal="center" vertical="center"/>
    </xf>
    <xf numFmtId="169" fontId="1" fillId="6" borderId="0" xfId="0" applyNumberFormat="1" applyFont="1" applyFill="1" applyBorder="1" applyAlignment="1">
      <alignment horizontal="center" vertical="center"/>
    </xf>
    <xf numFmtId="169" fontId="1" fillId="6" borderId="17" xfId="0" applyNumberFormat="1" applyFont="1" applyFill="1" applyBorder="1" applyAlignment="1">
      <alignment horizontal="left" vertical="center"/>
    </xf>
    <xf numFmtId="1" fontId="1" fillId="6" borderId="12" xfId="0" applyNumberFormat="1" applyFont="1" applyFill="1" applyBorder="1" applyAlignment="1">
      <alignment horizontal="left" vertical="center"/>
    </xf>
    <xf numFmtId="14" fontId="1" fillId="6" borderId="22" xfId="0" applyNumberFormat="1" applyFont="1" applyFill="1" applyBorder="1" applyAlignment="1">
      <alignment horizontal="center" vertical="center"/>
    </xf>
    <xf numFmtId="169" fontId="1" fillId="6" borderId="4" xfId="0" applyNumberFormat="1" applyFont="1" applyFill="1" applyBorder="1" applyAlignment="1">
      <alignment horizontal="center" vertical="center"/>
    </xf>
    <xf numFmtId="169" fontId="1" fillId="6" borderId="18" xfId="0" applyNumberFormat="1" applyFont="1" applyFill="1" applyBorder="1" applyAlignment="1">
      <alignment horizontal="left" vertical="center"/>
    </xf>
    <xf numFmtId="1" fontId="1" fillId="3" borderId="6" xfId="0" applyNumberFormat="1" applyFont="1" applyFill="1" applyBorder="1" applyAlignment="1">
      <alignment horizontal="left" vertical="center"/>
    </xf>
    <xf numFmtId="14" fontId="1" fillId="3" borderId="21" xfId="0" applyNumberFormat="1" applyFont="1" applyFill="1" applyBorder="1" applyAlignment="1">
      <alignment horizontal="center" vertical="center"/>
    </xf>
    <xf numFmtId="169" fontId="1" fillId="3" borderId="7" xfId="0" applyNumberFormat="1" applyFont="1" applyFill="1" applyBorder="1" applyAlignment="1">
      <alignment horizontal="center" vertical="center"/>
    </xf>
    <xf numFmtId="169" fontId="1" fillId="3" borderId="16" xfId="0" applyNumberFormat="1" applyFont="1" applyFill="1" applyBorder="1" applyAlignment="1">
      <alignment horizontal="left" vertical="center"/>
    </xf>
    <xf numFmtId="1" fontId="1" fillId="3" borderId="11" xfId="0" applyNumberFormat="1" applyFont="1" applyFill="1" applyBorder="1" applyAlignment="1">
      <alignment horizontal="left" vertical="center"/>
    </xf>
    <xf numFmtId="14" fontId="1" fillId="3" borderId="24" xfId="0" applyNumberFormat="1" applyFont="1" applyFill="1" applyBorder="1" applyAlignment="1">
      <alignment horizontal="center" vertical="center"/>
    </xf>
    <xf numFmtId="169" fontId="1" fillId="3" borderId="5" xfId="0" applyNumberFormat="1" applyFont="1" applyFill="1" applyBorder="1" applyAlignment="1">
      <alignment horizontal="center" vertical="center"/>
    </xf>
    <xf numFmtId="169" fontId="1" fillId="3" borderId="19" xfId="0" applyNumberFormat="1" applyFont="1" applyFill="1" applyBorder="1" applyAlignment="1">
      <alignment horizontal="left" vertical="center"/>
    </xf>
    <xf numFmtId="1" fontId="1" fillId="4" borderId="9" xfId="0" applyNumberFormat="1" applyFont="1" applyFill="1" applyBorder="1" applyAlignment="1">
      <alignment horizontal="left" vertical="center"/>
    </xf>
    <xf numFmtId="14" fontId="1" fillId="4" borderId="23" xfId="0" applyNumberFormat="1" applyFont="1" applyFill="1" applyBorder="1" applyAlignment="1">
      <alignment horizontal="center" vertical="center"/>
    </xf>
    <xf numFmtId="169" fontId="1" fillId="4" borderId="0" xfId="0" applyNumberFormat="1" applyFont="1" applyFill="1" applyBorder="1" applyAlignment="1">
      <alignment horizontal="center" vertical="center"/>
    </xf>
    <xf numFmtId="169" fontId="1" fillId="4" borderId="17" xfId="0" applyNumberFormat="1" applyFont="1" applyFill="1" applyBorder="1" applyAlignment="1">
      <alignment horizontal="left" vertical="center"/>
    </xf>
    <xf numFmtId="1" fontId="1" fillId="4" borderId="11" xfId="0" applyNumberFormat="1" applyFont="1" applyFill="1" applyBorder="1" applyAlignment="1">
      <alignment horizontal="left" vertical="center"/>
    </xf>
    <xf numFmtId="14" fontId="1" fillId="4" borderId="24" xfId="0" applyNumberFormat="1" applyFont="1" applyFill="1" applyBorder="1" applyAlignment="1">
      <alignment horizontal="center" vertical="center"/>
    </xf>
    <xf numFmtId="169" fontId="1" fillId="4" borderId="5" xfId="0" applyNumberFormat="1" applyFont="1" applyFill="1" applyBorder="1" applyAlignment="1">
      <alignment horizontal="center" vertical="center"/>
    </xf>
    <xf numFmtId="169" fontId="1" fillId="4" borderId="19" xfId="0" applyNumberFormat="1" applyFont="1" applyFill="1" applyBorder="1" applyAlignment="1">
      <alignment horizontal="left" vertical="center"/>
    </xf>
    <xf numFmtId="1" fontId="1" fillId="3" borderId="9" xfId="0" applyNumberFormat="1" applyFont="1" applyFill="1" applyBorder="1" applyAlignment="1">
      <alignment horizontal="left" vertical="center"/>
    </xf>
    <xf numFmtId="14" fontId="1" fillId="3" borderId="23" xfId="0" applyNumberFormat="1" applyFont="1" applyFill="1" applyBorder="1" applyAlignment="1">
      <alignment horizontal="center" vertical="center"/>
    </xf>
    <xf numFmtId="169" fontId="1" fillId="3" borderId="0" xfId="0" applyNumberFormat="1" applyFont="1" applyFill="1" applyBorder="1" applyAlignment="1">
      <alignment horizontal="center" vertical="center"/>
    </xf>
    <xf numFmtId="169" fontId="1" fillId="3" borderId="17" xfId="0" applyNumberFormat="1" applyFont="1" applyFill="1" applyBorder="1" applyAlignment="1">
      <alignment horizontal="left" vertical="center"/>
    </xf>
    <xf numFmtId="14" fontId="10" fillId="2" borderId="7" xfId="0" applyNumberFormat="1" applyFont="1" applyFill="1" applyBorder="1" applyAlignment="1">
      <alignment horizontal="left" vertical="center" wrapText="1"/>
    </xf>
    <xf numFmtId="14" fontId="10" fillId="2" borderId="23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174" fontId="10" fillId="2" borderId="27" xfId="0" applyNumberFormat="1" applyFont="1" applyFill="1" applyBorder="1" applyAlignment="1">
      <alignment horizontal="center" vertical="center" wrapText="1"/>
    </xf>
    <xf numFmtId="174" fontId="10" fillId="2" borderId="0" xfId="0" applyNumberFormat="1" applyFont="1" applyFill="1" applyAlignment="1">
      <alignment horizontal="center" vertical="center" wrapText="1"/>
    </xf>
    <xf numFmtId="174" fontId="2" fillId="6" borderId="28" xfId="0" applyNumberFormat="1" applyFont="1" applyFill="1" applyBorder="1" applyAlignment="1">
      <alignment horizontal="center" vertical="center"/>
    </xf>
    <xf numFmtId="174" fontId="6" fillId="6" borderId="7" xfId="0" applyNumberFormat="1" applyFont="1" applyFill="1" applyBorder="1" applyAlignment="1">
      <alignment horizontal="center" vertical="center"/>
    </xf>
    <xf numFmtId="174" fontId="7" fillId="8" borderId="6" xfId="0" applyNumberFormat="1" applyFont="1" applyFill="1" applyBorder="1" applyAlignment="1">
      <alignment horizontal="center" vertical="center"/>
    </xf>
    <xf numFmtId="174" fontId="2" fillId="6" borderId="27" xfId="0" applyNumberFormat="1" applyFont="1" applyFill="1" applyBorder="1" applyAlignment="1">
      <alignment horizontal="center" vertical="center"/>
    </xf>
    <xf numFmtId="174" fontId="6" fillId="6" borderId="0" xfId="0" applyNumberFormat="1" applyFont="1" applyFill="1" applyBorder="1" applyAlignment="1">
      <alignment horizontal="center" vertical="center"/>
    </xf>
    <xf numFmtId="174" fontId="7" fillId="8" borderId="9" xfId="0" applyNumberFormat="1" applyFont="1" applyFill="1" applyBorder="1" applyAlignment="1">
      <alignment horizontal="center" vertical="center"/>
    </xf>
    <xf numFmtId="174" fontId="2" fillId="6" borderId="29" xfId="0" applyNumberFormat="1" applyFont="1" applyFill="1" applyBorder="1" applyAlignment="1">
      <alignment horizontal="center" vertical="center"/>
    </xf>
    <xf numFmtId="174" fontId="6" fillId="6" borderId="5" xfId="0" applyNumberFormat="1" applyFont="1" applyFill="1" applyBorder="1" applyAlignment="1">
      <alignment horizontal="center" vertical="center"/>
    </xf>
    <xf numFmtId="174" fontId="2" fillId="7" borderId="27" xfId="0" applyNumberFormat="1" applyFont="1" applyFill="1" applyBorder="1" applyAlignment="1">
      <alignment horizontal="center" vertical="center"/>
    </xf>
    <xf numFmtId="174" fontId="6" fillId="7" borderId="0" xfId="0" applyNumberFormat="1" applyFont="1" applyFill="1" applyBorder="1" applyAlignment="1">
      <alignment horizontal="center" vertical="center"/>
    </xf>
    <xf numFmtId="174" fontId="11" fillId="7" borderId="27" xfId="0" applyNumberFormat="1" applyFont="1" applyFill="1" applyBorder="1" applyAlignment="1">
      <alignment horizontal="center" vertical="center"/>
    </xf>
    <xf numFmtId="174" fontId="12" fillId="7" borderId="0" xfId="0" applyNumberFormat="1" applyFont="1" applyFill="1" applyBorder="1" applyAlignment="1">
      <alignment horizontal="center" vertical="center"/>
    </xf>
    <xf numFmtId="174" fontId="2" fillId="7" borderId="29" xfId="0" applyNumberFormat="1" applyFont="1" applyFill="1" applyBorder="1" applyAlignment="1">
      <alignment horizontal="center" vertical="center"/>
    </xf>
    <xf numFmtId="174" fontId="6" fillId="7" borderId="5" xfId="0" applyNumberFormat="1" applyFont="1" applyFill="1" applyBorder="1" applyAlignment="1">
      <alignment horizontal="center" vertical="center"/>
    </xf>
    <xf numFmtId="174" fontId="11" fillId="6" borderId="27" xfId="0" applyNumberFormat="1" applyFont="1" applyFill="1" applyBorder="1" applyAlignment="1">
      <alignment horizontal="center" vertical="center"/>
    </xf>
    <xf numFmtId="174" fontId="12" fillId="6" borderId="0" xfId="0" applyNumberFormat="1" applyFont="1" applyFill="1" applyBorder="1" applyAlignment="1">
      <alignment horizontal="center" vertical="center"/>
    </xf>
    <xf numFmtId="174" fontId="2" fillId="6" borderId="26" xfId="0" applyNumberFormat="1" applyFont="1" applyFill="1" applyBorder="1" applyAlignment="1">
      <alignment horizontal="center" vertical="center"/>
    </xf>
    <xf numFmtId="174" fontId="6" fillId="6" borderId="4" xfId="0" applyNumberFormat="1" applyFont="1" applyFill="1" applyBorder="1" applyAlignment="1">
      <alignment horizontal="center" vertical="center"/>
    </xf>
    <xf numFmtId="174" fontId="7" fillId="8" borderId="12" xfId="0" applyNumberFormat="1" applyFont="1" applyFill="1" applyBorder="1" applyAlignment="1">
      <alignment horizontal="center" vertical="center"/>
    </xf>
    <xf numFmtId="174" fontId="2" fillId="3" borderId="30" xfId="0" applyNumberFormat="1" applyFont="1" applyFill="1" applyBorder="1" applyAlignment="1">
      <alignment horizontal="center" vertical="center"/>
    </xf>
    <xf numFmtId="174" fontId="6" fillId="3" borderId="15" xfId="0" applyNumberFormat="1" applyFont="1" applyFill="1" applyBorder="1" applyAlignment="1">
      <alignment horizontal="center" vertical="center"/>
    </xf>
    <xf numFmtId="174" fontId="7" fillId="5" borderId="6" xfId="0" applyNumberFormat="1" applyFont="1" applyFill="1" applyBorder="1" applyAlignment="1">
      <alignment horizontal="center" vertical="center"/>
    </xf>
    <xf numFmtId="174" fontId="2" fillId="4" borderId="27" xfId="0" applyNumberFormat="1" applyFont="1" applyFill="1" applyBorder="1" applyAlignment="1">
      <alignment horizontal="center" vertical="center"/>
    </xf>
    <xf numFmtId="174" fontId="6" fillId="4" borderId="0" xfId="0" applyNumberFormat="1" applyFont="1" applyFill="1" applyBorder="1" applyAlignment="1">
      <alignment horizontal="center" vertical="center"/>
    </xf>
    <xf numFmtId="174" fontId="7" fillId="5" borderId="9" xfId="0" applyNumberFormat="1" applyFont="1" applyFill="1" applyBorder="1" applyAlignment="1">
      <alignment horizontal="center" vertical="center"/>
    </xf>
    <xf numFmtId="174" fontId="2" fillId="4" borderId="29" xfId="0" applyNumberFormat="1" applyFont="1" applyFill="1" applyBorder="1" applyAlignment="1">
      <alignment horizontal="center" vertical="center"/>
    </xf>
    <xf numFmtId="174" fontId="6" fillId="4" borderId="5" xfId="0" applyNumberFormat="1" applyFont="1" applyFill="1" applyBorder="1" applyAlignment="1">
      <alignment horizontal="center" vertical="center"/>
    </xf>
    <xf numFmtId="174" fontId="2" fillId="3" borderId="27" xfId="0" applyNumberFormat="1" applyFont="1" applyFill="1" applyBorder="1" applyAlignment="1">
      <alignment horizontal="center" vertical="center"/>
    </xf>
    <xf numFmtId="174" fontId="6" fillId="3" borderId="0" xfId="0" applyNumberFormat="1" applyFont="1" applyFill="1" applyBorder="1" applyAlignment="1">
      <alignment horizontal="center" vertical="center"/>
    </xf>
    <xf numFmtId="174" fontId="2" fillId="3" borderId="29" xfId="0" applyNumberFormat="1" applyFont="1" applyFill="1" applyBorder="1" applyAlignment="1">
      <alignment horizontal="center" vertical="center"/>
    </xf>
    <xf numFmtId="174" fontId="6" fillId="3" borderId="5" xfId="0" applyNumberFormat="1" applyFont="1" applyFill="1" applyBorder="1" applyAlignment="1">
      <alignment horizontal="center" vertical="center"/>
    </xf>
    <xf numFmtId="174" fontId="2" fillId="3" borderId="26" xfId="0" applyNumberFormat="1" applyFont="1" applyFill="1" applyBorder="1" applyAlignment="1">
      <alignment horizontal="center" vertical="center"/>
    </xf>
    <xf numFmtId="174" fontId="6" fillId="3" borderId="4" xfId="0" applyNumberFormat="1" applyFont="1" applyFill="1" applyBorder="1" applyAlignment="1">
      <alignment horizontal="center" vertical="center"/>
    </xf>
    <xf numFmtId="174" fontId="7" fillId="5" borderId="12" xfId="0" applyNumberFormat="1" applyFont="1" applyFill="1" applyBorder="1" applyAlignment="1">
      <alignment horizontal="center" vertical="center"/>
    </xf>
    <xf numFmtId="174" fontId="2" fillId="6" borderId="30" xfId="0" applyNumberFormat="1" applyFont="1" applyFill="1" applyBorder="1" applyAlignment="1">
      <alignment horizontal="center" vertical="center"/>
    </xf>
    <xf numFmtId="174" fontId="6" fillId="6" borderId="15" xfId="0" applyNumberFormat="1" applyFont="1" applyFill="1" applyBorder="1" applyAlignment="1">
      <alignment horizontal="center" vertical="center"/>
    </xf>
    <xf numFmtId="174" fontId="2" fillId="4" borderId="28" xfId="0" applyNumberFormat="1" applyFont="1" applyFill="1" applyBorder="1" applyAlignment="1">
      <alignment horizontal="center" vertical="center"/>
    </xf>
    <xf numFmtId="174" fontId="6" fillId="4" borderId="7" xfId="0" applyNumberFormat="1" applyFont="1" applyFill="1" applyBorder="1" applyAlignment="1">
      <alignment horizontal="center" vertical="center"/>
    </xf>
    <xf numFmtId="174" fontId="2" fillId="4" borderId="26" xfId="0" applyNumberFormat="1" applyFont="1" applyFill="1" applyBorder="1" applyAlignment="1">
      <alignment horizontal="center" vertical="center"/>
    </xf>
    <xf numFmtId="174" fontId="6" fillId="4" borderId="4" xfId="0" applyNumberFormat="1" applyFont="1" applyFill="1" applyBorder="1" applyAlignment="1">
      <alignment horizontal="center" vertical="center"/>
    </xf>
    <xf numFmtId="174" fontId="2" fillId="7" borderId="28" xfId="0" applyNumberFormat="1" applyFont="1" applyFill="1" applyBorder="1" applyAlignment="1">
      <alignment horizontal="center" vertical="center"/>
    </xf>
    <xf numFmtId="174" fontId="6" fillId="7" borderId="7" xfId="0" applyNumberFormat="1" applyFont="1" applyFill="1" applyBorder="1" applyAlignment="1">
      <alignment horizontal="center" vertical="center"/>
    </xf>
    <xf numFmtId="174" fontId="2" fillId="7" borderId="26" xfId="0" applyNumberFormat="1" applyFont="1" applyFill="1" applyBorder="1" applyAlignment="1">
      <alignment horizontal="center" vertical="center"/>
    </xf>
    <xf numFmtId="174" fontId="6" fillId="7" borderId="4" xfId="0" applyNumberFormat="1" applyFont="1" applyFill="1" applyBorder="1" applyAlignment="1">
      <alignment horizontal="center" vertical="center"/>
    </xf>
    <xf numFmtId="174" fontId="2" fillId="3" borderId="28" xfId="0" applyNumberFormat="1" applyFont="1" applyFill="1" applyBorder="1" applyAlignment="1">
      <alignment horizontal="center" vertical="center"/>
    </xf>
    <xf numFmtId="174" fontId="6" fillId="3" borderId="7" xfId="0" applyNumberFormat="1" applyFont="1" applyFill="1" applyBorder="1" applyAlignment="1">
      <alignment horizontal="center" vertical="center"/>
    </xf>
    <xf numFmtId="174" fontId="11" fillId="7" borderId="29" xfId="0" applyNumberFormat="1" applyFont="1" applyFill="1" applyBorder="1" applyAlignment="1">
      <alignment horizontal="center" vertical="center"/>
    </xf>
    <xf numFmtId="174" fontId="12" fillId="7" borderId="5" xfId="0" applyNumberFormat="1" applyFont="1" applyFill="1" applyBorder="1" applyAlignment="1">
      <alignment horizontal="center" vertical="center"/>
    </xf>
    <xf numFmtId="174" fontId="11" fillId="6" borderId="26" xfId="0" applyNumberFormat="1" applyFont="1" applyFill="1" applyBorder="1" applyAlignment="1">
      <alignment horizontal="center" vertical="center"/>
    </xf>
    <xf numFmtId="174" fontId="12" fillId="6" borderId="4" xfId="0" applyNumberFormat="1" applyFont="1" applyFill="1" applyBorder="1" applyAlignment="1">
      <alignment horizontal="center" vertical="center"/>
    </xf>
    <xf numFmtId="174" fontId="11" fillId="3" borderId="28" xfId="0" applyNumberFormat="1" applyFont="1" applyFill="1" applyBorder="1" applyAlignment="1">
      <alignment horizontal="center" vertical="center"/>
    </xf>
    <xf numFmtId="174" fontId="12" fillId="3" borderId="7" xfId="0" applyNumberFormat="1" applyFont="1" applyFill="1" applyBorder="1" applyAlignment="1">
      <alignment horizontal="center" vertical="center"/>
    </xf>
    <xf numFmtId="174" fontId="11" fillId="3" borderId="29" xfId="0" applyNumberFormat="1" applyFont="1" applyFill="1" applyBorder="1" applyAlignment="1">
      <alignment horizontal="center" vertical="center"/>
    </xf>
    <xf numFmtId="174" fontId="12" fillId="3" borderId="5" xfId="0" applyNumberFormat="1" applyFont="1" applyFill="1" applyBorder="1" applyAlignment="1">
      <alignment horizontal="center" vertical="center"/>
    </xf>
    <xf numFmtId="174" fontId="11" fillId="4" borderId="27" xfId="0" applyNumberFormat="1" applyFont="1" applyFill="1" applyBorder="1" applyAlignment="1">
      <alignment horizontal="center" vertical="center"/>
    </xf>
    <xf numFmtId="174" fontId="12" fillId="4" borderId="0" xfId="0" applyNumberFormat="1" applyFont="1" applyFill="1" applyBorder="1" applyAlignment="1">
      <alignment horizontal="center" vertical="center"/>
    </xf>
    <xf numFmtId="174" fontId="11" fillId="4" borderId="29" xfId="0" applyNumberFormat="1" applyFont="1" applyFill="1" applyBorder="1" applyAlignment="1">
      <alignment horizontal="center" vertical="center"/>
    </xf>
    <xf numFmtId="174" fontId="12" fillId="4" borderId="5" xfId="0" applyNumberFormat="1" applyFont="1" applyFill="1" applyBorder="1" applyAlignment="1">
      <alignment horizontal="center" vertical="center"/>
    </xf>
    <xf numFmtId="174" fontId="11" fillId="3" borderId="27" xfId="0" applyNumberFormat="1" applyFont="1" applyFill="1" applyBorder="1" applyAlignment="1">
      <alignment horizontal="center" vertical="center"/>
    </xf>
    <xf numFmtId="174" fontId="12" fillId="3" borderId="0" xfId="0" applyNumberFormat="1" applyFont="1" applyFill="1" applyBorder="1" applyAlignment="1">
      <alignment horizontal="center" vertical="center"/>
    </xf>
    <xf numFmtId="174" fontId="2" fillId="7" borderId="30" xfId="0" applyNumberFormat="1" applyFont="1" applyFill="1" applyBorder="1" applyAlignment="1">
      <alignment horizontal="center" vertical="center"/>
    </xf>
    <xf numFmtId="174" fontId="6" fillId="7" borderId="15" xfId="0" applyNumberFormat="1" applyFont="1" applyFill="1" applyBorder="1" applyAlignment="1">
      <alignment horizontal="center" vertical="center"/>
    </xf>
    <xf numFmtId="174" fontId="8" fillId="2" borderId="1" xfId="0" applyNumberFormat="1" applyFont="1" applyFill="1" applyBorder="1" applyAlignment="1">
      <alignment horizontal="center" vertical="center" wrapText="1"/>
    </xf>
    <xf numFmtId="174" fontId="2" fillId="0" borderId="0" xfId="0" applyNumberFormat="1" applyFont="1" applyAlignment="1">
      <alignment horizontal="center" vertical="center"/>
    </xf>
    <xf numFmtId="174" fontId="6" fillId="0" borderId="0" xfId="0" applyNumberFormat="1" applyFont="1" applyAlignment="1">
      <alignment horizontal="center" vertical="center"/>
    </xf>
    <xf numFmtId="174" fontId="7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2">
    <dxf>
      <font>
        <color theme="1" tint="0.499984740745262"/>
      </font>
      <fill>
        <patternFill patternType="solid">
          <bgColor theme="0" tint="-0.24994659260841701"/>
        </patternFill>
      </fill>
    </dxf>
    <dxf>
      <font>
        <color theme="1" tint="0.499984740745262"/>
      </font>
      <fill>
        <patternFill patternType="solid"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7"/>
  <sheetViews>
    <sheetView tabSelected="1" zoomScaleNormal="100" workbookViewId="0">
      <selection activeCell="L1" sqref="L1"/>
    </sheetView>
  </sheetViews>
  <sheetFormatPr baseColWidth="10" defaultRowHeight="23.25" x14ac:dyDescent="0.25"/>
  <cols>
    <col min="1" max="1" width="12.140625" style="38" bestFit="1" customWidth="1"/>
    <col min="2" max="2" width="9.85546875" style="77" bestFit="1" customWidth="1"/>
    <col min="3" max="3" width="10.7109375" style="26" bestFit="1" customWidth="1"/>
    <col min="4" max="7" width="9.5703125" style="57" customWidth="1"/>
    <col min="8" max="8" width="9.85546875" style="217" customWidth="1"/>
    <col min="9" max="9" width="10.28515625" style="218" bestFit="1" customWidth="1"/>
    <col min="10" max="10" width="15.42578125" style="219" bestFit="1" customWidth="1"/>
    <col min="11" max="11" width="27.7109375" style="106" customWidth="1"/>
    <col min="12" max="15" width="11.42578125" style="78"/>
    <col min="16" max="16384" width="11.42578125" style="38"/>
  </cols>
  <sheetData>
    <row r="1" spans="1:19" s="80" customFormat="1" ht="34.5" thickBot="1" x14ac:dyDescent="0.3">
      <c r="A1" s="36">
        <v>2015</v>
      </c>
      <c r="B1" s="148" t="s">
        <v>23</v>
      </c>
      <c r="C1" s="149" t="s">
        <v>0</v>
      </c>
      <c r="D1" s="150" t="s">
        <v>24</v>
      </c>
      <c r="E1" s="150" t="s">
        <v>25</v>
      </c>
      <c r="F1" s="150" t="s">
        <v>26</v>
      </c>
      <c r="G1" s="150" t="s">
        <v>27</v>
      </c>
      <c r="H1" s="152" t="s">
        <v>20</v>
      </c>
      <c r="I1" s="153" t="s">
        <v>21</v>
      </c>
      <c r="J1" s="153" t="s">
        <v>22</v>
      </c>
      <c r="K1" s="151" t="s">
        <v>32</v>
      </c>
      <c r="L1" s="79"/>
      <c r="M1" s="79"/>
      <c r="N1" s="79"/>
      <c r="O1" s="79"/>
    </row>
    <row r="2" spans="1:19" ht="18.75" customHeight="1" thickBot="1" x14ac:dyDescent="0.3">
      <c r="A2" s="1" t="s">
        <v>8</v>
      </c>
      <c r="B2" s="58" t="str">
        <f>VLOOKUP(WEEKDAY(C2),JoursDeSemaine,2,FALSE)</f>
        <v>Jeudi</v>
      </c>
      <c r="C2" s="7">
        <f>DATE(A1,1,1)</f>
        <v>42005</v>
      </c>
      <c r="D2" s="37">
        <v>0.33333333333333331</v>
      </c>
      <c r="E2" s="37">
        <v>0.52083333333333337</v>
      </c>
      <c r="F2" s="37">
        <v>0.54166666666666663</v>
      </c>
      <c r="G2" s="37">
        <v>0.6875</v>
      </c>
      <c r="H2" s="154">
        <f t="shared" ref="H2:H7" si="0">(E2-D2+G2-F2)*24</f>
        <v>8</v>
      </c>
      <c r="I2" s="155"/>
      <c r="J2" s="156">
        <f>SUM(H2:H32)</f>
        <v>171.5</v>
      </c>
      <c r="K2" s="87"/>
    </row>
    <row r="3" spans="1:19" ht="18.75" customHeight="1" x14ac:dyDescent="0.25">
      <c r="A3" s="2"/>
      <c r="B3" s="59" t="str">
        <f>VLOOKUP(WEEKDAY(C3),JoursDeSemaine,2,FALSE)</f>
        <v>Vendredi</v>
      </c>
      <c r="C3" s="8">
        <f>C2+1</f>
        <v>42006</v>
      </c>
      <c r="D3" s="39">
        <v>0.33333333333333331</v>
      </c>
      <c r="E3" s="39">
        <v>0.52083333333333337</v>
      </c>
      <c r="F3" s="39">
        <v>0.54166666666666663</v>
      </c>
      <c r="G3" s="39">
        <v>0.6875</v>
      </c>
      <c r="H3" s="157">
        <f t="shared" si="0"/>
        <v>8</v>
      </c>
      <c r="I3" s="158"/>
      <c r="J3" s="159"/>
      <c r="K3" s="88"/>
      <c r="M3" s="108" t="s">
        <v>33</v>
      </c>
      <c r="N3" s="109"/>
      <c r="O3" s="109"/>
      <c r="P3" s="109"/>
      <c r="Q3" s="109"/>
      <c r="R3" s="109"/>
      <c r="S3" s="110"/>
    </row>
    <row r="4" spans="1:19" ht="18.75" x14ac:dyDescent="0.25">
      <c r="A4" s="2"/>
      <c r="B4" s="59" t="str">
        <f>VLOOKUP(WEEKDAY(C4),JoursDeSemaine,2,FALSE)</f>
        <v>Samedi</v>
      </c>
      <c r="C4" s="8">
        <f t="shared" ref="C4:C67" si="1">C3+1</f>
        <v>42007</v>
      </c>
      <c r="D4" s="39">
        <v>0.33333333333333331</v>
      </c>
      <c r="E4" s="39"/>
      <c r="F4" s="39"/>
      <c r="G4" s="39">
        <v>0.5</v>
      </c>
      <c r="H4" s="157">
        <f t="shared" si="0"/>
        <v>4</v>
      </c>
      <c r="I4" s="158"/>
      <c r="J4" s="159"/>
      <c r="K4" s="88"/>
      <c r="M4" s="111"/>
      <c r="N4" s="107"/>
      <c r="O4" s="107"/>
      <c r="P4" s="107"/>
      <c r="Q4" s="107"/>
      <c r="R4" s="107"/>
      <c r="S4" s="112"/>
    </row>
    <row r="5" spans="1:19" ht="18.75" x14ac:dyDescent="0.25">
      <c r="A5" s="2"/>
      <c r="B5" s="60" t="str">
        <f>VLOOKUP(WEEKDAY(C5),JoursDeSemaine,2,FALSE)</f>
        <v>Dimanche</v>
      </c>
      <c r="C5" s="9">
        <f t="shared" si="1"/>
        <v>42008</v>
      </c>
      <c r="D5" s="40"/>
      <c r="E5" s="40"/>
      <c r="F5" s="40"/>
      <c r="G5" s="40"/>
      <c r="H5" s="160">
        <f t="shared" si="0"/>
        <v>0</v>
      </c>
      <c r="I5" s="161">
        <f>SUM(H2:H5)</f>
        <v>20</v>
      </c>
      <c r="J5" s="159"/>
      <c r="K5" s="89"/>
      <c r="M5" s="111"/>
      <c r="N5" s="107"/>
      <c r="O5" s="107"/>
      <c r="P5" s="107"/>
      <c r="Q5" s="107"/>
      <c r="R5" s="107"/>
      <c r="S5" s="112"/>
    </row>
    <row r="6" spans="1:19" ht="18.75" customHeight="1" x14ac:dyDescent="0.25">
      <c r="A6" s="2"/>
      <c r="B6" s="61" t="str">
        <f>VLOOKUP(WEEKDAY(C6),JoursDeSemaine,2,FALSE)</f>
        <v>Lundi</v>
      </c>
      <c r="C6" s="10">
        <f t="shared" si="1"/>
        <v>42009</v>
      </c>
      <c r="D6" s="41">
        <v>0.33333333333333331</v>
      </c>
      <c r="E6" s="41">
        <v>0.52083333333333337</v>
      </c>
      <c r="F6" s="41">
        <v>0.54166666666666663</v>
      </c>
      <c r="G6" s="41">
        <v>0.6875</v>
      </c>
      <c r="H6" s="162">
        <f t="shared" si="0"/>
        <v>8</v>
      </c>
      <c r="I6" s="163"/>
      <c r="J6" s="159"/>
      <c r="K6" s="90"/>
      <c r="M6" s="111"/>
      <c r="N6" s="107"/>
      <c r="O6" s="107"/>
      <c r="P6" s="107"/>
      <c r="Q6" s="107"/>
      <c r="R6" s="107"/>
      <c r="S6" s="112"/>
    </row>
    <row r="7" spans="1:19" ht="19.5" thickBot="1" x14ac:dyDescent="0.3">
      <c r="A7" s="2"/>
      <c r="B7" s="61" t="str">
        <f>VLOOKUP(WEEKDAY(C7),JoursDeSemaine,2,FALSE)</f>
        <v>Mardi</v>
      </c>
      <c r="C7" s="10">
        <f t="shared" si="1"/>
        <v>42010</v>
      </c>
      <c r="D7" s="41">
        <v>0.33333333333333331</v>
      </c>
      <c r="E7" s="41"/>
      <c r="F7" s="41"/>
      <c r="G7" s="41">
        <v>0.47916666666666669</v>
      </c>
      <c r="H7" s="162">
        <f t="shared" si="0"/>
        <v>3.5000000000000009</v>
      </c>
      <c r="I7" s="163"/>
      <c r="J7" s="159"/>
      <c r="K7" s="90" t="s">
        <v>34</v>
      </c>
      <c r="M7" s="113"/>
      <c r="N7" s="114"/>
      <c r="O7" s="114"/>
      <c r="P7" s="114"/>
      <c r="Q7" s="114"/>
      <c r="R7" s="114"/>
      <c r="S7" s="115"/>
    </row>
    <row r="8" spans="1:19" s="85" customFormat="1" ht="18.75" x14ac:dyDescent="0.25">
      <c r="A8" s="2"/>
      <c r="B8" s="81" t="str">
        <f>VLOOKUP(WEEKDAY(C8),JoursDeSemaine,2,FALSE)</f>
        <v>Mercredi</v>
      </c>
      <c r="C8" s="82">
        <f t="shared" si="1"/>
        <v>42011</v>
      </c>
      <c r="D8" s="83"/>
      <c r="E8" s="83"/>
      <c r="F8" s="83"/>
      <c r="G8" s="83"/>
      <c r="H8" s="164">
        <f t="shared" ref="H8:H38" si="2">(E8-D8+G8-F8)*24</f>
        <v>0</v>
      </c>
      <c r="I8" s="165"/>
      <c r="J8" s="159"/>
      <c r="K8" s="86" t="s">
        <v>31</v>
      </c>
      <c r="L8" s="84"/>
      <c r="M8" s="84"/>
      <c r="N8" s="84"/>
      <c r="O8" s="84"/>
    </row>
    <row r="9" spans="1:19" s="85" customFormat="1" ht="18.75" x14ac:dyDescent="0.25">
      <c r="A9" s="2"/>
      <c r="B9" s="81" t="str">
        <f>VLOOKUP(WEEKDAY(C9),JoursDeSemaine,2,FALSE)</f>
        <v>Jeudi</v>
      </c>
      <c r="C9" s="82">
        <f t="shared" si="1"/>
        <v>42012</v>
      </c>
      <c r="D9" s="83"/>
      <c r="E9" s="83"/>
      <c r="F9" s="83"/>
      <c r="G9" s="83"/>
      <c r="H9" s="164">
        <f t="shared" si="2"/>
        <v>0</v>
      </c>
      <c r="I9" s="165"/>
      <c r="J9" s="159"/>
      <c r="K9" s="86" t="s">
        <v>31</v>
      </c>
      <c r="L9" s="84"/>
      <c r="M9" s="84"/>
      <c r="N9" s="84"/>
      <c r="O9" s="84"/>
    </row>
    <row r="10" spans="1:19" ht="18.75" x14ac:dyDescent="0.25">
      <c r="A10" s="2"/>
      <c r="B10" s="61" t="str">
        <f>VLOOKUP(WEEKDAY(C10),JoursDeSemaine,2,FALSE)</f>
        <v>Vendredi</v>
      </c>
      <c r="C10" s="10">
        <f t="shared" si="1"/>
        <v>42013</v>
      </c>
      <c r="D10" s="41">
        <v>0.33333333333333331</v>
      </c>
      <c r="E10" s="41">
        <v>0.52083333333333337</v>
      </c>
      <c r="F10" s="41">
        <v>0.54166666666666663</v>
      </c>
      <c r="G10" s="41">
        <v>0.6875</v>
      </c>
      <c r="H10" s="162">
        <f t="shared" si="2"/>
        <v>8</v>
      </c>
      <c r="I10" s="163"/>
      <c r="J10" s="159"/>
      <c r="K10" s="90"/>
    </row>
    <row r="11" spans="1:19" ht="18.75" x14ac:dyDescent="0.25">
      <c r="A11" s="2"/>
      <c r="B11" s="61" t="str">
        <f>VLOOKUP(WEEKDAY(C11),JoursDeSemaine,2,FALSE)</f>
        <v>Samedi</v>
      </c>
      <c r="C11" s="10">
        <f t="shared" si="1"/>
        <v>42014</v>
      </c>
      <c r="D11" s="41">
        <v>0.33333333333333331</v>
      </c>
      <c r="E11" s="41">
        <v>0.52083333333333337</v>
      </c>
      <c r="F11" s="41">
        <v>0.54166666666666663</v>
      </c>
      <c r="G11" s="41">
        <v>0.6875</v>
      </c>
      <c r="H11" s="162">
        <f t="shared" si="2"/>
        <v>8</v>
      </c>
      <c r="I11" s="163"/>
      <c r="J11" s="159"/>
      <c r="K11" s="90" t="s">
        <v>35</v>
      </c>
    </row>
    <row r="12" spans="1:19" ht="18.75" x14ac:dyDescent="0.25">
      <c r="A12" s="2"/>
      <c r="B12" s="62" t="str">
        <f>VLOOKUP(WEEKDAY(C12),JoursDeSemaine,2,FALSE)</f>
        <v>Dimanche</v>
      </c>
      <c r="C12" s="11">
        <f t="shared" si="1"/>
        <v>42015</v>
      </c>
      <c r="D12" s="42">
        <v>0.33333333333333331</v>
      </c>
      <c r="E12" s="42">
        <v>0.52083333333333337</v>
      </c>
      <c r="F12" s="42">
        <v>0.54166666666666663</v>
      </c>
      <c r="G12" s="42">
        <v>0.6875</v>
      </c>
      <c r="H12" s="166">
        <f t="shared" si="2"/>
        <v>8</v>
      </c>
      <c r="I12" s="167">
        <f>SUM(H6:H12)</f>
        <v>35.5</v>
      </c>
      <c r="J12" s="159"/>
      <c r="K12" s="91" t="s">
        <v>36</v>
      </c>
    </row>
    <row r="13" spans="1:19" s="85" customFormat="1" ht="18.75" x14ac:dyDescent="0.25">
      <c r="A13" s="2"/>
      <c r="B13" s="120" t="str">
        <f>VLOOKUP(WEEKDAY(C13),JoursDeSemaine,2,FALSE)</f>
        <v>Lundi</v>
      </c>
      <c r="C13" s="121">
        <f t="shared" si="1"/>
        <v>42016</v>
      </c>
      <c r="D13" s="122"/>
      <c r="E13" s="122"/>
      <c r="F13" s="122"/>
      <c r="G13" s="122"/>
      <c r="H13" s="168">
        <f t="shared" si="2"/>
        <v>0</v>
      </c>
      <c r="I13" s="169"/>
      <c r="J13" s="159"/>
      <c r="K13" s="123" t="s">
        <v>30</v>
      </c>
      <c r="L13" s="84"/>
      <c r="M13" s="84"/>
      <c r="N13" s="84"/>
      <c r="O13" s="84"/>
    </row>
    <row r="14" spans="1:19" ht="18.75" x14ac:dyDescent="0.25">
      <c r="A14" s="2"/>
      <c r="B14" s="59" t="str">
        <f>VLOOKUP(WEEKDAY(C14),JoursDeSemaine,2,FALSE)</f>
        <v>Mardi</v>
      </c>
      <c r="C14" s="8">
        <f t="shared" si="1"/>
        <v>42017</v>
      </c>
      <c r="D14" s="39">
        <v>0.33333333333333331</v>
      </c>
      <c r="E14" s="39">
        <v>0.52083333333333337</v>
      </c>
      <c r="F14" s="39">
        <v>0.54166666666666663</v>
      </c>
      <c r="G14" s="39">
        <v>0.6875</v>
      </c>
      <c r="H14" s="157">
        <f t="shared" si="2"/>
        <v>8</v>
      </c>
      <c r="I14" s="158"/>
      <c r="J14" s="159"/>
      <c r="K14" s="88"/>
    </row>
    <row r="15" spans="1:19" ht="18.75" x14ac:dyDescent="0.25">
      <c r="A15" s="2"/>
      <c r="B15" s="59" t="str">
        <f>VLOOKUP(WEEKDAY(C15),JoursDeSemaine,2,FALSE)</f>
        <v>Mercredi</v>
      </c>
      <c r="C15" s="8">
        <f t="shared" si="1"/>
        <v>42018</v>
      </c>
      <c r="D15" s="39">
        <v>0.33333333333333331</v>
      </c>
      <c r="E15" s="39">
        <v>0.52083333333333337</v>
      </c>
      <c r="F15" s="39">
        <v>0.54166666666666663</v>
      </c>
      <c r="G15" s="39">
        <v>0.6875</v>
      </c>
      <c r="H15" s="157">
        <f t="shared" si="2"/>
        <v>8</v>
      </c>
      <c r="I15" s="158"/>
      <c r="J15" s="159"/>
      <c r="K15" s="88"/>
    </row>
    <row r="16" spans="1:19" ht="18.75" x14ac:dyDescent="0.25">
      <c r="A16" s="2"/>
      <c r="B16" s="59" t="str">
        <f>VLOOKUP(WEEKDAY(C16),JoursDeSemaine,2,FALSE)</f>
        <v>Jeudi</v>
      </c>
      <c r="C16" s="8">
        <f t="shared" si="1"/>
        <v>42019</v>
      </c>
      <c r="D16" s="39">
        <v>0.33333333333333331</v>
      </c>
      <c r="E16" s="39">
        <v>0.52083333333333337</v>
      </c>
      <c r="F16" s="39">
        <v>0.54166666666666663</v>
      </c>
      <c r="G16" s="39">
        <v>0.6875</v>
      </c>
      <c r="H16" s="157">
        <f t="shared" si="2"/>
        <v>8</v>
      </c>
      <c r="I16" s="158"/>
      <c r="J16" s="159"/>
      <c r="K16" s="88"/>
    </row>
    <row r="17" spans="1:11" ht="18.75" x14ac:dyDescent="0.25">
      <c r="A17" s="2"/>
      <c r="B17" s="59" t="str">
        <f>VLOOKUP(WEEKDAY(C17),JoursDeSemaine,2,FALSE)</f>
        <v>Vendredi</v>
      </c>
      <c r="C17" s="8">
        <f t="shared" si="1"/>
        <v>42020</v>
      </c>
      <c r="D17" s="39">
        <v>0.33333333333333331</v>
      </c>
      <c r="E17" s="39">
        <v>0.52083333333333337</v>
      </c>
      <c r="F17" s="39">
        <v>0.54166666666666663</v>
      </c>
      <c r="G17" s="39">
        <v>0.6875</v>
      </c>
      <c r="H17" s="157">
        <f t="shared" si="2"/>
        <v>8</v>
      </c>
      <c r="I17" s="158"/>
      <c r="J17" s="159"/>
      <c r="K17" s="88"/>
    </row>
    <row r="18" spans="1:11" ht="18.75" x14ac:dyDescent="0.25">
      <c r="A18" s="2"/>
      <c r="B18" s="59" t="str">
        <f>VLOOKUP(WEEKDAY(C18),JoursDeSemaine,2,FALSE)</f>
        <v>Samedi</v>
      </c>
      <c r="C18" s="8">
        <f t="shared" si="1"/>
        <v>42021</v>
      </c>
      <c r="D18" s="39">
        <v>0.33333333333333331</v>
      </c>
      <c r="E18" s="39"/>
      <c r="F18" s="39"/>
      <c r="G18" s="39">
        <v>0.5</v>
      </c>
      <c r="H18" s="157">
        <f t="shared" si="2"/>
        <v>4</v>
      </c>
      <c r="I18" s="158"/>
      <c r="J18" s="159"/>
      <c r="K18" s="88"/>
    </row>
    <row r="19" spans="1:11" ht="18.75" x14ac:dyDescent="0.25">
      <c r="A19" s="2"/>
      <c r="B19" s="60" t="str">
        <f>VLOOKUP(WEEKDAY(C19),JoursDeSemaine,2,FALSE)</f>
        <v>Dimanche</v>
      </c>
      <c r="C19" s="9">
        <f t="shared" si="1"/>
        <v>42022</v>
      </c>
      <c r="D19" s="40"/>
      <c r="E19" s="40"/>
      <c r="F19" s="40"/>
      <c r="G19" s="40"/>
      <c r="H19" s="160">
        <f t="shared" si="2"/>
        <v>0</v>
      </c>
      <c r="I19" s="161">
        <f>SUM(H13:H19)</f>
        <v>36</v>
      </c>
      <c r="J19" s="159"/>
      <c r="K19" s="89"/>
    </row>
    <row r="20" spans="1:11" ht="18.75" x14ac:dyDescent="0.25">
      <c r="A20" s="2"/>
      <c r="B20" s="61" t="str">
        <f>VLOOKUP(WEEKDAY(C20),JoursDeSemaine,2,FALSE)</f>
        <v>Lundi</v>
      </c>
      <c r="C20" s="10">
        <f t="shared" si="1"/>
        <v>42023</v>
      </c>
      <c r="D20" s="41">
        <v>0.33333333333333331</v>
      </c>
      <c r="E20" s="41">
        <v>0.52083333333333337</v>
      </c>
      <c r="F20" s="41">
        <v>0.54166666666666663</v>
      </c>
      <c r="G20" s="41">
        <v>0.6875</v>
      </c>
      <c r="H20" s="162">
        <f t="shared" si="2"/>
        <v>8</v>
      </c>
      <c r="I20" s="163"/>
      <c r="J20" s="159"/>
      <c r="K20" s="90"/>
    </row>
    <row r="21" spans="1:11" ht="18.75" x14ac:dyDescent="0.25">
      <c r="A21" s="2"/>
      <c r="B21" s="61" t="str">
        <f>VLOOKUP(WEEKDAY(C21),JoursDeSemaine,2,FALSE)</f>
        <v>Mardi</v>
      </c>
      <c r="C21" s="10">
        <f t="shared" si="1"/>
        <v>42024</v>
      </c>
      <c r="D21" s="41">
        <v>0.33333333333333331</v>
      </c>
      <c r="E21" s="41">
        <v>0.52083333333333337</v>
      </c>
      <c r="F21" s="41">
        <v>0.54166666666666663</v>
      </c>
      <c r="G21" s="41">
        <v>0.6875</v>
      </c>
      <c r="H21" s="162">
        <f t="shared" si="2"/>
        <v>8</v>
      </c>
      <c r="I21" s="163"/>
      <c r="J21" s="159"/>
      <c r="K21" s="90"/>
    </row>
    <row r="22" spans="1:11" ht="18.75" x14ac:dyDescent="0.25">
      <c r="A22" s="2"/>
      <c r="B22" s="61" t="str">
        <f>VLOOKUP(WEEKDAY(C22),JoursDeSemaine,2,FALSE)</f>
        <v>Mercredi</v>
      </c>
      <c r="C22" s="10">
        <f t="shared" si="1"/>
        <v>42025</v>
      </c>
      <c r="D22" s="41">
        <v>0.33333333333333331</v>
      </c>
      <c r="E22" s="41">
        <v>0.52083333333333337</v>
      </c>
      <c r="F22" s="41">
        <v>0.54166666666666663</v>
      </c>
      <c r="G22" s="41">
        <v>0.6875</v>
      </c>
      <c r="H22" s="162">
        <f t="shared" si="2"/>
        <v>8</v>
      </c>
      <c r="I22" s="163"/>
      <c r="J22" s="159"/>
      <c r="K22" s="90"/>
    </row>
    <row r="23" spans="1:11" ht="18.75" x14ac:dyDescent="0.25">
      <c r="A23" s="2"/>
      <c r="B23" s="61" t="str">
        <f>VLOOKUP(WEEKDAY(C23),JoursDeSemaine,2,FALSE)</f>
        <v>Jeudi</v>
      </c>
      <c r="C23" s="10">
        <f t="shared" si="1"/>
        <v>42026</v>
      </c>
      <c r="D23" s="41">
        <v>0.33333333333333331</v>
      </c>
      <c r="E23" s="41">
        <v>0.52083333333333337</v>
      </c>
      <c r="F23" s="41">
        <v>0.54166666666666663</v>
      </c>
      <c r="G23" s="41">
        <v>0.6875</v>
      </c>
      <c r="H23" s="162">
        <f t="shared" si="2"/>
        <v>8</v>
      </c>
      <c r="I23" s="163"/>
      <c r="J23" s="159"/>
      <c r="K23" s="90"/>
    </row>
    <row r="24" spans="1:11" ht="18.75" x14ac:dyDescent="0.25">
      <c r="A24" s="2"/>
      <c r="B24" s="61" t="str">
        <f>VLOOKUP(WEEKDAY(C24),JoursDeSemaine,2,FALSE)</f>
        <v>Vendredi</v>
      </c>
      <c r="C24" s="10">
        <f t="shared" si="1"/>
        <v>42027</v>
      </c>
      <c r="D24" s="41">
        <v>0.33333333333333331</v>
      </c>
      <c r="E24" s="41">
        <v>0.52083333333333337</v>
      </c>
      <c r="F24" s="41">
        <v>0.54166666666666663</v>
      </c>
      <c r="G24" s="41">
        <v>0.6875</v>
      </c>
      <c r="H24" s="162">
        <f t="shared" si="2"/>
        <v>8</v>
      </c>
      <c r="I24" s="163"/>
      <c r="J24" s="159"/>
      <c r="K24" s="90"/>
    </row>
    <row r="25" spans="1:11" ht="18.75" x14ac:dyDescent="0.25">
      <c r="A25" s="2"/>
      <c r="B25" s="61" t="str">
        <f>VLOOKUP(WEEKDAY(C25),JoursDeSemaine,2,FALSE)</f>
        <v>Samedi</v>
      </c>
      <c r="C25" s="10">
        <f t="shared" si="1"/>
        <v>42028</v>
      </c>
      <c r="D25" s="41">
        <v>0.33333333333333331</v>
      </c>
      <c r="E25" s="41"/>
      <c r="F25" s="41"/>
      <c r="G25" s="41">
        <v>0.5</v>
      </c>
      <c r="H25" s="162">
        <f t="shared" si="2"/>
        <v>4</v>
      </c>
      <c r="I25" s="163"/>
      <c r="J25" s="159"/>
      <c r="K25" s="90"/>
    </row>
    <row r="26" spans="1:11" ht="18.75" x14ac:dyDescent="0.25">
      <c r="A26" s="2"/>
      <c r="B26" s="62" t="str">
        <f>VLOOKUP(WEEKDAY(C26),JoursDeSemaine,2,FALSE)</f>
        <v>Dimanche</v>
      </c>
      <c r="C26" s="11">
        <f t="shared" si="1"/>
        <v>42029</v>
      </c>
      <c r="D26" s="42"/>
      <c r="E26" s="42"/>
      <c r="F26" s="42"/>
      <c r="G26" s="42"/>
      <c r="H26" s="166">
        <f t="shared" si="2"/>
        <v>0</v>
      </c>
      <c r="I26" s="167">
        <f>SUM(H20:H26)</f>
        <v>44</v>
      </c>
      <c r="J26" s="159"/>
      <c r="K26" s="91"/>
    </row>
    <row r="27" spans="1:11" ht="18.75" x14ac:dyDescent="0.25">
      <c r="A27" s="2"/>
      <c r="B27" s="59" t="str">
        <f>VLOOKUP(WEEKDAY(C27),JoursDeSemaine,2,FALSE)</f>
        <v>Lundi</v>
      </c>
      <c r="C27" s="8">
        <f t="shared" si="1"/>
        <v>42030</v>
      </c>
      <c r="D27" s="39">
        <v>0.33333333333333331</v>
      </c>
      <c r="E27" s="39">
        <v>0.52083333333333337</v>
      </c>
      <c r="F27" s="39">
        <v>0.54166666666666663</v>
      </c>
      <c r="G27" s="39">
        <v>0.6875</v>
      </c>
      <c r="H27" s="157">
        <f t="shared" si="2"/>
        <v>8</v>
      </c>
      <c r="I27" s="158"/>
      <c r="J27" s="159"/>
      <c r="K27" s="88"/>
    </row>
    <row r="28" spans="1:11" ht="18.75" x14ac:dyDescent="0.25">
      <c r="A28" s="2"/>
      <c r="B28" s="59" t="str">
        <f>VLOOKUP(WEEKDAY(C28),JoursDeSemaine,2,FALSE)</f>
        <v>Mardi</v>
      </c>
      <c r="C28" s="8">
        <f t="shared" si="1"/>
        <v>42031</v>
      </c>
      <c r="D28" s="39">
        <v>0.33333333333333331</v>
      </c>
      <c r="E28" s="39">
        <v>0.52083333333333337</v>
      </c>
      <c r="F28" s="39">
        <v>0.54166666666666663</v>
      </c>
      <c r="G28" s="39">
        <v>0.6875</v>
      </c>
      <c r="H28" s="157">
        <f t="shared" si="2"/>
        <v>8</v>
      </c>
      <c r="I28" s="158"/>
      <c r="J28" s="159"/>
      <c r="K28" s="88"/>
    </row>
    <row r="29" spans="1:11" ht="18.75" x14ac:dyDescent="0.25">
      <c r="A29" s="2"/>
      <c r="B29" s="59" t="str">
        <f>VLOOKUP(WEEKDAY(C29),JoursDeSemaine,2,FALSE)</f>
        <v>Mercredi</v>
      </c>
      <c r="C29" s="8">
        <f t="shared" si="1"/>
        <v>42032</v>
      </c>
      <c r="D29" s="39">
        <v>0.33333333333333331</v>
      </c>
      <c r="E29" s="39">
        <v>0.52083333333333337</v>
      </c>
      <c r="F29" s="39">
        <v>0.54166666666666663</v>
      </c>
      <c r="G29" s="39">
        <v>0.6875</v>
      </c>
      <c r="H29" s="157">
        <f t="shared" si="2"/>
        <v>8</v>
      </c>
      <c r="I29" s="158"/>
      <c r="J29" s="159"/>
      <c r="K29" s="88"/>
    </row>
    <row r="30" spans="1:11" ht="18.75" x14ac:dyDescent="0.25">
      <c r="A30" s="2"/>
      <c r="B30" s="59" t="str">
        <f>VLOOKUP(WEEKDAY(C30),JoursDeSemaine,2,FALSE)</f>
        <v>Jeudi</v>
      </c>
      <c r="C30" s="8">
        <f t="shared" si="1"/>
        <v>42033</v>
      </c>
      <c r="D30" s="39">
        <v>0.33333333333333331</v>
      </c>
      <c r="E30" s="39">
        <v>0.52083333333333337</v>
      </c>
      <c r="F30" s="39">
        <v>0.54166666666666663</v>
      </c>
      <c r="G30" s="39">
        <v>0.6875</v>
      </c>
      <c r="H30" s="157">
        <f t="shared" si="2"/>
        <v>8</v>
      </c>
      <c r="I30" s="158"/>
      <c r="J30" s="159"/>
      <c r="K30" s="88"/>
    </row>
    <row r="31" spans="1:11" ht="18.75" x14ac:dyDescent="0.25">
      <c r="A31" s="2"/>
      <c r="B31" s="59" t="str">
        <f>VLOOKUP(WEEKDAY(C31),JoursDeSemaine,2,FALSE)</f>
        <v>Vendredi</v>
      </c>
      <c r="C31" s="8">
        <f t="shared" si="1"/>
        <v>42034</v>
      </c>
      <c r="D31" s="39">
        <v>0.33333333333333331</v>
      </c>
      <c r="E31" s="39"/>
      <c r="F31" s="39"/>
      <c r="G31" s="39">
        <v>0.5</v>
      </c>
      <c r="H31" s="157">
        <f t="shared" si="2"/>
        <v>4</v>
      </c>
      <c r="I31" s="158"/>
      <c r="J31" s="159"/>
      <c r="K31" s="88"/>
    </row>
    <row r="32" spans="1:11" ht="19.5" thickBot="1" x14ac:dyDescent="0.3">
      <c r="A32" s="3"/>
      <c r="B32" s="63" t="str">
        <f>VLOOKUP(WEEKDAY(C32),JoursDeSemaine,2,FALSE)</f>
        <v>Samedi</v>
      </c>
      <c r="C32" s="12">
        <f t="shared" si="1"/>
        <v>42035</v>
      </c>
      <c r="D32" s="43"/>
      <c r="E32" s="43"/>
      <c r="F32" s="43"/>
      <c r="G32" s="43"/>
      <c r="H32" s="170">
        <f t="shared" si="2"/>
        <v>0</v>
      </c>
      <c r="I32" s="171"/>
      <c r="J32" s="172"/>
      <c r="K32" s="92"/>
    </row>
    <row r="33" spans="1:11" ht="18.75" x14ac:dyDescent="0.25">
      <c r="A33" s="4" t="s">
        <v>9</v>
      </c>
      <c r="B33" s="64" t="str">
        <f>VLOOKUP(WEEKDAY(C33),JoursDeSemaine,2,FALSE)</f>
        <v>Dimanche</v>
      </c>
      <c r="C33" s="13">
        <f t="shared" si="1"/>
        <v>42036</v>
      </c>
      <c r="D33" s="44">
        <v>0.33333333333333331</v>
      </c>
      <c r="E33" s="44">
        <v>0.52083333333333337</v>
      </c>
      <c r="F33" s="44">
        <v>0.54166666666666663</v>
      </c>
      <c r="G33" s="44">
        <v>0.6875</v>
      </c>
      <c r="H33" s="173">
        <f t="shared" si="2"/>
        <v>8</v>
      </c>
      <c r="I33" s="174">
        <f>SUM(H27:H33)</f>
        <v>44</v>
      </c>
      <c r="J33" s="175">
        <f>SUM(H33:H60)</f>
        <v>176</v>
      </c>
      <c r="K33" s="93"/>
    </row>
    <row r="34" spans="1:11" ht="18.75" x14ac:dyDescent="0.25">
      <c r="A34" s="5"/>
      <c r="B34" s="65" t="str">
        <f>VLOOKUP(WEEKDAY(C34),JoursDeSemaine,2,FALSE)</f>
        <v>Lundi</v>
      </c>
      <c r="C34" s="14">
        <f t="shared" si="1"/>
        <v>42037</v>
      </c>
      <c r="D34" s="45">
        <v>0.33333333333333331</v>
      </c>
      <c r="E34" s="45">
        <v>0.52083333333333337</v>
      </c>
      <c r="F34" s="45">
        <v>0.54166666666666663</v>
      </c>
      <c r="G34" s="45">
        <v>0.6875</v>
      </c>
      <c r="H34" s="176">
        <f t="shared" si="2"/>
        <v>8</v>
      </c>
      <c r="I34" s="177"/>
      <c r="J34" s="178"/>
      <c r="K34" s="94"/>
    </row>
    <row r="35" spans="1:11" ht="18.75" x14ac:dyDescent="0.25">
      <c r="A35" s="5"/>
      <c r="B35" s="65" t="str">
        <f>VLOOKUP(WEEKDAY(C35),JoursDeSemaine,2,FALSE)</f>
        <v>Mardi</v>
      </c>
      <c r="C35" s="14">
        <f t="shared" si="1"/>
        <v>42038</v>
      </c>
      <c r="D35" s="45">
        <v>0.33333333333333331</v>
      </c>
      <c r="E35" s="45">
        <v>0.52083333333333337</v>
      </c>
      <c r="F35" s="45">
        <v>0.54166666666666663</v>
      </c>
      <c r="G35" s="45">
        <v>0.6875</v>
      </c>
      <c r="H35" s="176">
        <f t="shared" si="2"/>
        <v>8</v>
      </c>
      <c r="I35" s="177"/>
      <c r="J35" s="178"/>
      <c r="K35" s="94"/>
    </row>
    <row r="36" spans="1:11" ht="18.75" x14ac:dyDescent="0.25">
      <c r="A36" s="5"/>
      <c r="B36" s="65" t="str">
        <f>VLOOKUP(WEEKDAY(C36),JoursDeSemaine,2,FALSE)</f>
        <v>Mercredi</v>
      </c>
      <c r="C36" s="14">
        <f t="shared" si="1"/>
        <v>42039</v>
      </c>
      <c r="D36" s="45">
        <v>0.33333333333333331</v>
      </c>
      <c r="E36" s="45">
        <v>0.52083333333333337</v>
      </c>
      <c r="F36" s="45">
        <v>0.54166666666666663</v>
      </c>
      <c r="G36" s="45">
        <v>0.6875</v>
      </c>
      <c r="H36" s="176">
        <f t="shared" si="2"/>
        <v>8</v>
      </c>
      <c r="I36" s="177"/>
      <c r="J36" s="178"/>
      <c r="K36" s="94"/>
    </row>
    <row r="37" spans="1:11" ht="18.75" x14ac:dyDescent="0.25">
      <c r="A37" s="5"/>
      <c r="B37" s="65" t="str">
        <f>VLOOKUP(WEEKDAY(C37),JoursDeSemaine,2,FALSE)</f>
        <v>Jeudi</v>
      </c>
      <c r="C37" s="14">
        <f t="shared" si="1"/>
        <v>42040</v>
      </c>
      <c r="D37" s="45">
        <v>0.33333333333333331</v>
      </c>
      <c r="E37" s="45">
        <v>0.52083333333333337</v>
      </c>
      <c r="F37" s="45">
        <v>0.54166666666666663</v>
      </c>
      <c r="G37" s="45">
        <v>0.6875</v>
      </c>
      <c r="H37" s="176">
        <f t="shared" si="2"/>
        <v>8</v>
      </c>
      <c r="I37" s="177"/>
      <c r="J37" s="178"/>
      <c r="K37" s="94"/>
    </row>
    <row r="38" spans="1:11" ht="18.75" x14ac:dyDescent="0.25">
      <c r="A38" s="5"/>
      <c r="B38" s="65" t="str">
        <f>VLOOKUP(WEEKDAY(C38),JoursDeSemaine,2,FALSE)</f>
        <v>Vendredi</v>
      </c>
      <c r="C38" s="14">
        <f t="shared" si="1"/>
        <v>42041</v>
      </c>
      <c r="D38" s="45">
        <v>0.33333333333333331</v>
      </c>
      <c r="E38" s="45">
        <v>0.52083333333333337</v>
      </c>
      <c r="F38" s="45">
        <v>0.54166666666666663</v>
      </c>
      <c r="G38" s="45">
        <v>0.6875</v>
      </c>
      <c r="H38" s="176">
        <f t="shared" si="2"/>
        <v>8</v>
      </c>
      <c r="I38" s="177"/>
      <c r="J38" s="178"/>
      <c r="K38" s="94"/>
    </row>
    <row r="39" spans="1:11" ht="18.75" x14ac:dyDescent="0.25">
      <c r="A39" s="5"/>
      <c r="B39" s="65" t="str">
        <f>VLOOKUP(WEEKDAY(C39),JoursDeSemaine,2,FALSE)</f>
        <v>Samedi</v>
      </c>
      <c r="C39" s="14">
        <f t="shared" si="1"/>
        <v>42042</v>
      </c>
      <c r="D39" s="45">
        <v>0.33333333333333331</v>
      </c>
      <c r="E39" s="45"/>
      <c r="F39" s="45"/>
      <c r="G39" s="45">
        <v>0.5</v>
      </c>
      <c r="H39" s="176">
        <f t="shared" ref="H39:H102" si="3">(E39-D39+G39-F39)*24</f>
        <v>4</v>
      </c>
      <c r="I39" s="177"/>
      <c r="J39" s="178"/>
      <c r="K39" s="94"/>
    </row>
    <row r="40" spans="1:11" ht="18.75" x14ac:dyDescent="0.25">
      <c r="A40" s="5"/>
      <c r="B40" s="66" t="str">
        <f>VLOOKUP(WEEKDAY(C40),JoursDeSemaine,2,FALSE)</f>
        <v>Dimanche</v>
      </c>
      <c r="C40" s="15">
        <f t="shared" si="1"/>
        <v>42043</v>
      </c>
      <c r="D40" s="46"/>
      <c r="E40" s="46"/>
      <c r="F40" s="46"/>
      <c r="G40" s="46"/>
      <c r="H40" s="179">
        <f t="shared" si="3"/>
        <v>0</v>
      </c>
      <c r="I40" s="180">
        <f t="shared" ref="I40" si="4">SUM(H34:H40)</f>
        <v>44</v>
      </c>
      <c r="J40" s="178"/>
      <c r="K40" s="95"/>
    </row>
    <row r="41" spans="1:11" ht="18.75" x14ac:dyDescent="0.25">
      <c r="A41" s="5"/>
      <c r="B41" s="67" t="str">
        <f>VLOOKUP(WEEKDAY(C41),JoursDeSemaine,2,FALSE)</f>
        <v>Lundi</v>
      </c>
      <c r="C41" s="16">
        <f t="shared" si="1"/>
        <v>42044</v>
      </c>
      <c r="D41" s="47">
        <v>0.33333333333333331</v>
      </c>
      <c r="E41" s="47">
        <v>0.52083333333333337</v>
      </c>
      <c r="F41" s="47">
        <v>0.54166666666666663</v>
      </c>
      <c r="G41" s="47">
        <v>0.6875</v>
      </c>
      <c r="H41" s="181">
        <f t="shared" si="3"/>
        <v>8</v>
      </c>
      <c r="I41" s="182"/>
      <c r="J41" s="178"/>
      <c r="K41" s="96"/>
    </row>
    <row r="42" spans="1:11" ht="18.75" x14ac:dyDescent="0.25">
      <c r="A42" s="5"/>
      <c r="B42" s="67" t="str">
        <f>VLOOKUP(WEEKDAY(C42),JoursDeSemaine,2,FALSE)</f>
        <v>Mardi</v>
      </c>
      <c r="C42" s="16">
        <f t="shared" si="1"/>
        <v>42045</v>
      </c>
      <c r="D42" s="47">
        <v>0.33333333333333331</v>
      </c>
      <c r="E42" s="47">
        <v>0.52083333333333337</v>
      </c>
      <c r="F42" s="47">
        <v>0.54166666666666663</v>
      </c>
      <c r="G42" s="47">
        <v>0.6875</v>
      </c>
      <c r="H42" s="181">
        <f t="shared" si="3"/>
        <v>8</v>
      </c>
      <c r="I42" s="182"/>
      <c r="J42" s="178"/>
      <c r="K42" s="96"/>
    </row>
    <row r="43" spans="1:11" ht="18.75" x14ac:dyDescent="0.25">
      <c r="A43" s="5"/>
      <c r="B43" s="67" t="str">
        <f>VLOOKUP(WEEKDAY(C43),JoursDeSemaine,2,FALSE)</f>
        <v>Mercredi</v>
      </c>
      <c r="C43" s="16">
        <f t="shared" si="1"/>
        <v>42046</v>
      </c>
      <c r="D43" s="47">
        <v>0.33333333333333331</v>
      </c>
      <c r="E43" s="47">
        <v>0.52083333333333337</v>
      </c>
      <c r="F43" s="47">
        <v>0.54166666666666663</v>
      </c>
      <c r="G43" s="47">
        <v>0.6875</v>
      </c>
      <c r="H43" s="181">
        <f t="shared" si="3"/>
        <v>8</v>
      </c>
      <c r="I43" s="182"/>
      <c r="J43" s="178"/>
      <c r="K43" s="96"/>
    </row>
    <row r="44" spans="1:11" ht="18.75" x14ac:dyDescent="0.25">
      <c r="A44" s="5"/>
      <c r="B44" s="67" t="str">
        <f>VLOOKUP(WEEKDAY(C44),JoursDeSemaine,2,FALSE)</f>
        <v>Jeudi</v>
      </c>
      <c r="C44" s="16">
        <f t="shared" si="1"/>
        <v>42047</v>
      </c>
      <c r="D44" s="47">
        <v>0.33333333333333331</v>
      </c>
      <c r="E44" s="47">
        <v>0.52083333333333337</v>
      </c>
      <c r="F44" s="47">
        <v>0.54166666666666663</v>
      </c>
      <c r="G44" s="47">
        <v>0.6875</v>
      </c>
      <c r="H44" s="181">
        <f t="shared" si="3"/>
        <v>8</v>
      </c>
      <c r="I44" s="182"/>
      <c r="J44" s="178"/>
      <c r="K44" s="96"/>
    </row>
    <row r="45" spans="1:11" ht="18.75" x14ac:dyDescent="0.25">
      <c r="A45" s="5"/>
      <c r="B45" s="67" t="str">
        <f>VLOOKUP(WEEKDAY(C45),JoursDeSemaine,2,FALSE)</f>
        <v>Vendredi</v>
      </c>
      <c r="C45" s="16">
        <f t="shared" si="1"/>
        <v>42048</v>
      </c>
      <c r="D45" s="47">
        <v>0.33333333333333331</v>
      </c>
      <c r="E45" s="47">
        <v>0.52083333333333337</v>
      </c>
      <c r="F45" s="47">
        <v>0.54166666666666663</v>
      </c>
      <c r="G45" s="47">
        <v>0.6875</v>
      </c>
      <c r="H45" s="181">
        <f t="shared" si="3"/>
        <v>8</v>
      </c>
      <c r="I45" s="182"/>
      <c r="J45" s="178"/>
      <c r="K45" s="96"/>
    </row>
    <row r="46" spans="1:11" ht="18.75" x14ac:dyDescent="0.25">
      <c r="A46" s="5"/>
      <c r="B46" s="67" t="str">
        <f>VLOOKUP(WEEKDAY(C46),JoursDeSemaine,2,FALSE)</f>
        <v>Samedi</v>
      </c>
      <c r="C46" s="16">
        <f t="shared" si="1"/>
        <v>42049</v>
      </c>
      <c r="D46" s="47">
        <v>0.33333333333333331</v>
      </c>
      <c r="E46" s="47"/>
      <c r="F46" s="47"/>
      <c r="G46" s="47">
        <v>0.5</v>
      </c>
      <c r="H46" s="181">
        <f t="shared" si="3"/>
        <v>4</v>
      </c>
      <c r="I46" s="182"/>
      <c r="J46" s="178"/>
      <c r="K46" s="96"/>
    </row>
    <row r="47" spans="1:11" ht="18.75" x14ac:dyDescent="0.25">
      <c r="A47" s="5"/>
      <c r="B47" s="68" t="str">
        <f>VLOOKUP(WEEKDAY(C47),JoursDeSemaine,2,FALSE)</f>
        <v>Dimanche</v>
      </c>
      <c r="C47" s="17">
        <f t="shared" si="1"/>
        <v>42050</v>
      </c>
      <c r="D47" s="48"/>
      <c r="E47" s="48"/>
      <c r="F47" s="48"/>
      <c r="G47" s="48"/>
      <c r="H47" s="183">
        <f t="shared" si="3"/>
        <v>0</v>
      </c>
      <c r="I47" s="184">
        <f t="shared" ref="I47" si="5">SUM(H41:H47)</f>
        <v>44</v>
      </c>
      <c r="J47" s="178"/>
      <c r="K47" s="97"/>
    </row>
    <row r="48" spans="1:11" ht="18.75" x14ac:dyDescent="0.25">
      <c r="A48" s="5"/>
      <c r="B48" s="65" t="str">
        <f>VLOOKUP(WEEKDAY(C48),JoursDeSemaine,2,FALSE)</f>
        <v>Lundi</v>
      </c>
      <c r="C48" s="14">
        <f t="shared" si="1"/>
        <v>42051</v>
      </c>
      <c r="D48" s="45">
        <v>0.33333333333333331</v>
      </c>
      <c r="E48" s="45">
        <v>0.52083333333333337</v>
      </c>
      <c r="F48" s="45">
        <v>0.54166666666666663</v>
      </c>
      <c r="G48" s="45">
        <v>0.6875</v>
      </c>
      <c r="H48" s="176">
        <f t="shared" si="3"/>
        <v>8</v>
      </c>
      <c r="I48" s="177"/>
      <c r="J48" s="178"/>
      <c r="K48" s="94"/>
    </row>
    <row r="49" spans="1:11" ht="18.75" x14ac:dyDescent="0.25">
      <c r="A49" s="5"/>
      <c r="B49" s="65" t="str">
        <f>VLOOKUP(WEEKDAY(C49),JoursDeSemaine,2,FALSE)</f>
        <v>Mardi</v>
      </c>
      <c r="C49" s="14">
        <f t="shared" si="1"/>
        <v>42052</v>
      </c>
      <c r="D49" s="45">
        <v>0.33333333333333331</v>
      </c>
      <c r="E49" s="45">
        <v>0.52083333333333337</v>
      </c>
      <c r="F49" s="45">
        <v>0.54166666666666663</v>
      </c>
      <c r="G49" s="45">
        <v>0.6875</v>
      </c>
      <c r="H49" s="176">
        <f t="shared" si="3"/>
        <v>8</v>
      </c>
      <c r="I49" s="177"/>
      <c r="J49" s="178"/>
      <c r="K49" s="94"/>
    </row>
    <row r="50" spans="1:11" ht="18.75" x14ac:dyDescent="0.25">
      <c r="A50" s="5"/>
      <c r="B50" s="65" t="str">
        <f>VLOOKUP(WEEKDAY(C50),JoursDeSemaine,2,FALSE)</f>
        <v>Mercredi</v>
      </c>
      <c r="C50" s="14">
        <f t="shared" si="1"/>
        <v>42053</v>
      </c>
      <c r="D50" s="45">
        <v>0.33333333333333331</v>
      </c>
      <c r="E50" s="45">
        <v>0.52083333333333337</v>
      </c>
      <c r="F50" s="45">
        <v>0.54166666666666663</v>
      </c>
      <c r="G50" s="45">
        <v>0.6875</v>
      </c>
      <c r="H50" s="176">
        <f t="shared" si="3"/>
        <v>8</v>
      </c>
      <c r="I50" s="177"/>
      <c r="J50" s="178"/>
      <c r="K50" s="94"/>
    </row>
    <row r="51" spans="1:11" ht="18.75" x14ac:dyDescent="0.25">
      <c r="A51" s="5"/>
      <c r="B51" s="65" t="str">
        <f>VLOOKUP(WEEKDAY(C51),JoursDeSemaine,2,FALSE)</f>
        <v>Jeudi</v>
      </c>
      <c r="C51" s="14">
        <f t="shared" si="1"/>
        <v>42054</v>
      </c>
      <c r="D51" s="45">
        <v>0.33333333333333331</v>
      </c>
      <c r="E51" s="45">
        <v>0.52083333333333337</v>
      </c>
      <c r="F51" s="45">
        <v>0.54166666666666663</v>
      </c>
      <c r="G51" s="45">
        <v>0.6875</v>
      </c>
      <c r="H51" s="176">
        <f t="shared" si="3"/>
        <v>8</v>
      </c>
      <c r="I51" s="177"/>
      <c r="J51" s="178"/>
      <c r="K51" s="94"/>
    </row>
    <row r="52" spans="1:11" ht="18.75" x14ac:dyDescent="0.25">
      <c r="A52" s="5"/>
      <c r="B52" s="65" t="str">
        <f>VLOOKUP(WEEKDAY(C52),JoursDeSemaine,2,FALSE)</f>
        <v>Vendredi</v>
      </c>
      <c r="C52" s="14">
        <f t="shared" si="1"/>
        <v>42055</v>
      </c>
      <c r="D52" s="45">
        <v>0.33333333333333331</v>
      </c>
      <c r="E52" s="45">
        <v>0.52083333333333337</v>
      </c>
      <c r="F52" s="45">
        <v>0.54166666666666663</v>
      </c>
      <c r="G52" s="45">
        <v>0.6875</v>
      </c>
      <c r="H52" s="176">
        <f t="shared" si="3"/>
        <v>8</v>
      </c>
      <c r="I52" s="177"/>
      <c r="J52" s="178"/>
      <c r="K52" s="94"/>
    </row>
    <row r="53" spans="1:11" ht="18.75" x14ac:dyDescent="0.25">
      <c r="A53" s="5"/>
      <c r="B53" s="65" t="str">
        <f>VLOOKUP(WEEKDAY(C53),JoursDeSemaine,2,FALSE)</f>
        <v>Samedi</v>
      </c>
      <c r="C53" s="14">
        <f t="shared" si="1"/>
        <v>42056</v>
      </c>
      <c r="D53" s="45">
        <v>0.33333333333333331</v>
      </c>
      <c r="E53" s="45"/>
      <c r="F53" s="45"/>
      <c r="G53" s="45">
        <v>0.5</v>
      </c>
      <c r="H53" s="176">
        <f t="shared" si="3"/>
        <v>4</v>
      </c>
      <c r="I53" s="177"/>
      <c r="J53" s="178"/>
      <c r="K53" s="94"/>
    </row>
    <row r="54" spans="1:11" ht="18.75" x14ac:dyDescent="0.25">
      <c r="A54" s="5"/>
      <c r="B54" s="66" t="str">
        <f>VLOOKUP(WEEKDAY(C54),JoursDeSemaine,2,FALSE)</f>
        <v>Dimanche</v>
      </c>
      <c r="C54" s="15">
        <f t="shared" si="1"/>
        <v>42057</v>
      </c>
      <c r="D54" s="46"/>
      <c r="E54" s="46"/>
      <c r="F54" s="46"/>
      <c r="G54" s="46"/>
      <c r="H54" s="179">
        <f t="shared" si="3"/>
        <v>0</v>
      </c>
      <c r="I54" s="180">
        <f t="shared" ref="I54" si="6">SUM(H48:H54)</f>
        <v>44</v>
      </c>
      <c r="J54" s="178"/>
      <c r="K54" s="95"/>
    </row>
    <row r="55" spans="1:11" ht="18.75" x14ac:dyDescent="0.25">
      <c r="A55" s="5"/>
      <c r="B55" s="67" t="str">
        <f>VLOOKUP(WEEKDAY(C55),JoursDeSemaine,2,FALSE)</f>
        <v>Lundi</v>
      </c>
      <c r="C55" s="16">
        <f t="shared" si="1"/>
        <v>42058</v>
      </c>
      <c r="D55" s="47">
        <v>0.33333333333333331</v>
      </c>
      <c r="E55" s="47">
        <v>0.52083333333333337</v>
      </c>
      <c r="F55" s="47">
        <v>0.54166666666666663</v>
      </c>
      <c r="G55" s="47">
        <v>0.6875</v>
      </c>
      <c r="H55" s="181">
        <f t="shared" si="3"/>
        <v>8</v>
      </c>
      <c r="I55" s="182"/>
      <c r="J55" s="178"/>
      <c r="K55" s="96"/>
    </row>
    <row r="56" spans="1:11" ht="18.75" x14ac:dyDescent="0.25">
      <c r="A56" s="5"/>
      <c r="B56" s="67" t="str">
        <f>VLOOKUP(WEEKDAY(C56),JoursDeSemaine,2,FALSE)</f>
        <v>Mardi</v>
      </c>
      <c r="C56" s="16">
        <f t="shared" si="1"/>
        <v>42059</v>
      </c>
      <c r="D56" s="47">
        <v>0.33333333333333331</v>
      </c>
      <c r="E56" s="47">
        <v>0.52083333333333337</v>
      </c>
      <c r="F56" s="47">
        <v>0.54166666666666663</v>
      </c>
      <c r="G56" s="47">
        <v>0.6875</v>
      </c>
      <c r="H56" s="181">
        <f t="shared" si="3"/>
        <v>8</v>
      </c>
      <c r="I56" s="182"/>
      <c r="J56" s="178"/>
      <c r="K56" s="96"/>
    </row>
    <row r="57" spans="1:11" ht="18.75" x14ac:dyDescent="0.25">
      <c r="A57" s="5"/>
      <c r="B57" s="67" t="str">
        <f>VLOOKUP(WEEKDAY(C57),JoursDeSemaine,2,FALSE)</f>
        <v>Mercredi</v>
      </c>
      <c r="C57" s="16">
        <f t="shared" si="1"/>
        <v>42060</v>
      </c>
      <c r="D57" s="47">
        <v>0.33333333333333331</v>
      </c>
      <c r="E57" s="47">
        <v>0.52083333333333337</v>
      </c>
      <c r="F57" s="47">
        <v>0.54166666666666663</v>
      </c>
      <c r="G57" s="47">
        <v>0.6875</v>
      </c>
      <c r="H57" s="181">
        <f t="shared" si="3"/>
        <v>8</v>
      </c>
      <c r="I57" s="182"/>
      <c r="J57" s="178"/>
      <c r="K57" s="96"/>
    </row>
    <row r="58" spans="1:11" ht="18.75" x14ac:dyDescent="0.25">
      <c r="A58" s="5"/>
      <c r="B58" s="67" t="str">
        <f>VLOOKUP(WEEKDAY(C58),JoursDeSemaine,2,FALSE)</f>
        <v>Jeudi</v>
      </c>
      <c r="C58" s="16">
        <f t="shared" si="1"/>
        <v>42061</v>
      </c>
      <c r="D58" s="47">
        <v>0.33333333333333331</v>
      </c>
      <c r="E58" s="47">
        <v>0.52083333333333337</v>
      </c>
      <c r="F58" s="47">
        <v>0.54166666666666663</v>
      </c>
      <c r="G58" s="47">
        <v>0.6875</v>
      </c>
      <c r="H58" s="181">
        <f t="shared" si="3"/>
        <v>8</v>
      </c>
      <c r="I58" s="182"/>
      <c r="J58" s="178"/>
      <c r="K58" s="96"/>
    </row>
    <row r="59" spans="1:11" ht="18.75" x14ac:dyDescent="0.25">
      <c r="A59" s="5"/>
      <c r="B59" s="67" t="str">
        <f>VLOOKUP(WEEKDAY(C59),JoursDeSemaine,2,FALSE)</f>
        <v>Vendredi</v>
      </c>
      <c r="C59" s="16">
        <f t="shared" si="1"/>
        <v>42062</v>
      </c>
      <c r="D59" s="47">
        <v>0.33333333333333331</v>
      </c>
      <c r="E59" s="47"/>
      <c r="F59" s="47"/>
      <c r="G59" s="47">
        <v>0.5</v>
      </c>
      <c r="H59" s="181">
        <f t="shared" si="3"/>
        <v>4</v>
      </c>
      <c r="I59" s="182"/>
      <c r="J59" s="178"/>
      <c r="K59" s="96"/>
    </row>
    <row r="60" spans="1:11" ht="19.5" thickBot="1" x14ac:dyDescent="0.3">
      <c r="A60" s="6"/>
      <c r="B60" s="69" t="str">
        <f>VLOOKUP(WEEKDAY(C60),JoursDeSemaine,2,FALSE)</f>
        <v>Samedi</v>
      </c>
      <c r="C60" s="18">
        <f t="shared" si="1"/>
        <v>42063</v>
      </c>
      <c r="D60" s="49"/>
      <c r="E60" s="49"/>
      <c r="F60" s="49"/>
      <c r="G60" s="49"/>
      <c r="H60" s="185">
        <f t="shared" si="3"/>
        <v>0</v>
      </c>
      <c r="I60" s="186"/>
      <c r="J60" s="187"/>
      <c r="K60" s="98"/>
    </row>
    <row r="61" spans="1:11" ht="18.75" x14ac:dyDescent="0.25">
      <c r="A61" s="1" t="s">
        <v>10</v>
      </c>
      <c r="B61" s="70" t="str">
        <f>VLOOKUP(WEEKDAY(C61),JoursDeSemaine,2,FALSE)</f>
        <v>Dimanche</v>
      </c>
      <c r="C61" s="19">
        <f t="shared" si="1"/>
        <v>42064</v>
      </c>
      <c r="D61" s="50">
        <v>0.33333333333333331</v>
      </c>
      <c r="E61" s="50">
        <v>0.52083333333333337</v>
      </c>
      <c r="F61" s="50">
        <v>0.54166666666666663</v>
      </c>
      <c r="G61" s="50">
        <v>0.6875</v>
      </c>
      <c r="H61" s="188">
        <f t="shared" si="3"/>
        <v>8</v>
      </c>
      <c r="I61" s="189">
        <f>SUM(H55:H61)</f>
        <v>44</v>
      </c>
      <c r="J61" s="156">
        <f>SUM(H61:H91)</f>
        <v>200</v>
      </c>
      <c r="K61" s="99"/>
    </row>
    <row r="62" spans="1:11" ht="18.75" x14ac:dyDescent="0.25">
      <c r="A62" s="2"/>
      <c r="B62" s="61" t="str">
        <f>VLOOKUP(WEEKDAY(C62),JoursDeSemaine,2,FALSE)</f>
        <v>Lundi</v>
      </c>
      <c r="C62" s="10">
        <f t="shared" si="1"/>
        <v>42065</v>
      </c>
      <c r="D62" s="41">
        <v>0.33333333333333331</v>
      </c>
      <c r="E62" s="41">
        <v>0.52083333333333337</v>
      </c>
      <c r="F62" s="41">
        <v>0.54166666666666663</v>
      </c>
      <c r="G62" s="41">
        <v>0.6875</v>
      </c>
      <c r="H62" s="162">
        <f t="shared" si="3"/>
        <v>8</v>
      </c>
      <c r="I62" s="163"/>
      <c r="J62" s="159"/>
      <c r="K62" s="90"/>
    </row>
    <row r="63" spans="1:11" ht="18.75" x14ac:dyDescent="0.25">
      <c r="A63" s="2"/>
      <c r="B63" s="61" t="str">
        <f>VLOOKUP(WEEKDAY(C63),JoursDeSemaine,2,FALSE)</f>
        <v>Mardi</v>
      </c>
      <c r="C63" s="10">
        <f t="shared" si="1"/>
        <v>42066</v>
      </c>
      <c r="D63" s="41">
        <v>0.33333333333333331</v>
      </c>
      <c r="E63" s="41">
        <v>0.52083333333333337</v>
      </c>
      <c r="F63" s="41">
        <v>0.54166666666666663</v>
      </c>
      <c r="G63" s="41">
        <v>0.6875</v>
      </c>
      <c r="H63" s="162">
        <f t="shared" si="3"/>
        <v>8</v>
      </c>
      <c r="I63" s="163"/>
      <c r="J63" s="159"/>
      <c r="K63" s="90"/>
    </row>
    <row r="64" spans="1:11" ht="18.75" x14ac:dyDescent="0.25">
      <c r="A64" s="2"/>
      <c r="B64" s="61" t="str">
        <f>VLOOKUP(WEEKDAY(C64),JoursDeSemaine,2,FALSE)</f>
        <v>Mercredi</v>
      </c>
      <c r="C64" s="10">
        <f t="shared" si="1"/>
        <v>42067</v>
      </c>
      <c r="D64" s="41">
        <v>0.33333333333333331</v>
      </c>
      <c r="E64" s="41">
        <v>0.52083333333333337</v>
      </c>
      <c r="F64" s="41">
        <v>0.54166666666666663</v>
      </c>
      <c r="G64" s="41">
        <v>0.6875</v>
      </c>
      <c r="H64" s="162">
        <f t="shared" si="3"/>
        <v>8</v>
      </c>
      <c r="I64" s="163"/>
      <c r="J64" s="159"/>
      <c r="K64" s="90"/>
    </row>
    <row r="65" spans="1:11" ht="18.75" x14ac:dyDescent="0.25">
      <c r="A65" s="2"/>
      <c r="B65" s="61" t="str">
        <f>VLOOKUP(WEEKDAY(C65),JoursDeSemaine,2,FALSE)</f>
        <v>Jeudi</v>
      </c>
      <c r="C65" s="10">
        <f t="shared" si="1"/>
        <v>42068</v>
      </c>
      <c r="D65" s="41">
        <v>0.33333333333333331</v>
      </c>
      <c r="E65" s="41">
        <v>0.52083333333333337</v>
      </c>
      <c r="F65" s="41">
        <v>0.54166666666666663</v>
      </c>
      <c r="G65" s="41">
        <v>0.6875</v>
      </c>
      <c r="H65" s="162">
        <f t="shared" si="3"/>
        <v>8</v>
      </c>
      <c r="I65" s="163"/>
      <c r="J65" s="159"/>
      <c r="K65" s="90"/>
    </row>
    <row r="66" spans="1:11" ht="18.75" x14ac:dyDescent="0.25">
      <c r="A66" s="2"/>
      <c r="B66" s="61" t="str">
        <f>VLOOKUP(WEEKDAY(C66),JoursDeSemaine,2,FALSE)</f>
        <v>Vendredi</v>
      </c>
      <c r="C66" s="10">
        <f t="shared" si="1"/>
        <v>42069</v>
      </c>
      <c r="D66" s="41">
        <v>0.33333333333333331</v>
      </c>
      <c r="E66" s="41">
        <v>0.52083333333333337</v>
      </c>
      <c r="F66" s="41">
        <v>0.54166666666666663</v>
      </c>
      <c r="G66" s="41">
        <v>0.6875</v>
      </c>
      <c r="H66" s="162">
        <f t="shared" si="3"/>
        <v>8</v>
      </c>
      <c r="I66" s="163"/>
      <c r="J66" s="159"/>
      <c r="K66" s="90"/>
    </row>
    <row r="67" spans="1:11" ht="18.75" x14ac:dyDescent="0.25">
      <c r="A67" s="2"/>
      <c r="B67" s="61" t="str">
        <f>VLOOKUP(WEEKDAY(C67),JoursDeSemaine,2,FALSE)</f>
        <v>Samedi</v>
      </c>
      <c r="C67" s="10">
        <f t="shared" si="1"/>
        <v>42070</v>
      </c>
      <c r="D67" s="41">
        <v>0.33333333333333331</v>
      </c>
      <c r="E67" s="41"/>
      <c r="F67" s="41"/>
      <c r="G67" s="41">
        <v>0.5</v>
      </c>
      <c r="H67" s="162">
        <f t="shared" si="3"/>
        <v>4</v>
      </c>
      <c r="I67" s="163"/>
      <c r="J67" s="159"/>
      <c r="K67" s="90"/>
    </row>
    <row r="68" spans="1:11" ht="18.75" x14ac:dyDescent="0.25">
      <c r="A68" s="2"/>
      <c r="B68" s="62" t="str">
        <f>VLOOKUP(WEEKDAY(C68),JoursDeSemaine,2,FALSE)</f>
        <v>Dimanche</v>
      </c>
      <c r="C68" s="11">
        <f t="shared" ref="C68:C131" si="7">C67+1</f>
        <v>42071</v>
      </c>
      <c r="D68" s="42"/>
      <c r="E68" s="42"/>
      <c r="F68" s="42"/>
      <c r="G68" s="42"/>
      <c r="H68" s="166">
        <f t="shared" si="3"/>
        <v>0</v>
      </c>
      <c r="I68" s="167">
        <f t="shared" ref="I68" si="8">SUM(H62:H68)</f>
        <v>44</v>
      </c>
      <c r="J68" s="159"/>
      <c r="K68" s="91"/>
    </row>
    <row r="69" spans="1:11" ht="18.75" x14ac:dyDescent="0.25">
      <c r="A69" s="2"/>
      <c r="B69" s="59" t="str">
        <f>VLOOKUP(WEEKDAY(C69),JoursDeSemaine,2,FALSE)</f>
        <v>Lundi</v>
      </c>
      <c r="C69" s="8">
        <f t="shared" si="7"/>
        <v>42072</v>
      </c>
      <c r="D69" s="39">
        <v>0.33333333333333331</v>
      </c>
      <c r="E69" s="39">
        <v>0.52083333333333337</v>
      </c>
      <c r="F69" s="39">
        <v>0.54166666666666663</v>
      </c>
      <c r="G69" s="39">
        <v>0.6875</v>
      </c>
      <c r="H69" s="157">
        <f t="shared" si="3"/>
        <v>8</v>
      </c>
      <c r="I69" s="158"/>
      <c r="J69" s="159"/>
      <c r="K69" s="88"/>
    </row>
    <row r="70" spans="1:11" ht="18.75" x14ac:dyDescent="0.25">
      <c r="A70" s="2"/>
      <c r="B70" s="59" t="str">
        <f>VLOOKUP(WEEKDAY(C70),JoursDeSemaine,2,FALSE)</f>
        <v>Mardi</v>
      </c>
      <c r="C70" s="8">
        <f t="shared" si="7"/>
        <v>42073</v>
      </c>
      <c r="D70" s="39">
        <v>0.33333333333333331</v>
      </c>
      <c r="E70" s="39">
        <v>0.52083333333333337</v>
      </c>
      <c r="F70" s="39">
        <v>0.54166666666666663</v>
      </c>
      <c r="G70" s="39">
        <v>0.6875</v>
      </c>
      <c r="H70" s="157">
        <f t="shared" si="3"/>
        <v>8</v>
      </c>
      <c r="I70" s="158"/>
      <c r="J70" s="159"/>
      <c r="K70" s="88"/>
    </row>
    <row r="71" spans="1:11" ht="18.75" x14ac:dyDescent="0.25">
      <c r="A71" s="2"/>
      <c r="B71" s="59" t="str">
        <f>VLOOKUP(WEEKDAY(C71),JoursDeSemaine,2,FALSE)</f>
        <v>Mercredi</v>
      </c>
      <c r="C71" s="8">
        <f t="shared" si="7"/>
        <v>42074</v>
      </c>
      <c r="D71" s="39">
        <v>0.33333333333333331</v>
      </c>
      <c r="E71" s="39">
        <v>0.52083333333333337</v>
      </c>
      <c r="F71" s="39">
        <v>0.54166666666666663</v>
      </c>
      <c r="G71" s="39">
        <v>0.6875</v>
      </c>
      <c r="H71" s="157">
        <f t="shared" si="3"/>
        <v>8</v>
      </c>
      <c r="I71" s="158"/>
      <c r="J71" s="159"/>
      <c r="K71" s="88"/>
    </row>
    <row r="72" spans="1:11" ht="18.75" x14ac:dyDescent="0.25">
      <c r="A72" s="2"/>
      <c r="B72" s="59" t="str">
        <f>VLOOKUP(WEEKDAY(C72),JoursDeSemaine,2,FALSE)</f>
        <v>Jeudi</v>
      </c>
      <c r="C72" s="8">
        <f t="shared" si="7"/>
        <v>42075</v>
      </c>
      <c r="D72" s="39">
        <v>0.33333333333333331</v>
      </c>
      <c r="E72" s="39">
        <v>0.52083333333333337</v>
      </c>
      <c r="F72" s="39">
        <v>0.54166666666666663</v>
      </c>
      <c r="G72" s="39">
        <v>0.6875</v>
      </c>
      <c r="H72" s="157">
        <f t="shared" si="3"/>
        <v>8</v>
      </c>
      <c r="I72" s="158"/>
      <c r="J72" s="159"/>
      <c r="K72" s="88"/>
    </row>
    <row r="73" spans="1:11" ht="18.75" x14ac:dyDescent="0.25">
      <c r="A73" s="2"/>
      <c r="B73" s="59" t="str">
        <f>VLOOKUP(WEEKDAY(C73),JoursDeSemaine,2,FALSE)</f>
        <v>Vendredi</v>
      </c>
      <c r="C73" s="8">
        <f t="shared" si="7"/>
        <v>42076</v>
      </c>
      <c r="D73" s="39">
        <v>0.33333333333333331</v>
      </c>
      <c r="E73" s="39">
        <v>0.52083333333333337</v>
      </c>
      <c r="F73" s="39">
        <v>0.54166666666666663</v>
      </c>
      <c r="G73" s="39">
        <v>0.6875</v>
      </c>
      <c r="H73" s="157">
        <f t="shared" si="3"/>
        <v>8</v>
      </c>
      <c r="I73" s="158"/>
      <c r="J73" s="159"/>
      <c r="K73" s="88"/>
    </row>
    <row r="74" spans="1:11" ht="18.75" x14ac:dyDescent="0.25">
      <c r="A74" s="2"/>
      <c r="B74" s="59" t="str">
        <f>VLOOKUP(WEEKDAY(C74),JoursDeSemaine,2,FALSE)</f>
        <v>Samedi</v>
      </c>
      <c r="C74" s="8">
        <f t="shared" si="7"/>
        <v>42077</v>
      </c>
      <c r="D74" s="39">
        <v>0.33333333333333331</v>
      </c>
      <c r="E74" s="39"/>
      <c r="F74" s="39"/>
      <c r="G74" s="39">
        <v>0.5</v>
      </c>
      <c r="H74" s="157">
        <f t="shared" si="3"/>
        <v>4</v>
      </c>
      <c r="I74" s="158"/>
      <c r="J74" s="159"/>
      <c r="K74" s="88"/>
    </row>
    <row r="75" spans="1:11" ht="18.75" x14ac:dyDescent="0.25">
      <c r="A75" s="2"/>
      <c r="B75" s="60" t="str">
        <f>VLOOKUP(WEEKDAY(C75),JoursDeSemaine,2,FALSE)</f>
        <v>Dimanche</v>
      </c>
      <c r="C75" s="9">
        <f t="shared" si="7"/>
        <v>42078</v>
      </c>
      <c r="D75" s="40"/>
      <c r="E75" s="40"/>
      <c r="F75" s="40"/>
      <c r="G75" s="40"/>
      <c r="H75" s="160">
        <f t="shared" si="3"/>
        <v>0</v>
      </c>
      <c r="I75" s="161">
        <f t="shared" ref="I75" si="9">SUM(H69:H75)</f>
        <v>44</v>
      </c>
      <c r="J75" s="159"/>
      <c r="K75" s="89"/>
    </row>
    <row r="76" spans="1:11" ht="18.75" x14ac:dyDescent="0.25">
      <c r="A76" s="2"/>
      <c r="B76" s="61" t="str">
        <f>VLOOKUP(WEEKDAY(C76),JoursDeSemaine,2,FALSE)</f>
        <v>Lundi</v>
      </c>
      <c r="C76" s="10">
        <f t="shared" si="7"/>
        <v>42079</v>
      </c>
      <c r="D76" s="41">
        <v>0.33333333333333331</v>
      </c>
      <c r="E76" s="41">
        <v>0.52083333333333337</v>
      </c>
      <c r="F76" s="41">
        <v>0.54166666666666663</v>
      </c>
      <c r="G76" s="41">
        <v>0.6875</v>
      </c>
      <c r="H76" s="162">
        <f t="shared" si="3"/>
        <v>8</v>
      </c>
      <c r="I76" s="163"/>
      <c r="J76" s="159"/>
      <c r="K76" s="90"/>
    </row>
    <row r="77" spans="1:11" ht="18.75" x14ac:dyDescent="0.25">
      <c r="A77" s="2"/>
      <c r="B77" s="61" t="str">
        <f>VLOOKUP(WEEKDAY(C77),JoursDeSemaine,2,FALSE)</f>
        <v>Mardi</v>
      </c>
      <c r="C77" s="10">
        <f t="shared" si="7"/>
        <v>42080</v>
      </c>
      <c r="D77" s="41">
        <v>0.33333333333333331</v>
      </c>
      <c r="E77" s="41">
        <v>0.52083333333333337</v>
      </c>
      <c r="F77" s="41">
        <v>0.54166666666666663</v>
      </c>
      <c r="G77" s="41">
        <v>0.6875</v>
      </c>
      <c r="H77" s="162">
        <f t="shared" si="3"/>
        <v>8</v>
      </c>
      <c r="I77" s="163"/>
      <c r="J77" s="159"/>
      <c r="K77" s="90"/>
    </row>
    <row r="78" spans="1:11" ht="18.75" x14ac:dyDescent="0.25">
      <c r="A78" s="2"/>
      <c r="B78" s="61" t="str">
        <f>VLOOKUP(WEEKDAY(C78),JoursDeSemaine,2,FALSE)</f>
        <v>Mercredi</v>
      </c>
      <c r="C78" s="10">
        <f t="shared" si="7"/>
        <v>42081</v>
      </c>
      <c r="D78" s="41">
        <v>0.33333333333333331</v>
      </c>
      <c r="E78" s="41">
        <v>0.52083333333333337</v>
      </c>
      <c r="F78" s="41">
        <v>0.54166666666666663</v>
      </c>
      <c r="G78" s="41">
        <v>0.6875</v>
      </c>
      <c r="H78" s="162">
        <f t="shared" si="3"/>
        <v>8</v>
      </c>
      <c r="I78" s="163"/>
      <c r="J78" s="159"/>
      <c r="K78" s="90"/>
    </row>
    <row r="79" spans="1:11" ht="18.75" x14ac:dyDescent="0.25">
      <c r="A79" s="2"/>
      <c r="B79" s="61" t="str">
        <f>VLOOKUP(WEEKDAY(C79),JoursDeSemaine,2,FALSE)</f>
        <v>Jeudi</v>
      </c>
      <c r="C79" s="10">
        <f t="shared" si="7"/>
        <v>42082</v>
      </c>
      <c r="D79" s="41">
        <v>0.33333333333333331</v>
      </c>
      <c r="E79" s="41">
        <v>0.52083333333333337</v>
      </c>
      <c r="F79" s="41">
        <v>0.54166666666666663</v>
      </c>
      <c r="G79" s="41">
        <v>0.6875</v>
      </c>
      <c r="H79" s="162">
        <f t="shared" si="3"/>
        <v>8</v>
      </c>
      <c r="I79" s="163"/>
      <c r="J79" s="159"/>
      <c r="K79" s="90"/>
    </row>
    <row r="80" spans="1:11" ht="18.75" x14ac:dyDescent="0.25">
      <c r="A80" s="2"/>
      <c r="B80" s="61" t="str">
        <f>VLOOKUP(WEEKDAY(C80),JoursDeSemaine,2,FALSE)</f>
        <v>Vendredi</v>
      </c>
      <c r="C80" s="10">
        <f t="shared" si="7"/>
        <v>42083</v>
      </c>
      <c r="D80" s="41">
        <v>0.33333333333333331</v>
      </c>
      <c r="E80" s="41">
        <v>0.52083333333333337</v>
      </c>
      <c r="F80" s="41">
        <v>0.54166666666666663</v>
      </c>
      <c r="G80" s="41">
        <v>0.6875</v>
      </c>
      <c r="H80" s="162">
        <f t="shared" si="3"/>
        <v>8</v>
      </c>
      <c r="I80" s="163"/>
      <c r="J80" s="159"/>
      <c r="K80" s="90"/>
    </row>
    <row r="81" spans="1:11" ht="18.75" x14ac:dyDescent="0.25">
      <c r="A81" s="2"/>
      <c r="B81" s="61" t="str">
        <f>VLOOKUP(WEEKDAY(C81),JoursDeSemaine,2,FALSE)</f>
        <v>Samedi</v>
      </c>
      <c r="C81" s="10">
        <f t="shared" si="7"/>
        <v>42084</v>
      </c>
      <c r="D81" s="41">
        <v>0.33333333333333331</v>
      </c>
      <c r="E81" s="41"/>
      <c r="F81" s="41"/>
      <c r="G81" s="41">
        <v>0.5</v>
      </c>
      <c r="H81" s="162">
        <f t="shared" si="3"/>
        <v>4</v>
      </c>
      <c r="I81" s="163"/>
      <c r="J81" s="159"/>
      <c r="K81" s="90"/>
    </row>
    <row r="82" spans="1:11" ht="18.75" x14ac:dyDescent="0.25">
      <c r="A82" s="2"/>
      <c r="B82" s="62" t="str">
        <f>VLOOKUP(WEEKDAY(C82),JoursDeSemaine,2,FALSE)</f>
        <v>Dimanche</v>
      </c>
      <c r="C82" s="11">
        <f t="shared" si="7"/>
        <v>42085</v>
      </c>
      <c r="D82" s="42"/>
      <c r="E82" s="42"/>
      <c r="F82" s="42"/>
      <c r="G82" s="42"/>
      <c r="H82" s="166">
        <f t="shared" si="3"/>
        <v>0</v>
      </c>
      <c r="I82" s="167">
        <f t="shared" ref="I82" si="10">SUM(H76:H82)</f>
        <v>44</v>
      </c>
      <c r="J82" s="159"/>
      <c r="K82" s="91"/>
    </row>
    <row r="83" spans="1:11" ht="18.75" x14ac:dyDescent="0.25">
      <c r="A83" s="2"/>
      <c r="B83" s="59" t="str">
        <f>VLOOKUP(WEEKDAY(C83),JoursDeSemaine,2,FALSE)</f>
        <v>Lundi</v>
      </c>
      <c r="C83" s="8">
        <f t="shared" si="7"/>
        <v>42086</v>
      </c>
      <c r="D83" s="39">
        <v>0.33333333333333331</v>
      </c>
      <c r="E83" s="39">
        <v>0.52083333333333337</v>
      </c>
      <c r="F83" s="39">
        <v>0.54166666666666663</v>
      </c>
      <c r="G83" s="39">
        <v>0.6875</v>
      </c>
      <c r="H83" s="157">
        <f t="shared" si="3"/>
        <v>8</v>
      </c>
      <c r="I83" s="158"/>
      <c r="J83" s="159"/>
      <c r="K83" s="88"/>
    </row>
    <row r="84" spans="1:11" ht="18.75" x14ac:dyDescent="0.25">
      <c r="A84" s="2"/>
      <c r="B84" s="59" t="str">
        <f>VLOOKUP(WEEKDAY(C84),JoursDeSemaine,2,FALSE)</f>
        <v>Mardi</v>
      </c>
      <c r="C84" s="8">
        <f t="shared" si="7"/>
        <v>42087</v>
      </c>
      <c r="D84" s="39">
        <v>0.33333333333333331</v>
      </c>
      <c r="E84" s="39">
        <v>0.52083333333333337</v>
      </c>
      <c r="F84" s="39">
        <v>0.54166666666666663</v>
      </c>
      <c r="G84" s="39">
        <v>0.6875</v>
      </c>
      <c r="H84" s="157">
        <f t="shared" si="3"/>
        <v>8</v>
      </c>
      <c r="I84" s="158"/>
      <c r="J84" s="159"/>
      <c r="K84" s="88"/>
    </row>
    <row r="85" spans="1:11" ht="18.75" x14ac:dyDescent="0.25">
      <c r="A85" s="2"/>
      <c r="B85" s="59" t="str">
        <f>VLOOKUP(WEEKDAY(C85),JoursDeSemaine,2,FALSE)</f>
        <v>Mercredi</v>
      </c>
      <c r="C85" s="8">
        <f t="shared" si="7"/>
        <v>42088</v>
      </c>
      <c r="D85" s="39">
        <v>0.33333333333333331</v>
      </c>
      <c r="E85" s="39">
        <v>0.52083333333333337</v>
      </c>
      <c r="F85" s="39">
        <v>0.54166666666666663</v>
      </c>
      <c r="G85" s="39">
        <v>0.6875</v>
      </c>
      <c r="H85" s="157">
        <f t="shared" si="3"/>
        <v>8</v>
      </c>
      <c r="I85" s="158"/>
      <c r="J85" s="159"/>
      <c r="K85" s="88"/>
    </row>
    <row r="86" spans="1:11" ht="18.75" x14ac:dyDescent="0.25">
      <c r="A86" s="2"/>
      <c r="B86" s="59" t="str">
        <f>VLOOKUP(WEEKDAY(C86),JoursDeSemaine,2,FALSE)</f>
        <v>Jeudi</v>
      </c>
      <c r="C86" s="8">
        <f t="shared" si="7"/>
        <v>42089</v>
      </c>
      <c r="D86" s="39">
        <v>0.33333333333333331</v>
      </c>
      <c r="E86" s="39">
        <v>0.52083333333333337</v>
      </c>
      <c r="F86" s="39">
        <v>0.54166666666666663</v>
      </c>
      <c r="G86" s="39">
        <v>0.6875</v>
      </c>
      <c r="H86" s="157">
        <f t="shared" si="3"/>
        <v>8</v>
      </c>
      <c r="I86" s="158"/>
      <c r="J86" s="159"/>
      <c r="K86" s="88"/>
    </row>
    <row r="87" spans="1:11" ht="18.75" x14ac:dyDescent="0.25">
      <c r="A87" s="2"/>
      <c r="B87" s="59" t="str">
        <f>VLOOKUP(WEEKDAY(C87),JoursDeSemaine,2,FALSE)</f>
        <v>Vendredi</v>
      </c>
      <c r="C87" s="8">
        <f t="shared" si="7"/>
        <v>42090</v>
      </c>
      <c r="D87" s="39">
        <v>0.33333333333333331</v>
      </c>
      <c r="E87" s="39">
        <v>0.52083333333333337</v>
      </c>
      <c r="F87" s="39">
        <v>0.54166666666666663</v>
      </c>
      <c r="G87" s="39">
        <v>0.6875</v>
      </c>
      <c r="H87" s="157">
        <f t="shared" si="3"/>
        <v>8</v>
      </c>
      <c r="I87" s="158"/>
      <c r="J87" s="159"/>
      <c r="K87" s="88"/>
    </row>
    <row r="88" spans="1:11" ht="18.75" x14ac:dyDescent="0.25">
      <c r="A88" s="2"/>
      <c r="B88" s="59" t="str">
        <f>VLOOKUP(WEEKDAY(C88),JoursDeSemaine,2,FALSE)</f>
        <v>Samedi</v>
      </c>
      <c r="C88" s="8">
        <f t="shared" si="7"/>
        <v>42091</v>
      </c>
      <c r="D88" s="39">
        <v>0.33333333333333331</v>
      </c>
      <c r="E88" s="39"/>
      <c r="F88" s="39"/>
      <c r="G88" s="39">
        <v>0.5</v>
      </c>
      <c r="H88" s="157">
        <f t="shared" si="3"/>
        <v>4</v>
      </c>
      <c r="I88" s="158"/>
      <c r="J88" s="159"/>
      <c r="K88" s="88"/>
    </row>
    <row r="89" spans="1:11" ht="18.75" x14ac:dyDescent="0.25">
      <c r="A89" s="2"/>
      <c r="B89" s="60" t="str">
        <f>VLOOKUP(WEEKDAY(C89),JoursDeSemaine,2,FALSE)</f>
        <v>Dimanche</v>
      </c>
      <c r="C89" s="9">
        <f t="shared" si="7"/>
        <v>42092</v>
      </c>
      <c r="D89" s="40"/>
      <c r="E89" s="40"/>
      <c r="F89" s="40"/>
      <c r="G89" s="40"/>
      <c r="H89" s="160">
        <f t="shared" si="3"/>
        <v>0</v>
      </c>
      <c r="I89" s="161">
        <f t="shared" ref="I89" si="11">SUM(H83:H89)</f>
        <v>44</v>
      </c>
      <c r="J89" s="159"/>
      <c r="K89" s="89"/>
    </row>
    <row r="90" spans="1:11" ht="18.75" x14ac:dyDescent="0.25">
      <c r="A90" s="2"/>
      <c r="B90" s="61" t="str">
        <f>VLOOKUP(WEEKDAY(C90),JoursDeSemaine,2,FALSE)</f>
        <v>Lundi</v>
      </c>
      <c r="C90" s="10">
        <f t="shared" si="7"/>
        <v>42093</v>
      </c>
      <c r="D90" s="41">
        <v>0.33333333333333331</v>
      </c>
      <c r="E90" s="41">
        <v>0.52083333333333337</v>
      </c>
      <c r="F90" s="41">
        <v>0.54166666666666663</v>
      </c>
      <c r="G90" s="41">
        <v>0.6875</v>
      </c>
      <c r="H90" s="162">
        <f t="shared" si="3"/>
        <v>8</v>
      </c>
      <c r="I90" s="163"/>
      <c r="J90" s="159"/>
      <c r="K90" s="90"/>
    </row>
    <row r="91" spans="1:11" ht="19.5" thickBot="1" x14ac:dyDescent="0.3">
      <c r="A91" s="3"/>
      <c r="B91" s="61" t="str">
        <f>VLOOKUP(WEEKDAY(C91),JoursDeSemaine,2,FALSE)</f>
        <v>Mardi</v>
      </c>
      <c r="C91" s="10">
        <f t="shared" si="7"/>
        <v>42094</v>
      </c>
      <c r="D91" s="41">
        <v>0.33333333333333331</v>
      </c>
      <c r="E91" s="41">
        <v>0.52083333333333337</v>
      </c>
      <c r="F91" s="41">
        <v>0.54166666666666663</v>
      </c>
      <c r="G91" s="41">
        <v>0.6875</v>
      </c>
      <c r="H91" s="162">
        <f t="shared" si="3"/>
        <v>8</v>
      </c>
      <c r="I91" s="163"/>
      <c r="J91" s="172"/>
      <c r="K91" s="90"/>
    </row>
    <row r="92" spans="1:11" ht="15" customHeight="1" x14ac:dyDescent="0.25">
      <c r="A92" s="4" t="s">
        <v>11</v>
      </c>
      <c r="B92" s="71" t="str">
        <f>VLOOKUP(WEEKDAY(C92),JoursDeSemaine,2,FALSE)</f>
        <v>Mercredi</v>
      </c>
      <c r="C92" s="20">
        <f t="shared" si="7"/>
        <v>42095</v>
      </c>
      <c r="D92" s="51">
        <v>0.33333333333333331</v>
      </c>
      <c r="E92" s="51">
        <v>0.52083333333333337</v>
      </c>
      <c r="F92" s="51">
        <v>0.54166666666666663</v>
      </c>
      <c r="G92" s="51">
        <v>0.6875</v>
      </c>
      <c r="H92" s="190">
        <f t="shared" si="3"/>
        <v>8</v>
      </c>
      <c r="I92" s="191"/>
      <c r="J92" s="175">
        <f>SUM(H92:H121)</f>
        <v>192</v>
      </c>
      <c r="K92" s="100"/>
    </row>
    <row r="93" spans="1:11" ht="18.75" x14ac:dyDescent="0.25">
      <c r="A93" s="5"/>
      <c r="B93" s="65" t="str">
        <f>VLOOKUP(WEEKDAY(C93),JoursDeSemaine,2,FALSE)</f>
        <v>Jeudi</v>
      </c>
      <c r="C93" s="14">
        <f t="shared" si="7"/>
        <v>42096</v>
      </c>
      <c r="D93" s="45">
        <v>0.33333333333333331</v>
      </c>
      <c r="E93" s="45">
        <v>0.52083333333333337</v>
      </c>
      <c r="F93" s="45">
        <v>0.54166666666666663</v>
      </c>
      <c r="G93" s="45">
        <v>0.6875</v>
      </c>
      <c r="H93" s="176">
        <f t="shared" si="3"/>
        <v>8</v>
      </c>
      <c r="I93" s="177"/>
      <c r="J93" s="178"/>
      <c r="K93" s="94"/>
    </row>
    <row r="94" spans="1:11" ht="18.75" x14ac:dyDescent="0.25">
      <c r="A94" s="5"/>
      <c r="B94" s="65" t="str">
        <f>VLOOKUP(WEEKDAY(C94),JoursDeSemaine,2,FALSE)</f>
        <v>Vendredi</v>
      </c>
      <c r="C94" s="14">
        <f t="shared" si="7"/>
        <v>42097</v>
      </c>
      <c r="D94" s="45">
        <v>0.33333333333333331</v>
      </c>
      <c r="E94" s="45">
        <v>0.52083333333333337</v>
      </c>
      <c r="F94" s="45">
        <v>0.54166666666666663</v>
      </c>
      <c r="G94" s="45">
        <v>0.6875</v>
      </c>
      <c r="H94" s="176">
        <f t="shared" si="3"/>
        <v>8</v>
      </c>
      <c r="I94" s="177"/>
      <c r="J94" s="178"/>
      <c r="K94" s="94"/>
    </row>
    <row r="95" spans="1:11" ht="18.75" x14ac:dyDescent="0.25">
      <c r="A95" s="5"/>
      <c r="B95" s="65" t="str">
        <f>VLOOKUP(WEEKDAY(C95),JoursDeSemaine,2,FALSE)</f>
        <v>Samedi</v>
      </c>
      <c r="C95" s="14">
        <f t="shared" si="7"/>
        <v>42098</v>
      </c>
      <c r="D95" s="45">
        <v>0.33333333333333331</v>
      </c>
      <c r="E95" s="45"/>
      <c r="F95" s="45"/>
      <c r="G95" s="45">
        <v>0.5</v>
      </c>
      <c r="H95" s="176">
        <f t="shared" si="3"/>
        <v>4</v>
      </c>
      <c r="I95" s="177"/>
      <c r="J95" s="178"/>
      <c r="K95" s="94"/>
    </row>
    <row r="96" spans="1:11" ht="18.75" x14ac:dyDescent="0.25">
      <c r="A96" s="5"/>
      <c r="B96" s="66" t="str">
        <f>VLOOKUP(WEEKDAY(C96),JoursDeSemaine,2,FALSE)</f>
        <v>Dimanche</v>
      </c>
      <c r="C96" s="15">
        <f t="shared" si="7"/>
        <v>42099</v>
      </c>
      <c r="D96" s="46"/>
      <c r="E96" s="46"/>
      <c r="F96" s="46"/>
      <c r="G96" s="46"/>
      <c r="H96" s="179">
        <f t="shared" si="3"/>
        <v>0</v>
      </c>
      <c r="I96" s="180">
        <f t="shared" ref="I96" si="12">SUM(H90:H96)</f>
        <v>44</v>
      </c>
      <c r="J96" s="178"/>
      <c r="K96" s="95"/>
    </row>
    <row r="97" spans="1:11" ht="18.75" x14ac:dyDescent="0.25">
      <c r="A97" s="5"/>
      <c r="B97" s="67" t="str">
        <f>VLOOKUP(WEEKDAY(C97),JoursDeSemaine,2,FALSE)</f>
        <v>Lundi</v>
      </c>
      <c r="C97" s="16">
        <f t="shared" si="7"/>
        <v>42100</v>
      </c>
      <c r="D97" s="47">
        <v>0.33333333333333331</v>
      </c>
      <c r="E97" s="47">
        <v>0.52083333333333337</v>
      </c>
      <c r="F97" s="47">
        <v>0.54166666666666663</v>
      </c>
      <c r="G97" s="47">
        <v>0.6875</v>
      </c>
      <c r="H97" s="181">
        <f t="shared" si="3"/>
        <v>8</v>
      </c>
      <c r="I97" s="182"/>
      <c r="J97" s="178"/>
      <c r="K97" s="96"/>
    </row>
    <row r="98" spans="1:11" ht="18.75" x14ac:dyDescent="0.25">
      <c r="A98" s="5"/>
      <c r="B98" s="67" t="str">
        <f>VLOOKUP(WEEKDAY(C98),JoursDeSemaine,2,FALSE)</f>
        <v>Mardi</v>
      </c>
      <c r="C98" s="16">
        <f t="shared" si="7"/>
        <v>42101</v>
      </c>
      <c r="D98" s="47">
        <v>0.33333333333333331</v>
      </c>
      <c r="E98" s="47">
        <v>0.52083333333333337</v>
      </c>
      <c r="F98" s="47">
        <v>0.54166666666666663</v>
      </c>
      <c r="G98" s="47">
        <v>0.6875</v>
      </c>
      <c r="H98" s="181">
        <f t="shared" si="3"/>
        <v>8</v>
      </c>
      <c r="I98" s="182"/>
      <c r="J98" s="178"/>
      <c r="K98" s="96"/>
    </row>
    <row r="99" spans="1:11" ht="18.75" x14ac:dyDescent="0.25">
      <c r="A99" s="5"/>
      <c r="B99" s="67" t="str">
        <f>VLOOKUP(WEEKDAY(C99),JoursDeSemaine,2,FALSE)</f>
        <v>Mercredi</v>
      </c>
      <c r="C99" s="16">
        <f t="shared" si="7"/>
        <v>42102</v>
      </c>
      <c r="D99" s="47">
        <v>0.33333333333333331</v>
      </c>
      <c r="E99" s="47">
        <v>0.52083333333333337</v>
      </c>
      <c r="F99" s="47">
        <v>0.54166666666666663</v>
      </c>
      <c r="G99" s="47">
        <v>0.6875</v>
      </c>
      <c r="H99" s="181">
        <f t="shared" si="3"/>
        <v>8</v>
      </c>
      <c r="I99" s="182"/>
      <c r="J99" s="178"/>
      <c r="K99" s="96"/>
    </row>
    <row r="100" spans="1:11" ht="18.75" x14ac:dyDescent="0.25">
      <c r="A100" s="5"/>
      <c r="B100" s="67" t="str">
        <f>VLOOKUP(WEEKDAY(C100),JoursDeSemaine,2,FALSE)</f>
        <v>Jeudi</v>
      </c>
      <c r="C100" s="16">
        <f t="shared" si="7"/>
        <v>42103</v>
      </c>
      <c r="D100" s="47">
        <v>0.33333333333333331</v>
      </c>
      <c r="E100" s="47">
        <v>0.52083333333333337</v>
      </c>
      <c r="F100" s="47">
        <v>0.54166666666666663</v>
      </c>
      <c r="G100" s="47">
        <v>0.6875</v>
      </c>
      <c r="H100" s="181">
        <f t="shared" si="3"/>
        <v>8</v>
      </c>
      <c r="I100" s="182"/>
      <c r="J100" s="178"/>
      <c r="K100" s="96"/>
    </row>
    <row r="101" spans="1:11" ht="18.75" x14ac:dyDescent="0.25">
      <c r="A101" s="5"/>
      <c r="B101" s="67" t="str">
        <f>VLOOKUP(WEEKDAY(C101),JoursDeSemaine,2,FALSE)</f>
        <v>Vendredi</v>
      </c>
      <c r="C101" s="16">
        <f t="shared" si="7"/>
        <v>42104</v>
      </c>
      <c r="D101" s="47">
        <v>0.33333333333333331</v>
      </c>
      <c r="E101" s="47">
        <v>0.52083333333333337</v>
      </c>
      <c r="F101" s="47">
        <v>0.54166666666666663</v>
      </c>
      <c r="G101" s="47">
        <v>0.6875</v>
      </c>
      <c r="H101" s="181">
        <f t="shared" si="3"/>
        <v>8</v>
      </c>
      <c r="I101" s="182"/>
      <c r="J101" s="178"/>
      <c r="K101" s="96"/>
    </row>
    <row r="102" spans="1:11" ht="18.75" x14ac:dyDescent="0.25">
      <c r="A102" s="5"/>
      <c r="B102" s="67" t="str">
        <f>VLOOKUP(WEEKDAY(C102),JoursDeSemaine,2,FALSE)</f>
        <v>Samedi</v>
      </c>
      <c r="C102" s="16">
        <f t="shared" si="7"/>
        <v>42105</v>
      </c>
      <c r="D102" s="47">
        <v>0.33333333333333331</v>
      </c>
      <c r="E102" s="47"/>
      <c r="F102" s="47"/>
      <c r="G102" s="47">
        <v>0.5</v>
      </c>
      <c r="H102" s="181">
        <f t="shared" si="3"/>
        <v>4</v>
      </c>
      <c r="I102" s="182"/>
      <c r="J102" s="178"/>
      <c r="K102" s="96"/>
    </row>
    <row r="103" spans="1:11" ht="18.75" x14ac:dyDescent="0.25">
      <c r="A103" s="5"/>
      <c r="B103" s="68" t="str">
        <f>VLOOKUP(WEEKDAY(C103),JoursDeSemaine,2,FALSE)</f>
        <v>Dimanche</v>
      </c>
      <c r="C103" s="17">
        <f t="shared" si="7"/>
        <v>42106</v>
      </c>
      <c r="D103" s="48"/>
      <c r="E103" s="48"/>
      <c r="F103" s="48"/>
      <c r="G103" s="48"/>
      <c r="H103" s="183">
        <f t="shared" ref="H103:H166" si="13">(E103-D103+G103-F103)*24</f>
        <v>0</v>
      </c>
      <c r="I103" s="184">
        <f t="shared" ref="I103" si="14">SUM(H97:H103)</f>
        <v>44</v>
      </c>
      <c r="J103" s="178"/>
      <c r="K103" s="97"/>
    </row>
    <row r="104" spans="1:11" ht="18.75" x14ac:dyDescent="0.25">
      <c r="A104" s="5"/>
      <c r="B104" s="65" t="str">
        <f>VLOOKUP(WEEKDAY(C104),JoursDeSemaine,2,FALSE)</f>
        <v>Lundi</v>
      </c>
      <c r="C104" s="14">
        <f t="shared" si="7"/>
        <v>42107</v>
      </c>
      <c r="D104" s="45">
        <v>0.33333333333333331</v>
      </c>
      <c r="E104" s="45">
        <v>0.52083333333333337</v>
      </c>
      <c r="F104" s="45">
        <v>0.54166666666666663</v>
      </c>
      <c r="G104" s="45">
        <v>0.6875</v>
      </c>
      <c r="H104" s="176">
        <f t="shared" si="13"/>
        <v>8</v>
      </c>
      <c r="I104" s="177"/>
      <c r="J104" s="178"/>
      <c r="K104" s="94"/>
    </row>
    <row r="105" spans="1:11" ht="18.75" x14ac:dyDescent="0.25">
      <c r="A105" s="5"/>
      <c r="B105" s="65" t="str">
        <f>VLOOKUP(WEEKDAY(C105),JoursDeSemaine,2,FALSE)</f>
        <v>Mardi</v>
      </c>
      <c r="C105" s="14">
        <f t="shared" si="7"/>
        <v>42108</v>
      </c>
      <c r="D105" s="45">
        <v>0.33333333333333331</v>
      </c>
      <c r="E105" s="45">
        <v>0.52083333333333337</v>
      </c>
      <c r="F105" s="45">
        <v>0.54166666666666663</v>
      </c>
      <c r="G105" s="45">
        <v>0.6875</v>
      </c>
      <c r="H105" s="176">
        <f t="shared" si="13"/>
        <v>8</v>
      </c>
      <c r="I105" s="177"/>
      <c r="J105" s="178"/>
      <c r="K105" s="94"/>
    </row>
    <row r="106" spans="1:11" ht="18.75" x14ac:dyDescent="0.25">
      <c r="A106" s="5"/>
      <c r="B106" s="65" t="str">
        <f>VLOOKUP(WEEKDAY(C106),JoursDeSemaine,2,FALSE)</f>
        <v>Mercredi</v>
      </c>
      <c r="C106" s="14">
        <f t="shared" si="7"/>
        <v>42109</v>
      </c>
      <c r="D106" s="45">
        <v>0.33333333333333331</v>
      </c>
      <c r="E106" s="45">
        <v>0.52083333333333337</v>
      </c>
      <c r="F106" s="45">
        <v>0.54166666666666663</v>
      </c>
      <c r="G106" s="45">
        <v>0.6875</v>
      </c>
      <c r="H106" s="176">
        <f t="shared" si="13"/>
        <v>8</v>
      </c>
      <c r="I106" s="177"/>
      <c r="J106" s="178"/>
      <c r="K106" s="94"/>
    </row>
    <row r="107" spans="1:11" ht="18.75" x14ac:dyDescent="0.25">
      <c r="A107" s="5"/>
      <c r="B107" s="65" t="str">
        <f>VLOOKUP(WEEKDAY(C107),JoursDeSemaine,2,FALSE)</f>
        <v>Jeudi</v>
      </c>
      <c r="C107" s="14">
        <f t="shared" si="7"/>
        <v>42110</v>
      </c>
      <c r="D107" s="45">
        <v>0.33333333333333331</v>
      </c>
      <c r="E107" s="45">
        <v>0.52083333333333337</v>
      </c>
      <c r="F107" s="45">
        <v>0.54166666666666663</v>
      </c>
      <c r="G107" s="45">
        <v>0.6875</v>
      </c>
      <c r="H107" s="176">
        <f t="shared" si="13"/>
        <v>8</v>
      </c>
      <c r="I107" s="177"/>
      <c r="J107" s="178"/>
      <c r="K107" s="94"/>
    </row>
    <row r="108" spans="1:11" ht="18.75" x14ac:dyDescent="0.25">
      <c r="A108" s="5"/>
      <c r="B108" s="65" t="str">
        <f>VLOOKUP(WEEKDAY(C108),JoursDeSemaine,2,FALSE)</f>
        <v>Vendredi</v>
      </c>
      <c r="C108" s="14">
        <f t="shared" si="7"/>
        <v>42111</v>
      </c>
      <c r="D108" s="45">
        <v>0.33333333333333331</v>
      </c>
      <c r="E108" s="45">
        <v>0.52083333333333337</v>
      </c>
      <c r="F108" s="45">
        <v>0.54166666666666663</v>
      </c>
      <c r="G108" s="45">
        <v>0.6875</v>
      </c>
      <c r="H108" s="176">
        <f t="shared" si="13"/>
        <v>8</v>
      </c>
      <c r="I108" s="177"/>
      <c r="J108" s="178"/>
      <c r="K108" s="94"/>
    </row>
    <row r="109" spans="1:11" ht="18.75" x14ac:dyDescent="0.25">
      <c r="A109" s="5"/>
      <c r="B109" s="65" t="str">
        <f>VLOOKUP(WEEKDAY(C109),JoursDeSemaine,2,FALSE)</f>
        <v>Samedi</v>
      </c>
      <c r="C109" s="14">
        <f t="shared" si="7"/>
        <v>42112</v>
      </c>
      <c r="D109" s="45">
        <v>0.33333333333333331</v>
      </c>
      <c r="E109" s="45"/>
      <c r="F109" s="45"/>
      <c r="G109" s="45">
        <v>0.5</v>
      </c>
      <c r="H109" s="176">
        <f t="shared" si="13"/>
        <v>4</v>
      </c>
      <c r="I109" s="177"/>
      <c r="J109" s="178"/>
      <c r="K109" s="94"/>
    </row>
    <row r="110" spans="1:11" ht="18.75" x14ac:dyDescent="0.25">
      <c r="A110" s="5"/>
      <c r="B110" s="66" t="str">
        <f>VLOOKUP(WEEKDAY(C110),JoursDeSemaine,2,FALSE)</f>
        <v>Dimanche</v>
      </c>
      <c r="C110" s="15">
        <f t="shared" si="7"/>
        <v>42113</v>
      </c>
      <c r="D110" s="46"/>
      <c r="E110" s="46"/>
      <c r="F110" s="46"/>
      <c r="G110" s="46"/>
      <c r="H110" s="179">
        <f t="shared" si="13"/>
        <v>0</v>
      </c>
      <c r="I110" s="180">
        <f t="shared" ref="I110" si="15">SUM(H104:H110)</f>
        <v>44</v>
      </c>
      <c r="J110" s="178"/>
      <c r="K110" s="95"/>
    </row>
    <row r="111" spans="1:11" ht="18.75" x14ac:dyDescent="0.25">
      <c r="A111" s="5"/>
      <c r="B111" s="67" t="str">
        <f>VLOOKUP(WEEKDAY(C111),JoursDeSemaine,2,FALSE)</f>
        <v>Lundi</v>
      </c>
      <c r="C111" s="16">
        <f t="shared" si="7"/>
        <v>42114</v>
      </c>
      <c r="D111" s="47">
        <v>0.33333333333333331</v>
      </c>
      <c r="E111" s="47">
        <v>0.52083333333333337</v>
      </c>
      <c r="F111" s="47">
        <v>0.54166666666666663</v>
      </c>
      <c r="G111" s="47">
        <v>0.6875</v>
      </c>
      <c r="H111" s="181">
        <f t="shared" si="13"/>
        <v>8</v>
      </c>
      <c r="I111" s="182"/>
      <c r="J111" s="178"/>
      <c r="K111" s="96"/>
    </row>
    <row r="112" spans="1:11" ht="18.75" x14ac:dyDescent="0.25">
      <c r="A112" s="5"/>
      <c r="B112" s="67" t="str">
        <f>VLOOKUP(WEEKDAY(C112),JoursDeSemaine,2,FALSE)</f>
        <v>Mardi</v>
      </c>
      <c r="C112" s="16">
        <f t="shared" si="7"/>
        <v>42115</v>
      </c>
      <c r="D112" s="47">
        <v>0.33333333333333331</v>
      </c>
      <c r="E112" s="47">
        <v>0.52083333333333337</v>
      </c>
      <c r="F112" s="47">
        <v>0.54166666666666663</v>
      </c>
      <c r="G112" s="47">
        <v>0.6875</v>
      </c>
      <c r="H112" s="181">
        <f t="shared" si="13"/>
        <v>8</v>
      </c>
      <c r="I112" s="182"/>
      <c r="J112" s="178"/>
      <c r="K112" s="96"/>
    </row>
    <row r="113" spans="1:11" ht="18.75" x14ac:dyDescent="0.25">
      <c r="A113" s="5"/>
      <c r="B113" s="67" t="str">
        <f>VLOOKUP(WEEKDAY(C113),JoursDeSemaine,2,FALSE)</f>
        <v>Mercredi</v>
      </c>
      <c r="C113" s="16">
        <f t="shared" si="7"/>
        <v>42116</v>
      </c>
      <c r="D113" s="47">
        <v>0.33333333333333331</v>
      </c>
      <c r="E113" s="47">
        <v>0.52083333333333337</v>
      </c>
      <c r="F113" s="47">
        <v>0.54166666666666663</v>
      </c>
      <c r="G113" s="47">
        <v>0.6875</v>
      </c>
      <c r="H113" s="181">
        <f t="shared" si="13"/>
        <v>8</v>
      </c>
      <c r="I113" s="182"/>
      <c r="J113" s="178"/>
      <c r="K113" s="96"/>
    </row>
    <row r="114" spans="1:11" ht="18.75" x14ac:dyDescent="0.25">
      <c r="A114" s="5"/>
      <c r="B114" s="67" t="str">
        <f>VLOOKUP(WEEKDAY(C114),JoursDeSemaine,2,FALSE)</f>
        <v>Jeudi</v>
      </c>
      <c r="C114" s="16">
        <f t="shared" si="7"/>
        <v>42117</v>
      </c>
      <c r="D114" s="47">
        <v>0.33333333333333331</v>
      </c>
      <c r="E114" s="47">
        <v>0.52083333333333337</v>
      </c>
      <c r="F114" s="47">
        <v>0.54166666666666663</v>
      </c>
      <c r="G114" s="47">
        <v>0.6875</v>
      </c>
      <c r="H114" s="181">
        <f t="shared" si="13"/>
        <v>8</v>
      </c>
      <c r="I114" s="182"/>
      <c r="J114" s="178"/>
      <c r="K114" s="96"/>
    </row>
    <row r="115" spans="1:11" ht="18.75" x14ac:dyDescent="0.25">
      <c r="A115" s="5"/>
      <c r="B115" s="67" t="str">
        <f>VLOOKUP(WEEKDAY(C115),JoursDeSemaine,2,FALSE)</f>
        <v>Vendredi</v>
      </c>
      <c r="C115" s="16">
        <f t="shared" si="7"/>
        <v>42118</v>
      </c>
      <c r="D115" s="47">
        <v>0.33333333333333331</v>
      </c>
      <c r="E115" s="47">
        <v>0.52083333333333337</v>
      </c>
      <c r="F115" s="47">
        <v>0.54166666666666663</v>
      </c>
      <c r="G115" s="47">
        <v>0.6875</v>
      </c>
      <c r="H115" s="181">
        <f t="shared" si="13"/>
        <v>8</v>
      </c>
      <c r="I115" s="182"/>
      <c r="J115" s="178"/>
      <c r="K115" s="96"/>
    </row>
    <row r="116" spans="1:11" ht="18.75" x14ac:dyDescent="0.25">
      <c r="A116" s="5"/>
      <c r="B116" s="67" t="str">
        <f>VLOOKUP(WEEKDAY(C116),JoursDeSemaine,2,FALSE)</f>
        <v>Samedi</v>
      </c>
      <c r="C116" s="16">
        <f t="shared" si="7"/>
        <v>42119</v>
      </c>
      <c r="D116" s="47">
        <v>0.33333333333333331</v>
      </c>
      <c r="E116" s="47"/>
      <c r="F116" s="47"/>
      <c r="G116" s="47">
        <v>0.5</v>
      </c>
      <c r="H116" s="181">
        <f t="shared" si="13"/>
        <v>4</v>
      </c>
      <c r="I116" s="182"/>
      <c r="J116" s="178"/>
      <c r="K116" s="96"/>
    </row>
    <row r="117" spans="1:11" ht="18.75" x14ac:dyDescent="0.25">
      <c r="A117" s="5"/>
      <c r="B117" s="68" t="str">
        <f>VLOOKUP(WEEKDAY(C117),JoursDeSemaine,2,FALSE)</f>
        <v>Dimanche</v>
      </c>
      <c r="C117" s="17">
        <f t="shared" si="7"/>
        <v>42120</v>
      </c>
      <c r="D117" s="48"/>
      <c r="E117" s="48"/>
      <c r="F117" s="48"/>
      <c r="G117" s="48"/>
      <c r="H117" s="183">
        <f t="shared" si="13"/>
        <v>0</v>
      </c>
      <c r="I117" s="184">
        <f t="shared" ref="I117" si="16">SUM(H111:H117)</f>
        <v>44</v>
      </c>
      <c r="J117" s="178"/>
      <c r="K117" s="97"/>
    </row>
    <row r="118" spans="1:11" ht="18.75" x14ac:dyDescent="0.25">
      <c r="A118" s="5"/>
      <c r="B118" s="65" t="str">
        <f>VLOOKUP(WEEKDAY(C118),JoursDeSemaine,2,FALSE)</f>
        <v>Lundi</v>
      </c>
      <c r="C118" s="14">
        <f t="shared" si="7"/>
        <v>42121</v>
      </c>
      <c r="D118" s="45">
        <v>0.33333333333333298</v>
      </c>
      <c r="E118" s="45">
        <v>0.52083333333333304</v>
      </c>
      <c r="F118" s="45">
        <v>0.54166666666666696</v>
      </c>
      <c r="G118" s="45">
        <v>0.6875</v>
      </c>
      <c r="H118" s="176">
        <f t="shared" si="13"/>
        <v>7.9999999999999929</v>
      </c>
      <c r="I118" s="177"/>
      <c r="J118" s="178"/>
      <c r="K118" s="94"/>
    </row>
    <row r="119" spans="1:11" ht="18.75" x14ac:dyDescent="0.25">
      <c r="A119" s="5"/>
      <c r="B119" s="65" t="str">
        <f>VLOOKUP(WEEKDAY(C119),JoursDeSemaine,2,FALSE)</f>
        <v>Mardi</v>
      </c>
      <c r="C119" s="14">
        <f t="shared" si="7"/>
        <v>42122</v>
      </c>
      <c r="D119" s="45">
        <v>0.33333333333333298</v>
      </c>
      <c r="E119" s="45">
        <v>0.52083333333333304</v>
      </c>
      <c r="F119" s="45">
        <v>0.54166666666666696</v>
      </c>
      <c r="G119" s="45">
        <v>0.6875</v>
      </c>
      <c r="H119" s="176">
        <f t="shared" si="13"/>
        <v>7.9999999999999929</v>
      </c>
      <c r="I119" s="177"/>
      <c r="J119" s="178"/>
      <c r="K119" s="94"/>
    </row>
    <row r="120" spans="1:11" ht="18.75" x14ac:dyDescent="0.25">
      <c r="A120" s="5"/>
      <c r="B120" s="65" t="str">
        <f>VLOOKUP(WEEKDAY(C120),JoursDeSemaine,2,FALSE)</f>
        <v>Mercredi</v>
      </c>
      <c r="C120" s="14">
        <f t="shared" si="7"/>
        <v>42123</v>
      </c>
      <c r="D120" s="45">
        <v>0.33333333333333298</v>
      </c>
      <c r="E120" s="45">
        <v>0.52083333333333304</v>
      </c>
      <c r="F120" s="45">
        <v>0.54166666666666696</v>
      </c>
      <c r="G120" s="45">
        <v>0.6875</v>
      </c>
      <c r="H120" s="176">
        <f t="shared" si="13"/>
        <v>7.9999999999999929</v>
      </c>
      <c r="I120" s="177"/>
      <c r="J120" s="178"/>
      <c r="K120" s="94"/>
    </row>
    <row r="121" spans="1:11" ht="19.5" thickBot="1" x14ac:dyDescent="0.3">
      <c r="A121" s="6"/>
      <c r="B121" s="72" t="str">
        <f>VLOOKUP(WEEKDAY(C121),JoursDeSemaine,2,FALSE)</f>
        <v>Jeudi</v>
      </c>
      <c r="C121" s="21">
        <f t="shared" si="7"/>
        <v>42124</v>
      </c>
      <c r="D121" s="52">
        <v>0.33333333333333298</v>
      </c>
      <c r="E121" s="52">
        <v>0.52083333333333304</v>
      </c>
      <c r="F121" s="52">
        <v>0.54166666666666696</v>
      </c>
      <c r="G121" s="52">
        <v>0.6875</v>
      </c>
      <c r="H121" s="192">
        <f t="shared" si="13"/>
        <v>7.9999999999999929</v>
      </c>
      <c r="I121" s="193"/>
      <c r="J121" s="187"/>
      <c r="K121" s="101"/>
    </row>
    <row r="122" spans="1:11" ht="18.75" x14ac:dyDescent="0.25">
      <c r="A122" s="1" t="s">
        <v>12</v>
      </c>
      <c r="B122" s="73" t="str">
        <f>VLOOKUP(WEEKDAY(C122),JoursDeSemaine,2,FALSE)</f>
        <v>Vendredi</v>
      </c>
      <c r="C122" s="22">
        <f t="shared" si="7"/>
        <v>42125</v>
      </c>
      <c r="D122" s="53">
        <v>0.33333333333333298</v>
      </c>
      <c r="E122" s="53">
        <v>0.52083333333333304</v>
      </c>
      <c r="F122" s="53">
        <v>0.54166666666666696</v>
      </c>
      <c r="G122" s="53">
        <v>0.6875</v>
      </c>
      <c r="H122" s="194">
        <f t="shared" si="13"/>
        <v>7.9999999999999929</v>
      </c>
      <c r="I122" s="195"/>
      <c r="J122" s="156">
        <f>SUM(H122:H152)</f>
        <v>187.99999999999994</v>
      </c>
      <c r="K122" s="102"/>
    </row>
    <row r="123" spans="1:11" ht="18.75" x14ac:dyDescent="0.25">
      <c r="A123" s="2"/>
      <c r="B123" s="61" t="str">
        <f>VLOOKUP(WEEKDAY(C123),JoursDeSemaine,2,FALSE)</f>
        <v>Samedi</v>
      </c>
      <c r="C123" s="10">
        <f t="shared" si="7"/>
        <v>42126</v>
      </c>
      <c r="D123" s="41">
        <v>0.33333333333333298</v>
      </c>
      <c r="E123" s="41"/>
      <c r="F123" s="41"/>
      <c r="G123" s="41">
        <v>0.5</v>
      </c>
      <c r="H123" s="162">
        <f t="shared" si="13"/>
        <v>4.0000000000000089</v>
      </c>
      <c r="I123" s="163"/>
      <c r="J123" s="159"/>
      <c r="K123" s="90"/>
    </row>
    <row r="124" spans="1:11" ht="18.75" x14ac:dyDescent="0.25">
      <c r="A124" s="2"/>
      <c r="B124" s="62" t="str">
        <f>VLOOKUP(WEEKDAY(C124),JoursDeSemaine,2,FALSE)</f>
        <v>Dimanche</v>
      </c>
      <c r="C124" s="11">
        <f t="shared" si="7"/>
        <v>42127</v>
      </c>
      <c r="D124" s="42"/>
      <c r="E124" s="42"/>
      <c r="F124" s="42"/>
      <c r="G124" s="42"/>
      <c r="H124" s="166">
        <f t="shared" si="13"/>
        <v>0</v>
      </c>
      <c r="I124" s="167">
        <f t="shared" ref="I124" si="17">SUM(H118:H124)</f>
        <v>43.999999999999972</v>
      </c>
      <c r="J124" s="159"/>
      <c r="K124" s="91"/>
    </row>
    <row r="125" spans="1:11" ht="18.75" x14ac:dyDescent="0.25">
      <c r="A125" s="2"/>
      <c r="B125" s="59" t="str">
        <f>VLOOKUP(WEEKDAY(C125),JoursDeSemaine,2,FALSE)</f>
        <v>Lundi</v>
      </c>
      <c r="C125" s="8">
        <f t="shared" si="7"/>
        <v>42128</v>
      </c>
      <c r="D125" s="39">
        <v>0.33333333333333298</v>
      </c>
      <c r="E125" s="39">
        <v>0.52083333333333304</v>
      </c>
      <c r="F125" s="39">
        <v>0.54166666666666696</v>
      </c>
      <c r="G125" s="39">
        <v>0.6875</v>
      </c>
      <c r="H125" s="157">
        <f t="shared" si="13"/>
        <v>7.9999999999999929</v>
      </c>
      <c r="I125" s="158"/>
      <c r="J125" s="159"/>
      <c r="K125" s="88"/>
    </row>
    <row r="126" spans="1:11" ht="18.75" x14ac:dyDescent="0.25">
      <c r="A126" s="2"/>
      <c r="B126" s="59" t="str">
        <f>VLOOKUP(WEEKDAY(C126),JoursDeSemaine,2,FALSE)</f>
        <v>Mardi</v>
      </c>
      <c r="C126" s="8">
        <f t="shared" si="7"/>
        <v>42129</v>
      </c>
      <c r="D126" s="39">
        <v>0.33333333333333298</v>
      </c>
      <c r="E126" s="39">
        <v>0.52083333333333304</v>
      </c>
      <c r="F126" s="39">
        <v>0.54166666666666696</v>
      </c>
      <c r="G126" s="39">
        <v>0.6875</v>
      </c>
      <c r="H126" s="157">
        <f t="shared" si="13"/>
        <v>7.9999999999999929</v>
      </c>
      <c r="I126" s="158"/>
      <c r="J126" s="159"/>
      <c r="K126" s="88"/>
    </row>
    <row r="127" spans="1:11" ht="18.75" x14ac:dyDescent="0.25">
      <c r="A127" s="2"/>
      <c r="B127" s="59" t="str">
        <f>VLOOKUP(WEEKDAY(C127),JoursDeSemaine,2,FALSE)</f>
        <v>Mercredi</v>
      </c>
      <c r="C127" s="8">
        <f t="shared" si="7"/>
        <v>42130</v>
      </c>
      <c r="D127" s="39">
        <v>0.33333333333333298</v>
      </c>
      <c r="E127" s="39">
        <v>0.52083333333333304</v>
      </c>
      <c r="F127" s="39">
        <v>0.54166666666666696</v>
      </c>
      <c r="G127" s="39">
        <v>0.6875</v>
      </c>
      <c r="H127" s="157">
        <f t="shared" si="13"/>
        <v>7.9999999999999929</v>
      </c>
      <c r="I127" s="158"/>
      <c r="J127" s="159"/>
      <c r="K127" s="88"/>
    </row>
    <row r="128" spans="1:11" ht="18.75" x14ac:dyDescent="0.25">
      <c r="A128" s="2"/>
      <c r="B128" s="59" t="str">
        <f>VLOOKUP(WEEKDAY(C128),JoursDeSemaine,2,FALSE)</f>
        <v>Jeudi</v>
      </c>
      <c r="C128" s="8">
        <f t="shared" si="7"/>
        <v>42131</v>
      </c>
      <c r="D128" s="39">
        <v>0.33333333333333298</v>
      </c>
      <c r="E128" s="39">
        <v>0.52083333333333304</v>
      </c>
      <c r="F128" s="39">
        <v>0.54166666666666696</v>
      </c>
      <c r="G128" s="39">
        <v>0.6875</v>
      </c>
      <c r="H128" s="157">
        <f t="shared" si="13"/>
        <v>7.9999999999999929</v>
      </c>
      <c r="I128" s="158"/>
      <c r="J128" s="159"/>
      <c r="K128" s="88"/>
    </row>
    <row r="129" spans="1:11" ht="18.75" x14ac:dyDescent="0.25">
      <c r="A129" s="2"/>
      <c r="B129" s="59" t="str">
        <f>VLOOKUP(WEEKDAY(C129),JoursDeSemaine,2,FALSE)</f>
        <v>Vendredi</v>
      </c>
      <c r="C129" s="8">
        <f t="shared" si="7"/>
        <v>42132</v>
      </c>
      <c r="D129" s="39">
        <v>0.33333333333333298</v>
      </c>
      <c r="E129" s="39">
        <v>0.52083333333333304</v>
      </c>
      <c r="F129" s="39">
        <v>0.54166666666666696</v>
      </c>
      <c r="G129" s="39">
        <v>0.6875</v>
      </c>
      <c r="H129" s="157">
        <f t="shared" si="13"/>
        <v>7.9999999999999929</v>
      </c>
      <c r="I129" s="158"/>
      <c r="J129" s="159"/>
      <c r="K129" s="88"/>
    </row>
    <row r="130" spans="1:11" ht="18.75" x14ac:dyDescent="0.25">
      <c r="A130" s="2"/>
      <c r="B130" s="59" t="str">
        <f>VLOOKUP(WEEKDAY(C130),JoursDeSemaine,2,FALSE)</f>
        <v>Samedi</v>
      </c>
      <c r="C130" s="8">
        <f t="shared" si="7"/>
        <v>42133</v>
      </c>
      <c r="D130" s="39">
        <v>0.33333333333333298</v>
      </c>
      <c r="E130" s="39"/>
      <c r="F130" s="39"/>
      <c r="G130" s="39">
        <v>0.5</v>
      </c>
      <c r="H130" s="157">
        <f t="shared" si="13"/>
        <v>4.0000000000000089</v>
      </c>
      <c r="I130" s="158"/>
      <c r="J130" s="159"/>
      <c r="K130" s="88"/>
    </row>
    <row r="131" spans="1:11" ht="18.75" x14ac:dyDescent="0.25">
      <c r="A131" s="2"/>
      <c r="B131" s="60" t="str">
        <f>VLOOKUP(WEEKDAY(C131),JoursDeSemaine,2,FALSE)</f>
        <v>Dimanche</v>
      </c>
      <c r="C131" s="9">
        <f t="shared" si="7"/>
        <v>42134</v>
      </c>
      <c r="D131" s="40"/>
      <c r="E131" s="40"/>
      <c r="F131" s="40"/>
      <c r="G131" s="40"/>
      <c r="H131" s="160">
        <f t="shared" si="13"/>
        <v>0</v>
      </c>
      <c r="I131" s="161">
        <f t="shared" ref="I131" si="18">SUM(H125:H131)</f>
        <v>43.999999999999972</v>
      </c>
      <c r="J131" s="159"/>
      <c r="K131" s="89"/>
    </row>
    <row r="132" spans="1:11" ht="18.75" x14ac:dyDescent="0.25">
      <c r="A132" s="2"/>
      <c r="B132" s="61" t="str">
        <f>VLOOKUP(WEEKDAY(C132),JoursDeSemaine,2,FALSE)</f>
        <v>Lundi</v>
      </c>
      <c r="C132" s="10">
        <f t="shared" ref="C132:C195" si="19">C131+1</f>
        <v>42135</v>
      </c>
      <c r="D132" s="41">
        <v>0.33333333333333298</v>
      </c>
      <c r="E132" s="41">
        <v>0.52083333333333304</v>
      </c>
      <c r="F132" s="41">
        <v>0.54166666666666696</v>
      </c>
      <c r="G132" s="41">
        <v>0.6875</v>
      </c>
      <c r="H132" s="162">
        <f t="shared" si="13"/>
        <v>7.9999999999999929</v>
      </c>
      <c r="I132" s="163"/>
      <c r="J132" s="159"/>
      <c r="K132" s="90"/>
    </row>
    <row r="133" spans="1:11" ht="18.75" x14ac:dyDescent="0.25">
      <c r="A133" s="2"/>
      <c r="B133" s="61" t="str">
        <f>VLOOKUP(WEEKDAY(C133),JoursDeSemaine,2,FALSE)</f>
        <v>Mardi</v>
      </c>
      <c r="C133" s="10">
        <f t="shared" si="19"/>
        <v>42136</v>
      </c>
      <c r="D133" s="41">
        <v>0.33333333333333298</v>
      </c>
      <c r="E133" s="41">
        <v>0.52083333333333304</v>
      </c>
      <c r="F133" s="41">
        <v>0.54166666666666696</v>
      </c>
      <c r="G133" s="41">
        <v>0.6875</v>
      </c>
      <c r="H133" s="162">
        <f t="shared" si="13"/>
        <v>7.9999999999999929</v>
      </c>
      <c r="I133" s="163"/>
      <c r="J133" s="159"/>
      <c r="K133" s="90"/>
    </row>
    <row r="134" spans="1:11" ht="18.75" x14ac:dyDescent="0.25">
      <c r="A134" s="2"/>
      <c r="B134" s="61" t="str">
        <f>VLOOKUP(WEEKDAY(C134),JoursDeSemaine,2,FALSE)</f>
        <v>Mercredi</v>
      </c>
      <c r="C134" s="10">
        <f t="shared" si="19"/>
        <v>42137</v>
      </c>
      <c r="D134" s="41">
        <v>0.33333333333333298</v>
      </c>
      <c r="E134" s="41">
        <v>0.52083333333333304</v>
      </c>
      <c r="F134" s="41">
        <v>0.54166666666666696</v>
      </c>
      <c r="G134" s="41">
        <v>0.6875</v>
      </c>
      <c r="H134" s="162">
        <f t="shared" si="13"/>
        <v>7.9999999999999929</v>
      </c>
      <c r="I134" s="163"/>
      <c r="J134" s="159"/>
      <c r="K134" s="90"/>
    </row>
    <row r="135" spans="1:11" ht="18.75" x14ac:dyDescent="0.25">
      <c r="A135" s="2"/>
      <c r="B135" s="61" t="str">
        <f>VLOOKUP(WEEKDAY(C135),JoursDeSemaine,2,FALSE)</f>
        <v>Jeudi</v>
      </c>
      <c r="C135" s="10">
        <f t="shared" si="19"/>
        <v>42138</v>
      </c>
      <c r="D135" s="41">
        <v>0.33333333333333298</v>
      </c>
      <c r="E135" s="41">
        <v>0.52083333333333304</v>
      </c>
      <c r="F135" s="41">
        <v>0.54166666666666696</v>
      </c>
      <c r="G135" s="41">
        <v>0.6875</v>
      </c>
      <c r="H135" s="162">
        <f t="shared" si="13"/>
        <v>7.9999999999999929</v>
      </c>
      <c r="I135" s="163"/>
      <c r="J135" s="159"/>
      <c r="K135" s="90"/>
    </row>
    <row r="136" spans="1:11" ht="18.75" x14ac:dyDescent="0.25">
      <c r="A136" s="2"/>
      <c r="B136" s="61" t="str">
        <f>VLOOKUP(WEEKDAY(C136),JoursDeSemaine,2,FALSE)</f>
        <v>Vendredi</v>
      </c>
      <c r="C136" s="10">
        <f t="shared" si="19"/>
        <v>42139</v>
      </c>
      <c r="D136" s="41">
        <v>0.33333333333333298</v>
      </c>
      <c r="E136" s="41">
        <v>0.52083333333333304</v>
      </c>
      <c r="F136" s="41">
        <v>0.54166666666666696</v>
      </c>
      <c r="G136" s="41">
        <v>0.6875</v>
      </c>
      <c r="H136" s="162">
        <f t="shared" si="13"/>
        <v>7.9999999999999929</v>
      </c>
      <c r="I136" s="163"/>
      <c r="J136" s="159"/>
      <c r="K136" s="90"/>
    </row>
    <row r="137" spans="1:11" ht="18.75" x14ac:dyDescent="0.25">
      <c r="A137" s="2"/>
      <c r="B137" s="61" t="str">
        <f>VLOOKUP(WEEKDAY(C137),JoursDeSemaine,2,FALSE)</f>
        <v>Samedi</v>
      </c>
      <c r="C137" s="10">
        <f t="shared" si="19"/>
        <v>42140</v>
      </c>
      <c r="D137" s="41">
        <v>0.33333333333333298</v>
      </c>
      <c r="E137" s="41"/>
      <c r="F137" s="41"/>
      <c r="G137" s="41">
        <v>0.5</v>
      </c>
      <c r="H137" s="162">
        <f t="shared" si="13"/>
        <v>4.0000000000000089</v>
      </c>
      <c r="I137" s="163"/>
      <c r="J137" s="159"/>
      <c r="K137" s="90"/>
    </row>
    <row r="138" spans="1:11" ht="18.75" x14ac:dyDescent="0.25">
      <c r="A138" s="2"/>
      <c r="B138" s="62" t="str">
        <f>VLOOKUP(WEEKDAY(C138),JoursDeSemaine,2,FALSE)</f>
        <v>Dimanche</v>
      </c>
      <c r="C138" s="11">
        <f t="shared" si="19"/>
        <v>42141</v>
      </c>
      <c r="D138" s="42"/>
      <c r="E138" s="42"/>
      <c r="F138" s="42"/>
      <c r="G138" s="42"/>
      <c r="H138" s="166">
        <f t="shared" si="13"/>
        <v>0</v>
      </c>
      <c r="I138" s="167">
        <f t="shared" ref="I138" si="20">SUM(H132:H138)</f>
        <v>43.999999999999972</v>
      </c>
      <c r="J138" s="159"/>
      <c r="K138" s="91"/>
    </row>
    <row r="139" spans="1:11" ht="18.75" x14ac:dyDescent="0.25">
      <c r="A139" s="2"/>
      <c r="B139" s="59" t="str">
        <f>VLOOKUP(WEEKDAY(C139),JoursDeSemaine,2,FALSE)</f>
        <v>Lundi</v>
      </c>
      <c r="C139" s="8">
        <f t="shared" si="19"/>
        <v>42142</v>
      </c>
      <c r="D139" s="39">
        <v>0.33333333333333298</v>
      </c>
      <c r="E139" s="39">
        <v>0.52083333333333304</v>
      </c>
      <c r="F139" s="39">
        <v>0.54166666666666696</v>
      </c>
      <c r="G139" s="39">
        <v>0.6875</v>
      </c>
      <c r="H139" s="157">
        <f t="shared" si="13"/>
        <v>7.9999999999999929</v>
      </c>
      <c r="I139" s="158"/>
      <c r="J139" s="159"/>
      <c r="K139" s="88"/>
    </row>
    <row r="140" spans="1:11" ht="18.75" x14ac:dyDescent="0.25">
      <c r="A140" s="2"/>
      <c r="B140" s="59" t="str">
        <f>VLOOKUP(WEEKDAY(C140),JoursDeSemaine,2,FALSE)</f>
        <v>Mardi</v>
      </c>
      <c r="C140" s="8">
        <f t="shared" si="19"/>
        <v>42143</v>
      </c>
      <c r="D140" s="39">
        <v>0.33333333333333298</v>
      </c>
      <c r="E140" s="39">
        <v>0.52083333333333304</v>
      </c>
      <c r="F140" s="39">
        <v>0.54166666666666696</v>
      </c>
      <c r="G140" s="39">
        <v>0.6875</v>
      </c>
      <c r="H140" s="157">
        <f t="shared" si="13"/>
        <v>7.9999999999999929</v>
      </c>
      <c r="I140" s="158"/>
      <c r="J140" s="159"/>
      <c r="K140" s="88"/>
    </row>
    <row r="141" spans="1:11" ht="18.75" x14ac:dyDescent="0.25">
      <c r="A141" s="2"/>
      <c r="B141" s="59" t="str">
        <f>VLOOKUP(WEEKDAY(C141),JoursDeSemaine,2,FALSE)</f>
        <v>Mercredi</v>
      </c>
      <c r="C141" s="8">
        <f t="shared" si="19"/>
        <v>42144</v>
      </c>
      <c r="D141" s="39">
        <v>0.33333333333333298</v>
      </c>
      <c r="E141" s="39">
        <v>0.52083333333333304</v>
      </c>
      <c r="F141" s="39">
        <v>0.54166666666666696</v>
      </c>
      <c r="G141" s="39">
        <v>0.6875</v>
      </c>
      <c r="H141" s="157">
        <f t="shared" si="13"/>
        <v>7.9999999999999929</v>
      </c>
      <c r="I141" s="158"/>
      <c r="J141" s="159"/>
      <c r="K141" s="88"/>
    </row>
    <row r="142" spans="1:11" ht="18.75" x14ac:dyDescent="0.25">
      <c r="A142" s="2"/>
      <c r="B142" s="59" t="str">
        <f>VLOOKUP(WEEKDAY(C142),JoursDeSemaine,2,FALSE)</f>
        <v>Jeudi</v>
      </c>
      <c r="C142" s="8">
        <f t="shared" si="19"/>
        <v>42145</v>
      </c>
      <c r="D142" s="39">
        <v>0.33333333333333298</v>
      </c>
      <c r="E142" s="39">
        <v>0.52083333333333304</v>
      </c>
      <c r="F142" s="39">
        <v>0.54166666666666696</v>
      </c>
      <c r="G142" s="39">
        <v>0.6875</v>
      </c>
      <c r="H142" s="157">
        <f t="shared" si="13"/>
        <v>7.9999999999999929</v>
      </c>
      <c r="I142" s="158"/>
      <c r="J142" s="159"/>
      <c r="K142" s="88"/>
    </row>
    <row r="143" spans="1:11" ht="18.75" x14ac:dyDescent="0.25">
      <c r="A143" s="2"/>
      <c r="B143" s="59" t="str">
        <f>VLOOKUP(WEEKDAY(C143),JoursDeSemaine,2,FALSE)</f>
        <v>Vendredi</v>
      </c>
      <c r="C143" s="8">
        <f t="shared" si="19"/>
        <v>42146</v>
      </c>
      <c r="D143" s="39">
        <v>0.33333333333333298</v>
      </c>
      <c r="E143" s="39">
        <v>0.52083333333333304</v>
      </c>
      <c r="F143" s="39">
        <v>0.54166666666666696</v>
      </c>
      <c r="G143" s="39">
        <v>0.6875</v>
      </c>
      <c r="H143" s="157">
        <f t="shared" si="13"/>
        <v>7.9999999999999929</v>
      </c>
      <c r="I143" s="158"/>
      <c r="J143" s="159"/>
      <c r="K143" s="88"/>
    </row>
    <row r="144" spans="1:11" ht="18.75" x14ac:dyDescent="0.25">
      <c r="A144" s="2"/>
      <c r="B144" s="59" t="str">
        <f>VLOOKUP(WEEKDAY(C144),JoursDeSemaine,2,FALSE)</f>
        <v>Samedi</v>
      </c>
      <c r="C144" s="8">
        <f t="shared" si="19"/>
        <v>42147</v>
      </c>
      <c r="D144" s="39">
        <v>0.33333333333333298</v>
      </c>
      <c r="E144" s="39"/>
      <c r="F144" s="39"/>
      <c r="G144" s="39">
        <v>0.5</v>
      </c>
      <c r="H144" s="157">
        <f t="shared" si="13"/>
        <v>4.0000000000000089</v>
      </c>
      <c r="I144" s="158"/>
      <c r="J144" s="159"/>
      <c r="K144" s="88"/>
    </row>
    <row r="145" spans="1:11" ht="18.75" x14ac:dyDescent="0.25">
      <c r="A145" s="2"/>
      <c r="B145" s="60" t="str">
        <f>VLOOKUP(WEEKDAY(C145),JoursDeSemaine,2,FALSE)</f>
        <v>Dimanche</v>
      </c>
      <c r="C145" s="9">
        <f t="shared" si="19"/>
        <v>42148</v>
      </c>
      <c r="D145" s="40"/>
      <c r="E145" s="40"/>
      <c r="F145" s="40"/>
      <c r="G145" s="40"/>
      <c r="H145" s="160">
        <f t="shared" si="13"/>
        <v>0</v>
      </c>
      <c r="I145" s="161">
        <f t="shared" ref="I145" si="21">SUM(H139:H145)</f>
        <v>43.999999999999972</v>
      </c>
      <c r="J145" s="159"/>
      <c r="K145" s="89"/>
    </row>
    <row r="146" spans="1:11" ht="18.75" x14ac:dyDescent="0.25">
      <c r="A146" s="2"/>
      <c r="B146" s="61" t="str">
        <f>VLOOKUP(WEEKDAY(C146),JoursDeSemaine,2,FALSE)</f>
        <v>Lundi</v>
      </c>
      <c r="C146" s="10">
        <f t="shared" si="19"/>
        <v>42149</v>
      </c>
      <c r="D146" s="41">
        <v>0.33333333333333298</v>
      </c>
      <c r="E146" s="41">
        <v>0.52083333333333304</v>
      </c>
      <c r="F146" s="41">
        <v>0.54166666666666696</v>
      </c>
      <c r="G146" s="41">
        <v>0.6875</v>
      </c>
      <c r="H146" s="162">
        <f t="shared" si="13"/>
        <v>7.9999999999999929</v>
      </c>
      <c r="I146" s="163"/>
      <c r="J146" s="159"/>
      <c r="K146" s="90"/>
    </row>
    <row r="147" spans="1:11" ht="18.75" x14ac:dyDescent="0.25">
      <c r="A147" s="2"/>
      <c r="B147" s="61" t="str">
        <f>VLOOKUP(WEEKDAY(C147),JoursDeSemaine,2,FALSE)</f>
        <v>Mardi</v>
      </c>
      <c r="C147" s="10">
        <f t="shared" si="19"/>
        <v>42150</v>
      </c>
      <c r="D147" s="41">
        <v>0.33333333333333298</v>
      </c>
      <c r="E147" s="41">
        <v>0.52083333333333304</v>
      </c>
      <c r="F147" s="41">
        <v>0.54166666666666696</v>
      </c>
      <c r="G147" s="41">
        <v>0.6875</v>
      </c>
      <c r="H147" s="162">
        <f t="shared" si="13"/>
        <v>7.9999999999999929</v>
      </c>
      <c r="I147" s="163"/>
      <c r="J147" s="159"/>
      <c r="K147" s="90"/>
    </row>
    <row r="148" spans="1:11" ht="18.75" x14ac:dyDescent="0.25">
      <c r="A148" s="2"/>
      <c r="B148" s="61" t="str">
        <f>VLOOKUP(WEEKDAY(C148),JoursDeSemaine,2,FALSE)</f>
        <v>Mercredi</v>
      </c>
      <c r="C148" s="10">
        <f t="shared" si="19"/>
        <v>42151</v>
      </c>
      <c r="D148" s="41">
        <v>0.33333333333333298</v>
      </c>
      <c r="E148" s="41">
        <v>0.52083333333333304</v>
      </c>
      <c r="F148" s="41">
        <v>0.54166666666666696</v>
      </c>
      <c r="G148" s="41">
        <v>0.6875</v>
      </c>
      <c r="H148" s="162">
        <f t="shared" si="13"/>
        <v>7.9999999999999929</v>
      </c>
      <c r="I148" s="163"/>
      <c r="J148" s="159"/>
      <c r="K148" s="90"/>
    </row>
    <row r="149" spans="1:11" ht="18.75" x14ac:dyDescent="0.25">
      <c r="A149" s="2"/>
      <c r="B149" s="61" t="str">
        <f>VLOOKUP(WEEKDAY(C149),JoursDeSemaine,2,FALSE)</f>
        <v>Jeudi</v>
      </c>
      <c r="C149" s="10">
        <f t="shared" si="19"/>
        <v>42152</v>
      </c>
      <c r="D149" s="41">
        <v>0.33333333333333298</v>
      </c>
      <c r="E149" s="41">
        <v>0.52083333333333304</v>
      </c>
      <c r="F149" s="41">
        <v>0.54166666666666696</v>
      </c>
      <c r="G149" s="41">
        <v>0.6875</v>
      </c>
      <c r="H149" s="162">
        <f t="shared" si="13"/>
        <v>7.9999999999999929</v>
      </c>
      <c r="I149" s="163"/>
      <c r="J149" s="159"/>
      <c r="K149" s="90"/>
    </row>
    <row r="150" spans="1:11" ht="18.75" x14ac:dyDescent="0.25">
      <c r="A150" s="2"/>
      <c r="B150" s="61" t="str">
        <f>VLOOKUP(WEEKDAY(C150),JoursDeSemaine,2,FALSE)</f>
        <v>Vendredi</v>
      </c>
      <c r="C150" s="10">
        <f t="shared" si="19"/>
        <v>42153</v>
      </c>
      <c r="D150" s="41">
        <v>0.33333333333333298</v>
      </c>
      <c r="E150" s="41">
        <v>0.52083333333333304</v>
      </c>
      <c r="F150" s="41">
        <v>0.54166666666666696</v>
      </c>
      <c r="G150" s="41">
        <v>0.6875</v>
      </c>
      <c r="H150" s="162">
        <f t="shared" si="13"/>
        <v>7.9999999999999929</v>
      </c>
      <c r="I150" s="163"/>
      <c r="J150" s="159"/>
      <c r="K150" s="90"/>
    </row>
    <row r="151" spans="1:11" ht="18.75" x14ac:dyDescent="0.25">
      <c r="A151" s="2"/>
      <c r="B151" s="61" t="str">
        <f>VLOOKUP(WEEKDAY(C151),JoursDeSemaine,2,FALSE)</f>
        <v>Samedi</v>
      </c>
      <c r="C151" s="10">
        <f t="shared" si="19"/>
        <v>42154</v>
      </c>
      <c r="D151" s="41">
        <v>0.33333333333333298</v>
      </c>
      <c r="E151" s="41"/>
      <c r="F151" s="41"/>
      <c r="G151" s="41">
        <v>0.5</v>
      </c>
      <c r="H151" s="162">
        <f t="shared" si="13"/>
        <v>4.0000000000000089</v>
      </c>
      <c r="I151" s="163"/>
      <c r="J151" s="159"/>
      <c r="K151" s="90"/>
    </row>
    <row r="152" spans="1:11" ht="19.5" thickBot="1" x14ac:dyDescent="0.3">
      <c r="A152" s="3"/>
      <c r="B152" s="74" t="str">
        <f>VLOOKUP(WEEKDAY(C152),JoursDeSemaine,2,FALSE)</f>
        <v>Dimanche</v>
      </c>
      <c r="C152" s="23">
        <f t="shared" si="19"/>
        <v>42155</v>
      </c>
      <c r="D152" s="54"/>
      <c r="E152" s="54"/>
      <c r="F152" s="54"/>
      <c r="G152" s="54"/>
      <c r="H152" s="196">
        <f t="shared" si="13"/>
        <v>0</v>
      </c>
      <c r="I152" s="197">
        <f t="shared" ref="I152" si="22">SUM(H146:H152)</f>
        <v>43.999999999999972</v>
      </c>
      <c r="J152" s="172"/>
      <c r="K152" s="103"/>
    </row>
    <row r="153" spans="1:11" ht="18.75" x14ac:dyDescent="0.25">
      <c r="A153" s="4" t="s">
        <v>13</v>
      </c>
      <c r="B153" s="75" t="str">
        <f>VLOOKUP(WEEKDAY(C153),JoursDeSemaine,2,FALSE)</f>
        <v>Lundi</v>
      </c>
      <c r="C153" s="24">
        <f t="shared" si="19"/>
        <v>42156</v>
      </c>
      <c r="D153" s="55">
        <v>0.33333333333333298</v>
      </c>
      <c r="E153" s="55">
        <v>0.52083333333333304</v>
      </c>
      <c r="F153" s="55">
        <v>0.54166666666666696</v>
      </c>
      <c r="G153" s="55">
        <v>0.6875</v>
      </c>
      <c r="H153" s="198">
        <f t="shared" si="13"/>
        <v>7.9999999999999929</v>
      </c>
      <c r="I153" s="199"/>
      <c r="J153" s="175">
        <f>SUM(H153:H182)</f>
        <v>191.99999999999994</v>
      </c>
      <c r="K153" s="104"/>
    </row>
    <row r="154" spans="1:11" ht="18.75" x14ac:dyDescent="0.25">
      <c r="A154" s="5"/>
      <c r="B154" s="67" t="str">
        <f>VLOOKUP(WEEKDAY(C154),JoursDeSemaine,2,FALSE)</f>
        <v>Mardi</v>
      </c>
      <c r="C154" s="16">
        <f t="shared" si="19"/>
        <v>42157</v>
      </c>
      <c r="D154" s="47">
        <v>0.33333333333333298</v>
      </c>
      <c r="E154" s="47">
        <v>0.52083333333333304</v>
      </c>
      <c r="F154" s="47">
        <v>0.54166666666666696</v>
      </c>
      <c r="G154" s="47">
        <v>0.6875</v>
      </c>
      <c r="H154" s="181">
        <f t="shared" si="13"/>
        <v>7.9999999999999929</v>
      </c>
      <c r="I154" s="182"/>
      <c r="J154" s="178"/>
      <c r="K154" s="96"/>
    </row>
    <row r="155" spans="1:11" ht="18.75" x14ac:dyDescent="0.25">
      <c r="A155" s="5"/>
      <c r="B155" s="67" t="str">
        <f>VLOOKUP(WEEKDAY(C155),JoursDeSemaine,2,FALSE)</f>
        <v>Mercredi</v>
      </c>
      <c r="C155" s="16">
        <f t="shared" si="19"/>
        <v>42158</v>
      </c>
      <c r="D155" s="47">
        <v>0.33333333333333298</v>
      </c>
      <c r="E155" s="47">
        <v>0.52083333333333304</v>
      </c>
      <c r="F155" s="47">
        <v>0.54166666666666696</v>
      </c>
      <c r="G155" s="47">
        <v>0.6875</v>
      </c>
      <c r="H155" s="181">
        <f t="shared" si="13"/>
        <v>7.9999999999999929</v>
      </c>
      <c r="I155" s="182"/>
      <c r="J155" s="178"/>
      <c r="K155" s="96"/>
    </row>
    <row r="156" spans="1:11" ht="18.75" x14ac:dyDescent="0.25">
      <c r="A156" s="5"/>
      <c r="B156" s="67" t="str">
        <f>VLOOKUP(WEEKDAY(C156),JoursDeSemaine,2,FALSE)</f>
        <v>Jeudi</v>
      </c>
      <c r="C156" s="16">
        <f t="shared" si="19"/>
        <v>42159</v>
      </c>
      <c r="D156" s="47">
        <v>0.33333333333333298</v>
      </c>
      <c r="E156" s="47">
        <v>0.52083333333333304</v>
      </c>
      <c r="F156" s="47">
        <v>0.54166666666666696</v>
      </c>
      <c r="G156" s="47">
        <v>0.6875</v>
      </c>
      <c r="H156" s="181">
        <f t="shared" si="13"/>
        <v>7.9999999999999929</v>
      </c>
      <c r="I156" s="182"/>
      <c r="J156" s="178"/>
      <c r="K156" s="96"/>
    </row>
    <row r="157" spans="1:11" ht="18.75" x14ac:dyDescent="0.25">
      <c r="A157" s="5"/>
      <c r="B157" s="67" t="str">
        <f>VLOOKUP(WEEKDAY(C157),JoursDeSemaine,2,FALSE)</f>
        <v>Vendredi</v>
      </c>
      <c r="C157" s="16">
        <f t="shared" si="19"/>
        <v>42160</v>
      </c>
      <c r="D157" s="47">
        <v>0.33333333333333298</v>
      </c>
      <c r="E157" s="47">
        <v>0.52083333333333304</v>
      </c>
      <c r="F157" s="47">
        <v>0.54166666666666696</v>
      </c>
      <c r="G157" s="47">
        <v>0.6875</v>
      </c>
      <c r="H157" s="181">
        <f t="shared" si="13"/>
        <v>7.9999999999999929</v>
      </c>
      <c r="I157" s="182"/>
      <c r="J157" s="178"/>
      <c r="K157" s="96"/>
    </row>
    <row r="158" spans="1:11" ht="18.75" x14ac:dyDescent="0.25">
      <c r="A158" s="5"/>
      <c r="B158" s="67" t="str">
        <f>VLOOKUP(WEEKDAY(C158),JoursDeSemaine,2,FALSE)</f>
        <v>Samedi</v>
      </c>
      <c r="C158" s="16">
        <f t="shared" si="19"/>
        <v>42161</v>
      </c>
      <c r="D158" s="47">
        <v>0.33333333333333298</v>
      </c>
      <c r="E158" s="47"/>
      <c r="F158" s="47"/>
      <c r="G158" s="47">
        <v>0.5</v>
      </c>
      <c r="H158" s="181">
        <f t="shared" si="13"/>
        <v>4.0000000000000089</v>
      </c>
      <c r="I158" s="182"/>
      <c r="J158" s="178"/>
      <c r="K158" s="96"/>
    </row>
    <row r="159" spans="1:11" ht="18.75" x14ac:dyDescent="0.25">
      <c r="A159" s="5"/>
      <c r="B159" s="68" t="str">
        <f>VLOOKUP(WEEKDAY(C159),JoursDeSemaine,2,FALSE)</f>
        <v>Dimanche</v>
      </c>
      <c r="C159" s="17">
        <f t="shared" si="19"/>
        <v>42162</v>
      </c>
      <c r="D159" s="48"/>
      <c r="E159" s="48"/>
      <c r="F159" s="48"/>
      <c r="G159" s="48"/>
      <c r="H159" s="183">
        <f t="shared" si="13"/>
        <v>0</v>
      </c>
      <c r="I159" s="184">
        <f t="shared" ref="I159" si="23">SUM(H153:H159)</f>
        <v>43.999999999999972</v>
      </c>
      <c r="J159" s="178"/>
      <c r="K159" s="97"/>
    </row>
    <row r="160" spans="1:11" ht="18.75" x14ac:dyDescent="0.25">
      <c r="A160" s="5"/>
      <c r="B160" s="65" t="str">
        <f>VLOOKUP(WEEKDAY(C160),JoursDeSemaine,2,FALSE)</f>
        <v>Lundi</v>
      </c>
      <c r="C160" s="14">
        <f t="shared" si="19"/>
        <v>42163</v>
      </c>
      <c r="D160" s="45">
        <v>0.33333333333333298</v>
      </c>
      <c r="E160" s="45">
        <v>0.52083333333333304</v>
      </c>
      <c r="F160" s="45">
        <v>0.54166666666666696</v>
      </c>
      <c r="G160" s="45">
        <v>0.6875</v>
      </c>
      <c r="H160" s="176">
        <f t="shared" si="13"/>
        <v>7.9999999999999929</v>
      </c>
      <c r="I160" s="177"/>
      <c r="J160" s="178"/>
      <c r="K160" s="94"/>
    </row>
    <row r="161" spans="1:11" ht="18.75" x14ac:dyDescent="0.25">
      <c r="A161" s="5"/>
      <c r="B161" s="65" t="str">
        <f>VLOOKUP(WEEKDAY(C161),JoursDeSemaine,2,FALSE)</f>
        <v>Mardi</v>
      </c>
      <c r="C161" s="14">
        <f t="shared" si="19"/>
        <v>42164</v>
      </c>
      <c r="D161" s="45">
        <v>0.33333333333333298</v>
      </c>
      <c r="E161" s="45">
        <v>0.52083333333333304</v>
      </c>
      <c r="F161" s="45">
        <v>0.54166666666666696</v>
      </c>
      <c r="G161" s="45">
        <v>0.6875</v>
      </c>
      <c r="H161" s="176">
        <f t="shared" si="13"/>
        <v>7.9999999999999929</v>
      </c>
      <c r="I161" s="177"/>
      <c r="J161" s="178"/>
      <c r="K161" s="94"/>
    </row>
    <row r="162" spans="1:11" ht="18.75" x14ac:dyDescent="0.25">
      <c r="A162" s="5"/>
      <c r="B162" s="65" t="str">
        <f>VLOOKUP(WEEKDAY(C162),JoursDeSemaine,2,FALSE)</f>
        <v>Mercredi</v>
      </c>
      <c r="C162" s="14">
        <f t="shared" si="19"/>
        <v>42165</v>
      </c>
      <c r="D162" s="45">
        <v>0.33333333333333298</v>
      </c>
      <c r="E162" s="45">
        <v>0.52083333333333304</v>
      </c>
      <c r="F162" s="45">
        <v>0.54166666666666696</v>
      </c>
      <c r="G162" s="45">
        <v>0.6875</v>
      </c>
      <c r="H162" s="176">
        <f t="shared" si="13"/>
        <v>7.9999999999999929</v>
      </c>
      <c r="I162" s="177"/>
      <c r="J162" s="178"/>
      <c r="K162" s="94"/>
    </row>
    <row r="163" spans="1:11" ht="18.75" x14ac:dyDescent="0.25">
      <c r="A163" s="5"/>
      <c r="B163" s="65" t="str">
        <f>VLOOKUP(WEEKDAY(C163),JoursDeSemaine,2,FALSE)</f>
        <v>Jeudi</v>
      </c>
      <c r="C163" s="14">
        <f t="shared" si="19"/>
        <v>42166</v>
      </c>
      <c r="D163" s="45">
        <v>0.33333333333333298</v>
      </c>
      <c r="E163" s="45">
        <v>0.52083333333333304</v>
      </c>
      <c r="F163" s="45">
        <v>0.54166666666666696</v>
      </c>
      <c r="G163" s="45">
        <v>0.6875</v>
      </c>
      <c r="H163" s="176">
        <f t="shared" si="13"/>
        <v>7.9999999999999929</v>
      </c>
      <c r="I163" s="177"/>
      <c r="J163" s="178"/>
      <c r="K163" s="94"/>
    </row>
    <row r="164" spans="1:11" ht="18.75" x14ac:dyDescent="0.25">
      <c r="A164" s="5"/>
      <c r="B164" s="65" t="str">
        <f>VLOOKUP(WEEKDAY(C164),JoursDeSemaine,2,FALSE)</f>
        <v>Vendredi</v>
      </c>
      <c r="C164" s="14">
        <f t="shared" si="19"/>
        <v>42167</v>
      </c>
      <c r="D164" s="45">
        <v>0.33333333333333298</v>
      </c>
      <c r="E164" s="45">
        <v>0.52083333333333304</v>
      </c>
      <c r="F164" s="45">
        <v>0.54166666666666696</v>
      </c>
      <c r="G164" s="45">
        <v>0.6875</v>
      </c>
      <c r="H164" s="176">
        <f t="shared" si="13"/>
        <v>7.9999999999999929</v>
      </c>
      <c r="I164" s="177"/>
      <c r="J164" s="178"/>
      <c r="K164" s="94"/>
    </row>
    <row r="165" spans="1:11" ht="18.75" x14ac:dyDescent="0.25">
      <c r="A165" s="5"/>
      <c r="B165" s="65" t="str">
        <f>VLOOKUP(WEEKDAY(C165),JoursDeSemaine,2,FALSE)</f>
        <v>Samedi</v>
      </c>
      <c r="C165" s="14">
        <f t="shared" si="19"/>
        <v>42168</v>
      </c>
      <c r="D165" s="45">
        <v>0.33333333333333298</v>
      </c>
      <c r="E165" s="45"/>
      <c r="F165" s="45"/>
      <c r="G165" s="45">
        <v>0.5</v>
      </c>
      <c r="H165" s="176">
        <f t="shared" si="13"/>
        <v>4.0000000000000089</v>
      </c>
      <c r="I165" s="177"/>
      <c r="J165" s="178"/>
      <c r="K165" s="94"/>
    </row>
    <row r="166" spans="1:11" ht="18.75" x14ac:dyDescent="0.25">
      <c r="A166" s="5"/>
      <c r="B166" s="66" t="str">
        <f>VLOOKUP(WEEKDAY(C166),JoursDeSemaine,2,FALSE)</f>
        <v>Dimanche</v>
      </c>
      <c r="C166" s="15">
        <f t="shared" si="19"/>
        <v>42169</v>
      </c>
      <c r="D166" s="46"/>
      <c r="E166" s="46"/>
      <c r="F166" s="46"/>
      <c r="G166" s="46"/>
      <c r="H166" s="179">
        <f t="shared" si="13"/>
        <v>0</v>
      </c>
      <c r="I166" s="180">
        <f t="shared" ref="I166" si="24">SUM(H160:H166)</f>
        <v>43.999999999999972</v>
      </c>
      <c r="J166" s="178"/>
      <c r="K166" s="95"/>
    </row>
    <row r="167" spans="1:11" ht="18.75" x14ac:dyDescent="0.25">
      <c r="A167" s="5"/>
      <c r="B167" s="67" t="str">
        <f>VLOOKUP(WEEKDAY(C167),JoursDeSemaine,2,FALSE)</f>
        <v>Lundi</v>
      </c>
      <c r="C167" s="16">
        <f t="shared" si="19"/>
        <v>42170</v>
      </c>
      <c r="D167" s="47">
        <v>0.33333333333333298</v>
      </c>
      <c r="E167" s="47">
        <v>0.52083333333333304</v>
      </c>
      <c r="F167" s="47">
        <v>0.54166666666666696</v>
      </c>
      <c r="G167" s="47">
        <v>0.6875</v>
      </c>
      <c r="H167" s="181">
        <f t="shared" ref="H167:H230" si="25">(E167-D167+G167-F167)*24</f>
        <v>7.9999999999999929</v>
      </c>
      <c r="I167" s="182"/>
      <c r="J167" s="178"/>
      <c r="K167" s="96"/>
    </row>
    <row r="168" spans="1:11" ht="18.75" x14ac:dyDescent="0.25">
      <c r="A168" s="5"/>
      <c r="B168" s="67" t="str">
        <f>VLOOKUP(WEEKDAY(C168),JoursDeSemaine,2,FALSE)</f>
        <v>Mardi</v>
      </c>
      <c r="C168" s="16">
        <f t="shared" si="19"/>
        <v>42171</v>
      </c>
      <c r="D168" s="47">
        <v>0.33333333333333298</v>
      </c>
      <c r="E168" s="47">
        <v>0.52083333333333304</v>
      </c>
      <c r="F168" s="47">
        <v>0.54166666666666696</v>
      </c>
      <c r="G168" s="47">
        <v>0.6875</v>
      </c>
      <c r="H168" s="181">
        <f t="shared" si="25"/>
        <v>7.9999999999999929</v>
      </c>
      <c r="I168" s="182"/>
      <c r="J168" s="178"/>
      <c r="K168" s="96"/>
    </row>
    <row r="169" spans="1:11" ht="18.75" x14ac:dyDescent="0.25">
      <c r="A169" s="5"/>
      <c r="B169" s="67" t="str">
        <f>VLOOKUP(WEEKDAY(C169),JoursDeSemaine,2,FALSE)</f>
        <v>Mercredi</v>
      </c>
      <c r="C169" s="16">
        <f t="shared" si="19"/>
        <v>42172</v>
      </c>
      <c r="D169" s="47">
        <v>0.33333333333333298</v>
      </c>
      <c r="E169" s="47">
        <v>0.52083333333333304</v>
      </c>
      <c r="F169" s="47">
        <v>0.54166666666666696</v>
      </c>
      <c r="G169" s="47">
        <v>0.6875</v>
      </c>
      <c r="H169" s="181">
        <f t="shared" si="25"/>
        <v>7.9999999999999929</v>
      </c>
      <c r="I169" s="182"/>
      <c r="J169" s="178"/>
      <c r="K169" s="96"/>
    </row>
    <row r="170" spans="1:11" ht="18.75" x14ac:dyDescent="0.25">
      <c r="A170" s="5"/>
      <c r="B170" s="67" t="str">
        <f>VLOOKUP(WEEKDAY(C170),JoursDeSemaine,2,FALSE)</f>
        <v>Jeudi</v>
      </c>
      <c r="C170" s="16">
        <f t="shared" si="19"/>
        <v>42173</v>
      </c>
      <c r="D170" s="47">
        <v>0.33333333333333298</v>
      </c>
      <c r="E170" s="47">
        <v>0.52083333333333304</v>
      </c>
      <c r="F170" s="47">
        <v>0.54166666666666696</v>
      </c>
      <c r="G170" s="47">
        <v>0.6875</v>
      </c>
      <c r="H170" s="181">
        <f t="shared" si="25"/>
        <v>7.9999999999999929</v>
      </c>
      <c r="I170" s="182"/>
      <c r="J170" s="178"/>
      <c r="K170" s="96"/>
    </row>
    <row r="171" spans="1:11" ht="18.75" x14ac:dyDescent="0.25">
      <c r="A171" s="5"/>
      <c r="B171" s="67" t="str">
        <f>VLOOKUP(WEEKDAY(C171),JoursDeSemaine,2,FALSE)</f>
        <v>Vendredi</v>
      </c>
      <c r="C171" s="16">
        <f t="shared" si="19"/>
        <v>42174</v>
      </c>
      <c r="D171" s="47">
        <v>0.33333333333333298</v>
      </c>
      <c r="E171" s="47">
        <v>0.52083333333333304</v>
      </c>
      <c r="F171" s="47">
        <v>0.54166666666666696</v>
      </c>
      <c r="G171" s="47">
        <v>0.6875</v>
      </c>
      <c r="H171" s="181">
        <f t="shared" si="25"/>
        <v>7.9999999999999929</v>
      </c>
      <c r="I171" s="182"/>
      <c r="J171" s="178"/>
      <c r="K171" s="96"/>
    </row>
    <row r="172" spans="1:11" ht="18.75" x14ac:dyDescent="0.25">
      <c r="A172" s="5"/>
      <c r="B172" s="67" t="str">
        <f>VLOOKUP(WEEKDAY(C172),JoursDeSemaine,2,FALSE)</f>
        <v>Samedi</v>
      </c>
      <c r="C172" s="16">
        <f t="shared" si="19"/>
        <v>42175</v>
      </c>
      <c r="D172" s="47">
        <v>0.33333333333333298</v>
      </c>
      <c r="E172" s="47"/>
      <c r="F172" s="47"/>
      <c r="G172" s="47">
        <v>0.5</v>
      </c>
      <c r="H172" s="181">
        <f t="shared" si="25"/>
        <v>4.0000000000000089</v>
      </c>
      <c r="I172" s="182"/>
      <c r="J172" s="178"/>
      <c r="K172" s="96"/>
    </row>
    <row r="173" spans="1:11" ht="18.75" x14ac:dyDescent="0.25">
      <c r="A173" s="5"/>
      <c r="B173" s="68" t="str">
        <f>VLOOKUP(WEEKDAY(C173),JoursDeSemaine,2,FALSE)</f>
        <v>Dimanche</v>
      </c>
      <c r="C173" s="17">
        <f t="shared" si="19"/>
        <v>42176</v>
      </c>
      <c r="D173" s="48"/>
      <c r="E173" s="48"/>
      <c r="F173" s="48"/>
      <c r="G173" s="48"/>
      <c r="H173" s="183">
        <f t="shared" si="25"/>
        <v>0</v>
      </c>
      <c r="I173" s="184">
        <f t="shared" ref="I173" si="26">SUM(H167:H173)</f>
        <v>43.999999999999972</v>
      </c>
      <c r="J173" s="178"/>
      <c r="K173" s="97"/>
    </row>
    <row r="174" spans="1:11" ht="18.75" x14ac:dyDescent="0.25">
      <c r="A174" s="5"/>
      <c r="B174" s="65" t="str">
        <f>VLOOKUP(WEEKDAY(C174),JoursDeSemaine,2,FALSE)</f>
        <v>Lundi</v>
      </c>
      <c r="C174" s="14">
        <f t="shared" si="19"/>
        <v>42177</v>
      </c>
      <c r="D174" s="45">
        <v>0.33333333333333298</v>
      </c>
      <c r="E174" s="45">
        <v>0.52083333333333304</v>
      </c>
      <c r="F174" s="45">
        <v>0.54166666666666696</v>
      </c>
      <c r="G174" s="45">
        <v>0.6875</v>
      </c>
      <c r="H174" s="176">
        <f t="shared" si="25"/>
        <v>7.9999999999999929</v>
      </c>
      <c r="I174" s="177"/>
      <c r="J174" s="178"/>
      <c r="K174" s="94"/>
    </row>
    <row r="175" spans="1:11" ht="18.75" x14ac:dyDescent="0.25">
      <c r="A175" s="5"/>
      <c r="B175" s="65" t="str">
        <f>VLOOKUP(WEEKDAY(C175),JoursDeSemaine,2,FALSE)</f>
        <v>Mardi</v>
      </c>
      <c r="C175" s="14">
        <f t="shared" si="19"/>
        <v>42178</v>
      </c>
      <c r="D175" s="45">
        <v>0.33333333333333298</v>
      </c>
      <c r="E175" s="45">
        <v>0.52083333333333304</v>
      </c>
      <c r="F175" s="45">
        <v>0.54166666666666696</v>
      </c>
      <c r="G175" s="45">
        <v>0.6875</v>
      </c>
      <c r="H175" s="176">
        <f t="shared" si="25"/>
        <v>7.9999999999999929</v>
      </c>
      <c r="I175" s="177"/>
      <c r="J175" s="178"/>
      <c r="K175" s="94"/>
    </row>
    <row r="176" spans="1:11" ht="18.75" x14ac:dyDescent="0.25">
      <c r="A176" s="5"/>
      <c r="B176" s="65" t="str">
        <f>VLOOKUP(WEEKDAY(C176),JoursDeSemaine,2,FALSE)</f>
        <v>Mercredi</v>
      </c>
      <c r="C176" s="14">
        <f t="shared" si="19"/>
        <v>42179</v>
      </c>
      <c r="D176" s="45">
        <v>0.33333333333333298</v>
      </c>
      <c r="E176" s="45">
        <v>0.52083333333333304</v>
      </c>
      <c r="F176" s="45">
        <v>0.54166666666666696</v>
      </c>
      <c r="G176" s="45">
        <v>0.6875</v>
      </c>
      <c r="H176" s="176">
        <f t="shared" si="25"/>
        <v>7.9999999999999929</v>
      </c>
      <c r="I176" s="177"/>
      <c r="J176" s="178"/>
      <c r="K176" s="94"/>
    </row>
    <row r="177" spans="1:11" ht="18.75" x14ac:dyDescent="0.25">
      <c r="A177" s="5"/>
      <c r="B177" s="65" t="str">
        <f>VLOOKUP(WEEKDAY(C177),JoursDeSemaine,2,FALSE)</f>
        <v>Jeudi</v>
      </c>
      <c r="C177" s="14">
        <f t="shared" si="19"/>
        <v>42180</v>
      </c>
      <c r="D177" s="45">
        <v>0.33333333333333298</v>
      </c>
      <c r="E177" s="45">
        <v>0.52083333333333304</v>
      </c>
      <c r="F177" s="45">
        <v>0.54166666666666696</v>
      </c>
      <c r="G177" s="45">
        <v>0.6875</v>
      </c>
      <c r="H177" s="176">
        <f t="shared" si="25"/>
        <v>7.9999999999999929</v>
      </c>
      <c r="I177" s="177"/>
      <c r="J177" s="178"/>
      <c r="K177" s="94"/>
    </row>
    <row r="178" spans="1:11" ht="18.75" x14ac:dyDescent="0.25">
      <c r="A178" s="5"/>
      <c r="B178" s="65" t="str">
        <f>VLOOKUP(WEEKDAY(C178),JoursDeSemaine,2,FALSE)</f>
        <v>Vendredi</v>
      </c>
      <c r="C178" s="14">
        <f t="shared" si="19"/>
        <v>42181</v>
      </c>
      <c r="D178" s="45">
        <v>0.33333333333333298</v>
      </c>
      <c r="E178" s="45">
        <v>0.52083333333333304</v>
      </c>
      <c r="F178" s="45">
        <v>0.54166666666666696</v>
      </c>
      <c r="G178" s="45">
        <v>0.6875</v>
      </c>
      <c r="H178" s="176">
        <f t="shared" si="25"/>
        <v>7.9999999999999929</v>
      </c>
      <c r="I178" s="177"/>
      <c r="J178" s="178"/>
      <c r="K178" s="94"/>
    </row>
    <row r="179" spans="1:11" ht="18.75" x14ac:dyDescent="0.25">
      <c r="A179" s="5"/>
      <c r="B179" s="65" t="str">
        <f>VLOOKUP(WEEKDAY(C179),JoursDeSemaine,2,FALSE)</f>
        <v>Samedi</v>
      </c>
      <c r="C179" s="14">
        <f t="shared" si="19"/>
        <v>42182</v>
      </c>
      <c r="D179" s="45">
        <v>0.33333333333333298</v>
      </c>
      <c r="E179" s="45"/>
      <c r="F179" s="45"/>
      <c r="G179" s="45">
        <v>0.5</v>
      </c>
      <c r="H179" s="176">
        <f t="shared" si="25"/>
        <v>4.0000000000000089</v>
      </c>
      <c r="I179" s="177"/>
      <c r="J179" s="178"/>
      <c r="K179" s="94"/>
    </row>
    <row r="180" spans="1:11" ht="18.75" x14ac:dyDescent="0.25">
      <c r="A180" s="5"/>
      <c r="B180" s="66" t="str">
        <f>VLOOKUP(WEEKDAY(C180),JoursDeSemaine,2,FALSE)</f>
        <v>Dimanche</v>
      </c>
      <c r="C180" s="15">
        <f t="shared" si="19"/>
        <v>42183</v>
      </c>
      <c r="D180" s="46"/>
      <c r="E180" s="46"/>
      <c r="F180" s="46"/>
      <c r="G180" s="46"/>
      <c r="H180" s="179">
        <f t="shared" si="25"/>
        <v>0</v>
      </c>
      <c r="I180" s="180">
        <f t="shared" ref="I180" si="27">SUM(H174:H180)</f>
        <v>43.999999999999972</v>
      </c>
      <c r="J180" s="178"/>
      <c r="K180" s="95"/>
    </row>
    <row r="181" spans="1:11" ht="18.75" x14ac:dyDescent="0.25">
      <c r="A181" s="5"/>
      <c r="B181" s="67" t="str">
        <f>VLOOKUP(WEEKDAY(C181),JoursDeSemaine,2,FALSE)</f>
        <v>Lundi</v>
      </c>
      <c r="C181" s="16">
        <f t="shared" si="19"/>
        <v>42184</v>
      </c>
      <c r="D181" s="47">
        <v>0.33333333333333298</v>
      </c>
      <c r="E181" s="47">
        <v>0.52083333333333304</v>
      </c>
      <c r="F181" s="47">
        <v>0.54166666666666696</v>
      </c>
      <c r="G181" s="47">
        <v>0.6875</v>
      </c>
      <c r="H181" s="181">
        <f t="shared" si="25"/>
        <v>7.9999999999999929</v>
      </c>
      <c r="I181" s="182"/>
      <c r="J181" s="178"/>
      <c r="K181" s="96"/>
    </row>
    <row r="182" spans="1:11" ht="19.5" thickBot="1" x14ac:dyDescent="0.3">
      <c r="A182" s="6"/>
      <c r="B182" s="69" t="str">
        <f>VLOOKUP(WEEKDAY(C182),JoursDeSemaine,2,FALSE)</f>
        <v>Mardi</v>
      </c>
      <c r="C182" s="18">
        <f t="shared" si="19"/>
        <v>42185</v>
      </c>
      <c r="D182" s="49">
        <v>0.33333333333333298</v>
      </c>
      <c r="E182" s="49">
        <v>0.52083333333333304</v>
      </c>
      <c r="F182" s="49">
        <v>0.54166666666666696</v>
      </c>
      <c r="G182" s="49">
        <v>0.6875</v>
      </c>
      <c r="H182" s="185">
        <f t="shared" si="25"/>
        <v>7.9999999999999929</v>
      </c>
      <c r="I182" s="186"/>
      <c r="J182" s="187"/>
      <c r="K182" s="98"/>
    </row>
    <row r="183" spans="1:11" ht="18.75" x14ac:dyDescent="0.25">
      <c r="A183" s="1" t="s">
        <v>14</v>
      </c>
      <c r="B183" s="58" t="str">
        <f>VLOOKUP(WEEKDAY(C183),JoursDeSemaine,2,FALSE)</f>
        <v>Mercredi</v>
      </c>
      <c r="C183" s="7">
        <f t="shared" si="19"/>
        <v>42186</v>
      </c>
      <c r="D183" s="37">
        <v>0.33333333333333298</v>
      </c>
      <c r="E183" s="37">
        <v>0.52083333333333304</v>
      </c>
      <c r="F183" s="37">
        <v>0.54166666666666696</v>
      </c>
      <c r="G183" s="37">
        <v>0.6875</v>
      </c>
      <c r="H183" s="154">
        <f t="shared" si="25"/>
        <v>7.9999999999999929</v>
      </c>
      <c r="I183" s="155"/>
      <c r="J183" s="156">
        <f>SUM(H183:H213)</f>
        <v>115.99999999999996</v>
      </c>
      <c r="K183" s="87"/>
    </row>
    <row r="184" spans="1:11" ht="18.75" x14ac:dyDescent="0.25">
      <c r="A184" s="2"/>
      <c r="B184" s="59" t="str">
        <f>VLOOKUP(WEEKDAY(C184),JoursDeSemaine,2,FALSE)</f>
        <v>Jeudi</v>
      </c>
      <c r="C184" s="8">
        <f t="shared" si="19"/>
        <v>42187</v>
      </c>
      <c r="D184" s="39">
        <v>0.33333333333333298</v>
      </c>
      <c r="E184" s="39">
        <v>0.52083333333333304</v>
      </c>
      <c r="F184" s="39">
        <v>0.54166666666666696</v>
      </c>
      <c r="G184" s="39">
        <v>0.6875</v>
      </c>
      <c r="H184" s="157">
        <f t="shared" si="25"/>
        <v>7.9999999999999929</v>
      </c>
      <c r="I184" s="158"/>
      <c r="J184" s="159"/>
      <c r="K184" s="88"/>
    </row>
    <row r="185" spans="1:11" ht="18.75" x14ac:dyDescent="0.25">
      <c r="A185" s="2"/>
      <c r="B185" s="59" t="str">
        <f>VLOOKUP(WEEKDAY(C185),JoursDeSemaine,2,FALSE)</f>
        <v>Vendredi</v>
      </c>
      <c r="C185" s="8">
        <f t="shared" si="19"/>
        <v>42188</v>
      </c>
      <c r="D185" s="39">
        <v>0.33333333333333298</v>
      </c>
      <c r="E185" s="39">
        <v>0.52083333333333304</v>
      </c>
      <c r="F185" s="39">
        <v>0.54166666666666696</v>
      </c>
      <c r="G185" s="39">
        <v>0.6875</v>
      </c>
      <c r="H185" s="157">
        <f t="shared" si="25"/>
        <v>7.9999999999999929</v>
      </c>
      <c r="I185" s="158"/>
      <c r="J185" s="159"/>
      <c r="K185" s="88"/>
    </row>
    <row r="186" spans="1:11" ht="18.75" x14ac:dyDescent="0.25">
      <c r="A186" s="2"/>
      <c r="B186" s="59" t="str">
        <f>VLOOKUP(WEEKDAY(C186),JoursDeSemaine,2,FALSE)</f>
        <v>Samedi</v>
      </c>
      <c r="C186" s="8">
        <f t="shared" si="19"/>
        <v>42189</v>
      </c>
      <c r="D186" s="39">
        <v>0.33333333333333298</v>
      </c>
      <c r="E186" s="39"/>
      <c r="F186" s="39"/>
      <c r="G186" s="39">
        <v>0.5</v>
      </c>
      <c r="H186" s="157">
        <f t="shared" si="25"/>
        <v>4.0000000000000089</v>
      </c>
      <c r="I186" s="158"/>
      <c r="J186" s="159"/>
      <c r="K186" s="88"/>
    </row>
    <row r="187" spans="1:11" ht="18.75" x14ac:dyDescent="0.25">
      <c r="A187" s="2"/>
      <c r="B187" s="60" t="str">
        <f>VLOOKUP(WEEKDAY(C187),JoursDeSemaine,2,FALSE)</f>
        <v>Dimanche</v>
      </c>
      <c r="C187" s="9">
        <f t="shared" si="19"/>
        <v>42190</v>
      </c>
      <c r="D187" s="40"/>
      <c r="E187" s="40"/>
      <c r="F187" s="40"/>
      <c r="G187" s="40"/>
      <c r="H187" s="160">
        <f t="shared" si="25"/>
        <v>0</v>
      </c>
      <c r="I187" s="161">
        <f t="shared" ref="I187" si="28">SUM(H181:H187)</f>
        <v>43.999999999999972</v>
      </c>
      <c r="J187" s="159"/>
      <c r="K187" s="89"/>
    </row>
    <row r="188" spans="1:11" ht="18.75" x14ac:dyDescent="0.25">
      <c r="A188" s="2"/>
      <c r="B188" s="61" t="str">
        <f>VLOOKUP(WEEKDAY(C188),JoursDeSemaine,2,FALSE)</f>
        <v>Lundi</v>
      </c>
      <c r="C188" s="10">
        <f t="shared" si="19"/>
        <v>42191</v>
      </c>
      <c r="D188" s="41">
        <v>0.33333333333333298</v>
      </c>
      <c r="E188" s="41">
        <v>0.52083333333333304</v>
      </c>
      <c r="F188" s="41">
        <v>0.54166666666666696</v>
      </c>
      <c r="G188" s="41">
        <v>0.6875</v>
      </c>
      <c r="H188" s="162">
        <f t="shared" si="25"/>
        <v>7.9999999999999929</v>
      </c>
      <c r="I188" s="163"/>
      <c r="J188" s="159"/>
      <c r="K188" s="90"/>
    </row>
    <row r="189" spans="1:11" ht="18.75" x14ac:dyDescent="0.25">
      <c r="A189" s="2"/>
      <c r="B189" s="61" t="str">
        <f>VLOOKUP(WEEKDAY(C189),JoursDeSemaine,2,FALSE)</f>
        <v>Mardi</v>
      </c>
      <c r="C189" s="10">
        <f t="shared" si="19"/>
        <v>42192</v>
      </c>
      <c r="D189" s="41">
        <v>0.33333333333333298</v>
      </c>
      <c r="E189" s="41">
        <v>0.52083333333333304</v>
      </c>
      <c r="F189" s="41">
        <v>0.54166666666666696</v>
      </c>
      <c r="G189" s="41">
        <v>0.6875</v>
      </c>
      <c r="H189" s="162">
        <f t="shared" si="25"/>
        <v>7.9999999999999929</v>
      </c>
      <c r="I189" s="163"/>
      <c r="J189" s="159"/>
      <c r="K189" s="90"/>
    </row>
    <row r="190" spans="1:11" ht="18.75" x14ac:dyDescent="0.25">
      <c r="A190" s="2"/>
      <c r="B190" s="61" t="str">
        <f>VLOOKUP(WEEKDAY(C190),JoursDeSemaine,2,FALSE)</f>
        <v>Mercredi</v>
      </c>
      <c r="C190" s="10">
        <f t="shared" si="19"/>
        <v>42193</v>
      </c>
      <c r="D190" s="41">
        <v>0.33333333333333298</v>
      </c>
      <c r="E190" s="41">
        <v>0.52083333333333304</v>
      </c>
      <c r="F190" s="41">
        <v>0.54166666666666696</v>
      </c>
      <c r="G190" s="41">
        <v>0.6875</v>
      </c>
      <c r="H190" s="162">
        <f t="shared" si="25"/>
        <v>7.9999999999999929</v>
      </c>
      <c r="I190" s="163"/>
      <c r="J190" s="159"/>
      <c r="K190" s="90"/>
    </row>
    <row r="191" spans="1:11" ht="18.75" x14ac:dyDescent="0.25">
      <c r="A191" s="2"/>
      <c r="B191" s="61" t="str">
        <f>VLOOKUP(WEEKDAY(C191),JoursDeSemaine,2,FALSE)</f>
        <v>Jeudi</v>
      </c>
      <c r="C191" s="10">
        <f t="shared" si="19"/>
        <v>42194</v>
      </c>
      <c r="D191" s="41">
        <v>0.33333333333333298</v>
      </c>
      <c r="E191" s="41">
        <v>0.52083333333333304</v>
      </c>
      <c r="F191" s="41">
        <v>0.54166666666666696</v>
      </c>
      <c r="G191" s="41">
        <v>0.6875</v>
      </c>
      <c r="H191" s="162">
        <f t="shared" si="25"/>
        <v>7.9999999999999929</v>
      </c>
      <c r="I191" s="163"/>
      <c r="J191" s="159"/>
      <c r="K191" s="90"/>
    </row>
    <row r="192" spans="1:11" ht="18.75" x14ac:dyDescent="0.25">
      <c r="A192" s="2"/>
      <c r="B192" s="61" t="str">
        <f>VLOOKUP(WEEKDAY(C192),JoursDeSemaine,2,FALSE)</f>
        <v>Vendredi</v>
      </c>
      <c r="C192" s="10">
        <f t="shared" si="19"/>
        <v>42195</v>
      </c>
      <c r="D192" s="41">
        <v>0.33333333333333298</v>
      </c>
      <c r="E192" s="41">
        <v>0.52083333333333304</v>
      </c>
      <c r="F192" s="41">
        <v>0.54166666666666696</v>
      </c>
      <c r="G192" s="41">
        <v>0.6875</v>
      </c>
      <c r="H192" s="162">
        <f t="shared" si="25"/>
        <v>7.9999999999999929</v>
      </c>
      <c r="I192" s="163"/>
      <c r="J192" s="159"/>
      <c r="K192" s="90"/>
    </row>
    <row r="193" spans="1:15" ht="18.75" x14ac:dyDescent="0.25">
      <c r="A193" s="2"/>
      <c r="B193" s="61" t="str">
        <f>VLOOKUP(WEEKDAY(C193),JoursDeSemaine,2,FALSE)</f>
        <v>Samedi</v>
      </c>
      <c r="C193" s="10">
        <f t="shared" si="19"/>
        <v>42196</v>
      </c>
      <c r="D193" s="41">
        <v>0.33333333333333298</v>
      </c>
      <c r="E193" s="41"/>
      <c r="F193" s="41"/>
      <c r="G193" s="41">
        <v>0.5</v>
      </c>
      <c r="H193" s="162">
        <f t="shared" si="25"/>
        <v>4.0000000000000089</v>
      </c>
      <c r="I193" s="163"/>
      <c r="J193" s="159"/>
      <c r="K193" s="90"/>
    </row>
    <row r="194" spans="1:15" ht="18.75" x14ac:dyDescent="0.25">
      <c r="A194" s="2"/>
      <c r="B194" s="62" t="str">
        <f>VLOOKUP(WEEKDAY(C194),JoursDeSemaine,2,FALSE)</f>
        <v>Dimanche</v>
      </c>
      <c r="C194" s="11">
        <f t="shared" si="19"/>
        <v>42197</v>
      </c>
      <c r="D194" s="42"/>
      <c r="E194" s="42"/>
      <c r="F194" s="42"/>
      <c r="G194" s="42"/>
      <c r="H194" s="166">
        <f t="shared" si="25"/>
        <v>0</v>
      </c>
      <c r="I194" s="167">
        <f t="shared" ref="I194" si="29">SUM(H188:H194)</f>
        <v>43.999999999999972</v>
      </c>
      <c r="J194" s="159"/>
      <c r="K194" s="91"/>
    </row>
    <row r="195" spans="1:15" ht="18.75" x14ac:dyDescent="0.25">
      <c r="A195" s="2"/>
      <c r="B195" s="59" t="str">
        <f>VLOOKUP(WEEKDAY(C195),JoursDeSemaine,2,FALSE)</f>
        <v>Lundi</v>
      </c>
      <c r="C195" s="8">
        <f t="shared" si="19"/>
        <v>42198</v>
      </c>
      <c r="D195" s="39">
        <v>0.33333333333333298</v>
      </c>
      <c r="E195" s="39">
        <v>0.52083333333333304</v>
      </c>
      <c r="F195" s="39">
        <v>0.54166666666666696</v>
      </c>
      <c r="G195" s="39">
        <v>0.6875</v>
      </c>
      <c r="H195" s="157">
        <f t="shared" si="25"/>
        <v>7.9999999999999929</v>
      </c>
      <c r="I195" s="158"/>
      <c r="J195" s="159"/>
      <c r="K195" s="88"/>
    </row>
    <row r="196" spans="1:15" ht="18.75" x14ac:dyDescent="0.25">
      <c r="A196" s="2"/>
      <c r="B196" s="59" t="str">
        <f>VLOOKUP(WEEKDAY(C196),JoursDeSemaine,2,FALSE)</f>
        <v>Mardi</v>
      </c>
      <c r="C196" s="8">
        <f t="shared" ref="C196:C259" si="30">C195+1</f>
        <v>42199</v>
      </c>
      <c r="D196" s="39">
        <v>0.33333333333333298</v>
      </c>
      <c r="E196" s="39">
        <v>0.52083333333333304</v>
      </c>
      <c r="F196" s="39">
        <v>0.54166666666666696</v>
      </c>
      <c r="G196" s="39">
        <v>0.6875</v>
      </c>
      <c r="H196" s="157">
        <f t="shared" si="25"/>
        <v>7.9999999999999929</v>
      </c>
      <c r="I196" s="158"/>
      <c r="J196" s="159"/>
      <c r="K196" s="88"/>
    </row>
    <row r="197" spans="1:15" ht="18.75" x14ac:dyDescent="0.25">
      <c r="A197" s="2"/>
      <c r="B197" s="59" t="str">
        <f>VLOOKUP(WEEKDAY(C197),JoursDeSemaine,2,FALSE)</f>
        <v>Mercredi</v>
      </c>
      <c r="C197" s="8">
        <f t="shared" si="30"/>
        <v>42200</v>
      </c>
      <c r="D197" s="39">
        <v>0.33333333333333298</v>
      </c>
      <c r="E197" s="39">
        <v>0.52083333333333304</v>
      </c>
      <c r="F197" s="39">
        <v>0.54166666666666696</v>
      </c>
      <c r="G197" s="39">
        <v>0.6875</v>
      </c>
      <c r="H197" s="157">
        <f t="shared" si="25"/>
        <v>7.9999999999999929</v>
      </c>
      <c r="I197" s="158"/>
      <c r="J197" s="159"/>
      <c r="K197" s="88"/>
    </row>
    <row r="198" spans="1:15" ht="18.75" x14ac:dyDescent="0.25">
      <c r="A198" s="2"/>
      <c r="B198" s="59" t="str">
        <f>VLOOKUP(WEEKDAY(C198),JoursDeSemaine,2,FALSE)</f>
        <v>Jeudi</v>
      </c>
      <c r="C198" s="8">
        <f t="shared" si="30"/>
        <v>42201</v>
      </c>
      <c r="D198" s="39">
        <v>0.33333333333333298</v>
      </c>
      <c r="E198" s="39">
        <v>0.52083333333333304</v>
      </c>
      <c r="F198" s="39">
        <v>0.54166666666666696</v>
      </c>
      <c r="G198" s="39">
        <v>0.6875</v>
      </c>
      <c r="H198" s="157">
        <f t="shared" si="25"/>
        <v>7.9999999999999929</v>
      </c>
      <c r="I198" s="158"/>
      <c r="J198" s="159"/>
      <c r="K198" s="88"/>
    </row>
    <row r="199" spans="1:15" ht="18.75" x14ac:dyDescent="0.25">
      <c r="A199" s="2"/>
      <c r="B199" s="59" t="str">
        <f>VLOOKUP(WEEKDAY(C199),JoursDeSemaine,2,FALSE)</f>
        <v>Vendredi</v>
      </c>
      <c r="C199" s="8">
        <f t="shared" si="30"/>
        <v>42202</v>
      </c>
      <c r="D199" s="39">
        <v>0.33333333333333298</v>
      </c>
      <c r="E199" s="39">
        <v>0.52083333333333304</v>
      </c>
      <c r="F199" s="39">
        <v>0.54166666666666696</v>
      </c>
      <c r="G199" s="39">
        <v>0.6875</v>
      </c>
      <c r="H199" s="157">
        <f t="shared" si="25"/>
        <v>7.9999999999999929</v>
      </c>
      <c r="I199" s="158"/>
      <c r="J199" s="159"/>
      <c r="K199" s="88"/>
    </row>
    <row r="200" spans="1:15" ht="18.75" x14ac:dyDescent="0.25">
      <c r="A200" s="2"/>
      <c r="B200" s="59" t="str">
        <f>VLOOKUP(WEEKDAY(C200),JoursDeSemaine,2,FALSE)</f>
        <v>Samedi</v>
      </c>
      <c r="C200" s="8">
        <f t="shared" si="30"/>
        <v>42203</v>
      </c>
      <c r="D200" s="39">
        <v>0.33333333333333298</v>
      </c>
      <c r="E200" s="39"/>
      <c r="F200" s="39"/>
      <c r="G200" s="39">
        <v>0.5</v>
      </c>
      <c r="H200" s="157">
        <f t="shared" si="25"/>
        <v>4.0000000000000089</v>
      </c>
      <c r="I200" s="158"/>
      <c r="J200" s="159"/>
      <c r="K200" s="88"/>
    </row>
    <row r="201" spans="1:15" ht="18.75" x14ac:dyDescent="0.25">
      <c r="A201" s="2"/>
      <c r="B201" s="60" t="str">
        <f>VLOOKUP(WEEKDAY(C201),JoursDeSemaine,2,FALSE)</f>
        <v>Dimanche</v>
      </c>
      <c r="C201" s="9">
        <f t="shared" si="30"/>
        <v>42204</v>
      </c>
      <c r="D201" s="40"/>
      <c r="E201" s="40"/>
      <c r="F201" s="40"/>
      <c r="G201" s="40"/>
      <c r="H201" s="160">
        <f t="shared" si="25"/>
        <v>0</v>
      </c>
      <c r="I201" s="161">
        <f t="shared" ref="I201" si="31">SUM(H195:H201)</f>
        <v>43.999999999999972</v>
      </c>
      <c r="J201" s="159"/>
      <c r="K201" s="89"/>
    </row>
    <row r="202" spans="1:15" s="85" customFormat="1" ht="18.75" x14ac:dyDescent="0.25">
      <c r="A202" s="2"/>
      <c r="B202" s="81" t="str">
        <f>VLOOKUP(WEEKDAY(C202),JoursDeSemaine,2,FALSE)</f>
        <v>Lundi</v>
      </c>
      <c r="C202" s="82">
        <f t="shared" si="30"/>
        <v>42205</v>
      </c>
      <c r="D202" s="83"/>
      <c r="E202" s="83"/>
      <c r="F202" s="83"/>
      <c r="G202" s="83"/>
      <c r="H202" s="164">
        <f t="shared" si="25"/>
        <v>0</v>
      </c>
      <c r="I202" s="165"/>
      <c r="J202" s="159"/>
      <c r="K202" s="86" t="s">
        <v>29</v>
      </c>
      <c r="L202" s="84"/>
      <c r="M202" s="84"/>
      <c r="N202" s="84"/>
      <c r="O202" s="84"/>
    </row>
    <row r="203" spans="1:15" s="85" customFormat="1" ht="18.75" x14ac:dyDescent="0.25">
      <c r="A203" s="2"/>
      <c r="B203" s="81" t="str">
        <f>VLOOKUP(WEEKDAY(C203),JoursDeSemaine,2,FALSE)</f>
        <v>Mardi</v>
      </c>
      <c r="C203" s="82">
        <f t="shared" si="30"/>
        <v>42206</v>
      </c>
      <c r="D203" s="83"/>
      <c r="E203" s="83"/>
      <c r="F203" s="83"/>
      <c r="G203" s="83"/>
      <c r="H203" s="164">
        <f t="shared" si="25"/>
        <v>0</v>
      </c>
      <c r="I203" s="165"/>
      <c r="J203" s="159"/>
      <c r="K203" s="86" t="s">
        <v>29</v>
      </c>
      <c r="L203" s="84"/>
      <c r="M203" s="84"/>
      <c r="N203" s="84"/>
      <c r="O203" s="84"/>
    </row>
    <row r="204" spans="1:15" s="85" customFormat="1" ht="18.75" x14ac:dyDescent="0.25">
      <c r="A204" s="2"/>
      <c r="B204" s="81" t="str">
        <f>VLOOKUP(WEEKDAY(C204),JoursDeSemaine,2,FALSE)</f>
        <v>Mercredi</v>
      </c>
      <c r="C204" s="82">
        <f t="shared" si="30"/>
        <v>42207</v>
      </c>
      <c r="D204" s="83"/>
      <c r="E204" s="83"/>
      <c r="F204" s="83"/>
      <c r="G204" s="83"/>
      <c r="H204" s="164">
        <f t="shared" si="25"/>
        <v>0</v>
      </c>
      <c r="I204" s="165"/>
      <c r="J204" s="159"/>
      <c r="K204" s="86" t="s">
        <v>29</v>
      </c>
      <c r="L204" s="84"/>
      <c r="M204" s="84"/>
      <c r="N204" s="84"/>
      <c r="O204" s="84"/>
    </row>
    <row r="205" spans="1:15" s="85" customFormat="1" ht="18.75" x14ac:dyDescent="0.25">
      <c r="A205" s="2"/>
      <c r="B205" s="81" t="str">
        <f>VLOOKUP(WEEKDAY(C205),JoursDeSemaine,2,FALSE)</f>
        <v>Jeudi</v>
      </c>
      <c r="C205" s="82">
        <f t="shared" si="30"/>
        <v>42208</v>
      </c>
      <c r="D205" s="83"/>
      <c r="E205" s="83"/>
      <c r="F205" s="83"/>
      <c r="G205" s="83"/>
      <c r="H205" s="164">
        <f t="shared" si="25"/>
        <v>0</v>
      </c>
      <c r="I205" s="165"/>
      <c r="J205" s="159"/>
      <c r="K205" s="86" t="s">
        <v>29</v>
      </c>
      <c r="L205" s="84"/>
      <c r="M205" s="84"/>
      <c r="N205" s="84"/>
      <c r="O205" s="84"/>
    </row>
    <row r="206" spans="1:15" s="85" customFormat="1" ht="18.75" x14ac:dyDescent="0.25">
      <c r="A206" s="2"/>
      <c r="B206" s="81" t="str">
        <f>VLOOKUP(WEEKDAY(C206),JoursDeSemaine,2,FALSE)</f>
        <v>Vendredi</v>
      </c>
      <c r="C206" s="82">
        <f t="shared" si="30"/>
        <v>42209</v>
      </c>
      <c r="D206" s="83"/>
      <c r="E206" s="83"/>
      <c r="F206" s="83"/>
      <c r="G206" s="83"/>
      <c r="H206" s="164">
        <f t="shared" si="25"/>
        <v>0</v>
      </c>
      <c r="I206" s="165"/>
      <c r="J206" s="159"/>
      <c r="K206" s="86" t="s">
        <v>29</v>
      </c>
      <c r="L206" s="84"/>
      <c r="M206" s="84"/>
      <c r="N206" s="84"/>
      <c r="O206" s="84"/>
    </row>
    <row r="207" spans="1:15" s="85" customFormat="1" ht="18.75" x14ac:dyDescent="0.25">
      <c r="A207" s="2"/>
      <c r="B207" s="81" t="str">
        <f>VLOOKUP(WEEKDAY(C207),JoursDeSemaine,2,FALSE)</f>
        <v>Samedi</v>
      </c>
      <c r="C207" s="82">
        <f t="shared" si="30"/>
        <v>42210</v>
      </c>
      <c r="D207" s="83"/>
      <c r="E207" s="83"/>
      <c r="F207" s="83"/>
      <c r="G207" s="83"/>
      <c r="H207" s="164">
        <f t="shared" si="25"/>
        <v>0</v>
      </c>
      <c r="I207" s="165"/>
      <c r="J207" s="159"/>
      <c r="K207" s="86" t="s">
        <v>29</v>
      </c>
      <c r="L207" s="84"/>
      <c r="M207" s="84"/>
      <c r="N207" s="84"/>
      <c r="O207" s="84"/>
    </row>
    <row r="208" spans="1:15" s="85" customFormat="1" ht="18.75" x14ac:dyDescent="0.25">
      <c r="A208" s="2"/>
      <c r="B208" s="116" t="str">
        <f>VLOOKUP(WEEKDAY(C208),JoursDeSemaine,2,FALSE)</f>
        <v>Dimanche</v>
      </c>
      <c r="C208" s="117">
        <f t="shared" si="30"/>
        <v>42211</v>
      </c>
      <c r="D208" s="118"/>
      <c r="E208" s="118"/>
      <c r="F208" s="118"/>
      <c r="G208" s="118"/>
      <c r="H208" s="200">
        <f t="shared" si="25"/>
        <v>0</v>
      </c>
      <c r="I208" s="201">
        <f t="shared" ref="I208" si="32">SUM(H202:H208)</f>
        <v>0</v>
      </c>
      <c r="J208" s="159"/>
      <c r="K208" s="119" t="s">
        <v>29</v>
      </c>
      <c r="L208" s="84"/>
      <c r="M208" s="84"/>
      <c r="N208" s="84"/>
      <c r="O208" s="84"/>
    </row>
    <row r="209" spans="1:15" s="85" customFormat="1" ht="18.75" x14ac:dyDescent="0.25">
      <c r="A209" s="2"/>
      <c r="B209" s="120" t="str">
        <f>VLOOKUP(WEEKDAY(C209),JoursDeSemaine,2,FALSE)</f>
        <v>Lundi</v>
      </c>
      <c r="C209" s="121">
        <f t="shared" si="30"/>
        <v>42212</v>
      </c>
      <c r="D209" s="122"/>
      <c r="E209" s="122"/>
      <c r="F209" s="122"/>
      <c r="G209" s="122"/>
      <c r="H209" s="168">
        <f t="shared" si="25"/>
        <v>0</v>
      </c>
      <c r="I209" s="169"/>
      <c r="J209" s="159"/>
      <c r="K209" s="123" t="s">
        <v>29</v>
      </c>
      <c r="L209" s="84"/>
      <c r="M209" s="84"/>
      <c r="N209" s="84"/>
      <c r="O209" s="84"/>
    </row>
    <row r="210" spans="1:15" s="85" customFormat="1" ht="18.75" x14ac:dyDescent="0.25">
      <c r="A210" s="2"/>
      <c r="B210" s="120" t="str">
        <f>VLOOKUP(WEEKDAY(C210),JoursDeSemaine,2,FALSE)</f>
        <v>Mardi</v>
      </c>
      <c r="C210" s="121">
        <f t="shared" si="30"/>
        <v>42213</v>
      </c>
      <c r="D210" s="122"/>
      <c r="E210" s="122"/>
      <c r="F210" s="122"/>
      <c r="G210" s="122"/>
      <c r="H210" s="168">
        <f t="shared" si="25"/>
        <v>0</v>
      </c>
      <c r="I210" s="169"/>
      <c r="J210" s="159"/>
      <c r="K210" s="123" t="s">
        <v>29</v>
      </c>
      <c r="L210" s="84"/>
      <c r="M210" s="84"/>
      <c r="N210" s="84"/>
      <c r="O210" s="84"/>
    </row>
    <row r="211" spans="1:15" s="85" customFormat="1" ht="18.75" x14ac:dyDescent="0.25">
      <c r="A211" s="2"/>
      <c r="B211" s="120" t="str">
        <f>VLOOKUP(WEEKDAY(C211),JoursDeSemaine,2,FALSE)</f>
        <v>Mercredi</v>
      </c>
      <c r="C211" s="121">
        <f t="shared" si="30"/>
        <v>42214</v>
      </c>
      <c r="D211" s="122"/>
      <c r="E211" s="122"/>
      <c r="F211" s="122"/>
      <c r="G211" s="122"/>
      <c r="H211" s="168">
        <f t="shared" si="25"/>
        <v>0</v>
      </c>
      <c r="I211" s="169"/>
      <c r="J211" s="159"/>
      <c r="K211" s="123" t="s">
        <v>29</v>
      </c>
      <c r="L211" s="84"/>
      <c r="M211" s="84"/>
      <c r="N211" s="84"/>
      <c r="O211" s="84"/>
    </row>
    <row r="212" spans="1:15" s="85" customFormat="1" ht="18.75" x14ac:dyDescent="0.25">
      <c r="A212" s="2"/>
      <c r="B212" s="120" t="str">
        <f>VLOOKUP(WEEKDAY(C212),JoursDeSemaine,2,FALSE)</f>
        <v>Jeudi</v>
      </c>
      <c r="C212" s="121">
        <f t="shared" si="30"/>
        <v>42215</v>
      </c>
      <c r="D212" s="122"/>
      <c r="E212" s="122"/>
      <c r="F212" s="122"/>
      <c r="G212" s="122"/>
      <c r="H212" s="168">
        <f t="shared" si="25"/>
        <v>0</v>
      </c>
      <c r="I212" s="169"/>
      <c r="J212" s="159"/>
      <c r="K212" s="123" t="s">
        <v>29</v>
      </c>
      <c r="L212" s="84"/>
      <c r="M212" s="84"/>
      <c r="N212" s="84"/>
      <c r="O212" s="84"/>
    </row>
    <row r="213" spans="1:15" s="85" customFormat="1" ht="19.5" thickBot="1" x14ac:dyDescent="0.3">
      <c r="A213" s="3"/>
      <c r="B213" s="124" t="str">
        <f>VLOOKUP(WEEKDAY(C213),JoursDeSemaine,2,FALSE)</f>
        <v>Vendredi</v>
      </c>
      <c r="C213" s="125">
        <f t="shared" si="30"/>
        <v>42216</v>
      </c>
      <c r="D213" s="126"/>
      <c r="E213" s="126"/>
      <c r="F213" s="126"/>
      <c r="G213" s="126"/>
      <c r="H213" s="202">
        <f t="shared" si="25"/>
        <v>0</v>
      </c>
      <c r="I213" s="203"/>
      <c r="J213" s="172"/>
      <c r="K213" s="127" t="s">
        <v>29</v>
      </c>
      <c r="L213" s="84"/>
      <c r="M213" s="84"/>
      <c r="N213" s="84"/>
      <c r="O213" s="84"/>
    </row>
    <row r="214" spans="1:15" s="85" customFormat="1" ht="18.75" x14ac:dyDescent="0.25">
      <c r="A214" s="4" t="s">
        <v>15</v>
      </c>
      <c r="B214" s="128" t="str">
        <f>VLOOKUP(WEEKDAY(C214),JoursDeSemaine,2,FALSE)</f>
        <v>Samedi</v>
      </c>
      <c r="C214" s="129">
        <f t="shared" si="30"/>
        <v>42217</v>
      </c>
      <c r="D214" s="130"/>
      <c r="E214" s="130"/>
      <c r="F214" s="130"/>
      <c r="G214" s="130"/>
      <c r="H214" s="204">
        <f t="shared" si="25"/>
        <v>0</v>
      </c>
      <c r="I214" s="205"/>
      <c r="J214" s="175">
        <f>SUM(H214:H244)</f>
        <v>79.999999999999943</v>
      </c>
      <c r="K214" s="131" t="s">
        <v>29</v>
      </c>
      <c r="L214" s="84"/>
      <c r="M214" s="84"/>
      <c r="N214" s="84"/>
      <c r="O214" s="84"/>
    </row>
    <row r="215" spans="1:15" s="85" customFormat="1" ht="18.75" x14ac:dyDescent="0.25">
      <c r="A215" s="5"/>
      <c r="B215" s="132" t="str">
        <f>VLOOKUP(WEEKDAY(C215),JoursDeSemaine,2,FALSE)</f>
        <v>Dimanche</v>
      </c>
      <c r="C215" s="133">
        <f t="shared" si="30"/>
        <v>42218</v>
      </c>
      <c r="D215" s="134"/>
      <c r="E215" s="134"/>
      <c r="F215" s="134"/>
      <c r="G215" s="134"/>
      <c r="H215" s="206">
        <f t="shared" si="25"/>
        <v>0</v>
      </c>
      <c r="I215" s="207">
        <f t="shared" ref="I215" si="33">SUM(H209:H215)</f>
        <v>0</v>
      </c>
      <c r="J215" s="178"/>
      <c r="K215" s="135" t="s">
        <v>29</v>
      </c>
      <c r="L215" s="84"/>
      <c r="M215" s="84"/>
      <c r="N215" s="84"/>
      <c r="O215" s="84"/>
    </row>
    <row r="216" spans="1:15" s="85" customFormat="1" ht="18.75" x14ac:dyDescent="0.25">
      <c r="A216" s="5"/>
      <c r="B216" s="136" t="str">
        <f>VLOOKUP(WEEKDAY(C216),JoursDeSemaine,2,FALSE)</f>
        <v>Lundi</v>
      </c>
      <c r="C216" s="137">
        <f t="shared" si="30"/>
        <v>42219</v>
      </c>
      <c r="D216" s="138"/>
      <c r="E216" s="138"/>
      <c r="F216" s="138"/>
      <c r="G216" s="138"/>
      <c r="H216" s="208">
        <f t="shared" si="25"/>
        <v>0</v>
      </c>
      <c r="I216" s="209"/>
      <c r="J216" s="178"/>
      <c r="K216" s="139" t="s">
        <v>29</v>
      </c>
      <c r="L216" s="84"/>
      <c r="M216" s="84"/>
      <c r="N216" s="84"/>
      <c r="O216" s="84"/>
    </row>
    <row r="217" spans="1:15" s="85" customFormat="1" ht="18.75" x14ac:dyDescent="0.25">
      <c r="A217" s="5"/>
      <c r="B217" s="136" t="str">
        <f>VLOOKUP(WEEKDAY(C217),JoursDeSemaine,2,FALSE)</f>
        <v>Mardi</v>
      </c>
      <c r="C217" s="137">
        <f t="shared" si="30"/>
        <v>42220</v>
      </c>
      <c r="D217" s="138"/>
      <c r="E217" s="138"/>
      <c r="F217" s="138"/>
      <c r="G217" s="138"/>
      <c r="H217" s="208">
        <f t="shared" si="25"/>
        <v>0</v>
      </c>
      <c r="I217" s="209"/>
      <c r="J217" s="178"/>
      <c r="K217" s="139" t="s">
        <v>29</v>
      </c>
      <c r="L217" s="84"/>
      <c r="M217" s="84"/>
      <c r="N217" s="84"/>
      <c r="O217" s="84"/>
    </row>
    <row r="218" spans="1:15" s="85" customFormat="1" ht="18.75" x14ac:dyDescent="0.25">
      <c r="A218" s="5"/>
      <c r="B218" s="136" t="str">
        <f>VLOOKUP(WEEKDAY(C218),JoursDeSemaine,2,FALSE)</f>
        <v>Mercredi</v>
      </c>
      <c r="C218" s="137">
        <f t="shared" si="30"/>
        <v>42221</v>
      </c>
      <c r="D218" s="138"/>
      <c r="E218" s="138"/>
      <c r="F218" s="138"/>
      <c r="G218" s="138"/>
      <c r="H218" s="208">
        <f t="shared" si="25"/>
        <v>0</v>
      </c>
      <c r="I218" s="209"/>
      <c r="J218" s="178"/>
      <c r="K218" s="139" t="s">
        <v>29</v>
      </c>
      <c r="L218" s="84"/>
      <c r="M218" s="84"/>
      <c r="N218" s="84"/>
      <c r="O218" s="84"/>
    </row>
    <row r="219" spans="1:15" s="85" customFormat="1" ht="18.75" x14ac:dyDescent="0.25">
      <c r="A219" s="5"/>
      <c r="B219" s="136" t="str">
        <f>VLOOKUP(WEEKDAY(C219),JoursDeSemaine,2,FALSE)</f>
        <v>Jeudi</v>
      </c>
      <c r="C219" s="137">
        <f t="shared" si="30"/>
        <v>42222</v>
      </c>
      <c r="D219" s="138"/>
      <c r="E219" s="138"/>
      <c r="F219" s="138"/>
      <c r="G219" s="138"/>
      <c r="H219" s="208">
        <f t="shared" si="25"/>
        <v>0</v>
      </c>
      <c r="I219" s="209"/>
      <c r="J219" s="178"/>
      <c r="K219" s="139" t="s">
        <v>29</v>
      </c>
      <c r="L219" s="84"/>
      <c r="M219" s="84"/>
      <c r="N219" s="84"/>
      <c r="O219" s="84"/>
    </row>
    <row r="220" spans="1:15" s="85" customFormat="1" ht="18.75" x14ac:dyDescent="0.25">
      <c r="A220" s="5"/>
      <c r="B220" s="136" t="str">
        <f>VLOOKUP(WEEKDAY(C220),JoursDeSemaine,2,FALSE)</f>
        <v>Vendredi</v>
      </c>
      <c r="C220" s="137">
        <f t="shared" si="30"/>
        <v>42223</v>
      </c>
      <c r="D220" s="138"/>
      <c r="E220" s="138"/>
      <c r="F220" s="138"/>
      <c r="G220" s="138"/>
      <c r="H220" s="208">
        <f t="shared" si="25"/>
        <v>0</v>
      </c>
      <c r="I220" s="209"/>
      <c r="J220" s="178"/>
      <c r="K220" s="139" t="s">
        <v>29</v>
      </c>
      <c r="L220" s="84"/>
      <c r="M220" s="84"/>
      <c r="N220" s="84"/>
      <c r="O220" s="84"/>
    </row>
    <row r="221" spans="1:15" s="85" customFormat="1" ht="18.75" x14ac:dyDescent="0.25">
      <c r="A221" s="5"/>
      <c r="B221" s="136" t="str">
        <f>VLOOKUP(WEEKDAY(C221),JoursDeSemaine,2,FALSE)</f>
        <v>Samedi</v>
      </c>
      <c r="C221" s="137">
        <f t="shared" si="30"/>
        <v>42224</v>
      </c>
      <c r="D221" s="138"/>
      <c r="E221" s="138"/>
      <c r="F221" s="138"/>
      <c r="G221" s="138"/>
      <c r="H221" s="208">
        <f t="shared" si="25"/>
        <v>0</v>
      </c>
      <c r="I221" s="209"/>
      <c r="J221" s="178"/>
      <c r="K221" s="139" t="s">
        <v>29</v>
      </c>
      <c r="L221" s="84"/>
      <c r="M221" s="84"/>
      <c r="N221" s="84"/>
      <c r="O221" s="84"/>
    </row>
    <row r="222" spans="1:15" s="85" customFormat="1" ht="18.75" x14ac:dyDescent="0.25">
      <c r="A222" s="5"/>
      <c r="B222" s="140" t="str">
        <f>VLOOKUP(WEEKDAY(C222),JoursDeSemaine,2,FALSE)</f>
        <v>Dimanche</v>
      </c>
      <c r="C222" s="141">
        <f t="shared" si="30"/>
        <v>42225</v>
      </c>
      <c r="D222" s="142"/>
      <c r="E222" s="142"/>
      <c r="F222" s="142"/>
      <c r="G222" s="142"/>
      <c r="H222" s="210">
        <f t="shared" si="25"/>
        <v>0</v>
      </c>
      <c r="I222" s="211">
        <f t="shared" ref="I222" si="34">SUM(H216:H222)</f>
        <v>0</v>
      </c>
      <c r="J222" s="178"/>
      <c r="K222" s="143" t="s">
        <v>29</v>
      </c>
      <c r="L222" s="84"/>
      <c r="M222" s="84"/>
      <c r="N222" s="84"/>
      <c r="O222" s="84"/>
    </row>
    <row r="223" spans="1:15" s="85" customFormat="1" ht="18.75" x14ac:dyDescent="0.25">
      <c r="A223" s="5"/>
      <c r="B223" s="144" t="str">
        <f>VLOOKUP(WEEKDAY(C223),JoursDeSemaine,2,FALSE)</f>
        <v>Lundi</v>
      </c>
      <c r="C223" s="145">
        <f t="shared" si="30"/>
        <v>42226</v>
      </c>
      <c r="D223" s="146"/>
      <c r="E223" s="146"/>
      <c r="F223" s="146"/>
      <c r="G223" s="146"/>
      <c r="H223" s="212">
        <f t="shared" si="25"/>
        <v>0</v>
      </c>
      <c r="I223" s="213"/>
      <c r="J223" s="178"/>
      <c r="K223" s="147" t="s">
        <v>29</v>
      </c>
      <c r="L223" s="84"/>
      <c r="M223" s="84"/>
      <c r="N223" s="84"/>
      <c r="O223" s="84"/>
    </row>
    <row r="224" spans="1:15" s="85" customFormat="1" ht="18.75" x14ac:dyDescent="0.25">
      <c r="A224" s="5"/>
      <c r="B224" s="144" t="str">
        <f>VLOOKUP(WEEKDAY(C224),JoursDeSemaine,2,FALSE)</f>
        <v>Mardi</v>
      </c>
      <c r="C224" s="145">
        <f t="shared" si="30"/>
        <v>42227</v>
      </c>
      <c r="D224" s="146"/>
      <c r="E224" s="146"/>
      <c r="F224" s="146"/>
      <c r="G224" s="146"/>
      <c r="H224" s="212">
        <f t="shared" si="25"/>
        <v>0</v>
      </c>
      <c r="I224" s="213"/>
      <c r="J224" s="178"/>
      <c r="K224" s="147" t="s">
        <v>29</v>
      </c>
      <c r="L224" s="84"/>
      <c r="M224" s="84"/>
      <c r="N224" s="84"/>
      <c r="O224" s="84"/>
    </row>
    <row r="225" spans="1:15" s="85" customFormat="1" ht="18.75" x14ac:dyDescent="0.25">
      <c r="A225" s="5"/>
      <c r="B225" s="144" t="str">
        <f>VLOOKUP(WEEKDAY(C225),JoursDeSemaine,2,FALSE)</f>
        <v>Mercredi</v>
      </c>
      <c r="C225" s="145">
        <f t="shared" si="30"/>
        <v>42228</v>
      </c>
      <c r="D225" s="146"/>
      <c r="E225" s="146"/>
      <c r="F225" s="146"/>
      <c r="G225" s="146"/>
      <c r="H225" s="212">
        <f t="shared" si="25"/>
        <v>0</v>
      </c>
      <c r="I225" s="213"/>
      <c r="J225" s="178"/>
      <c r="K225" s="147" t="s">
        <v>29</v>
      </c>
      <c r="L225" s="84"/>
      <c r="M225" s="84"/>
      <c r="N225" s="84"/>
      <c r="O225" s="84"/>
    </row>
    <row r="226" spans="1:15" s="85" customFormat="1" ht="18.75" x14ac:dyDescent="0.25">
      <c r="A226" s="5"/>
      <c r="B226" s="144" t="str">
        <f>VLOOKUP(WEEKDAY(C226),JoursDeSemaine,2,FALSE)</f>
        <v>Jeudi</v>
      </c>
      <c r="C226" s="145">
        <f t="shared" si="30"/>
        <v>42229</v>
      </c>
      <c r="D226" s="146"/>
      <c r="E226" s="146"/>
      <c r="F226" s="146"/>
      <c r="G226" s="146"/>
      <c r="H226" s="212">
        <f t="shared" si="25"/>
        <v>0</v>
      </c>
      <c r="I226" s="213"/>
      <c r="J226" s="178"/>
      <c r="K226" s="147" t="s">
        <v>29</v>
      </c>
      <c r="L226" s="84"/>
      <c r="M226" s="84"/>
      <c r="N226" s="84"/>
      <c r="O226" s="84"/>
    </row>
    <row r="227" spans="1:15" s="85" customFormat="1" ht="18.75" x14ac:dyDescent="0.25">
      <c r="A227" s="5"/>
      <c r="B227" s="144" t="str">
        <f>VLOOKUP(WEEKDAY(C227),JoursDeSemaine,2,FALSE)</f>
        <v>Vendredi</v>
      </c>
      <c r="C227" s="145">
        <f t="shared" si="30"/>
        <v>42230</v>
      </c>
      <c r="D227" s="146"/>
      <c r="E227" s="146"/>
      <c r="F227" s="146"/>
      <c r="G227" s="146"/>
      <c r="H227" s="212">
        <f t="shared" si="25"/>
        <v>0</v>
      </c>
      <c r="I227" s="213"/>
      <c r="J227" s="178"/>
      <c r="K227" s="147" t="s">
        <v>29</v>
      </c>
      <c r="L227" s="84"/>
      <c r="M227" s="84"/>
      <c r="N227" s="84"/>
      <c r="O227" s="84"/>
    </row>
    <row r="228" spans="1:15" s="85" customFormat="1" ht="18.75" x14ac:dyDescent="0.25">
      <c r="A228" s="5"/>
      <c r="B228" s="144" t="str">
        <f>VLOOKUP(WEEKDAY(C228),JoursDeSemaine,2,FALSE)</f>
        <v>Samedi</v>
      </c>
      <c r="C228" s="145">
        <f t="shared" si="30"/>
        <v>42231</v>
      </c>
      <c r="D228" s="146"/>
      <c r="E228" s="146"/>
      <c r="F228" s="146"/>
      <c r="G228" s="146"/>
      <c r="H228" s="212">
        <f t="shared" si="25"/>
        <v>0</v>
      </c>
      <c r="I228" s="213"/>
      <c r="J228" s="178"/>
      <c r="K228" s="147" t="s">
        <v>29</v>
      </c>
      <c r="L228" s="84"/>
      <c r="M228" s="84"/>
      <c r="N228" s="84"/>
      <c r="O228" s="84"/>
    </row>
    <row r="229" spans="1:15" s="85" customFormat="1" ht="18.75" x14ac:dyDescent="0.25">
      <c r="A229" s="5"/>
      <c r="B229" s="132" t="str">
        <f>VLOOKUP(WEEKDAY(C229),JoursDeSemaine,2,FALSE)</f>
        <v>Dimanche</v>
      </c>
      <c r="C229" s="133">
        <f t="shared" si="30"/>
        <v>42232</v>
      </c>
      <c r="D229" s="134"/>
      <c r="E229" s="134"/>
      <c r="F229" s="134"/>
      <c r="G229" s="134"/>
      <c r="H229" s="206">
        <f t="shared" si="25"/>
        <v>0</v>
      </c>
      <c r="I229" s="207">
        <f t="shared" ref="I229" si="35">SUM(H223:H229)</f>
        <v>0</v>
      </c>
      <c r="J229" s="178"/>
      <c r="K229" s="135" t="s">
        <v>29</v>
      </c>
      <c r="L229" s="84"/>
      <c r="M229" s="84"/>
      <c r="N229" s="84"/>
      <c r="O229" s="84"/>
    </row>
    <row r="230" spans="1:15" s="85" customFormat="1" ht="18.75" x14ac:dyDescent="0.25">
      <c r="A230" s="5"/>
      <c r="B230" s="136" t="str">
        <f>VLOOKUP(WEEKDAY(C230),JoursDeSemaine,2,FALSE)</f>
        <v>Lundi</v>
      </c>
      <c r="C230" s="137">
        <f t="shared" si="30"/>
        <v>42233</v>
      </c>
      <c r="D230" s="138"/>
      <c r="E230" s="138"/>
      <c r="F230" s="138"/>
      <c r="G230" s="138"/>
      <c r="H230" s="208">
        <f t="shared" si="25"/>
        <v>0</v>
      </c>
      <c r="I230" s="209"/>
      <c r="J230" s="178"/>
      <c r="K230" s="139" t="s">
        <v>29</v>
      </c>
      <c r="L230" s="84"/>
      <c r="M230" s="84"/>
      <c r="N230" s="84"/>
      <c r="O230" s="84"/>
    </row>
    <row r="231" spans="1:15" s="85" customFormat="1" ht="18.75" x14ac:dyDescent="0.25">
      <c r="A231" s="5"/>
      <c r="B231" s="136" t="str">
        <f>VLOOKUP(WEEKDAY(C231),JoursDeSemaine,2,FALSE)</f>
        <v>Mardi</v>
      </c>
      <c r="C231" s="137">
        <f t="shared" si="30"/>
        <v>42234</v>
      </c>
      <c r="D231" s="138"/>
      <c r="E231" s="138"/>
      <c r="F231" s="138"/>
      <c r="G231" s="138"/>
      <c r="H231" s="208">
        <f t="shared" ref="H231:H294" si="36">(E231-D231+G231-F231)*24</f>
        <v>0</v>
      </c>
      <c r="I231" s="209"/>
      <c r="J231" s="178"/>
      <c r="K231" s="139" t="s">
        <v>29</v>
      </c>
      <c r="L231" s="84"/>
      <c r="M231" s="84"/>
      <c r="N231" s="84"/>
      <c r="O231" s="84"/>
    </row>
    <row r="232" spans="1:15" ht="18.75" x14ac:dyDescent="0.25">
      <c r="A232" s="5"/>
      <c r="B232" s="65" t="str">
        <f>VLOOKUP(WEEKDAY(C232),JoursDeSemaine,2,FALSE)</f>
        <v>Mercredi</v>
      </c>
      <c r="C232" s="14">
        <f t="shared" si="30"/>
        <v>42235</v>
      </c>
      <c r="D232" s="45">
        <v>0.33333333333333298</v>
      </c>
      <c r="E232" s="45">
        <v>0.52083333333333304</v>
      </c>
      <c r="F232" s="45">
        <v>0.54166666666666696</v>
      </c>
      <c r="G232" s="45">
        <v>0.6875</v>
      </c>
      <c r="H232" s="176">
        <f t="shared" si="36"/>
        <v>7.9999999999999929</v>
      </c>
      <c r="I232" s="177"/>
      <c r="J232" s="178"/>
      <c r="K232" s="94"/>
    </row>
    <row r="233" spans="1:15" ht="18.75" x14ac:dyDescent="0.25">
      <c r="A233" s="5"/>
      <c r="B233" s="65" t="str">
        <f>VLOOKUP(WEEKDAY(C233),JoursDeSemaine,2,FALSE)</f>
        <v>Jeudi</v>
      </c>
      <c r="C233" s="14">
        <f t="shared" si="30"/>
        <v>42236</v>
      </c>
      <c r="D233" s="45">
        <v>0.33333333333333298</v>
      </c>
      <c r="E233" s="45">
        <v>0.52083333333333304</v>
      </c>
      <c r="F233" s="45">
        <v>0.54166666666666696</v>
      </c>
      <c r="G233" s="45">
        <v>0.6875</v>
      </c>
      <c r="H233" s="176">
        <f t="shared" si="36"/>
        <v>7.9999999999999929</v>
      </c>
      <c r="I233" s="177"/>
      <c r="J233" s="178"/>
      <c r="K233" s="94"/>
    </row>
    <row r="234" spans="1:15" ht="18.75" x14ac:dyDescent="0.25">
      <c r="A234" s="5"/>
      <c r="B234" s="65" t="str">
        <f>VLOOKUP(WEEKDAY(C234),JoursDeSemaine,2,FALSE)</f>
        <v>Vendredi</v>
      </c>
      <c r="C234" s="14">
        <f t="shared" si="30"/>
        <v>42237</v>
      </c>
      <c r="D234" s="45">
        <v>0.33333333333333298</v>
      </c>
      <c r="E234" s="45">
        <v>0.52083333333333304</v>
      </c>
      <c r="F234" s="45">
        <v>0.54166666666666696</v>
      </c>
      <c r="G234" s="45">
        <v>0.6875</v>
      </c>
      <c r="H234" s="176">
        <f t="shared" si="36"/>
        <v>7.9999999999999929</v>
      </c>
      <c r="I234" s="177"/>
      <c r="J234" s="178"/>
      <c r="K234" s="94"/>
    </row>
    <row r="235" spans="1:15" ht="18.75" x14ac:dyDescent="0.25">
      <c r="A235" s="5"/>
      <c r="B235" s="65" t="str">
        <f>VLOOKUP(WEEKDAY(C235),JoursDeSemaine,2,FALSE)</f>
        <v>Samedi</v>
      </c>
      <c r="C235" s="14">
        <f t="shared" si="30"/>
        <v>42238</v>
      </c>
      <c r="D235" s="45">
        <v>0.33333333333333298</v>
      </c>
      <c r="E235" s="45"/>
      <c r="F235" s="45"/>
      <c r="G235" s="45">
        <v>0.5</v>
      </c>
      <c r="H235" s="176">
        <f t="shared" si="36"/>
        <v>4.0000000000000089</v>
      </c>
      <c r="I235" s="177"/>
      <c r="J235" s="178"/>
      <c r="K235" s="94"/>
    </row>
    <row r="236" spans="1:15" ht="18.75" x14ac:dyDescent="0.25">
      <c r="A236" s="5"/>
      <c r="B236" s="66" t="str">
        <f>VLOOKUP(WEEKDAY(C236),JoursDeSemaine,2,FALSE)</f>
        <v>Dimanche</v>
      </c>
      <c r="C236" s="15">
        <f t="shared" si="30"/>
        <v>42239</v>
      </c>
      <c r="D236" s="46"/>
      <c r="E236" s="46"/>
      <c r="F236" s="46"/>
      <c r="G236" s="46"/>
      <c r="H236" s="179">
        <f t="shared" si="36"/>
        <v>0</v>
      </c>
      <c r="I236" s="180">
        <f t="shared" ref="I236" si="37">SUM(H230:H236)</f>
        <v>27.999999999999986</v>
      </c>
      <c r="J236" s="178"/>
      <c r="K236" s="95"/>
    </row>
    <row r="237" spans="1:15" ht="18.75" x14ac:dyDescent="0.25">
      <c r="A237" s="5"/>
      <c r="B237" s="67" t="str">
        <f>VLOOKUP(WEEKDAY(C237),JoursDeSemaine,2,FALSE)</f>
        <v>Lundi</v>
      </c>
      <c r="C237" s="16">
        <f t="shared" si="30"/>
        <v>42240</v>
      </c>
      <c r="D237" s="47">
        <v>0.33333333333333298</v>
      </c>
      <c r="E237" s="47">
        <v>0.52083333333333304</v>
      </c>
      <c r="F237" s="47">
        <v>0.54166666666666696</v>
      </c>
      <c r="G237" s="47">
        <v>0.6875</v>
      </c>
      <c r="H237" s="181">
        <f t="shared" si="36"/>
        <v>7.9999999999999929</v>
      </c>
      <c r="I237" s="182"/>
      <c r="J237" s="178"/>
      <c r="K237" s="96"/>
    </row>
    <row r="238" spans="1:15" ht="18.75" x14ac:dyDescent="0.25">
      <c r="A238" s="5"/>
      <c r="B238" s="67" t="str">
        <f>VLOOKUP(WEEKDAY(C238),JoursDeSemaine,2,FALSE)</f>
        <v>Mardi</v>
      </c>
      <c r="C238" s="16">
        <f t="shared" si="30"/>
        <v>42241</v>
      </c>
      <c r="D238" s="47">
        <v>0.33333333333333298</v>
      </c>
      <c r="E238" s="47">
        <v>0.52083333333333304</v>
      </c>
      <c r="F238" s="47">
        <v>0.54166666666666696</v>
      </c>
      <c r="G238" s="47">
        <v>0.6875</v>
      </c>
      <c r="H238" s="181">
        <f t="shared" si="36"/>
        <v>7.9999999999999929</v>
      </c>
      <c r="I238" s="182"/>
      <c r="J238" s="178"/>
      <c r="K238" s="96"/>
    </row>
    <row r="239" spans="1:15" ht="18.75" x14ac:dyDescent="0.25">
      <c r="A239" s="5"/>
      <c r="B239" s="67" t="str">
        <f>VLOOKUP(WEEKDAY(C239),JoursDeSemaine,2,FALSE)</f>
        <v>Mercredi</v>
      </c>
      <c r="C239" s="16">
        <f t="shared" si="30"/>
        <v>42242</v>
      </c>
      <c r="D239" s="47">
        <v>0.33333333333333298</v>
      </c>
      <c r="E239" s="47">
        <v>0.52083333333333304</v>
      </c>
      <c r="F239" s="47">
        <v>0.54166666666666696</v>
      </c>
      <c r="G239" s="47">
        <v>0.6875</v>
      </c>
      <c r="H239" s="181">
        <f t="shared" si="36"/>
        <v>7.9999999999999929</v>
      </c>
      <c r="I239" s="182"/>
      <c r="J239" s="178"/>
      <c r="K239" s="96"/>
    </row>
    <row r="240" spans="1:15" ht="18.75" x14ac:dyDescent="0.25">
      <c r="A240" s="5"/>
      <c r="B240" s="67" t="str">
        <f>VLOOKUP(WEEKDAY(C240),JoursDeSemaine,2,FALSE)</f>
        <v>Jeudi</v>
      </c>
      <c r="C240" s="16">
        <f t="shared" si="30"/>
        <v>42243</v>
      </c>
      <c r="D240" s="47">
        <v>0.33333333333333298</v>
      </c>
      <c r="E240" s="47">
        <v>0.52083333333333304</v>
      </c>
      <c r="F240" s="47">
        <v>0.54166666666666696</v>
      </c>
      <c r="G240" s="47">
        <v>0.6875</v>
      </c>
      <c r="H240" s="181">
        <f t="shared" si="36"/>
        <v>7.9999999999999929</v>
      </c>
      <c r="I240" s="182"/>
      <c r="J240" s="178"/>
      <c r="K240" s="96"/>
    </row>
    <row r="241" spans="1:11" ht="18.75" x14ac:dyDescent="0.25">
      <c r="A241" s="5"/>
      <c r="B241" s="67" t="str">
        <f>VLOOKUP(WEEKDAY(C241),JoursDeSemaine,2,FALSE)</f>
        <v>Vendredi</v>
      </c>
      <c r="C241" s="16">
        <f t="shared" si="30"/>
        <v>42244</v>
      </c>
      <c r="D241" s="47">
        <v>0.33333333333333298</v>
      </c>
      <c r="E241" s="47">
        <v>0.52083333333333304</v>
      </c>
      <c r="F241" s="47">
        <v>0.54166666666666696</v>
      </c>
      <c r="G241" s="47">
        <v>0.6875</v>
      </c>
      <c r="H241" s="181">
        <f t="shared" si="36"/>
        <v>7.9999999999999929</v>
      </c>
      <c r="I241" s="182"/>
      <c r="J241" s="178"/>
      <c r="K241" s="96"/>
    </row>
    <row r="242" spans="1:11" ht="18.75" x14ac:dyDescent="0.25">
      <c r="A242" s="5"/>
      <c r="B242" s="67" t="str">
        <f>VLOOKUP(WEEKDAY(C242),JoursDeSemaine,2,FALSE)</f>
        <v>Samedi</v>
      </c>
      <c r="C242" s="16">
        <f t="shared" si="30"/>
        <v>42245</v>
      </c>
      <c r="D242" s="47">
        <v>0.33333333333333298</v>
      </c>
      <c r="E242" s="47"/>
      <c r="F242" s="47"/>
      <c r="G242" s="47">
        <v>0.5</v>
      </c>
      <c r="H242" s="181">
        <f t="shared" si="36"/>
        <v>4.0000000000000089</v>
      </c>
      <c r="I242" s="182"/>
      <c r="J242" s="178"/>
      <c r="K242" s="96"/>
    </row>
    <row r="243" spans="1:11" ht="18.75" x14ac:dyDescent="0.25">
      <c r="A243" s="5"/>
      <c r="B243" s="68" t="str">
        <f>VLOOKUP(WEEKDAY(C243),JoursDeSemaine,2,FALSE)</f>
        <v>Dimanche</v>
      </c>
      <c r="C243" s="17">
        <f t="shared" si="30"/>
        <v>42246</v>
      </c>
      <c r="D243" s="48"/>
      <c r="E243" s="48"/>
      <c r="F243" s="48"/>
      <c r="G243" s="48"/>
      <c r="H243" s="183">
        <f t="shared" si="36"/>
        <v>0</v>
      </c>
      <c r="I243" s="184">
        <f t="shared" ref="I243" si="38">SUM(H237:H243)</f>
        <v>43.999999999999972</v>
      </c>
      <c r="J243" s="178"/>
      <c r="K243" s="97"/>
    </row>
    <row r="244" spans="1:11" ht="19.5" thickBot="1" x14ac:dyDescent="0.3">
      <c r="A244" s="6"/>
      <c r="B244" s="72" t="str">
        <f>VLOOKUP(WEEKDAY(C244),JoursDeSemaine,2,FALSE)</f>
        <v>Lundi</v>
      </c>
      <c r="C244" s="21">
        <f t="shared" si="30"/>
        <v>42247</v>
      </c>
      <c r="D244" s="52">
        <v>0.33333333333333298</v>
      </c>
      <c r="E244" s="52">
        <v>0.52083333333333304</v>
      </c>
      <c r="F244" s="52">
        <v>0.54166666666666696</v>
      </c>
      <c r="G244" s="52">
        <v>0.6875</v>
      </c>
      <c r="H244" s="192">
        <f t="shared" si="36"/>
        <v>7.9999999999999929</v>
      </c>
      <c r="I244" s="193"/>
      <c r="J244" s="187"/>
      <c r="K244" s="101"/>
    </row>
    <row r="245" spans="1:11" ht="18.75" x14ac:dyDescent="0.25">
      <c r="A245" s="1" t="s">
        <v>16</v>
      </c>
      <c r="B245" s="73" t="str">
        <f>VLOOKUP(WEEKDAY(C245),JoursDeSemaine,2,FALSE)</f>
        <v>Mardi</v>
      </c>
      <c r="C245" s="22">
        <f t="shared" si="30"/>
        <v>42248</v>
      </c>
      <c r="D245" s="53">
        <v>0.33333333333333298</v>
      </c>
      <c r="E245" s="53">
        <v>0.52083333333333304</v>
      </c>
      <c r="F245" s="53">
        <v>0.54166666666666696</v>
      </c>
      <c r="G245" s="53">
        <v>0.6875</v>
      </c>
      <c r="H245" s="194">
        <f t="shared" si="36"/>
        <v>7.9999999999999929</v>
      </c>
      <c r="I245" s="195"/>
      <c r="J245" s="156">
        <f>SUM(H245:H274)</f>
        <v>191.99999999999994</v>
      </c>
      <c r="K245" s="102"/>
    </row>
    <row r="246" spans="1:11" ht="18.75" x14ac:dyDescent="0.25">
      <c r="A246" s="2"/>
      <c r="B246" s="61" t="str">
        <f>VLOOKUP(WEEKDAY(C246),JoursDeSemaine,2,FALSE)</f>
        <v>Mercredi</v>
      </c>
      <c r="C246" s="10">
        <f t="shared" si="30"/>
        <v>42249</v>
      </c>
      <c r="D246" s="41">
        <v>0.33333333333333298</v>
      </c>
      <c r="E246" s="41">
        <v>0.52083333333333304</v>
      </c>
      <c r="F246" s="41">
        <v>0.54166666666666696</v>
      </c>
      <c r="G246" s="41">
        <v>0.6875</v>
      </c>
      <c r="H246" s="162">
        <f t="shared" si="36"/>
        <v>7.9999999999999929</v>
      </c>
      <c r="I246" s="163"/>
      <c r="J246" s="159"/>
      <c r="K246" s="90"/>
    </row>
    <row r="247" spans="1:11" ht="18.75" x14ac:dyDescent="0.25">
      <c r="A247" s="2"/>
      <c r="B247" s="61" t="str">
        <f>VLOOKUP(WEEKDAY(C247),JoursDeSemaine,2,FALSE)</f>
        <v>Jeudi</v>
      </c>
      <c r="C247" s="10">
        <f t="shared" si="30"/>
        <v>42250</v>
      </c>
      <c r="D247" s="41">
        <v>0.33333333333333298</v>
      </c>
      <c r="E247" s="41">
        <v>0.52083333333333304</v>
      </c>
      <c r="F247" s="41">
        <v>0.54166666666666696</v>
      </c>
      <c r="G247" s="41">
        <v>0.6875</v>
      </c>
      <c r="H247" s="162">
        <f t="shared" si="36"/>
        <v>7.9999999999999929</v>
      </c>
      <c r="I247" s="163"/>
      <c r="J247" s="159"/>
      <c r="K247" s="90"/>
    </row>
    <row r="248" spans="1:11" ht="18.75" x14ac:dyDescent="0.25">
      <c r="A248" s="2"/>
      <c r="B248" s="61" t="str">
        <f>VLOOKUP(WEEKDAY(C248),JoursDeSemaine,2,FALSE)</f>
        <v>Vendredi</v>
      </c>
      <c r="C248" s="10">
        <f t="shared" si="30"/>
        <v>42251</v>
      </c>
      <c r="D248" s="41">
        <v>0.33333333333333298</v>
      </c>
      <c r="E248" s="41">
        <v>0.52083333333333304</v>
      </c>
      <c r="F248" s="41">
        <v>0.54166666666666696</v>
      </c>
      <c r="G248" s="41">
        <v>0.6875</v>
      </c>
      <c r="H248" s="162">
        <f t="shared" si="36"/>
        <v>7.9999999999999929</v>
      </c>
      <c r="I248" s="163"/>
      <c r="J248" s="159"/>
      <c r="K248" s="90"/>
    </row>
    <row r="249" spans="1:11" ht="18.75" x14ac:dyDescent="0.25">
      <c r="A249" s="2"/>
      <c r="B249" s="61" t="str">
        <f>VLOOKUP(WEEKDAY(C249),JoursDeSemaine,2,FALSE)</f>
        <v>Samedi</v>
      </c>
      <c r="C249" s="10">
        <f t="shared" si="30"/>
        <v>42252</v>
      </c>
      <c r="D249" s="41">
        <v>0.33333333333333298</v>
      </c>
      <c r="E249" s="41"/>
      <c r="F249" s="41"/>
      <c r="G249" s="41">
        <v>0.5</v>
      </c>
      <c r="H249" s="162">
        <f t="shared" si="36"/>
        <v>4.0000000000000089</v>
      </c>
      <c r="I249" s="163"/>
      <c r="J249" s="159"/>
      <c r="K249" s="90"/>
    </row>
    <row r="250" spans="1:11" ht="18.75" x14ac:dyDescent="0.25">
      <c r="A250" s="2"/>
      <c r="B250" s="62" t="str">
        <f>VLOOKUP(WEEKDAY(C250),JoursDeSemaine,2,FALSE)</f>
        <v>Dimanche</v>
      </c>
      <c r="C250" s="11">
        <f t="shared" si="30"/>
        <v>42253</v>
      </c>
      <c r="D250" s="42"/>
      <c r="E250" s="42"/>
      <c r="F250" s="42"/>
      <c r="G250" s="42"/>
      <c r="H250" s="166">
        <f t="shared" si="36"/>
        <v>0</v>
      </c>
      <c r="I250" s="167">
        <f t="shared" ref="I250" si="39">SUM(H244:H250)</f>
        <v>43.999999999999972</v>
      </c>
      <c r="J250" s="159"/>
      <c r="K250" s="91"/>
    </row>
    <row r="251" spans="1:11" ht="18.75" x14ac:dyDescent="0.25">
      <c r="A251" s="2"/>
      <c r="B251" s="59" t="str">
        <f>VLOOKUP(WEEKDAY(C251),JoursDeSemaine,2,FALSE)</f>
        <v>Lundi</v>
      </c>
      <c r="C251" s="8">
        <f t="shared" si="30"/>
        <v>42254</v>
      </c>
      <c r="D251" s="39">
        <v>0.33333333333333298</v>
      </c>
      <c r="E251" s="39">
        <v>0.52083333333333304</v>
      </c>
      <c r="F251" s="39">
        <v>0.54166666666666696</v>
      </c>
      <c r="G251" s="39">
        <v>0.6875</v>
      </c>
      <c r="H251" s="157">
        <f t="shared" si="36"/>
        <v>7.9999999999999929</v>
      </c>
      <c r="I251" s="158"/>
      <c r="J251" s="159"/>
      <c r="K251" s="88"/>
    </row>
    <row r="252" spans="1:11" ht="18.75" x14ac:dyDescent="0.25">
      <c r="A252" s="2"/>
      <c r="B252" s="59" t="str">
        <f>VLOOKUP(WEEKDAY(C252),JoursDeSemaine,2,FALSE)</f>
        <v>Mardi</v>
      </c>
      <c r="C252" s="8">
        <f t="shared" si="30"/>
        <v>42255</v>
      </c>
      <c r="D252" s="39">
        <v>0.33333333333333298</v>
      </c>
      <c r="E252" s="39">
        <v>0.52083333333333304</v>
      </c>
      <c r="F252" s="39">
        <v>0.54166666666666696</v>
      </c>
      <c r="G252" s="39">
        <v>0.6875</v>
      </c>
      <c r="H252" s="157">
        <f t="shared" si="36"/>
        <v>7.9999999999999929</v>
      </c>
      <c r="I252" s="158"/>
      <c r="J252" s="159"/>
      <c r="K252" s="88"/>
    </row>
    <row r="253" spans="1:11" ht="18.75" x14ac:dyDescent="0.25">
      <c r="A253" s="2"/>
      <c r="B253" s="59" t="str">
        <f>VLOOKUP(WEEKDAY(C253),JoursDeSemaine,2,FALSE)</f>
        <v>Mercredi</v>
      </c>
      <c r="C253" s="8">
        <f t="shared" si="30"/>
        <v>42256</v>
      </c>
      <c r="D253" s="39">
        <v>0.33333333333333298</v>
      </c>
      <c r="E253" s="39">
        <v>0.52083333333333304</v>
      </c>
      <c r="F253" s="39">
        <v>0.54166666666666696</v>
      </c>
      <c r="G253" s="39">
        <v>0.6875</v>
      </c>
      <c r="H253" s="157">
        <f t="shared" si="36"/>
        <v>7.9999999999999929</v>
      </c>
      <c r="I253" s="158"/>
      <c r="J253" s="159"/>
      <c r="K253" s="88"/>
    </row>
    <row r="254" spans="1:11" ht="18.75" x14ac:dyDescent="0.25">
      <c r="A254" s="2"/>
      <c r="B254" s="59" t="str">
        <f>VLOOKUP(WEEKDAY(C254),JoursDeSemaine,2,FALSE)</f>
        <v>Jeudi</v>
      </c>
      <c r="C254" s="8">
        <f t="shared" si="30"/>
        <v>42257</v>
      </c>
      <c r="D254" s="39">
        <v>0.33333333333333298</v>
      </c>
      <c r="E254" s="39">
        <v>0.52083333333333304</v>
      </c>
      <c r="F254" s="39">
        <v>0.54166666666666696</v>
      </c>
      <c r="G254" s="39">
        <v>0.6875</v>
      </c>
      <c r="H254" s="157">
        <f t="shared" si="36"/>
        <v>7.9999999999999929</v>
      </c>
      <c r="I254" s="158"/>
      <c r="J254" s="159"/>
      <c r="K254" s="88"/>
    </row>
    <row r="255" spans="1:11" ht="18.75" x14ac:dyDescent="0.25">
      <c r="A255" s="2"/>
      <c r="B255" s="59" t="str">
        <f>VLOOKUP(WEEKDAY(C255),JoursDeSemaine,2,FALSE)</f>
        <v>Vendredi</v>
      </c>
      <c r="C255" s="8">
        <f t="shared" si="30"/>
        <v>42258</v>
      </c>
      <c r="D255" s="39">
        <v>0.33333333333333298</v>
      </c>
      <c r="E255" s="39">
        <v>0.52083333333333304</v>
      </c>
      <c r="F255" s="39">
        <v>0.54166666666666696</v>
      </c>
      <c r="G255" s="39">
        <v>0.6875</v>
      </c>
      <c r="H255" s="157">
        <f t="shared" si="36"/>
        <v>7.9999999999999929</v>
      </c>
      <c r="I255" s="158"/>
      <c r="J255" s="159"/>
      <c r="K255" s="88"/>
    </row>
    <row r="256" spans="1:11" ht="18.75" x14ac:dyDescent="0.25">
      <c r="A256" s="2"/>
      <c r="B256" s="59" t="str">
        <f>VLOOKUP(WEEKDAY(C256),JoursDeSemaine,2,FALSE)</f>
        <v>Samedi</v>
      </c>
      <c r="C256" s="8">
        <f t="shared" si="30"/>
        <v>42259</v>
      </c>
      <c r="D256" s="39">
        <v>0.33333333333333298</v>
      </c>
      <c r="E256" s="39"/>
      <c r="F256" s="39"/>
      <c r="G256" s="39">
        <v>0.5</v>
      </c>
      <c r="H256" s="157">
        <f t="shared" si="36"/>
        <v>4.0000000000000089</v>
      </c>
      <c r="I256" s="158"/>
      <c r="J256" s="159"/>
      <c r="K256" s="88"/>
    </row>
    <row r="257" spans="1:11" ht="18.75" x14ac:dyDescent="0.25">
      <c r="A257" s="2"/>
      <c r="B257" s="60" t="str">
        <f>VLOOKUP(WEEKDAY(C257),JoursDeSemaine,2,FALSE)</f>
        <v>Dimanche</v>
      </c>
      <c r="C257" s="9">
        <f t="shared" si="30"/>
        <v>42260</v>
      </c>
      <c r="D257" s="40"/>
      <c r="E257" s="40"/>
      <c r="F257" s="40"/>
      <c r="G257" s="40"/>
      <c r="H257" s="160">
        <f t="shared" si="36"/>
        <v>0</v>
      </c>
      <c r="I257" s="161">
        <f t="shared" ref="I257" si="40">SUM(H251:H257)</f>
        <v>43.999999999999972</v>
      </c>
      <c r="J257" s="159"/>
      <c r="K257" s="89"/>
    </row>
    <row r="258" spans="1:11" ht="18.75" x14ac:dyDescent="0.25">
      <c r="A258" s="2"/>
      <c r="B258" s="61" t="str">
        <f>VLOOKUP(WEEKDAY(C258),JoursDeSemaine,2,FALSE)</f>
        <v>Lundi</v>
      </c>
      <c r="C258" s="10">
        <f t="shared" si="30"/>
        <v>42261</v>
      </c>
      <c r="D258" s="41">
        <v>0.33333333333333298</v>
      </c>
      <c r="E258" s="41">
        <v>0.52083333333333304</v>
      </c>
      <c r="F258" s="41">
        <v>0.54166666666666696</v>
      </c>
      <c r="G258" s="41">
        <v>0.6875</v>
      </c>
      <c r="H258" s="162">
        <f t="shared" si="36"/>
        <v>7.9999999999999929</v>
      </c>
      <c r="I258" s="163"/>
      <c r="J258" s="159"/>
      <c r="K258" s="90"/>
    </row>
    <row r="259" spans="1:11" ht="18.75" x14ac:dyDescent="0.25">
      <c r="A259" s="2"/>
      <c r="B259" s="61" t="str">
        <f>VLOOKUP(WEEKDAY(C259),JoursDeSemaine,2,FALSE)</f>
        <v>Mardi</v>
      </c>
      <c r="C259" s="10">
        <f t="shared" si="30"/>
        <v>42262</v>
      </c>
      <c r="D259" s="41">
        <v>0.33333333333333298</v>
      </c>
      <c r="E259" s="41">
        <v>0.52083333333333304</v>
      </c>
      <c r="F259" s="41">
        <v>0.54166666666666696</v>
      </c>
      <c r="G259" s="41">
        <v>0.6875</v>
      </c>
      <c r="H259" s="162">
        <f t="shared" si="36"/>
        <v>7.9999999999999929</v>
      </c>
      <c r="I259" s="163"/>
      <c r="J259" s="159"/>
      <c r="K259" s="90"/>
    </row>
    <row r="260" spans="1:11" ht="18.75" x14ac:dyDescent="0.25">
      <c r="A260" s="2"/>
      <c r="B260" s="61" t="str">
        <f>VLOOKUP(WEEKDAY(C260),JoursDeSemaine,2,FALSE)</f>
        <v>Mercredi</v>
      </c>
      <c r="C260" s="10">
        <f t="shared" ref="C260:C323" si="41">C259+1</f>
        <v>42263</v>
      </c>
      <c r="D260" s="41">
        <v>0.33333333333333298</v>
      </c>
      <c r="E260" s="41">
        <v>0.52083333333333304</v>
      </c>
      <c r="F260" s="41">
        <v>0.54166666666666696</v>
      </c>
      <c r="G260" s="41">
        <v>0.6875</v>
      </c>
      <c r="H260" s="162">
        <f t="shared" si="36"/>
        <v>7.9999999999999929</v>
      </c>
      <c r="I260" s="163"/>
      <c r="J260" s="159"/>
      <c r="K260" s="90"/>
    </row>
    <row r="261" spans="1:11" ht="18.75" x14ac:dyDescent="0.25">
      <c r="A261" s="2"/>
      <c r="B261" s="61" t="str">
        <f>VLOOKUP(WEEKDAY(C261),JoursDeSemaine,2,FALSE)</f>
        <v>Jeudi</v>
      </c>
      <c r="C261" s="10">
        <f t="shared" si="41"/>
        <v>42264</v>
      </c>
      <c r="D261" s="41">
        <v>0.33333333333333298</v>
      </c>
      <c r="E261" s="41">
        <v>0.52083333333333304</v>
      </c>
      <c r="F261" s="41">
        <v>0.54166666666666696</v>
      </c>
      <c r="G261" s="41">
        <v>0.6875</v>
      </c>
      <c r="H261" s="162">
        <f t="shared" si="36"/>
        <v>7.9999999999999929</v>
      </c>
      <c r="I261" s="163"/>
      <c r="J261" s="159"/>
      <c r="K261" s="90"/>
    </row>
    <row r="262" spans="1:11" ht="18.75" x14ac:dyDescent="0.25">
      <c r="A262" s="2"/>
      <c r="B262" s="61" t="str">
        <f>VLOOKUP(WEEKDAY(C262),JoursDeSemaine,2,FALSE)</f>
        <v>Vendredi</v>
      </c>
      <c r="C262" s="10">
        <f t="shared" si="41"/>
        <v>42265</v>
      </c>
      <c r="D262" s="41">
        <v>0.33333333333333298</v>
      </c>
      <c r="E262" s="41">
        <v>0.52083333333333304</v>
      </c>
      <c r="F262" s="41">
        <v>0.54166666666666696</v>
      </c>
      <c r="G262" s="41">
        <v>0.6875</v>
      </c>
      <c r="H262" s="162">
        <f t="shared" si="36"/>
        <v>7.9999999999999929</v>
      </c>
      <c r="I262" s="163"/>
      <c r="J262" s="159"/>
      <c r="K262" s="90"/>
    </row>
    <row r="263" spans="1:11" ht="18.75" x14ac:dyDescent="0.25">
      <c r="A263" s="2"/>
      <c r="B263" s="61" t="str">
        <f>VLOOKUP(WEEKDAY(C263),JoursDeSemaine,2,FALSE)</f>
        <v>Samedi</v>
      </c>
      <c r="C263" s="10">
        <f t="shared" si="41"/>
        <v>42266</v>
      </c>
      <c r="D263" s="41">
        <v>0.33333333333333298</v>
      </c>
      <c r="E263" s="41"/>
      <c r="F263" s="41"/>
      <c r="G263" s="41">
        <v>0.5</v>
      </c>
      <c r="H263" s="162">
        <f t="shared" si="36"/>
        <v>4.0000000000000089</v>
      </c>
      <c r="I263" s="163"/>
      <c r="J263" s="159"/>
      <c r="K263" s="90"/>
    </row>
    <row r="264" spans="1:11" ht="18.75" x14ac:dyDescent="0.25">
      <c r="A264" s="2"/>
      <c r="B264" s="62" t="str">
        <f>VLOOKUP(WEEKDAY(C264),JoursDeSemaine,2,FALSE)</f>
        <v>Dimanche</v>
      </c>
      <c r="C264" s="11">
        <f t="shared" si="41"/>
        <v>42267</v>
      </c>
      <c r="D264" s="42"/>
      <c r="E264" s="42"/>
      <c r="F264" s="42"/>
      <c r="G264" s="42"/>
      <c r="H264" s="166">
        <f t="shared" si="36"/>
        <v>0</v>
      </c>
      <c r="I264" s="167">
        <f t="shared" ref="I264" si="42">SUM(H258:H264)</f>
        <v>43.999999999999972</v>
      </c>
      <c r="J264" s="159"/>
      <c r="K264" s="91"/>
    </row>
    <row r="265" spans="1:11" ht="18.75" x14ac:dyDescent="0.25">
      <c r="A265" s="2"/>
      <c r="B265" s="59" t="str">
        <f>VLOOKUP(WEEKDAY(C265),JoursDeSemaine,2,FALSE)</f>
        <v>Lundi</v>
      </c>
      <c r="C265" s="8">
        <f t="shared" si="41"/>
        <v>42268</v>
      </c>
      <c r="D265" s="39">
        <v>0.33333333333333298</v>
      </c>
      <c r="E265" s="39">
        <v>0.52083333333333304</v>
      </c>
      <c r="F265" s="39">
        <v>0.54166666666666696</v>
      </c>
      <c r="G265" s="39">
        <v>0.6875</v>
      </c>
      <c r="H265" s="157">
        <f t="shared" si="36"/>
        <v>7.9999999999999929</v>
      </c>
      <c r="I265" s="158"/>
      <c r="J265" s="159"/>
      <c r="K265" s="88"/>
    </row>
    <row r="266" spans="1:11" ht="18.75" x14ac:dyDescent="0.25">
      <c r="A266" s="2"/>
      <c r="B266" s="59" t="str">
        <f>VLOOKUP(WEEKDAY(C266),JoursDeSemaine,2,FALSE)</f>
        <v>Mardi</v>
      </c>
      <c r="C266" s="8">
        <f t="shared" si="41"/>
        <v>42269</v>
      </c>
      <c r="D266" s="39">
        <v>0.33333333333333298</v>
      </c>
      <c r="E266" s="39">
        <v>0.52083333333333304</v>
      </c>
      <c r="F266" s="39">
        <v>0.54166666666666696</v>
      </c>
      <c r="G266" s="39">
        <v>0.6875</v>
      </c>
      <c r="H266" s="157">
        <f t="shared" si="36"/>
        <v>7.9999999999999929</v>
      </c>
      <c r="I266" s="158"/>
      <c r="J266" s="159"/>
      <c r="K266" s="88"/>
    </row>
    <row r="267" spans="1:11" ht="18.75" x14ac:dyDescent="0.25">
      <c r="A267" s="2"/>
      <c r="B267" s="59" t="str">
        <f>VLOOKUP(WEEKDAY(C267),JoursDeSemaine,2,FALSE)</f>
        <v>Mercredi</v>
      </c>
      <c r="C267" s="8">
        <f t="shared" si="41"/>
        <v>42270</v>
      </c>
      <c r="D267" s="39">
        <v>0.33333333333333298</v>
      </c>
      <c r="E267" s="39">
        <v>0.52083333333333304</v>
      </c>
      <c r="F267" s="39">
        <v>0.54166666666666696</v>
      </c>
      <c r="G267" s="39">
        <v>0.6875</v>
      </c>
      <c r="H267" s="157">
        <f t="shared" si="36"/>
        <v>7.9999999999999929</v>
      </c>
      <c r="I267" s="158"/>
      <c r="J267" s="159"/>
      <c r="K267" s="88"/>
    </row>
    <row r="268" spans="1:11" ht="18.75" x14ac:dyDescent="0.25">
      <c r="A268" s="2"/>
      <c r="B268" s="59" t="str">
        <f>VLOOKUP(WEEKDAY(C268),JoursDeSemaine,2,FALSE)</f>
        <v>Jeudi</v>
      </c>
      <c r="C268" s="8">
        <f t="shared" si="41"/>
        <v>42271</v>
      </c>
      <c r="D268" s="39">
        <v>0.33333333333333298</v>
      </c>
      <c r="E268" s="39">
        <v>0.52083333333333304</v>
      </c>
      <c r="F268" s="39">
        <v>0.54166666666666696</v>
      </c>
      <c r="G268" s="39">
        <v>0.6875</v>
      </c>
      <c r="H268" s="157">
        <f t="shared" si="36"/>
        <v>7.9999999999999929</v>
      </c>
      <c r="I268" s="158"/>
      <c r="J268" s="159"/>
      <c r="K268" s="88"/>
    </row>
    <row r="269" spans="1:11" ht="18.75" x14ac:dyDescent="0.25">
      <c r="A269" s="2"/>
      <c r="B269" s="59" t="str">
        <f>VLOOKUP(WEEKDAY(C269),JoursDeSemaine,2,FALSE)</f>
        <v>Vendredi</v>
      </c>
      <c r="C269" s="8">
        <f t="shared" si="41"/>
        <v>42272</v>
      </c>
      <c r="D269" s="39">
        <v>0.33333333333333298</v>
      </c>
      <c r="E269" s="39">
        <v>0.52083333333333304</v>
      </c>
      <c r="F269" s="39">
        <v>0.54166666666666696</v>
      </c>
      <c r="G269" s="39">
        <v>0.6875</v>
      </c>
      <c r="H269" s="157">
        <f t="shared" si="36"/>
        <v>7.9999999999999929</v>
      </c>
      <c r="I269" s="158"/>
      <c r="J269" s="159"/>
      <c r="K269" s="88"/>
    </row>
    <row r="270" spans="1:11" ht="18.75" x14ac:dyDescent="0.25">
      <c r="A270" s="2"/>
      <c r="B270" s="59" t="str">
        <f>VLOOKUP(WEEKDAY(C270),JoursDeSemaine,2,FALSE)</f>
        <v>Samedi</v>
      </c>
      <c r="C270" s="8">
        <f t="shared" si="41"/>
        <v>42273</v>
      </c>
      <c r="D270" s="39">
        <v>0.33333333333333298</v>
      </c>
      <c r="E270" s="39"/>
      <c r="F270" s="39"/>
      <c r="G270" s="39">
        <v>0.5</v>
      </c>
      <c r="H270" s="157">
        <f t="shared" si="36"/>
        <v>4.0000000000000089</v>
      </c>
      <c r="I270" s="158"/>
      <c r="J270" s="159"/>
      <c r="K270" s="88"/>
    </row>
    <row r="271" spans="1:11" ht="18.75" x14ac:dyDescent="0.25">
      <c r="A271" s="2"/>
      <c r="B271" s="60" t="str">
        <f>VLOOKUP(WEEKDAY(C271),JoursDeSemaine,2,FALSE)</f>
        <v>Dimanche</v>
      </c>
      <c r="C271" s="9">
        <f t="shared" si="41"/>
        <v>42274</v>
      </c>
      <c r="D271" s="40"/>
      <c r="E271" s="40"/>
      <c r="F271" s="40"/>
      <c r="G271" s="40"/>
      <c r="H271" s="160">
        <f t="shared" si="36"/>
        <v>0</v>
      </c>
      <c r="I271" s="161">
        <f t="shared" ref="I271" si="43">SUM(H265:H271)</f>
        <v>43.999999999999972</v>
      </c>
      <c r="J271" s="159"/>
      <c r="K271" s="89"/>
    </row>
    <row r="272" spans="1:11" ht="18.75" x14ac:dyDescent="0.25">
      <c r="A272" s="2"/>
      <c r="B272" s="61" t="str">
        <f>VLOOKUP(WEEKDAY(C272),JoursDeSemaine,2,FALSE)</f>
        <v>Lundi</v>
      </c>
      <c r="C272" s="10">
        <f t="shared" si="41"/>
        <v>42275</v>
      </c>
      <c r="D272" s="41">
        <v>0.33333333333333298</v>
      </c>
      <c r="E272" s="41">
        <v>0.52083333333333304</v>
      </c>
      <c r="F272" s="41">
        <v>0.54166666666666696</v>
      </c>
      <c r="G272" s="41">
        <v>0.6875</v>
      </c>
      <c r="H272" s="162">
        <f t="shared" si="36"/>
        <v>7.9999999999999929</v>
      </c>
      <c r="I272" s="163"/>
      <c r="J272" s="159"/>
      <c r="K272" s="90"/>
    </row>
    <row r="273" spans="1:11" ht="18.75" x14ac:dyDescent="0.25">
      <c r="A273" s="2"/>
      <c r="B273" s="61" t="str">
        <f>VLOOKUP(WEEKDAY(C273),JoursDeSemaine,2,FALSE)</f>
        <v>Mardi</v>
      </c>
      <c r="C273" s="10">
        <f t="shared" si="41"/>
        <v>42276</v>
      </c>
      <c r="D273" s="41">
        <v>0.33333333333333298</v>
      </c>
      <c r="E273" s="41">
        <v>0.52083333333333304</v>
      </c>
      <c r="F273" s="41">
        <v>0.54166666666666696</v>
      </c>
      <c r="G273" s="41">
        <v>0.6875</v>
      </c>
      <c r="H273" s="162">
        <f t="shared" si="36"/>
        <v>7.9999999999999929</v>
      </c>
      <c r="I273" s="163"/>
      <c r="J273" s="159"/>
      <c r="K273" s="90"/>
    </row>
    <row r="274" spans="1:11" ht="19.5" thickBot="1" x14ac:dyDescent="0.3">
      <c r="A274" s="3"/>
      <c r="B274" s="74" t="str">
        <f>VLOOKUP(WEEKDAY(C274),JoursDeSemaine,2,FALSE)</f>
        <v>Mercredi</v>
      </c>
      <c r="C274" s="23">
        <f t="shared" si="41"/>
        <v>42277</v>
      </c>
      <c r="D274" s="54">
        <v>0.33333333333333298</v>
      </c>
      <c r="E274" s="54">
        <v>0.52083333333333304</v>
      </c>
      <c r="F274" s="54">
        <v>0.54166666666666696</v>
      </c>
      <c r="G274" s="54">
        <v>0.6875</v>
      </c>
      <c r="H274" s="196">
        <f t="shared" si="36"/>
        <v>7.9999999999999929</v>
      </c>
      <c r="I274" s="197"/>
      <c r="J274" s="172"/>
      <c r="K274" s="103"/>
    </row>
    <row r="275" spans="1:11" ht="18.75" x14ac:dyDescent="0.25">
      <c r="A275" s="4" t="s">
        <v>17</v>
      </c>
      <c r="B275" s="71" t="str">
        <f>VLOOKUP(WEEKDAY(C275),JoursDeSemaine,2,FALSE)</f>
        <v>Jeudi</v>
      </c>
      <c r="C275" s="20">
        <f t="shared" si="41"/>
        <v>42278</v>
      </c>
      <c r="D275" s="51">
        <v>0.33333333333333298</v>
      </c>
      <c r="E275" s="51">
        <v>0.52083333333333304</v>
      </c>
      <c r="F275" s="51">
        <v>0.54166666666666696</v>
      </c>
      <c r="G275" s="51">
        <v>0.6875</v>
      </c>
      <c r="H275" s="190">
        <f t="shared" si="36"/>
        <v>7.9999999999999929</v>
      </c>
      <c r="I275" s="191"/>
      <c r="J275" s="175">
        <f>SUM(H275:H305)</f>
        <v>195.99999999999994</v>
      </c>
      <c r="K275" s="100"/>
    </row>
    <row r="276" spans="1:11" ht="18.75" x14ac:dyDescent="0.25">
      <c r="A276" s="5"/>
      <c r="B276" s="65" t="str">
        <f>VLOOKUP(WEEKDAY(C276),JoursDeSemaine,2,FALSE)</f>
        <v>Vendredi</v>
      </c>
      <c r="C276" s="14">
        <f t="shared" si="41"/>
        <v>42279</v>
      </c>
      <c r="D276" s="45">
        <v>0.33333333333333298</v>
      </c>
      <c r="E276" s="45">
        <v>0.52083333333333304</v>
      </c>
      <c r="F276" s="45">
        <v>0.54166666666666696</v>
      </c>
      <c r="G276" s="45">
        <v>0.6875</v>
      </c>
      <c r="H276" s="176">
        <f t="shared" si="36"/>
        <v>7.9999999999999929</v>
      </c>
      <c r="I276" s="177"/>
      <c r="J276" s="178"/>
      <c r="K276" s="94"/>
    </row>
    <row r="277" spans="1:11" ht="18.75" x14ac:dyDescent="0.25">
      <c r="A277" s="5"/>
      <c r="B277" s="65" t="str">
        <f>VLOOKUP(WEEKDAY(C277),JoursDeSemaine,2,FALSE)</f>
        <v>Samedi</v>
      </c>
      <c r="C277" s="14">
        <f t="shared" si="41"/>
        <v>42280</v>
      </c>
      <c r="D277" s="45">
        <v>0.33333333333333298</v>
      </c>
      <c r="E277" s="45"/>
      <c r="F277" s="45"/>
      <c r="G277" s="45">
        <v>0.5</v>
      </c>
      <c r="H277" s="176">
        <f t="shared" si="36"/>
        <v>4.0000000000000089</v>
      </c>
      <c r="I277" s="177"/>
      <c r="J277" s="178"/>
      <c r="K277" s="94"/>
    </row>
    <row r="278" spans="1:11" ht="18.75" x14ac:dyDescent="0.25">
      <c r="A278" s="5"/>
      <c r="B278" s="66" t="str">
        <f>VLOOKUP(WEEKDAY(C278),JoursDeSemaine,2,FALSE)</f>
        <v>Dimanche</v>
      </c>
      <c r="C278" s="15">
        <f t="shared" si="41"/>
        <v>42281</v>
      </c>
      <c r="D278" s="46"/>
      <c r="E278" s="46"/>
      <c r="F278" s="46"/>
      <c r="G278" s="46"/>
      <c r="H278" s="179">
        <f t="shared" si="36"/>
        <v>0</v>
      </c>
      <c r="I278" s="180">
        <f t="shared" ref="I278" si="44">SUM(H272:H278)</f>
        <v>43.999999999999972</v>
      </c>
      <c r="J278" s="178"/>
      <c r="K278" s="95"/>
    </row>
    <row r="279" spans="1:11" ht="18.75" x14ac:dyDescent="0.25">
      <c r="A279" s="5"/>
      <c r="B279" s="67" t="str">
        <f>VLOOKUP(WEEKDAY(C279),JoursDeSemaine,2,FALSE)</f>
        <v>Lundi</v>
      </c>
      <c r="C279" s="16">
        <f t="shared" si="41"/>
        <v>42282</v>
      </c>
      <c r="D279" s="47">
        <v>0.33333333333333298</v>
      </c>
      <c r="E279" s="47">
        <v>0.52083333333333304</v>
      </c>
      <c r="F279" s="47">
        <v>0.54166666666666696</v>
      </c>
      <c r="G279" s="47">
        <v>0.6875</v>
      </c>
      <c r="H279" s="181">
        <f t="shared" si="36"/>
        <v>7.9999999999999929</v>
      </c>
      <c r="I279" s="182"/>
      <c r="J279" s="178"/>
      <c r="K279" s="96"/>
    </row>
    <row r="280" spans="1:11" ht="18.75" x14ac:dyDescent="0.25">
      <c r="A280" s="5"/>
      <c r="B280" s="67" t="str">
        <f>VLOOKUP(WEEKDAY(C280),JoursDeSemaine,2,FALSE)</f>
        <v>Mardi</v>
      </c>
      <c r="C280" s="16">
        <f t="shared" si="41"/>
        <v>42283</v>
      </c>
      <c r="D280" s="47">
        <v>0.33333333333333298</v>
      </c>
      <c r="E280" s="47">
        <v>0.52083333333333304</v>
      </c>
      <c r="F280" s="47">
        <v>0.54166666666666696</v>
      </c>
      <c r="G280" s="47">
        <v>0.6875</v>
      </c>
      <c r="H280" s="181">
        <f t="shared" si="36"/>
        <v>7.9999999999999929</v>
      </c>
      <c r="I280" s="182"/>
      <c r="J280" s="178"/>
      <c r="K280" s="96"/>
    </row>
    <row r="281" spans="1:11" ht="18.75" x14ac:dyDescent="0.25">
      <c r="A281" s="5"/>
      <c r="B281" s="67" t="str">
        <f>VLOOKUP(WEEKDAY(C281),JoursDeSemaine,2,FALSE)</f>
        <v>Mercredi</v>
      </c>
      <c r="C281" s="16">
        <f t="shared" si="41"/>
        <v>42284</v>
      </c>
      <c r="D281" s="47">
        <v>0.33333333333333298</v>
      </c>
      <c r="E281" s="47">
        <v>0.52083333333333304</v>
      </c>
      <c r="F281" s="47">
        <v>0.54166666666666696</v>
      </c>
      <c r="G281" s="47">
        <v>0.6875</v>
      </c>
      <c r="H281" s="181">
        <f t="shared" si="36"/>
        <v>7.9999999999999929</v>
      </c>
      <c r="I281" s="182"/>
      <c r="J281" s="178"/>
      <c r="K281" s="96"/>
    </row>
    <row r="282" spans="1:11" ht="18.75" x14ac:dyDescent="0.25">
      <c r="A282" s="5"/>
      <c r="B282" s="67" t="str">
        <f>VLOOKUP(WEEKDAY(C282),JoursDeSemaine,2,FALSE)</f>
        <v>Jeudi</v>
      </c>
      <c r="C282" s="16">
        <f t="shared" si="41"/>
        <v>42285</v>
      </c>
      <c r="D282" s="47">
        <v>0.33333333333333298</v>
      </c>
      <c r="E282" s="47">
        <v>0.52083333333333304</v>
      </c>
      <c r="F282" s="47">
        <v>0.54166666666666696</v>
      </c>
      <c r="G282" s="47">
        <v>0.6875</v>
      </c>
      <c r="H282" s="181">
        <f t="shared" si="36"/>
        <v>7.9999999999999929</v>
      </c>
      <c r="I282" s="182"/>
      <c r="J282" s="178"/>
      <c r="K282" s="96"/>
    </row>
    <row r="283" spans="1:11" ht="18.75" x14ac:dyDescent="0.25">
      <c r="A283" s="5"/>
      <c r="B283" s="67" t="str">
        <f>VLOOKUP(WEEKDAY(C283),JoursDeSemaine,2,FALSE)</f>
        <v>Vendredi</v>
      </c>
      <c r="C283" s="16">
        <f t="shared" si="41"/>
        <v>42286</v>
      </c>
      <c r="D283" s="47">
        <v>0.33333333333333298</v>
      </c>
      <c r="E283" s="47">
        <v>0.52083333333333304</v>
      </c>
      <c r="F283" s="47">
        <v>0.54166666666666696</v>
      </c>
      <c r="G283" s="47">
        <v>0.6875</v>
      </c>
      <c r="H283" s="181">
        <f t="shared" si="36"/>
        <v>7.9999999999999929</v>
      </c>
      <c r="I283" s="182"/>
      <c r="J283" s="178"/>
      <c r="K283" s="96"/>
    </row>
    <row r="284" spans="1:11" ht="18.75" x14ac:dyDescent="0.25">
      <c r="A284" s="5"/>
      <c r="B284" s="67" t="str">
        <f>VLOOKUP(WEEKDAY(C284),JoursDeSemaine,2,FALSE)</f>
        <v>Samedi</v>
      </c>
      <c r="C284" s="16">
        <f t="shared" si="41"/>
        <v>42287</v>
      </c>
      <c r="D284" s="47">
        <v>0.33333333333333298</v>
      </c>
      <c r="E284" s="47"/>
      <c r="F284" s="47"/>
      <c r="G284" s="47">
        <v>0.5</v>
      </c>
      <c r="H284" s="181">
        <f t="shared" si="36"/>
        <v>4.0000000000000089</v>
      </c>
      <c r="I284" s="182"/>
      <c r="J284" s="178"/>
      <c r="K284" s="96"/>
    </row>
    <row r="285" spans="1:11" ht="18.75" x14ac:dyDescent="0.25">
      <c r="A285" s="5"/>
      <c r="B285" s="68" t="str">
        <f>VLOOKUP(WEEKDAY(C285),JoursDeSemaine,2,FALSE)</f>
        <v>Dimanche</v>
      </c>
      <c r="C285" s="17">
        <f t="shared" si="41"/>
        <v>42288</v>
      </c>
      <c r="D285" s="48"/>
      <c r="E285" s="48"/>
      <c r="F285" s="48"/>
      <c r="G285" s="48"/>
      <c r="H285" s="183">
        <f t="shared" si="36"/>
        <v>0</v>
      </c>
      <c r="I285" s="184">
        <f t="shared" ref="I285" si="45">SUM(H279:H285)</f>
        <v>43.999999999999972</v>
      </c>
      <c r="J285" s="178"/>
      <c r="K285" s="97"/>
    </row>
    <row r="286" spans="1:11" ht="18.75" x14ac:dyDescent="0.25">
      <c r="A286" s="5"/>
      <c r="B286" s="65" t="str">
        <f>VLOOKUP(WEEKDAY(C286),JoursDeSemaine,2,FALSE)</f>
        <v>Lundi</v>
      </c>
      <c r="C286" s="14">
        <f t="shared" si="41"/>
        <v>42289</v>
      </c>
      <c r="D286" s="45">
        <v>0.33333333333333298</v>
      </c>
      <c r="E286" s="45">
        <v>0.52083333333333304</v>
      </c>
      <c r="F286" s="45">
        <v>0.54166666666666696</v>
      </c>
      <c r="G286" s="45">
        <v>0.6875</v>
      </c>
      <c r="H286" s="176">
        <f t="shared" si="36"/>
        <v>7.9999999999999929</v>
      </c>
      <c r="I286" s="177"/>
      <c r="J286" s="178"/>
      <c r="K286" s="94"/>
    </row>
    <row r="287" spans="1:11" ht="18.75" x14ac:dyDescent="0.25">
      <c r="A287" s="5"/>
      <c r="B287" s="65" t="str">
        <f>VLOOKUP(WEEKDAY(C287),JoursDeSemaine,2,FALSE)</f>
        <v>Mardi</v>
      </c>
      <c r="C287" s="14">
        <f t="shared" si="41"/>
        <v>42290</v>
      </c>
      <c r="D287" s="45">
        <v>0.33333333333333298</v>
      </c>
      <c r="E287" s="45">
        <v>0.52083333333333304</v>
      </c>
      <c r="F287" s="45">
        <v>0.54166666666666696</v>
      </c>
      <c r="G287" s="45">
        <v>0.6875</v>
      </c>
      <c r="H287" s="176">
        <f t="shared" si="36"/>
        <v>7.9999999999999929</v>
      </c>
      <c r="I287" s="177"/>
      <c r="J287" s="178"/>
      <c r="K287" s="94"/>
    </row>
    <row r="288" spans="1:11" ht="18.75" x14ac:dyDescent="0.25">
      <c r="A288" s="5"/>
      <c r="B288" s="65" t="str">
        <f>VLOOKUP(WEEKDAY(C288),JoursDeSemaine,2,FALSE)</f>
        <v>Mercredi</v>
      </c>
      <c r="C288" s="14">
        <f t="shared" si="41"/>
        <v>42291</v>
      </c>
      <c r="D288" s="45">
        <v>0.33333333333333298</v>
      </c>
      <c r="E288" s="45">
        <v>0.52083333333333304</v>
      </c>
      <c r="F288" s="45">
        <v>0.54166666666666696</v>
      </c>
      <c r="G288" s="45">
        <v>0.6875</v>
      </c>
      <c r="H288" s="176">
        <f t="shared" si="36"/>
        <v>7.9999999999999929</v>
      </c>
      <c r="I288" s="177"/>
      <c r="J288" s="178"/>
      <c r="K288" s="94"/>
    </row>
    <row r="289" spans="1:11" ht="18.75" x14ac:dyDescent="0.25">
      <c r="A289" s="5"/>
      <c r="B289" s="65" t="str">
        <f>VLOOKUP(WEEKDAY(C289),JoursDeSemaine,2,FALSE)</f>
        <v>Jeudi</v>
      </c>
      <c r="C289" s="14">
        <f t="shared" si="41"/>
        <v>42292</v>
      </c>
      <c r="D289" s="45">
        <v>0.33333333333333298</v>
      </c>
      <c r="E289" s="45">
        <v>0.52083333333333304</v>
      </c>
      <c r="F289" s="45">
        <v>0.54166666666666696</v>
      </c>
      <c r="G289" s="45">
        <v>0.6875</v>
      </c>
      <c r="H289" s="176">
        <f t="shared" si="36"/>
        <v>7.9999999999999929</v>
      </c>
      <c r="I289" s="177"/>
      <c r="J289" s="178"/>
      <c r="K289" s="94"/>
    </row>
    <row r="290" spans="1:11" ht="18.75" x14ac:dyDescent="0.25">
      <c r="A290" s="5"/>
      <c r="B290" s="65" t="str">
        <f>VLOOKUP(WEEKDAY(C290),JoursDeSemaine,2,FALSE)</f>
        <v>Vendredi</v>
      </c>
      <c r="C290" s="14">
        <f t="shared" si="41"/>
        <v>42293</v>
      </c>
      <c r="D290" s="45">
        <v>0.33333333333333298</v>
      </c>
      <c r="E290" s="45">
        <v>0.52083333333333304</v>
      </c>
      <c r="F290" s="45">
        <v>0.54166666666666696</v>
      </c>
      <c r="G290" s="45">
        <v>0.6875</v>
      </c>
      <c r="H290" s="176">
        <f t="shared" si="36"/>
        <v>7.9999999999999929</v>
      </c>
      <c r="I290" s="177"/>
      <c r="J290" s="178"/>
      <c r="K290" s="94"/>
    </row>
    <row r="291" spans="1:11" ht="18.75" x14ac:dyDescent="0.25">
      <c r="A291" s="5"/>
      <c r="B291" s="65" t="str">
        <f>VLOOKUP(WEEKDAY(C291),JoursDeSemaine,2,FALSE)</f>
        <v>Samedi</v>
      </c>
      <c r="C291" s="14">
        <f t="shared" si="41"/>
        <v>42294</v>
      </c>
      <c r="D291" s="45">
        <v>0.33333333333333298</v>
      </c>
      <c r="E291" s="45"/>
      <c r="F291" s="45"/>
      <c r="G291" s="45">
        <v>0.5</v>
      </c>
      <c r="H291" s="176">
        <f t="shared" si="36"/>
        <v>4.0000000000000089</v>
      </c>
      <c r="I291" s="177"/>
      <c r="J291" s="178"/>
      <c r="K291" s="94"/>
    </row>
    <row r="292" spans="1:11" ht="18.75" x14ac:dyDescent="0.25">
      <c r="A292" s="5"/>
      <c r="B292" s="66" t="str">
        <f>VLOOKUP(WEEKDAY(C292),JoursDeSemaine,2,FALSE)</f>
        <v>Dimanche</v>
      </c>
      <c r="C292" s="15">
        <f t="shared" si="41"/>
        <v>42295</v>
      </c>
      <c r="D292" s="46"/>
      <c r="E292" s="46"/>
      <c r="F292" s="46"/>
      <c r="G292" s="46"/>
      <c r="H292" s="179">
        <f t="shared" si="36"/>
        <v>0</v>
      </c>
      <c r="I292" s="180">
        <f t="shared" ref="I292" si="46">SUM(H286:H292)</f>
        <v>43.999999999999972</v>
      </c>
      <c r="J292" s="178"/>
      <c r="K292" s="95"/>
    </row>
    <row r="293" spans="1:11" ht="18.75" x14ac:dyDescent="0.25">
      <c r="A293" s="5"/>
      <c r="B293" s="67" t="str">
        <f>VLOOKUP(WEEKDAY(C293),JoursDeSemaine,2,FALSE)</f>
        <v>Lundi</v>
      </c>
      <c r="C293" s="16">
        <f t="shared" si="41"/>
        <v>42296</v>
      </c>
      <c r="D293" s="47">
        <v>0.33333333333333298</v>
      </c>
      <c r="E293" s="47">
        <v>0.52083333333333304</v>
      </c>
      <c r="F293" s="47">
        <v>0.54166666666666696</v>
      </c>
      <c r="G293" s="47">
        <v>0.6875</v>
      </c>
      <c r="H293" s="181">
        <f t="shared" si="36"/>
        <v>7.9999999999999929</v>
      </c>
      <c r="I293" s="182"/>
      <c r="J293" s="178"/>
      <c r="K293" s="96"/>
    </row>
    <row r="294" spans="1:11" ht="18.75" x14ac:dyDescent="0.25">
      <c r="A294" s="5"/>
      <c r="B294" s="67" t="str">
        <f>VLOOKUP(WEEKDAY(C294),JoursDeSemaine,2,FALSE)</f>
        <v>Mardi</v>
      </c>
      <c r="C294" s="16">
        <f t="shared" si="41"/>
        <v>42297</v>
      </c>
      <c r="D294" s="47">
        <v>0.33333333333333298</v>
      </c>
      <c r="E294" s="47">
        <v>0.52083333333333304</v>
      </c>
      <c r="F294" s="47">
        <v>0.54166666666666696</v>
      </c>
      <c r="G294" s="47">
        <v>0.6875</v>
      </c>
      <c r="H294" s="181">
        <f t="shared" si="36"/>
        <v>7.9999999999999929</v>
      </c>
      <c r="I294" s="182"/>
      <c r="J294" s="178"/>
      <c r="K294" s="96"/>
    </row>
    <row r="295" spans="1:11" ht="18.75" x14ac:dyDescent="0.25">
      <c r="A295" s="5"/>
      <c r="B295" s="67" t="str">
        <f>VLOOKUP(WEEKDAY(C295),JoursDeSemaine,2,FALSE)</f>
        <v>Mercredi</v>
      </c>
      <c r="C295" s="16">
        <f t="shared" si="41"/>
        <v>42298</v>
      </c>
      <c r="D295" s="47">
        <v>0.33333333333333298</v>
      </c>
      <c r="E295" s="47">
        <v>0.52083333333333304</v>
      </c>
      <c r="F295" s="47">
        <v>0.54166666666666696</v>
      </c>
      <c r="G295" s="47">
        <v>0.6875</v>
      </c>
      <c r="H295" s="181">
        <f t="shared" ref="H295:H358" si="47">(E295-D295+G295-F295)*24</f>
        <v>7.9999999999999929</v>
      </c>
      <c r="I295" s="182"/>
      <c r="J295" s="178"/>
      <c r="K295" s="96"/>
    </row>
    <row r="296" spans="1:11" ht="18.75" x14ac:dyDescent="0.25">
      <c r="A296" s="5"/>
      <c r="B296" s="67" t="str">
        <f>VLOOKUP(WEEKDAY(C296),JoursDeSemaine,2,FALSE)</f>
        <v>Jeudi</v>
      </c>
      <c r="C296" s="16">
        <f t="shared" si="41"/>
        <v>42299</v>
      </c>
      <c r="D296" s="47">
        <v>0.33333333333333298</v>
      </c>
      <c r="E296" s="47">
        <v>0.52083333333333304</v>
      </c>
      <c r="F296" s="47">
        <v>0.54166666666666696</v>
      </c>
      <c r="G296" s="47">
        <v>0.6875</v>
      </c>
      <c r="H296" s="181">
        <f t="shared" si="47"/>
        <v>7.9999999999999929</v>
      </c>
      <c r="I296" s="182"/>
      <c r="J296" s="178"/>
      <c r="K296" s="96"/>
    </row>
    <row r="297" spans="1:11" ht="18.75" x14ac:dyDescent="0.25">
      <c r="A297" s="5"/>
      <c r="B297" s="67" t="str">
        <f>VLOOKUP(WEEKDAY(C297),JoursDeSemaine,2,FALSE)</f>
        <v>Vendredi</v>
      </c>
      <c r="C297" s="16">
        <f t="shared" si="41"/>
        <v>42300</v>
      </c>
      <c r="D297" s="47">
        <v>0.33333333333333298</v>
      </c>
      <c r="E297" s="47">
        <v>0.52083333333333304</v>
      </c>
      <c r="F297" s="47">
        <v>0.54166666666666696</v>
      </c>
      <c r="G297" s="47">
        <v>0.6875</v>
      </c>
      <c r="H297" s="181">
        <f t="shared" si="47"/>
        <v>7.9999999999999929</v>
      </c>
      <c r="I297" s="182"/>
      <c r="J297" s="178"/>
      <c r="K297" s="96"/>
    </row>
    <row r="298" spans="1:11" ht="18.75" x14ac:dyDescent="0.25">
      <c r="A298" s="5"/>
      <c r="B298" s="67" t="str">
        <f>VLOOKUP(WEEKDAY(C298),JoursDeSemaine,2,FALSE)</f>
        <v>Samedi</v>
      </c>
      <c r="C298" s="16">
        <f t="shared" si="41"/>
        <v>42301</v>
      </c>
      <c r="D298" s="47">
        <v>0.33333333333333298</v>
      </c>
      <c r="E298" s="47"/>
      <c r="F298" s="47"/>
      <c r="G298" s="47">
        <v>0.5</v>
      </c>
      <c r="H298" s="181">
        <f t="shared" si="47"/>
        <v>4.0000000000000089</v>
      </c>
      <c r="I298" s="182"/>
      <c r="J298" s="178"/>
      <c r="K298" s="96"/>
    </row>
    <row r="299" spans="1:11" ht="18.75" x14ac:dyDescent="0.25">
      <c r="A299" s="5"/>
      <c r="B299" s="68" t="str">
        <f>VLOOKUP(WEEKDAY(C299),JoursDeSemaine,2,FALSE)</f>
        <v>Dimanche</v>
      </c>
      <c r="C299" s="17">
        <f t="shared" si="41"/>
        <v>42302</v>
      </c>
      <c r="D299" s="48"/>
      <c r="E299" s="48"/>
      <c r="F299" s="48"/>
      <c r="G299" s="48"/>
      <c r="H299" s="183">
        <f t="shared" si="47"/>
        <v>0</v>
      </c>
      <c r="I299" s="184">
        <f t="shared" ref="I299" si="48">SUM(H293:H299)</f>
        <v>43.999999999999972</v>
      </c>
      <c r="J299" s="178"/>
      <c r="K299" s="97"/>
    </row>
    <row r="300" spans="1:11" ht="18.75" x14ac:dyDescent="0.25">
      <c r="A300" s="5"/>
      <c r="B300" s="65" t="str">
        <f>VLOOKUP(WEEKDAY(C300),JoursDeSemaine,2,FALSE)</f>
        <v>Lundi</v>
      </c>
      <c r="C300" s="14">
        <f t="shared" si="41"/>
        <v>42303</v>
      </c>
      <c r="D300" s="45">
        <v>0.33333333333333298</v>
      </c>
      <c r="E300" s="45">
        <v>0.52083333333333304</v>
      </c>
      <c r="F300" s="45">
        <v>0.54166666666666696</v>
      </c>
      <c r="G300" s="45">
        <v>0.6875</v>
      </c>
      <c r="H300" s="176">
        <f t="shared" si="47"/>
        <v>7.9999999999999929</v>
      </c>
      <c r="I300" s="177"/>
      <c r="J300" s="178"/>
      <c r="K300" s="94"/>
    </row>
    <row r="301" spans="1:11" ht="18.75" x14ac:dyDescent="0.25">
      <c r="A301" s="5"/>
      <c r="B301" s="65" t="str">
        <f>VLOOKUP(WEEKDAY(C301),JoursDeSemaine,2,FALSE)</f>
        <v>Mardi</v>
      </c>
      <c r="C301" s="14">
        <f t="shared" si="41"/>
        <v>42304</v>
      </c>
      <c r="D301" s="45">
        <v>0.33333333333333298</v>
      </c>
      <c r="E301" s="45">
        <v>0.52083333333333304</v>
      </c>
      <c r="F301" s="45">
        <v>0.54166666666666696</v>
      </c>
      <c r="G301" s="45">
        <v>0.6875</v>
      </c>
      <c r="H301" s="176">
        <f t="shared" si="47"/>
        <v>7.9999999999999929</v>
      </c>
      <c r="I301" s="177"/>
      <c r="J301" s="178"/>
      <c r="K301" s="94"/>
    </row>
    <row r="302" spans="1:11" ht="18.75" x14ac:dyDescent="0.25">
      <c r="A302" s="5"/>
      <c r="B302" s="65" t="str">
        <f>VLOOKUP(WEEKDAY(C302),JoursDeSemaine,2,FALSE)</f>
        <v>Mercredi</v>
      </c>
      <c r="C302" s="14">
        <f t="shared" si="41"/>
        <v>42305</v>
      </c>
      <c r="D302" s="45">
        <v>0.33333333333333298</v>
      </c>
      <c r="E302" s="45">
        <v>0.52083333333333304</v>
      </c>
      <c r="F302" s="45">
        <v>0.54166666666666696</v>
      </c>
      <c r="G302" s="45">
        <v>0.6875</v>
      </c>
      <c r="H302" s="176">
        <f t="shared" si="47"/>
        <v>7.9999999999999929</v>
      </c>
      <c r="I302" s="177"/>
      <c r="J302" s="178"/>
      <c r="K302" s="94"/>
    </row>
    <row r="303" spans="1:11" ht="18.75" x14ac:dyDescent="0.25">
      <c r="A303" s="5"/>
      <c r="B303" s="65" t="str">
        <f>VLOOKUP(WEEKDAY(C303),JoursDeSemaine,2,FALSE)</f>
        <v>Jeudi</v>
      </c>
      <c r="C303" s="14">
        <f t="shared" si="41"/>
        <v>42306</v>
      </c>
      <c r="D303" s="45">
        <v>0.33333333333333298</v>
      </c>
      <c r="E303" s="45">
        <v>0.52083333333333304</v>
      </c>
      <c r="F303" s="45">
        <v>0.54166666666666696</v>
      </c>
      <c r="G303" s="45">
        <v>0.6875</v>
      </c>
      <c r="H303" s="176">
        <f t="shared" si="47"/>
        <v>7.9999999999999929</v>
      </c>
      <c r="I303" s="177"/>
      <c r="J303" s="178"/>
      <c r="K303" s="94"/>
    </row>
    <row r="304" spans="1:11" ht="18.75" x14ac:dyDescent="0.25">
      <c r="A304" s="5"/>
      <c r="B304" s="65" t="str">
        <f>VLOOKUP(WEEKDAY(C304),JoursDeSemaine,2,FALSE)</f>
        <v>Vendredi</v>
      </c>
      <c r="C304" s="14">
        <f t="shared" si="41"/>
        <v>42307</v>
      </c>
      <c r="D304" s="45">
        <v>0.33333333333333298</v>
      </c>
      <c r="E304" s="45">
        <v>0.52083333333333304</v>
      </c>
      <c r="F304" s="45">
        <v>0.54166666666666696</v>
      </c>
      <c r="G304" s="45">
        <v>0.6875</v>
      </c>
      <c r="H304" s="176">
        <f t="shared" si="47"/>
        <v>7.9999999999999929</v>
      </c>
      <c r="I304" s="177"/>
      <c r="J304" s="178"/>
      <c r="K304" s="94"/>
    </row>
    <row r="305" spans="1:11" ht="19.5" thickBot="1" x14ac:dyDescent="0.3">
      <c r="A305" s="6"/>
      <c r="B305" s="72" t="str">
        <f>VLOOKUP(WEEKDAY(C305),JoursDeSemaine,2,FALSE)</f>
        <v>Samedi</v>
      </c>
      <c r="C305" s="21">
        <f t="shared" si="41"/>
        <v>42308</v>
      </c>
      <c r="D305" s="52">
        <v>0.33333333333333298</v>
      </c>
      <c r="E305" s="52"/>
      <c r="F305" s="52"/>
      <c r="G305" s="52">
        <v>0.5</v>
      </c>
      <c r="H305" s="192">
        <f t="shared" si="47"/>
        <v>4.0000000000000089</v>
      </c>
      <c r="I305" s="193"/>
      <c r="J305" s="187"/>
      <c r="K305" s="101"/>
    </row>
    <row r="306" spans="1:11" ht="18.75" x14ac:dyDescent="0.25">
      <c r="A306" s="1" t="s">
        <v>18</v>
      </c>
      <c r="B306" s="76" t="str">
        <f>VLOOKUP(WEEKDAY(C306),JoursDeSemaine,2,FALSE)</f>
        <v>Dimanche</v>
      </c>
      <c r="C306" s="25">
        <f t="shared" si="41"/>
        <v>42309</v>
      </c>
      <c r="D306" s="56"/>
      <c r="E306" s="56"/>
      <c r="F306" s="56"/>
      <c r="G306" s="56"/>
      <c r="H306" s="214">
        <f t="shared" si="47"/>
        <v>0</v>
      </c>
      <c r="I306" s="215">
        <f t="shared" ref="I306" si="49">SUM(H300:H306)</f>
        <v>43.999999999999972</v>
      </c>
      <c r="J306" s="156">
        <f>SUM(H306:H335)</f>
        <v>183.99999999999994</v>
      </c>
      <c r="K306" s="105"/>
    </row>
    <row r="307" spans="1:11" ht="18.75" x14ac:dyDescent="0.25">
      <c r="A307" s="2"/>
      <c r="B307" s="59" t="str">
        <f>VLOOKUP(WEEKDAY(C307),JoursDeSemaine,2,FALSE)</f>
        <v>Lundi</v>
      </c>
      <c r="C307" s="8">
        <f t="shared" si="41"/>
        <v>42310</v>
      </c>
      <c r="D307" s="39">
        <v>0.33333333333333298</v>
      </c>
      <c r="E307" s="39">
        <v>0.52083333333333304</v>
      </c>
      <c r="F307" s="39">
        <v>0.54166666666666696</v>
      </c>
      <c r="G307" s="39">
        <v>0.6875</v>
      </c>
      <c r="H307" s="157">
        <f t="shared" si="47"/>
        <v>7.9999999999999929</v>
      </c>
      <c r="I307" s="158"/>
      <c r="J307" s="159"/>
      <c r="K307" s="88"/>
    </row>
    <row r="308" spans="1:11" ht="18.75" x14ac:dyDescent="0.25">
      <c r="A308" s="2"/>
      <c r="B308" s="59" t="str">
        <f>VLOOKUP(WEEKDAY(C308),JoursDeSemaine,2,FALSE)</f>
        <v>Mardi</v>
      </c>
      <c r="C308" s="8">
        <f t="shared" si="41"/>
        <v>42311</v>
      </c>
      <c r="D308" s="39">
        <v>0.33333333333333298</v>
      </c>
      <c r="E308" s="39">
        <v>0.52083333333333304</v>
      </c>
      <c r="F308" s="39">
        <v>0.54166666666666696</v>
      </c>
      <c r="G308" s="39">
        <v>0.6875</v>
      </c>
      <c r="H308" s="157">
        <f t="shared" si="47"/>
        <v>7.9999999999999929</v>
      </c>
      <c r="I308" s="158"/>
      <c r="J308" s="159"/>
      <c r="K308" s="88"/>
    </row>
    <row r="309" spans="1:11" ht="18.75" x14ac:dyDescent="0.25">
      <c r="A309" s="2"/>
      <c r="B309" s="59" t="str">
        <f>VLOOKUP(WEEKDAY(C309),JoursDeSemaine,2,FALSE)</f>
        <v>Mercredi</v>
      </c>
      <c r="C309" s="8">
        <f t="shared" si="41"/>
        <v>42312</v>
      </c>
      <c r="D309" s="39">
        <v>0.33333333333333298</v>
      </c>
      <c r="E309" s="39">
        <v>0.52083333333333304</v>
      </c>
      <c r="F309" s="39">
        <v>0.54166666666666696</v>
      </c>
      <c r="G309" s="39">
        <v>0.6875</v>
      </c>
      <c r="H309" s="157">
        <f t="shared" si="47"/>
        <v>7.9999999999999929</v>
      </c>
      <c r="I309" s="158"/>
      <c r="J309" s="159"/>
      <c r="K309" s="88"/>
    </row>
    <row r="310" spans="1:11" ht="18.75" x14ac:dyDescent="0.25">
      <c r="A310" s="2"/>
      <c r="B310" s="59" t="str">
        <f>VLOOKUP(WEEKDAY(C310),JoursDeSemaine,2,FALSE)</f>
        <v>Jeudi</v>
      </c>
      <c r="C310" s="8">
        <f t="shared" si="41"/>
        <v>42313</v>
      </c>
      <c r="D310" s="39">
        <v>0.33333333333333298</v>
      </c>
      <c r="E310" s="39">
        <v>0.52083333333333304</v>
      </c>
      <c r="F310" s="39">
        <v>0.54166666666666696</v>
      </c>
      <c r="G310" s="39">
        <v>0.6875</v>
      </c>
      <c r="H310" s="157">
        <f t="shared" si="47"/>
        <v>7.9999999999999929</v>
      </c>
      <c r="I310" s="158"/>
      <c r="J310" s="159"/>
      <c r="K310" s="88"/>
    </row>
    <row r="311" spans="1:11" ht="18.75" x14ac:dyDescent="0.25">
      <c r="A311" s="2"/>
      <c r="B311" s="59" t="str">
        <f>VLOOKUP(WEEKDAY(C311),JoursDeSemaine,2,FALSE)</f>
        <v>Vendredi</v>
      </c>
      <c r="C311" s="8">
        <f t="shared" si="41"/>
        <v>42314</v>
      </c>
      <c r="D311" s="39">
        <v>0.33333333333333298</v>
      </c>
      <c r="E311" s="39">
        <v>0.52083333333333304</v>
      </c>
      <c r="F311" s="39">
        <v>0.54166666666666696</v>
      </c>
      <c r="G311" s="39">
        <v>0.6875</v>
      </c>
      <c r="H311" s="157">
        <f t="shared" si="47"/>
        <v>7.9999999999999929</v>
      </c>
      <c r="I311" s="158"/>
      <c r="J311" s="159"/>
      <c r="K311" s="88"/>
    </row>
    <row r="312" spans="1:11" ht="18.75" x14ac:dyDescent="0.25">
      <c r="A312" s="2"/>
      <c r="B312" s="59" t="str">
        <f>VLOOKUP(WEEKDAY(C312),JoursDeSemaine,2,FALSE)</f>
        <v>Samedi</v>
      </c>
      <c r="C312" s="8">
        <f t="shared" si="41"/>
        <v>42315</v>
      </c>
      <c r="D312" s="39">
        <v>0.33333333333333298</v>
      </c>
      <c r="E312" s="39"/>
      <c r="F312" s="39"/>
      <c r="G312" s="39">
        <v>0.5</v>
      </c>
      <c r="H312" s="157">
        <f t="shared" si="47"/>
        <v>4.0000000000000089</v>
      </c>
      <c r="I312" s="158"/>
      <c r="J312" s="159"/>
      <c r="K312" s="88"/>
    </row>
    <row r="313" spans="1:11" ht="18.75" x14ac:dyDescent="0.25">
      <c r="A313" s="2"/>
      <c r="B313" s="60" t="str">
        <f>VLOOKUP(WEEKDAY(C313),JoursDeSemaine,2,FALSE)</f>
        <v>Dimanche</v>
      </c>
      <c r="C313" s="9">
        <f t="shared" si="41"/>
        <v>42316</v>
      </c>
      <c r="D313" s="40"/>
      <c r="E313" s="40"/>
      <c r="F313" s="40"/>
      <c r="G313" s="40"/>
      <c r="H313" s="160">
        <f t="shared" si="47"/>
        <v>0</v>
      </c>
      <c r="I313" s="161">
        <f t="shared" ref="I313" si="50">SUM(H307:H313)</f>
        <v>43.999999999999972</v>
      </c>
      <c r="J313" s="159"/>
      <c r="K313" s="89"/>
    </row>
    <row r="314" spans="1:11" ht="18.75" x14ac:dyDescent="0.25">
      <c r="A314" s="2"/>
      <c r="B314" s="61" t="str">
        <f>VLOOKUP(WEEKDAY(C314),JoursDeSemaine,2,FALSE)</f>
        <v>Lundi</v>
      </c>
      <c r="C314" s="10">
        <f t="shared" si="41"/>
        <v>42317</v>
      </c>
      <c r="D314" s="41">
        <v>0.33333333333333298</v>
      </c>
      <c r="E314" s="41">
        <v>0.52083333333333304</v>
      </c>
      <c r="F314" s="41">
        <v>0.54166666666666696</v>
      </c>
      <c r="G314" s="41">
        <v>0.6875</v>
      </c>
      <c r="H314" s="162">
        <f t="shared" si="47"/>
        <v>7.9999999999999929</v>
      </c>
      <c r="I314" s="163"/>
      <c r="J314" s="159"/>
      <c r="K314" s="90"/>
    </row>
    <row r="315" spans="1:11" ht="18.75" x14ac:dyDescent="0.25">
      <c r="A315" s="2"/>
      <c r="B315" s="61" t="str">
        <f>VLOOKUP(WEEKDAY(C315),JoursDeSemaine,2,FALSE)</f>
        <v>Mardi</v>
      </c>
      <c r="C315" s="10">
        <f t="shared" si="41"/>
        <v>42318</v>
      </c>
      <c r="D315" s="41">
        <v>0.33333333333333298</v>
      </c>
      <c r="E315" s="41">
        <v>0.52083333333333304</v>
      </c>
      <c r="F315" s="41">
        <v>0.54166666666666696</v>
      </c>
      <c r="G315" s="41">
        <v>0.6875</v>
      </c>
      <c r="H315" s="162">
        <f t="shared" si="47"/>
        <v>7.9999999999999929</v>
      </c>
      <c r="I315" s="163"/>
      <c r="J315" s="159"/>
      <c r="K315" s="90"/>
    </row>
    <row r="316" spans="1:11" ht="18.75" x14ac:dyDescent="0.25">
      <c r="A316" s="2"/>
      <c r="B316" s="61" t="str">
        <f>VLOOKUP(WEEKDAY(C316),JoursDeSemaine,2,FALSE)</f>
        <v>Mercredi</v>
      </c>
      <c r="C316" s="10">
        <f t="shared" si="41"/>
        <v>42319</v>
      </c>
      <c r="D316" s="41">
        <v>0.33333333333333298</v>
      </c>
      <c r="E316" s="41">
        <v>0.52083333333333304</v>
      </c>
      <c r="F316" s="41">
        <v>0.54166666666666696</v>
      </c>
      <c r="G316" s="41">
        <v>0.6875</v>
      </c>
      <c r="H316" s="162">
        <f t="shared" si="47"/>
        <v>7.9999999999999929</v>
      </c>
      <c r="I316" s="163"/>
      <c r="J316" s="159"/>
      <c r="K316" s="90"/>
    </row>
    <row r="317" spans="1:11" ht="18.75" x14ac:dyDescent="0.25">
      <c r="A317" s="2"/>
      <c r="B317" s="61" t="str">
        <f>VLOOKUP(WEEKDAY(C317),JoursDeSemaine,2,FALSE)</f>
        <v>Jeudi</v>
      </c>
      <c r="C317" s="10">
        <f t="shared" si="41"/>
        <v>42320</v>
      </c>
      <c r="D317" s="41">
        <v>0.33333333333333298</v>
      </c>
      <c r="E317" s="41">
        <v>0.52083333333333304</v>
      </c>
      <c r="F317" s="41">
        <v>0.54166666666666696</v>
      </c>
      <c r="G317" s="41">
        <v>0.6875</v>
      </c>
      <c r="H317" s="162">
        <f t="shared" si="47"/>
        <v>7.9999999999999929</v>
      </c>
      <c r="I317" s="163"/>
      <c r="J317" s="159"/>
      <c r="K317" s="90"/>
    </row>
    <row r="318" spans="1:11" ht="18.75" x14ac:dyDescent="0.25">
      <c r="A318" s="2"/>
      <c r="B318" s="61" t="str">
        <f>VLOOKUP(WEEKDAY(C318),JoursDeSemaine,2,FALSE)</f>
        <v>Vendredi</v>
      </c>
      <c r="C318" s="10">
        <f t="shared" si="41"/>
        <v>42321</v>
      </c>
      <c r="D318" s="41">
        <v>0.33333333333333298</v>
      </c>
      <c r="E318" s="41">
        <v>0.52083333333333304</v>
      </c>
      <c r="F318" s="41">
        <v>0.54166666666666696</v>
      </c>
      <c r="G318" s="41">
        <v>0.6875</v>
      </c>
      <c r="H318" s="162">
        <f t="shared" si="47"/>
        <v>7.9999999999999929</v>
      </c>
      <c r="I318" s="163"/>
      <c r="J318" s="159"/>
      <c r="K318" s="90"/>
    </row>
    <row r="319" spans="1:11" ht="18.75" x14ac:dyDescent="0.25">
      <c r="A319" s="2"/>
      <c r="B319" s="61" t="str">
        <f>VLOOKUP(WEEKDAY(C319),JoursDeSemaine,2,FALSE)</f>
        <v>Samedi</v>
      </c>
      <c r="C319" s="10">
        <f t="shared" si="41"/>
        <v>42322</v>
      </c>
      <c r="D319" s="41">
        <v>0.33333333333333298</v>
      </c>
      <c r="E319" s="41"/>
      <c r="F319" s="41"/>
      <c r="G319" s="41">
        <v>0.5</v>
      </c>
      <c r="H319" s="162">
        <f t="shared" si="47"/>
        <v>4.0000000000000089</v>
      </c>
      <c r="I319" s="163"/>
      <c r="J319" s="159"/>
      <c r="K319" s="90"/>
    </row>
    <row r="320" spans="1:11" ht="18.75" x14ac:dyDescent="0.25">
      <c r="A320" s="2"/>
      <c r="B320" s="62" t="str">
        <f>VLOOKUP(WEEKDAY(C320),JoursDeSemaine,2,FALSE)</f>
        <v>Dimanche</v>
      </c>
      <c r="C320" s="11">
        <f t="shared" si="41"/>
        <v>42323</v>
      </c>
      <c r="D320" s="42"/>
      <c r="E320" s="42"/>
      <c r="F320" s="42"/>
      <c r="G320" s="42"/>
      <c r="H320" s="166">
        <f t="shared" si="47"/>
        <v>0</v>
      </c>
      <c r="I320" s="167">
        <f t="shared" ref="I320" si="51">SUM(H314:H320)</f>
        <v>43.999999999999972</v>
      </c>
      <c r="J320" s="159"/>
      <c r="K320" s="91"/>
    </row>
    <row r="321" spans="1:11" ht="18.75" x14ac:dyDescent="0.25">
      <c r="A321" s="2"/>
      <c r="B321" s="59" t="str">
        <f>VLOOKUP(WEEKDAY(C321),JoursDeSemaine,2,FALSE)</f>
        <v>Lundi</v>
      </c>
      <c r="C321" s="8">
        <f t="shared" si="41"/>
        <v>42324</v>
      </c>
      <c r="D321" s="39">
        <v>0.33333333333333298</v>
      </c>
      <c r="E321" s="39">
        <v>0.52083333333333304</v>
      </c>
      <c r="F321" s="39">
        <v>0.54166666666666696</v>
      </c>
      <c r="G321" s="39">
        <v>0.6875</v>
      </c>
      <c r="H321" s="157">
        <f t="shared" si="47"/>
        <v>7.9999999999999929</v>
      </c>
      <c r="I321" s="158"/>
      <c r="J321" s="159"/>
      <c r="K321" s="88"/>
    </row>
    <row r="322" spans="1:11" ht="18.75" x14ac:dyDescent="0.25">
      <c r="A322" s="2"/>
      <c r="B322" s="59" t="str">
        <f>VLOOKUP(WEEKDAY(C322),JoursDeSemaine,2,FALSE)</f>
        <v>Mardi</v>
      </c>
      <c r="C322" s="8">
        <f t="shared" si="41"/>
        <v>42325</v>
      </c>
      <c r="D322" s="39">
        <v>0.33333333333333298</v>
      </c>
      <c r="E322" s="39">
        <v>0.52083333333333304</v>
      </c>
      <c r="F322" s="39">
        <v>0.54166666666666696</v>
      </c>
      <c r="G322" s="39">
        <v>0.6875</v>
      </c>
      <c r="H322" s="157">
        <f t="shared" si="47"/>
        <v>7.9999999999999929</v>
      </c>
      <c r="I322" s="158"/>
      <c r="J322" s="159"/>
      <c r="K322" s="88"/>
    </row>
    <row r="323" spans="1:11" ht="18.75" x14ac:dyDescent="0.25">
      <c r="A323" s="2"/>
      <c r="B323" s="59" t="str">
        <f>VLOOKUP(WEEKDAY(C323),JoursDeSemaine,2,FALSE)</f>
        <v>Mercredi</v>
      </c>
      <c r="C323" s="8">
        <f t="shared" si="41"/>
        <v>42326</v>
      </c>
      <c r="D323" s="39">
        <v>0.33333333333333298</v>
      </c>
      <c r="E323" s="39">
        <v>0.52083333333333304</v>
      </c>
      <c r="F323" s="39">
        <v>0.54166666666666696</v>
      </c>
      <c r="G323" s="39">
        <v>0.6875</v>
      </c>
      <c r="H323" s="157">
        <f t="shared" si="47"/>
        <v>7.9999999999999929</v>
      </c>
      <c r="I323" s="158"/>
      <c r="J323" s="159"/>
      <c r="K323" s="88"/>
    </row>
    <row r="324" spans="1:11" ht="18.75" x14ac:dyDescent="0.25">
      <c r="A324" s="2"/>
      <c r="B324" s="59" t="str">
        <f>VLOOKUP(WEEKDAY(C324),JoursDeSemaine,2,FALSE)</f>
        <v>Jeudi</v>
      </c>
      <c r="C324" s="8">
        <f t="shared" ref="C324:C366" si="52">C323+1</f>
        <v>42327</v>
      </c>
      <c r="D324" s="39">
        <v>0.33333333333333298</v>
      </c>
      <c r="E324" s="39">
        <v>0.52083333333333304</v>
      </c>
      <c r="F324" s="39">
        <v>0.54166666666666696</v>
      </c>
      <c r="G324" s="39">
        <v>0.6875</v>
      </c>
      <c r="H324" s="157">
        <f t="shared" si="47"/>
        <v>7.9999999999999929</v>
      </c>
      <c r="I324" s="158"/>
      <c r="J324" s="159"/>
      <c r="K324" s="88"/>
    </row>
    <row r="325" spans="1:11" ht="18.75" x14ac:dyDescent="0.25">
      <c r="A325" s="2"/>
      <c r="B325" s="59" t="str">
        <f>VLOOKUP(WEEKDAY(C325),JoursDeSemaine,2,FALSE)</f>
        <v>Vendredi</v>
      </c>
      <c r="C325" s="8">
        <f t="shared" si="52"/>
        <v>42328</v>
      </c>
      <c r="D325" s="39">
        <v>0.33333333333333298</v>
      </c>
      <c r="E325" s="39">
        <v>0.52083333333333304</v>
      </c>
      <c r="F325" s="39">
        <v>0.54166666666666696</v>
      </c>
      <c r="G325" s="39">
        <v>0.6875</v>
      </c>
      <c r="H325" s="157">
        <f t="shared" si="47"/>
        <v>7.9999999999999929</v>
      </c>
      <c r="I325" s="158"/>
      <c r="J325" s="159"/>
      <c r="K325" s="88"/>
    </row>
    <row r="326" spans="1:11" ht="18.75" x14ac:dyDescent="0.25">
      <c r="A326" s="2"/>
      <c r="B326" s="59" t="str">
        <f>VLOOKUP(WEEKDAY(C326),JoursDeSemaine,2,FALSE)</f>
        <v>Samedi</v>
      </c>
      <c r="C326" s="8">
        <f t="shared" si="52"/>
        <v>42329</v>
      </c>
      <c r="D326" s="39">
        <v>0.33333333333333298</v>
      </c>
      <c r="E326" s="39"/>
      <c r="F326" s="39"/>
      <c r="G326" s="39">
        <v>0.5</v>
      </c>
      <c r="H326" s="157">
        <f t="shared" si="47"/>
        <v>4.0000000000000089</v>
      </c>
      <c r="I326" s="158"/>
      <c r="J326" s="159"/>
      <c r="K326" s="88"/>
    </row>
    <row r="327" spans="1:11" ht="18.75" x14ac:dyDescent="0.25">
      <c r="A327" s="2"/>
      <c r="B327" s="60" t="str">
        <f>VLOOKUP(WEEKDAY(C327),JoursDeSemaine,2,FALSE)</f>
        <v>Dimanche</v>
      </c>
      <c r="C327" s="9">
        <f t="shared" si="52"/>
        <v>42330</v>
      </c>
      <c r="D327" s="40"/>
      <c r="E327" s="40"/>
      <c r="F327" s="40"/>
      <c r="G327" s="40"/>
      <c r="H327" s="160">
        <f t="shared" si="47"/>
        <v>0</v>
      </c>
      <c r="I327" s="161">
        <f t="shared" ref="I327" si="53">SUM(H321:H327)</f>
        <v>43.999999999999972</v>
      </c>
      <c r="J327" s="159"/>
      <c r="K327" s="89"/>
    </row>
    <row r="328" spans="1:11" ht="18.75" x14ac:dyDescent="0.25">
      <c r="A328" s="2"/>
      <c r="B328" s="61" t="str">
        <f>VLOOKUP(WEEKDAY(C328),JoursDeSemaine,2,FALSE)</f>
        <v>Lundi</v>
      </c>
      <c r="C328" s="10">
        <f t="shared" si="52"/>
        <v>42331</v>
      </c>
      <c r="D328" s="41">
        <v>0.33333333333333298</v>
      </c>
      <c r="E328" s="41">
        <v>0.52083333333333304</v>
      </c>
      <c r="F328" s="41">
        <v>0.54166666666666696</v>
      </c>
      <c r="G328" s="41">
        <v>0.6875</v>
      </c>
      <c r="H328" s="162">
        <f t="shared" si="47"/>
        <v>7.9999999999999929</v>
      </c>
      <c r="I328" s="163"/>
      <c r="J328" s="159"/>
      <c r="K328" s="90"/>
    </row>
    <row r="329" spans="1:11" ht="18.75" x14ac:dyDescent="0.25">
      <c r="A329" s="2"/>
      <c r="B329" s="61" t="str">
        <f>VLOOKUP(WEEKDAY(C329),JoursDeSemaine,2,FALSE)</f>
        <v>Mardi</v>
      </c>
      <c r="C329" s="10">
        <f t="shared" si="52"/>
        <v>42332</v>
      </c>
      <c r="D329" s="41">
        <v>0.33333333333333298</v>
      </c>
      <c r="E329" s="41">
        <v>0.52083333333333304</v>
      </c>
      <c r="F329" s="41">
        <v>0.54166666666666696</v>
      </c>
      <c r="G329" s="41">
        <v>0.6875</v>
      </c>
      <c r="H329" s="162">
        <f t="shared" si="47"/>
        <v>7.9999999999999929</v>
      </c>
      <c r="I329" s="163"/>
      <c r="J329" s="159"/>
      <c r="K329" s="90"/>
    </row>
    <row r="330" spans="1:11" ht="18.75" x14ac:dyDescent="0.25">
      <c r="A330" s="2"/>
      <c r="B330" s="61" t="str">
        <f>VLOOKUP(WEEKDAY(C330),JoursDeSemaine,2,FALSE)</f>
        <v>Mercredi</v>
      </c>
      <c r="C330" s="10">
        <f t="shared" si="52"/>
        <v>42333</v>
      </c>
      <c r="D330" s="41">
        <v>0.33333333333333298</v>
      </c>
      <c r="E330" s="41">
        <v>0.52083333333333304</v>
      </c>
      <c r="F330" s="41">
        <v>0.54166666666666696</v>
      </c>
      <c r="G330" s="41">
        <v>0.6875</v>
      </c>
      <c r="H330" s="162">
        <f t="shared" si="47"/>
        <v>7.9999999999999929</v>
      </c>
      <c r="I330" s="163"/>
      <c r="J330" s="159"/>
      <c r="K330" s="90"/>
    </row>
    <row r="331" spans="1:11" ht="18.75" x14ac:dyDescent="0.25">
      <c r="A331" s="2"/>
      <c r="B331" s="61" t="str">
        <f>VLOOKUP(WEEKDAY(C331),JoursDeSemaine,2,FALSE)</f>
        <v>Jeudi</v>
      </c>
      <c r="C331" s="10">
        <f t="shared" si="52"/>
        <v>42334</v>
      </c>
      <c r="D331" s="41">
        <v>0.33333333333333298</v>
      </c>
      <c r="E331" s="41">
        <v>0.52083333333333304</v>
      </c>
      <c r="F331" s="41">
        <v>0.54166666666666696</v>
      </c>
      <c r="G331" s="41">
        <v>0.6875</v>
      </c>
      <c r="H331" s="162">
        <f t="shared" si="47"/>
        <v>7.9999999999999929</v>
      </c>
      <c r="I331" s="163"/>
      <c r="J331" s="159"/>
      <c r="K331" s="90"/>
    </row>
    <row r="332" spans="1:11" ht="18.75" x14ac:dyDescent="0.25">
      <c r="A332" s="2"/>
      <c r="B332" s="61" t="str">
        <f>VLOOKUP(WEEKDAY(C332),JoursDeSemaine,2,FALSE)</f>
        <v>Vendredi</v>
      </c>
      <c r="C332" s="10">
        <f t="shared" si="52"/>
        <v>42335</v>
      </c>
      <c r="D332" s="41">
        <v>0.33333333333333298</v>
      </c>
      <c r="E332" s="41">
        <v>0.52083333333333304</v>
      </c>
      <c r="F332" s="41">
        <v>0.54166666666666696</v>
      </c>
      <c r="G332" s="41">
        <v>0.6875</v>
      </c>
      <c r="H332" s="162">
        <f t="shared" si="47"/>
        <v>7.9999999999999929</v>
      </c>
      <c r="I332" s="163"/>
      <c r="J332" s="159"/>
      <c r="K332" s="90"/>
    </row>
    <row r="333" spans="1:11" ht="18.75" x14ac:dyDescent="0.25">
      <c r="A333" s="2"/>
      <c r="B333" s="61" t="str">
        <f>VLOOKUP(WEEKDAY(C333),JoursDeSemaine,2,FALSE)</f>
        <v>Samedi</v>
      </c>
      <c r="C333" s="10">
        <f t="shared" si="52"/>
        <v>42336</v>
      </c>
      <c r="D333" s="41">
        <v>0.33333333333333298</v>
      </c>
      <c r="E333" s="41"/>
      <c r="F333" s="41"/>
      <c r="G333" s="41">
        <v>0.5</v>
      </c>
      <c r="H333" s="162">
        <f t="shared" si="47"/>
        <v>4.0000000000000089</v>
      </c>
      <c r="I333" s="163"/>
      <c r="J333" s="159"/>
      <c r="K333" s="90"/>
    </row>
    <row r="334" spans="1:11" ht="18.75" x14ac:dyDescent="0.25">
      <c r="A334" s="2"/>
      <c r="B334" s="62" t="str">
        <f>VLOOKUP(WEEKDAY(C334),JoursDeSemaine,2,FALSE)</f>
        <v>Dimanche</v>
      </c>
      <c r="C334" s="11">
        <f t="shared" si="52"/>
        <v>42337</v>
      </c>
      <c r="D334" s="42"/>
      <c r="E334" s="42"/>
      <c r="F334" s="42"/>
      <c r="G334" s="42"/>
      <c r="H334" s="166">
        <f t="shared" si="47"/>
        <v>0</v>
      </c>
      <c r="I334" s="167">
        <f t="shared" ref="I334" si="54">SUM(H328:H334)</f>
        <v>43.999999999999972</v>
      </c>
      <c r="J334" s="159"/>
      <c r="K334" s="91"/>
    </row>
    <row r="335" spans="1:11" ht="19.5" thickBot="1" x14ac:dyDescent="0.3">
      <c r="A335" s="3"/>
      <c r="B335" s="63" t="str">
        <f>VLOOKUP(WEEKDAY(C335),JoursDeSemaine,2,FALSE)</f>
        <v>Lundi</v>
      </c>
      <c r="C335" s="12">
        <f t="shared" si="52"/>
        <v>42338</v>
      </c>
      <c r="D335" s="43">
        <v>0.33333333333333298</v>
      </c>
      <c r="E335" s="43">
        <v>0.52083333333333304</v>
      </c>
      <c r="F335" s="43">
        <v>0.54166666666666696</v>
      </c>
      <c r="G335" s="43">
        <v>0.6875</v>
      </c>
      <c r="H335" s="170">
        <f t="shared" si="47"/>
        <v>7.9999999999999929</v>
      </c>
      <c r="I335" s="171"/>
      <c r="J335" s="172"/>
      <c r="K335" s="92"/>
    </row>
    <row r="336" spans="1:11" ht="18.75" x14ac:dyDescent="0.25">
      <c r="A336" s="4" t="s">
        <v>19</v>
      </c>
      <c r="B336" s="75" t="str">
        <f>VLOOKUP(WEEKDAY(C336),JoursDeSemaine,2,FALSE)</f>
        <v>Mardi</v>
      </c>
      <c r="C336" s="24">
        <f t="shared" si="52"/>
        <v>42339</v>
      </c>
      <c r="D336" s="55">
        <v>0.33333333333333298</v>
      </c>
      <c r="E336" s="55">
        <v>0.52083333333333304</v>
      </c>
      <c r="F336" s="55">
        <v>0.54166666666666696</v>
      </c>
      <c r="G336" s="55">
        <v>0.6875</v>
      </c>
      <c r="H336" s="198">
        <f t="shared" si="47"/>
        <v>7.9999999999999929</v>
      </c>
      <c r="I336" s="199"/>
      <c r="J336" s="175">
        <f>SUM(H336:H366)</f>
        <v>199.99999999999994</v>
      </c>
      <c r="K336" s="104"/>
    </row>
    <row r="337" spans="1:11" ht="18.75" x14ac:dyDescent="0.25">
      <c r="A337" s="5"/>
      <c r="B337" s="67" t="str">
        <f>VLOOKUP(WEEKDAY(C337),JoursDeSemaine,2,FALSE)</f>
        <v>Mercredi</v>
      </c>
      <c r="C337" s="16">
        <f t="shared" si="52"/>
        <v>42340</v>
      </c>
      <c r="D337" s="47">
        <v>0.33333333333333298</v>
      </c>
      <c r="E337" s="47">
        <v>0.52083333333333304</v>
      </c>
      <c r="F337" s="47">
        <v>0.54166666666666696</v>
      </c>
      <c r="G337" s="47">
        <v>0.6875</v>
      </c>
      <c r="H337" s="181">
        <f t="shared" si="47"/>
        <v>7.9999999999999929</v>
      </c>
      <c r="I337" s="182"/>
      <c r="J337" s="178"/>
      <c r="K337" s="96"/>
    </row>
    <row r="338" spans="1:11" ht="18.75" x14ac:dyDescent="0.25">
      <c r="A338" s="5"/>
      <c r="B338" s="67" t="str">
        <f>VLOOKUP(WEEKDAY(C338),JoursDeSemaine,2,FALSE)</f>
        <v>Jeudi</v>
      </c>
      <c r="C338" s="16">
        <f t="shared" si="52"/>
        <v>42341</v>
      </c>
      <c r="D338" s="47">
        <v>0.33333333333333298</v>
      </c>
      <c r="E338" s="47">
        <v>0.52083333333333304</v>
      </c>
      <c r="F338" s="47">
        <v>0.54166666666666696</v>
      </c>
      <c r="G338" s="47">
        <v>0.6875</v>
      </c>
      <c r="H338" s="181">
        <f t="shared" si="47"/>
        <v>7.9999999999999929</v>
      </c>
      <c r="I338" s="182"/>
      <c r="J338" s="178"/>
      <c r="K338" s="96"/>
    </row>
    <row r="339" spans="1:11" ht="18.75" x14ac:dyDescent="0.25">
      <c r="A339" s="5"/>
      <c r="B339" s="67" t="str">
        <f>VLOOKUP(WEEKDAY(C339),JoursDeSemaine,2,FALSE)</f>
        <v>Vendredi</v>
      </c>
      <c r="C339" s="16">
        <f t="shared" si="52"/>
        <v>42342</v>
      </c>
      <c r="D339" s="47">
        <v>0.33333333333333298</v>
      </c>
      <c r="E339" s="47">
        <v>0.52083333333333304</v>
      </c>
      <c r="F339" s="47">
        <v>0.54166666666666696</v>
      </c>
      <c r="G339" s="47">
        <v>0.6875</v>
      </c>
      <c r="H339" s="181">
        <f t="shared" si="47"/>
        <v>7.9999999999999929</v>
      </c>
      <c r="I339" s="182"/>
      <c r="J339" s="178"/>
      <c r="K339" s="96"/>
    </row>
    <row r="340" spans="1:11" ht="18.75" x14ac:dyDescent="0.25">
      <c r="A340" s="5"/>
      <c r="B340" s="67" t="str">
        <f>VLOOKUP(WEEKDAY(C340),JoursDeSemaine,2,FALSE)</f>
        <v>Samedi</v>
      </c>
      <c r="C340" s="16">
        <f t="shared" si="52"/>
        <v>42343</v>
      </c>
      <c r="D340" s="47">
        <v>0.33333333333333298</v>
      </c>
      <c r="E340" s="47"/>
      <c r="F340" s="47"/>
      <c r="G340" s="47">
        <v>0.5</v>
      </c>
      <c r="H340" s="181">
        <f t="shared" si="47"/>
        <v>4.0000000000000089</v>
      </c>
      <c r="I340" s="182"/>
      <c r="J340" s="178"/>
      <c r="K340" s="96"/>
    </row>
    <row r="341" spans="1:11" ht="18.75" x14ac:dyDescent="0.25">
      <c r="A341" s="5"/>
      <c r="B341" s="68" t="str">
        <f>VLOOKUP(WEEKDAY(C341),JoursDeSemaine,2,FALSE)</f>
        <v>Dimanche</v>
      </c>
      <c r="C341" s="17">
        <f t="shared" si="52"/>
        <v>42344</v>
      </c>
      <c r="D341" s="48"/>
      <c r="E341" s="48"/>
      <c r="F341" s="48"/>
      <c r="G341" s="48"/>
      <c r="H341" s="183">
        <f t="shared" si="47"/>
        <v>0</v>
      </c>
      <c r="I341" s="184">
        <f t="shared" ref="I341" si="55">SUM(H335:H341)</f>
        <v>43.999999999999972</v>
      </c>
      <c r="J341" s="178"/>
      <c r="K341" s="97"/>
    </row>
    <row r="342" spans="1:11" ht="18.75" x14ac:dyDescent="0.25">
      <c r="A342" s="5"/>
      <c r="B342" s="65" t="str">
        <f>VLOOKUP(WEEKDAY(C342),JoursDeSemaine,2,FALSE)</f>
        <v>Lundi</v>
      </c>
      <c r="C342" s="14">
        <f t="shared" si="52"/>
        <v>42345</v>
      </c>
      <c r="D342" s="45">
        <v>0.33333333333333298</v>
      </c>
      <c r="E342" s="45">
        <v>0.52083333333333304</v>
      </c>
      <c r="F342" s="45">
        <v>0.54166666666666696</v>
      </c>
      <c r="G342" s="45">
        <v>0.6875</v>
      </c>
      <c r="H342" s="176">
        <f t="shared" si="47"/>
        <v>7.9999999999999929</v>
      </c>
      <c r="I342" s="177"/>
      <c r="J342" s="178"/>
      <c r="K342" s="94"/>
    </row>
    <row r="343" spans="1:11" ht="18.75" x14ac:dyDescent="0.25">
      <c r="A343" s="5"/>
      <c r="B343" s="65" t="str">
        <f>VLOOKUP(WEEKDAY(C343),JoursDeSemaine,2,FALSE)</f>
        <v>Mardi</v>
      </c>
      <c r="C343" s="14">
        <f t="shared" si="52"/>
        <v>42346</v>
      </c>
      <c r="D343" s="45">
        <v>0.33333333333333298</v>
      </c>
      <c r="E343" s="45">
        <v>0.52083333333333304</v>
      </c>
      <c r="F343" s="45">
        <v>0.54166666666666696</v>
      </c>
      <c r="G343" s="45">
        <v>0.6875</v>
      </c>
      <c r="H343" s="176">
        <f t="shared" si="47"/>
        <v>7.9999999999999929</v>
      </c>
      <c r="I343" s="177"/>
      <c r="J343" s="178"/>
      <c r="K343" s="94"/>
    </row>
    <row r="344" spans="1:11" ht="18.75" x14ac:dyDescent="0.25">
      <c r="A344" s="5"/>
      <c r="B344" s="65" t="str">
        <f>VLOOKUP(WEEKDAY(C344),JoursDeSemaine,2,FALSE)</f>
        <v>Mercredi</v>
      </c>
      <c r="C344" s="14">
        <f t="shared" si="52"/>
        <v>42347</v>
      </c>
      <c r="D344" s="45">
        <v>0.33333333333333298</v>
      </c>
      <c r="E344" s="45">
        <v>0.52083333333333304</v>
      </c>
      <c r="F344" s="45">
        <v>0.54166666666666696</v>
      </c>
      <c r="G344" s="45">
        <v>0.6875</v>
      </c>
      <c r="H344" s="176">
        <f t="shared" si="47"/>
        <v>7.9999999999999929</v>
      </c>
      <c r="I344" s="177"/>
      <c r="J344" s="178"/>
      <c r="K344" s="94"/>
    </row>
    <row r="345" spans="1:11" ht="18.75" x14ac:dyDescent="0.25">
      <c r="A345" s="5"/>
      <c r="B345" s="65" t="str">
        <f>VLOOKUP(WEEKDAY(C345),JoursDeSemaine,2,FALSE)</f>
        <v>Jeudi</v>
      </c>
      <c r="C345" s="14">
        <f t="shared" si="52"/>
        <v>42348</v>
      </c>
      <c r="D345" s="45">
        <v>0.33333333333333298</v>
      </c>
      <c r="E345" s="45">
        <v>0.52083333333333304</v>
      </c>
      <c r="F345" s="45">
        <v>0.54166666666666696</v>
      </c>
      <c r="G345" s="45">
        <v>0.6875</v>
      </c>
      <c r="H345" s="176">
        <f t="shared" si="47"/>
        <v>7.9999999999999929</v>
      </c>
      <c r="I345" s="177"/>
      <c r="J345" s="178"/>
      <c r="K345" s="94"/>
    </row>
    <row r="346" spans="1:11" ht="18.75" x14ac:dyDescent="0.25">
      <c r="A346" s="5"/>
      <c r="B346" s="65" t="str">
        <f>VLOOKUP(WEEKDAY(C346),JoursDeSemaine,2,FALSE)</f>
        <v>Vendredi</v>
      </c>
      <c r="C346" s="14">
        <f t="shared" si="52"/>
        <v>42349</v>
      </c>
      <c r="D346" s="45">
        <v>0.33333333333333298</v>
      </c>
      <c r="E346" s="45">
        <v>0.52083333333333304</v>
      </c>
      <c r="F346" s="45">
        <v>0.54166666666666696</v>
      </c>
      <c r="G346" s="45">
        <v>0.6875</v>
      </c>
      <c r="H346" s="176">
        <f t="shared" si="47"/>
        <v>7.9999999999999929</v>
      </c>
      <c r="I346" s="177"/>
      <c r="J346" s="178"/>
      <c r="K346" s="94"/>
    </row>
    <row r="347" spans="1:11" ht="18.75" x14ac:dyDescent="0.25">
      <c r="A347" s="5"/>
      <c r="B347" s="65" t="str">
        <f>VLOOKUP(WEEKDAY(C347),JoursDeSemaine,2,FALSE)</f>
        <v>Samedi</v>
      </c>
      <c r="C347" s="14">
        <f t="shared" si="52"/>
        <v>42350</v>
      </c>
      <c r="D347" s="45">
        <v>0.33333333333333298</v>
      </c>
      <c r="E347" s="45"/>
      <c r="F347" s="45"/>
      <c r="G347" s="45">
        <v>0.5</v>
      </c>
      <c r="H347" s="176">
        <f t="shared" si="47"/>
        <v>4.0000000000000089</v>
      </c>
      <c r="I347" s="177"/>
      <c r="J347" s="178"/>
      <c r="K347" s="94"/>
    </row>
    <row r="348" spans="1:11" ht="18.75" x14ac:dyDescent="0.25">
      <c r="A348" s="5"/>
      <c r="B348" s="66" t="str">
        <f>VLOOKUP(WEEKDAY(C348),JoursDeSemaine,2,FALSE)</f>
        <v>Dimanche</v>
      </c>
      <c r="C348" s="15">
        <f t="shared" si="52"/>
        <v>42351</v>
      </c>
      <c r="D348" s="46"/>
      <c r="E348" s="46"/>
      <c r="F348" s="46"/>
      <c r="G348" s="46"/>
      <c r="H348" s="179">
        <f t="shared" si="47"/>
        <v>0</v>
      </c>
      <c r="I348" s="180">
        <f t="shared" ref="I348" si="56">SUM(H342:H348)</f>
        <v>43.999999999999972</v>
      </c>
      <c r="J348" s="178"/>
      <c r="K348" s="95"/>
    </row>
    <row r="349" spans="1:11" ht="18.75" x14ac:dyDescent="0.25">
      <c r="A349" s="5"/>
      <c r="B349" s="67" t="str">
        <f>VLOOKUP(WEEKDAY(C349),JoursDeSemaine,2,FALSE)</f>
        <v>Lundi</v>
      </c>
      <c r="C349" s="16">
        <f t="shared" si="52"/>
        <v>42352</v>
      </c>
      <c r="D349" s="47">
        <v>0.33333333333333298</v>
      </c>
      <c r="E349" s="47">
        <v>0.52083333333333304</v>
      </c>
      <c r="F349" s="47">
        <v>0.54166666666666696</v>
      </c>
      <c r="G349" s="47">
        <v>0.6875</v>
      </c>
      <c r="H349" s="181">
        <f t="shared" si="47"/>
        <v>7.9999999999999929</v>
      </c>
      <c r="I349" s="182"/>
      <c r="J349" s="178"/>
      <c r="K349" s="96"/>
    </row>
    <row r="350" spans="1:11" ht="18.75" x14ac:dyDescent="0.25">
      <c r="A350" s="5"/>
      <c r="B350" s="67" t="str">
        <f>VLOOKUP(WEEKDAY(C350),JoursDeSemaine,2,FALSE)</f>
        <v>Mardi</v>
      </c>
      <c r="C350" s="16">
        <f t="shared" si="52"/>
        <v>42353</v>
      </c>
      <c r="D350" s="47">
        <v>0.33333333333333298</v>
      </c>
      <c r="E350" s="47">
        <v>0.52083333333333304</v>
      </c>
      <c r="F350" s="47">
        <v>0.54166666666666696</v>
      </c>
      <c r="G350" s="47">
        <v>0.6875</v>
      </c>
      <c r="H350" s="181">
        <f t="shared" si="47"/>
        <v>7.9999999999999929</v>
      </c>
      <c r="I350" s="182"/>
      <c r="J350" s="178"/>
      <c r="K350" s="96"/>
    </row>
    <row r="351" spans="1:11" ht="18.75" x14ac:dyDescent="0.25">
      <c r="A351" s="5"/>
      <c r="B351" s="67" t="str">
        <f>VLOOKUP(WEEKDAY(C351),JoursDeSemaine,2,FALSE)</f>
        <v>Mercredi</v>
      </c>
      <c r="C351" s="16">
        <f t="shared" si="52"/>
        <v>42354</v>
      </c>
      <c r="D351" s="47">
        <v>0.33333333333333298</v>
      </c>
      <c r="E351" s="47">
        <v>0.52083333333333304</v>
      </c>
      <c r="F351" s="47">
        <v>0.54166666666666696</v>
      </c>
      <c r="G351" s="47">
        <v>0.6875</v>
      </c>
      <c r="H351" s="181">
        <f t="shared" si="47"/>
        <v>7.9999999999999929</v>
      </c>
      <c r="I351" s="182"/>
      <c r="J351" s="178"/>
      <c r="K351" s="96"/>
    </row>
    <row r="352" spans="1:11" ht="18.75" x14ac:dyDescent="0.25">
      <c r="A352" s="5"/>
      <c r="B352" s="67" t="str">
        <f>VLOOKUP(WEEKDAY(C352),JoursDeSemaine,2,FALSE)</f>
        <v>Jeudi</v>
      </c>
      <c r="C352" s="16">
        <f t="shared" si="52"/>
        <v>42355</v>
      </c>
      <c r="D352" s="47">
        <v>0.33333333333333298</v>
      </c>
      <c r="E352" s="47">
        <v>0.52083333333333304</v>
      </c>
      <c r="F352" s="47">
        <v>0.54166666666666696</v>
      </c>
      <c r="G352" s="47">
        <v>0.6875</v>
      </c>
      <c r="H352" s="181">
        <f t="shared" si="47"/>
        <v>7.9999999999999929</v>
      </c>
      <c r="I352" s="182"/>
      <c r="J352" s="178"/>
      <c r="K352" s="96"/>
    </row>
    <row r="353" spans="1:11" ht="18.75" x14ac:dyDescent="0.25">
      <c r="A353" s="5"/>
      <c r="B353" s="67" t="str">
        <f>VLOOKUP(WEEKDAY(C353),JoursDeSemaine,2,FALSE)</f>
        <v>Vendredi</v>
      </c>
      <c r="C353" s="16">
        <f t="shared" si="52"/>
        <v>42356</v>
      </c>
      <c r="D353" s="47">
        <v>0.33333333333333298</v>
      </c>
      <c r="E353" s="47">
        <v>0.52083333333333304</v>
      </c>
      <c r="F353" s="47">
        <v>0.54166666666666696</v>
      </c>
      <c r="G353" s="47">
        <v>0.6875</v>
      </c>
      <c r="H353" s="181">
        <f t="shared" si="47"/>
        <v>7.9999999999999929</v>
      </c>
      <c r="I353" s="182"/>
      <c r="J353" s="178"/>
      <c r="K353" s="96"/>
    </row>
    <row r="354" spans="1:11" ht="18.75" x14ac:dyDescent="0.25">
      <c r="A354" s="5"/>
      <c r="B354" s="67" t="str">
        <f>VLOOKUP(WEEKDAY(C354),JoursDeSemaine,2,FALSE)</f>
        <v>Samedi</v>
      </c>
      <c r="C354" s="16">
        <f t="shared" si="52"/>
        <v>42357</v>
      </c>
      <c r="D354" s="47">
        <v>0.33333333333333298</v>
      </c>
      <c r="E354" s="47"/>
      <c r="F354" s="47"/>
      <c r="G354" s="47">
        <v>0.5</v>
      </c>
      <c r="H354" s="181">
        <f t="shared" si="47"/>
        <v>4.0000000000000089</v>
      </c>
      <c r="I354" s="182"/>
      <c r="J354" s="178"/>
      <c r="K354" s="96"/>
    </row>
    <row r="355" spans="1:11" ht="18.75" x14ac:dyDescent="0.25">
      <c r="A355" s="5"/>
      <c r="B355" s="68" t="str">
        <f>VLOOKUP(WEEKDAY(C355),JoursDeSemaine,2,FALSE)</f>
        <v>Dimanche</v>
      </c>
      <c r="C355" s="17">
        <f t="shared" si="52"/>
        <v>42358</v>
      </c>
      <c r="D355" s="48"/>
      <c r="E355" s="48"/>
      <c r="F355" s="48"/>
      <c r="G355" s="48"/>
      <c r="H355" s="183">
        <f t="shared" si="47"/>
        <v>0</v>
      </c>
      <c r="I355" s="184">
        <f t="shared" ref="I355" si="57">SUM(H349:H355)</f>
        <v>43.999999999999972</v>
      </c>
      <c r="J355" s="178"/>
      <c r="K355" s="97"/>
    </row>
    <row r="356" spans="1:11" ht="18.75" x14ac:dyDescent="0.25">
      <c r="A356" s="5"/>
      <c r="B356" s="65" t="str">
        <f>VLOOKUP(WEEKDAY(C356),JoursDeSemaine,2,FALSE)</f>
        <v>Lundi</v>
      </c>
      <c r="C356" s="14">
        <f t="shared" si="52"/>
        <v>42359</v>
      </c>
      <c r="D356" s="45">
        <v>0.33333333333333298</v>
      </c>
      <c r="E356" s="45">
        <v>0.52083333333333304</v>
      </c>
      <c r="F356" s="45">
        <v>0.54166666666666696</v>
      </c>
      <c r="G356" s="45">
        <v>0.6875</v>
      </c>
      <c r="H356" s="176">
        <f t="shared" si="47"/>
        <v>7.9999999999999929</v>
      </c>
      <c r="I356" s="177"/>
      <c r="J356" s="178"/>
      <c r="K356" s="94"/>
    </row>
    <row r="357" spans="1:11" ht="18.75" x14ac:dyDescent="0.25">
      <c r="A357" s="5"/>
      <c r="B357" s="65" t="str">
        <f>VLOOKUP(WEEKDAY(C357),JoursDeSemaine,2,FALSE)</f>
        <v>Mardi</v>
      </c>
      <c r="C357" s="14">
        <f t="shared" si="52"/>
        <v>42360</v>
      </c>
      <c r="D357" s="45">
        <v>0.33333333333333298</v>
      </c>
      <c r="E357" s="45">
        <v>0.52083333333333304</v>
      </c>
      <c r="F357" s="45">
        <v>0.54166666666666696</v>
      </c>
      <c r="G357" s="45">
        <v>0.6875</v>
      </c>
      <c r="H357" s="176">
        <f t="shared" si="47"/>
        <v>7.9999999999999929</v>
      </c>
      <c r="I357" s="177"/>
      <c r="J357" s="178"/>
      <c r="K357" s="94"/>
    </row>
    <row r="358" spans="1:11" ht="18.75" x14ac:dyDescent="0.25">
      <c r="A358" s="5"/>
      <c r="B358" s="65" t="str">
        <f>VLOOKUP(WEEKDAY(C358),JoursDeSemaine,2,FALSE)</f>
        <v>Mercredi</v>
      </c>
      <c r="C358" s="14">
        <f t="shared" si="52"/>
        <v>42361</v>
      </c>
      <c r="D358" s="45">
        <v>0.33333333333333298</v>
      </c>
      <c r="E358" s="45">
        <v>0.52083333333333304</v>
      </c>
      <c r="F358" s="45">
        <v>0.54166666666666696</v>
      </c>
      <c r="G358" s="45">
        <v>0.6875</v>
      </c>
      <c r="H358" s="176">
        <f t="shared" si="47"/>
        <v>7.9999999999999929</v>
      </c>
      <c r="I358" s="177"/>
      <c r="J358" s="178"/>
      <c r="K358" s="94"/>
    </row>
    <row r="359" spans="1:11" ht="18.75" x14ac:dyDescent="0.25">
      <c r="A359" s="5"/>
      <c r="B359" s="65" t="str">
        <f>VLOOKUP(WEEKDAY(C359),JoursDeSemaine,2,FALSE)</f>
        <v>Jeudi</v>
      </c>
      <c r="C359" s="14">
        <f t="shared" si="52"/>
        <v>42362</v>
      </c>
      <c r="D359" s="45">
        <v>0.33333333333333298</v>
      </c>
      <c r="E359" s="45">
        <v>0.52083333333333304</v>
      </c>
      <c r="F359" s="45">
        <v>0.54166666666666696</v>
      </c>
      <c r="G359" s="45">
        <v>0.6875</v>
      </c>
      <c r="H359" s="176">
        <f t="shared" ref="H359:H366" si="58">(E359-D359+G359-F359)*24</f>
        <v>7.9999999999999929</v>
      </c>
      <c r="I359" s="177"/>
      <c r="J359" s="178"/>
      <c r="K359" s="94"/>
    </row>
    <row r="360" spans="1:11" ht="18.75" x14ac:dyDescent="0.25">
      <c r="A360" s="5"/>
      <c r="B360" s="65" t="str">
        <f>VLOOKUP(WEEKDAY(C360),JoursDeSemaine,2,FALSE)</f>
        <v>Vendredi</v>
      </c>
      <c r="C360" s="14">
        <f t="shared" si="52"/>
        <v>42363</v>
      </c>
      <c r="D360" s="45">
        <v>0.33333333333333298</v>
      </c>
      <c r="E360" s="45">
        <v>0.52083333333333304</v>
      </c>
      <c r="F360" s="45">
        <v>0.54166666666666696</v>
      </c>
      <c r="G360" s="45">
        <v>0.6875</v>
      </c>
      <c r="H360" s="176">
        <f t="shared" si="58"/>
        <v>7.9999999999999929</v>
      </c>
      <c r="I360" s="177"/>
      <c r="J360" s="178"/>
      <c r="K360" s="94"/>
    </row>
    <row r="361" spans="1:11" ht="18.75" x14ac:dyDescent="0.25">
      <c r="A361" s="5"/>
      <c r="B361" s="65" t="str">
        <f>VLOOKUP(WEEKDAY(C361),JoursDeSemaine,2,FALSE)</f>
        <v>Samedi</v>
      </c>
      <c r="C361" s="14">
        <f t="shared" si="52"/>
        <v>42364</v>
      </c>
      <c r="D361" s="45">
        <v>0.33333333333333298</v>
      </c>
      <c r="E361" s="45"/>
      <c r="F361" s="45"/>
      <c r="G361" s="45">
        <v>0.5</v>
      </c>
      <c r="H361" s="176">
        <f t="shared" si="58"/>
        <v>4.0000000000000089</v>
      </c>
      <c r="I361" s="177"/>
      <c r="J361" s="178"/>
      <c r="K361" s="94"/>
    </row>
    <row r="362" spans="1:11" ht="18.75" x14ac:dyDescent="0.25">
      <c r="A362" s="5"/>
      <c r="B362" s="66" t="str">
        <f>VLOOKUP(WEEKDAY(C362),JoursDeSemaine,2,FALSE)</f>
        <v>Dimanche</v>
      </c>
      <c r="C362" s="15">
        <f t="shared" si="52"/>
        <v>42365</v>
      </c>
      <c r="D362" s="46"/>
      <c r="E362" s="46"/>
      <c r="F362" s="46"/>
      <c r="G362" s="46"/>
      <c r="H362" s="179">
        <f t="shared" si="58"/>
        <v>0</v>
      </c>
      <c r="I362" s="180">
        <f t="shared" ref="I362" si="59">SUM(H356:H362)</f>
        <v>43.999999999999972</v>
      </c>
      <c r="J362" s="178"/>
      <c r="K362" s="95"/>
    </row>
    <row r="363" spans="1:11" ht="18.75" x14ac:dyDescent="0.25">
      <c r="A363" s="5"/>
      <c r="B363" s="67" t="str">
        <f>VLOOKUP(WEEKDAY(C363),JoursDeSemaine,2,FALSE)</f>
        <v>Lundi</v>
      </c>
      <c r="C363" s="16">
        <f t="shared" si="52"/>
        <v>42366</v>
      </c>
      <c r="D363" s="47">
        <v>0.33333333333333298</v>
      </c>
      <c r="E363" s="47">
        <v>0.52083333333333304</v>
      </c>
      <c r="F363" s="47">
        <v>0.54166666666666696</v>
      </c>
      <c r="G363" s="47">
        <v>0.6875</v>
      </c>
      <c r="H363" s="181">
        <f t="shared" si="58"/>
        <v>7.9999999999999929</v>
      </c>
      <c r="I363" s="182"/>
      <c r="J363" s="178"/>
      <c r="K363" s="96"/>
    </row>
    <row r="364" spans="1:11" ht="18.75" x14ac:dyDescent="0.25">
      <c r="A364" s="5"/>
      <c r="B364" s="67" t="str">
        <f>VLOOKUP(WEEKDAY(C364),JoursDeSemaine,2,FALSE)</f>
        <v>Mardi</v>
      </c>
      <c r="C364" s="16">
        <f t="shared" si="52"/>
        <v>42367</v>
      </c>
      <c r="D364" s="47">
        <v>0.33333333333333298</v>
      </c>
      <c r="E364" s="47">
        <v>0.52083333333333304</v>
      </c>
      <c r="F364" s="47">
        <v>0.54166666666666696</v>
      </c>
      <c r="G364" s="47">
        <v>0.6875</v>
      </c>
      <c r="H364" s="181">
        <f t="shared" si="58"/>
        <v>7.9999999999999929</v>
      </c>
      <c r="I364" s="182"/>
      <c r="J364" s="178"/>
      <c r="K364" s="96"/>
    </row>
    <row r="365" spans="1:11" ht="18.75" x14ac:dyDescent="0.25">
      <c r="A365" s="5"/>
      <c r="B365" s="67" t="str">
        <f>VLOOKUP(WEEKDAY(C365),JoursDeSemaine,2,FALSE)</f>
        <v>Mercredi</v>
      </c>
      <c r="C365" s="16">
        <f t="shared" si="52"/>
        <v>42368</v>
      </c>
      <c r="D365" s="47">
        <v>0.33333333333333298</v>
      </c>
      <c r="E365" s="47">
        <v>0.52083333333333304</v>
      </c>
      <c r="F365" s="47">
        <v>0.54166666666666696</v>
      </c>
      <c r="G365" s="47">
        <v>0.6875</v>
      </c>
      <c r="H365" s="181">
        <f t="shared" si="58"/>
        <v>7.9999999999999929</v>
      </c>
      <c r="I365" s="182"/>
      <c r="J365" s="178"/>
      <c r="K365" s="96"/>
    </row>
    <row r="366" spans="1:11" ht="19.5" thickBot="1" x14ac:dyDescent="0.3">
      <c r="A366" s="6"/>
      <c r="B366" s="69" t="str">
        <f>VLOOKUP(WEEKDAY(C366),JoursDeSemaine,2,FALSE)</f>
        <v>Jeudi</v>
      </c>
      <c r="C366" s="18">
        <f t="shared" si="52"/>
        <v>42369</v>
      </c>
      <c r="D366" s="49">
        <v>0.33333333333333298</v>
      </c>
      <c r="E366" s="49">
        <v>0.52083333333333304</v>
      </c>
      <c r="F366" s="49">
        <v>0.54166666666666696</v>
      </c>
      <c r="G366" s="49">
        <v>0.6875</v>
      </c>
      <c r="H366" s="185">
        <f t="shared" si="58"/>
        <v>7.9999999999999929</v>
      </c>
      <c r="I366" s="186"/>
      <c r="J366" s="187"/>
      <c r="K366" s="98"/>
    </row>
    <row r="367" spans="1:11" ht="39" customHeight="1" thickBot="1" x14ac:dyDescent="0.3">
      <c r="A367" s="27" t="s">
        <v>28</v>
      </c>
      <c r="B367" s="28"/>
      <c r="C367" s="28"/>
      <c r="D367" s="28"/>
      <c r="E367" s="28"/>
      <c r="F367" s="28"/>
      <c r="G367" s="28"/>
      <c r="H367" s="28"/>
      <c r="I367" s="29"/>
      <c r="J367" s="216">
        <f>SUM(J2:J366)</f>
        <v>2087.5</v>
      </c>
      <c r="K367" s="78"/>
    </row>
  </sheetData>
  <mergeCells count="26">
    <mergeCell ref="A367:I367"/>
    <mergeCell ref="M3:S7"/>
    <mergeCell ref="J275:J305"/>
    <mergeCell ref="J306:J335"/>
    <mergeCell ref="J336:J366"/>
    <mergeCell ref="J122:J152"/>
    <mergeCell ref="J153:J182"/>
    <mergeCell ref="J183:J213"/>
    <mergeCell ref="J214:J244"/>
    <mergeCell ref="J245:J274"/>
    <mergeCell ref="J2:J32"/>
    <mergeCell ref="J33:J60"/>
    <mergeCell ref="J61:J91"/>
    <mergeCell ref="J92:J121"/>
    <mergeCell ref="A275:A305"/>
    <mergeCell ref="A336:A366"/>
    <mergeCell ref="A33:A60"/>
    <mergeCell ref="A92:A121"/>
    <mergeCell ref="A153:A182"/>
    <mergeCell ref="A245:A274"/>
    <mergeCell ref="A306:A335"/>
    <mergeCell ref="A2:A32"/>
    <mergeCell ref="A61:A91"/>
    <mergeCell ref="A122:A152"/>
    <mergeCell ref="A183:A213"/>
    <mergeCell ref="A214:A244"/>
  </mergeCells>
  <conditionalFormatting sqref="B1:H366 B368:H1048576">
    <cfRule type="expression" dxfId="0" priority="7">
      <formula>AND(ISBLANK($C1),NOT(ISBLANK($B1)))</formula>
    </cfRule>
  </conditionalFormatting>
  <conditionalFormatting sqref="K368:K1048576 K1:K366">
    <cfRule type="expression" dxfId="1" priority="1">
      <formula>AND(ISBLANK($C1),NOT(ISBLANK($B1)))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E12" sqref="E12"/>
    </sheetView>
  </sheetViews>
  <sheetFormatPr baseColWidth="10" defaultRowHeight="15" x14ac:dyDescent="0.25"/>
  <cols>
    <col min="1" max="1" width="2" bestFit="1" customWidth="1"/>
    <col min="2" max="2" width="9.85546875" bestFit="1" customWidth="1"/>
  </cols>
  <sheetData>
    <row r="1" spans="1:2" x14ac:dyDescent="0.25">
      <c r="A1" s="30">
        <v>1</v>
      </c>
      <c r="B1" s="31" t="s">
        <v>1</v>
      </c>
    </row>
    <row r="2" spans="1:2" x14ac:dyDescent="0.25">
      <c r="A2" s="32">
        <v>2</v>
      </c>
      <c r="B2" s="33" t="s">
        <v>2</v>
      </c>
    </row>
    <row r="3" spans="1:2" x14ac:dyDescent="0.25">
      <c r="A3" s="32">
        <v>3</v>
      </c>
      <c r="B3" s="33" t="s">
        <v>3</v>
      </c>
    </row>
    <row r="4" spans="1:2" x14ac:dyDescent="0.25">
      <c r="A4" s="32">
        <v>4</v>
      </c>
      <c r="B4" s="33" t="s">
        <v>4</v>
      </c>
    </row>
    <row r="5" spans="1:2" x14ac:dyDescent="0.25">
      <c r="A5" s="32">
        <v>5</v>
      </c>
      <c r="B5" s="33" t="s">
        <v>5</v>
      </c>
    </row>
    <row r="6" spans="1:2" x14ac:dyDescent="0.25">
      <c r="A6" s="32">
        <v>6</v>
      </c>
      <c r="B6" s="33" t="s">
        <v>6</v>
      </c>
    </row>
    <row r="7" spans="1:2" ht="15.75" thickBot="1" x14ac:dyDescent="0.3">
      <c r="A7" s="34">
        <v>7</v>
      </c>
      <c r="B7" s="35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2015</vt:lpstr>
      <vt:lpstr>JoursDeSemaine</vt:lpstr>
      <vt:lpstr>JoursDeSemaine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BOUHADJAR REDA</dc:creator>
  <cp:lastModifiedBy>BOUHADJAR REDA</cp:lastModifiedBy>
  <dcterms:created xsi:type="dcterms:W3CDTF">2014-12-10T10:10:11Z</dcterms:created>
  <dcterms:modified xsi:type="dcterms:W3CDTF">2014-12-10T14:03:59Z</dcterms:modified>
</cp:coreProperties>
</file>