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24240" windowHeight="12435" activeTab="2"/>
  </bookViews>
  <sheets>
    <sheet name="2013" sheetId="1" r:id="rId1"/>
    <sheet name="2014" sheetId="3" r:id="rId2"/>
    <sheet name="Résultats" sheetId="4" r:id="rId3"/>
  </sheets>
  <definedNames>
    <definedName name="_xlnm._FilterDatabase" localSheetId="0" hidden="1">'2013'!$K$5:$L$13</definedName>
    <definedName name="_xlnm.Criteria" localSheetId="0">'2013'!$K$1:$L$2</definedName>
    <definedName name="_xlnm.Extract" localSheetId="0">'2013'!$K$16:$L$16</definedName>
    <definedName name="_xlnm.Print_Titles" localSheetId="0">'2013'!$A:$A,'2013'!#REF!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1" i="4" l="1"/>
  <c r="AD31" i="4"/>
  <c r="AE31" i="4"/>
  <c r="AF31" i="4"/>
  <c r="AG31" i="4"/>
  <c r="AH31" i="4"/>
  <c r="AI31" i="4"/>
  <c r="AB31" i="4"/>
  <c r="AL31" i="4"/>
  <c r="AK32" i="4"/>
  <c r="AL32" i="4"/>
  <c r="AM32" i="4"/>
  <c r="AK33" i="4"/>
  <c r="AL33" i="4"/>
  <c r="AM33" i="4"/>
  <c r="AM30" i="4"/>
  <c r="AL30" i="4"/>
  <c r="AK30" i="4"/>
  <c r="AK7" i="4"/>
  <c r="AL7" i="4"/>
  <c r="AM7" i="4"/>
  <c r="AK8" i="4"/>
  <c r="AL8" i="4"/>
  <c r="AM8" i="4"/>
  <c r="AK9" i="4"/>
  <c r="AL9" i="4"/>
  <c r="AM9" i="4"/>
  <c r="AK10" i="4"/>
  <c r="AL10" i="4"/>
  <c r="AM10" i="4"/>
  <c r="AK11" i="4"/>
  <c r="AL11" i="4"/>
  <c r="AM11" i="4"/>
  <c r="AM6" i="4"/>
  <c r="AL6" i="4"/>
  <c r="AK6" i="4"/>
  <c r="AC33" i="4"/>
  <c r="AD33" i="4"/>
  <c r="AE33" i="4"/>
  <c r="AF33" i="4"/>
  <c r="AG33" i="4"/>
  <c r="AH33" i="4"/>
  <c r="AI33" i="4"/>
  <c r="AB33" i="4"/>
  <c r="AC32" i="4"/>
  <c r="AD32" i="4"/>
  <c r="AE32" i="4"/>
  <c r="AF32" i="4"/>
  <c r="AG32" i="4"/>
  <c r="AH32" i="4"/>
  <c r="AI32" i="4"/>
  <c r="AB32" i="4"/>
  <c r="N31" i="4"/>
  <c r="AD30" i="4"/>
  <c r="AE30" i="4"/>
  <c r="AF30" i="4"/>
  <c r="AG30" i="4"/>
  <c r="AH30" i="4"/>
  <c r="AI30" i="4"/>
  <c r="AC30" i="4"/>
  <c r="AB30" i="4"/>
  <c r="N30" i="4"/>
  <c r="AB8" i="4"/>
  <c r="AC8" i="4"/>
  <c r="AD8" i="4"/>
  <c r="AE8" i="4"/>
  <c r="AF8" i="4"/>
  <c r="AG8" i="4"/>
  <c r="AH8" i="4"/>
  <c r="AI8" i="4"/>
  <c r="AB9" i="4"/>
  <c r="AC9" i="4"/>
  <c r="AD9" i="4"/>
  <c r="AE9" i="4"/>
  <c r="AF9" i="4"/>
  <c r="AG9" i="4"/>
  <c r="AH9" i="4"/>
  <c r="AI9" i="4"/>
  <c r="AB10" i="4"/>
  <c r="AC10" i="4"/>
  <c r="AD10" i="4"/>
  <c r="AE10" i="4"/>
  <c r="AF10" i="4"/>
  <c r="AG10" i="4"/>
  <c r="AH10" i="4"/>
  <c r="AI10" i="4"/>
  <c r="AB11" i="4"/>
  <c r="AC11" i="4"/>
  <c r="AD11" i="4"/>
  <c r="AE11" i="4"/>
  <c r="AF11" i="4"/>
  <c r="AG11" i="4"/>
  <c r="AH11" i="4"/>
  <c r="AI11" i="4"/>
  <c r="AC7" i="4"/>
  <c r="AD7" i="4"/>
  <c r="AE7" i="4"/>
  <c r="AF7" i="4"/>
  <c r="AG7" i="4"/>
  <c r="AH7" i="4"/>
  <c r="AI7" i="4"/>
  <c r="AB7" i="4"/>
  <c r="AC6" i="4"/>
  <c r="AD6" i="4"/>
  <c r="AE6" i="4"/>
  <c r="AF6" i="4"/>
  <c r="AG6" i="4"/>
  <c r="AH6" i="4"/>
  <c r="AI6" i="4"/>
  <c r="AB6" i="4"/>
  <c r="U33" i="4"/>
  <c r="T33" i="4"/>
  <c r="S33" i="4"/>
  <c r="R33" i="4"/>
  <c r="Q33" i="4"/>
  <c r="P33" i="4"/>
  <c r="O33" i="4"/>
  <c r="N33" i="4"/>
  <c r="U32" i="4"/>
  <c r="T32" i="4"/>
  <c r="S32" i="4"/>
  <c r="R32" i="4"/>
  <c r="Q32" i="4"/>
  <c r="P32" i="4"/>
  <c r="O32" i="4"/>
  <c r="N32" i="4"/>
  <c r="U31" i="4"/>
  <c r="T31" i="4"/>
  <c r="S31" i="4"/>
  <c r="R31" i="4"/>
  <c r="Q31" i="4"/>
  <c r="P31" i="4"/>
  <c r="O31" i="4"/>
  <c r="U30" i="4"/>
  <c r="T30" i="4"/>
  <c r="S30" i="4"/>
  <c r="R30" i="4"/>
  <c r="Q30" i="4"/>
  <c r="P30" i="4"/>
  <c r="O30" i="4"/>
  <c r="W30" i="4"/>
  <c r="U11" i="4"/>
  <c r="T11" i="4"/>
  <c r="S11" i="4"/>
  <c r="R11" i="4"/>
  <c r="Q11" i="4"/>
  <c r="P11" i="4"/>
  <c r="O11" i="4"/>
  <c r="N11" i="4"/>
  <c r="U10" i="4"/>
  <c r="T10" i="4"/>
  <c r="S10" i="4"/>
  <c r="R10" i="4"/>
  <c r="Q10" i="4"/>
  <c r="P10" i="4"/>
  <c r="O10" i="4"/>
  <c r="N10" i="4"/>
  <c r="U9" i="4"/>
  <c r="T9" i="4"/>
  <c r="S9" i="4"/>
  <c r="R9" i="4"/>
  <c r="Q9" i="4"/>
  <c r="P9" i="4"/>
  <c r="O9" i="4"/>
  <c r="N9" i="4"/>
  <c r="U8" i="4"/>
  <c r="T8" i="4"/>
  <c r="S8" i="4"/>
  <c r="R8" i="4"/>
  <c r="Q8" i="4"/>
  <c r="P8" i="4"/>
  <c r="O8" i="4"/>
  <c r="N8" i="4"/>
  <c r="U7" i="4"/>
  <c r="T7" i="4"/>
  <c r="S7" i="4"/>
  <c r="R7" i="4"/>
  <c r="Q7" i="4"/>
  <c r="P7" i="4"/>
  <c r="O7" i="4"/>
  <c r="N7" i="4"/>
  <c r="U6" i="4"/>
  <c r="T6" i="4"/>
  <c r="S6" i="4"/>
  <c r="R6" i="4"/>
  <c r="Q6" i="4"/>
  <c r="P6" i="4"/>
  <c r="O6" i="4"/>
  <c r="N6" i="4"/>
  <c r="AK31" i="4" l="1"/>
  <c r="AM31" i="4"/>
  <c r="W6" i="4"/>
  <c r="X7" i="4"/>
  <c r="W8" i="4"/>
  <c r="X9" i="4"/>
  <c r="W10" i="4"/>
  <c r="X11" i="4"/>
  <c r="X31" i="4"/>
  <c r="W32" i="4"/>
  <c r="X33" i="4"/>
  <c r="Y33" i="4"/>
  <c r="W33" i="4"/>
  <c r="X32" i="4"/>
  <c r="Y31" i="4"/>
  <c r="W31" i="4"/>
  <c r="X30" i="4"/>
  <c r="Y32" i="4"/>
  <c r="Y30" i="4"/>
  <c r="Y11" i="4"/>
  <c r="W11" i="4"/>
  <c r="X10" i="4"/>
  <c r="Y9" i="4"/>
  <c r="W9" i="4"/>
  <c r="X8" i="4"/>
  <c r="Y7" i="4"/>
  <c r="W7" i="4"/>
  <c r="X6" i="4"/>
  <c r="Y10" i="4"/>
  <c r="Y8" i="4"/>
  <c r="Y6" i="4"/>
  <c r="C31" i="4"/>
  <c r="D31" i="4"/>
  <c r="E31" i="4"/>
  <c r="F31" i="4"/>
  <c r="G31" i="4"/>
  <c r="H31" i="4"/>
  <c r="I31" i="4"/>
  <c r="J31" i="4"/>
  <c r="C32" i="4"/>
  <c r="D32" i="4"/>
  <c r="E32" i="4"/>
  <c r="F32" i="4"/>
  <c r="G32" i="4"/>
  <c r="H32" i="4"/>
  <c r="I32" i="4"/>
  <c r="J32" i="4"/>
  <c r="C33" i="4"/>
  <c r="D33" i="4"/>
  <c r="E33" i="4"/>
  <c r="F33" i="4"/>
  <c r="G33" i="4"/>
  <c r="H33" i="4"/>
  <c r="I33" i="4"/>
  <c r="J33" i="4"/>
  <c r="J30" i="4"/>
  <c r="I30" i="4"/>
  <c r="H30" i="4"/>
  <c r="G30" i="4"/>
  <c r="F30" i="4"/>
  <c r="E30" i="4"/>
  <c r="D30" i="4"/>
  <c r="C30" i="4"/>
  <c r="C7" i="4"/>
  <c r="D7" i="4"/>
  <c r="E7" i="4"/>
  <c r="F7" i="4"/>
  <c r="G7" i="4"/>
  <c r="H7" i="4"/>
  <c r="I7" i="4"/>
  <c r="J7" i="4"/>
  <c r="C8" i="4"/>
  <c r="D8" i="4"/>
  <c r="E8" i="4"/>
  <c r="F8" i="4"/>
  <c r="G8" i="4"/>
  <c r="H8" i="4"/>
  <c r="I8" i="4"/>
  <c r="J8" i="4"/>
  <c r="C9" i="4"/>
  <c r="D9" i="4"/>
  <c r="E9" i="4"/>
  <c r="F9" i="4"/>
  <c r="G9" i="4"/>
  <c r="H9" i="4"/>
  <c r="I9" i="4"/>
  <c r="J9" i="4"/>
  <c r="C10" i="4"/>
  <c r="D10" i="4"/>
  <c r="E10" i="4"/>
  <c r="F10" i="4"/>
  <c r="G10" i="4"/>
  <c r="H10" i="4"/>
  <c r="I10" i="4"/>
  <c r="J10" i="4"/>
  <c r="C11" i="4"/>
  <c r="D11" i="4"/>
  <c r="E11" i="4"/>
  <c r="F11" i="4"/>
  <c r="G11" i="4"/>
  <c r="H11" i="4"/>
  <c r="I11" i="4"/>
  <c r="J11" i="4"/>
  <c r="D6" i="4"/>
  <c r="E6" i="4"/>
  <c r="F6" i="4"/>
  <c r="G6" i="4"/>
  <c r="H6" i="4"/>
  <c r="I6" i="4"/>
  <c r="J6" i="4"/>
  <c r="C6" i="4"/>
</calcChain>
</file>

<file path=xl/sharedStrings.xml><?xml version="1.0" encoding="utf-8"?>
<sst xmlns="http://schemas.openxmlformats.org/spreadsheetml/2006/main" count="143" uniqueCount="30">
  <si>
    <t>14773..37</t>
  </si>
  <si>
    <t>Nb pièces</t>
  </si>
  <si>
    <t>CA  €</t>
  </si>
  <si>
    <t>CA €</t>
  </si>
  <si>
    <t>Evolution 2013/2014     CA   €</t>
  </si>
  <si>
    <t>Evolution Nb pièces 2013/2014</t>
  </si>
  <si>
    <t xml:space="preserve">Classement   CA  </t>
  </si>
  <si>
    <t>Classement CA</t>
  </si>
  <si>
    <t>Classement Nb pièces 2013</t>
  </si>
  <si>
    <t>Classement nb de pièces 2014</t>
  </si>
  <si>
    <t>chaussland</t>
  </si>
  <si>
    <t>choland</t>
  </si>
  <si>
    <t>socket club</t>
  </si>
  <si>
    <t>socks</t>
  </si>
  <si>
    <t>meinstl</t>
  </si>
  <si>
    <t>irastz</t>
  </si>
  <si>
    <t>DURAND</t>
  </si>
  <si>
    <t>DUPONT</t>
  </si>
  <si>
    <t>MARTIN</t>
  </si>
  <si>
    <t>BENOIST</t>
  </si>
  <si>
    <t>BREDIN</t>
  </si>
  <si>
    <t>GAZON</t>
  </si>
  <si>
    <t>DUBUISSON</t>
  </si>
  <si>
    <t>DUBUC</t>
  </si>
  <si>
    <t>LEVIS</t>
  </si>
  <si>
    <t>STRAUSS</t>
  </si>
  <si>
    <t>CALVIN</t>
  </si>
  <si>
    <t>CHEDDAR</t>
  </si>
  <si>
    <t>Tiercé</t>
  </si>
  <si>
    <t>Tierce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</si>
</sst>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10" fontId="1" fillId="0" borderId="6" xfId="0" applyNumberFormat="1" applyFont="1" applyBorder="1" applyAlignment="1">
      <alignment horizontal="right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opLeftCell="A25" workbookViewId="0">
      <selection activeCell="D49" sqref="D49"/>
    </sheetView>
  </sheetViews>
  <sheetFormatPr baseColWidth="10" defaultRowHeight="15" x14ac:dyDescent="0.25"/>
  <cols>
    <col min="1" max="1" width="20.5703125" style="2" customWidth="1"/>
    <col min="2" max="2" width="11.42578125" style="3" customWidth="1"/>
    <col min="3" max="3" width="11.5703125" style="1" bestFit="1" customWidth="1"/>
    <col min="4" max="4" width="11.42578125" style="1" customWidth="1"/>
    <col min="5" max="5" width="16.7109375" style="1" bestFit="1" customWidth="1"/>
    <col min="6" max="6" width="11.7109375" style="1" bestFit="1" customWidth="1"/>
    <col min="7" max="7" width="17.7109375" bestFit="1" customWidth="1"/>
    <col min="8" max="8" width="15.140625" bestFit="1" customWidth="1"/>
  </cols>
  <sheetData>
    <row r="1" spans="1:18" ht="21" x14ac:dyDescent="0.25">
      <c r="J1" s="19"/>
      <c r="K1" s="20"/>
      <c r="L1" s="21"/>
      <c r="M1" s="21"/>
      <c r="N1" s="21"/>
      <c r="O1" s="21"/>
      <c r="P1" s="21"/>
      <c r="Q1" s="21"/>
      <c r="R1" s="19"/>
    </row>
    <row r="2" spans="1:18" x14ac:dyDescent="0.25"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25">
      <c r="E3" s="1" t="s">
        <v>3</v>
      </c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25">
      <c r="J4" s="19"/>
      <c r="K4" s="19"/>
      <c r="L4" s="19"/>
      <c r="M4" s="19"/>
      <c r="N4" s="19"/>
      <c r="O4" s="19"/>
      <c r="P4" s="19"/>
      <c r="Q4" s="19"/>
      <c r="R4" s="19"/>
    </row>
    <row r="5" spans="1:18" ht="24" customHeight="1" x14ac:dyDescent="0.25">
      <c r="A5" s="13">
        <v>2013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4" t="s">
        <v>23</v>
      </c>
      <c r="J5" s="22"/>
      <c r="K5" s="22"/>
      <c r="L5" s="23"/>
      <c r="M5" s="21"/>
      <c r="N5" s="21"/>
      <c r="O5" s="21"/>
      <c r="P5" s="21"/>
      <c r="Q5" s="21"/>
      <c r="R5" s="19"/>
    </row>
    <row r="6" spans="1:18" x14ac:dyDescent="0.25">
      <c r="A6" s="4" t="s">
        <v>10</v>
      </c>
      <c r="B6" s="7">
        <v>134.5</v>
      </c>
      <c r="C6" s="7">
        <v>86.1</v>
      </c>
      <c r="D6" s="7"/>
      <c r="E6" s="7">
        <v>406.8</v>
      </c>
      <c r="F6" s="7">
        <v>40.5</v>
      </c>
      <c r="G6" s="7">
        <v>932.2</v>
      </c>
      <c r="H6" s="7">
        <v>278.60000000000002</v>
      </c>
      <c r="I6" s="15">
        <v>487.9</v>
      </c>
      <c r="M6" s="23"/>
      <c r="N6" s="23"/>
      <c r="O6" s="23"/>
      <c r="P6" s="23"/>
      <c r="Q6" s="23"/>
      <c r="R6" s="19"/>
    </row>
    <row r="7" spans="1:18" x14ac:dyDescent="0.25">
      <c r="A7" s="5" t="s">
        <v>11</v>
      </c>
      <c r="B7" s="7">
        <v>944</v>
      </c>
      <c r="C7" s="7"/>
      <c r="D7" s="7"/>
      <c r="E7" s="7"/>
      <c r="F7" s="7"/>
      <c r="G7" s="7">
        <v>221</v>
      </c>
      <c r="H7" s="7"/>
      <c r="I7" s="15"/>
      <c r="M7" s="23"/>
      <c r="N7" s="23"/>
      <c r="O7" s="23"/>
      <c r="P7" s="23"/>
      <c r="Q7" s="23"/>
      <c r="R7" s="19"/>
    </row>
    <row r="8" spans="1:18" x14ac:dyDescent="0.25">
      <c r="A8" s="5" t="s">
        <v>12</v>
      </c>
      <c r="B8" s="8">
        <v>1226</v>
      </c>
      <c r="C8" s="8">
        <v>2444.5</v>
      </c>
      <c r="D8" s="8">
        <v>1515.05</v>
      </c>
      <c r="E8" s="8">
        <v>1340</v>
      </c>
      <c r="F8" s="8">
        <v>1464.1</v>
      </c>
      <c r="G8" s="8">
        <v>3699</v>
      </c>
      <c r="H8" s="8">
        <v>8650</v>
      </c>
      <c r="I8" s="16">
        <v>693</v>
      </c>
      <c r="M8" s="23"/>
      <c r="N8" s="23"/>
      <c r="O8" s="23"/>
      <c r="P8" s="23"/>
      <c r="Q8" s="23"/>
      <c r="R8" s="19"/>
    </row>
    <row r="9" spans="1:18" x14ac:dyDescent="0.25">
      <c r="A9" s="5" t="s">
        <v>13</v>
      </c>
      <c r="B9" s="8">
        <v>126</v>
      </c>
      <c r="C9" s="8">
        <v>32053.75</v>
      </c>
      <c r="D9" s="8">
        <v>3311.66</v>
      </c>
      <c r="E9" s="8" t="s">
        <v>0</v>
      </c>
      <c r="F9" s="8">
        <v>11949.46</v>
      </c>
      <c r="G9" s="8">
        <v>30760.27</v>
      </c>
      <c r="H9" s="8">
        <v>29759.200000000001</v>
      </c>
      <c r="I9" s="16">
        <v>8126.37</v>
      </c>
      <c r="M9" s="23"/>
      <c r="N9" s="23"/>
      <c r="O9" s="23"/>
      <c r="P9" s="23"/>
      <c r="Q9" s="23"/>
      <c r="R9" s="19"/>
    </row>
    <row r="10" spans="1:18" x14ac:dyDescent="0.25">
      <c r="A10" s="5" t="s">
        <v>14</v>
      </c>
      <c r="B10" s="8">
        <v>456.75</v>
      </c>
      <c r="C10" s="8">
        <v>715.75</v>
      </c>
      <c r="D10" s="8">
        <v>794.45</v>
      </c>
      <c r="E10" s="8">
        <v>2043.52</v>
      </c>
      <c r="F10" s="8">
        <v>1383.2</v>
      </c>
      <c r="G10" s="8">
        <v>1273.6500000000001</v>
      </c>
      <c r="H10" s="8">
        <v>918.3</v>
      </c>
      <c r="I10" s="16">
        <v>357.75</v>
      </c>
      <c r="M10" s="23"/>
      <c r="N10" s="23"/>
      <c r="O10" s="23"/>
      <c r="P10" s="23"/>
      <c r="Q10" s="23"/>
      <c r="R10" s="19"/>
    </row>
    <row r="11" spans="1:18" x14ac:dyDescent="0.25">
      <c r="A11" s="5" t="s">
        <v>15</v>
      </c>
      <c r="B11" s="8">
        <v>5359.25</v>
      </c>
      <c r="C11" s="8">
        <v>2339.6799999999998</v>
      </c>
      <c r="D11" s="8">
        <v>106.2</v>
      </c>
      <c r="E11" s="8">
        <v>4769.17</v>
      </c>
      <c r="F11" s="8">
        <v>16748</v>
      </c>
      <c r="G11" s="8">
        <v>12586.1</v>
      </c>
      <c r="H11" s="8">
        <v>19930.46</v>
      </c>
      <c r="I11" s="16">
        <v>2661.25</v>
      </c>
      <c r="M11" s="23"/>
      <c r="N11" s="23"/>
      <c r="O11" s="23"/>
      <c r="P11" s="23"/>
      <c r="Q11" s="23"/>
      <c r="R11" s="19"/>
    </row>
    <row r="12" spans="1:18" x14ac:dyDescent="0.25">
      <c r="A12" s="5"/>
      <c r="B12" s="8"/>
      <c r="C12" s="8"/>
      <c r="D12" s="8"/>
      <c r="E12" s="8"/>
      <c r="F12" s="8"/>
      <c r="G12" s="8"/>
      <c r="H12" s="8"/>
      <c r="I12" s="16"/>
      <c r="J12" s="19"/>
      <c r="K12" s="22"/>
      <c r="L12" s="23"/>
      <c r="M12" s="23"/>
      <c r="N12" s="23"/>
      <c r="O12" s="23"/>
      <c r="P12" s="23"/>
      <c r="Q12" s="23"/>
      <c r="R12" s="19"/>
    </row>
    <row r="13" spans="1:18" x14ac:dyDescent="0.25">
      <c r="A13" s="5"/>
      <c r="B13" s="8"/>
      <c r="C13" s="8"/>
      <c r="D13" s="8"/>
      <c r="E13" s="8"/>
      <c r="F13" s="8"/>
      <c r="G13" s="8"/>
      <c r="H13" s="8"/>
      <c r="I13" s="16"/>
      <c r="J13" s="19"/>
      <c r="K13" s="22"/>
      <c r="L13" s="23"/>
      <c r="M13" s="23"/>
      <c r="N13" s="23"/>
      <c r="O13" s="23"/>
      <c r="P13" s="23"/>
      <c r="Q13" s="23"/>
      <c r="R13" s="19"/>
    </row>
    <row r="14" spans="1:18" x14ac:dyDescent="0.25">
      <c r="A14" s="5"/>
      <c r="B14" s="8"/>
      <c r="C14" s="8"/>
      <c r="D14" s="8"/>
      <c r="E14" s="8"/>
      <c r="F14" s="8"/>
      <c r="G14" s="8"/>
      <c r="H14" s="8"/>
      <c r="I14" s="16"/>
      <c r="J14" s="19"/>
      <c r="K14" s="19"/>
      <c r="L14" s="19"/>
      <c r="M14" s="19"/>
      <c r="N14" s="19"/>
      <c r="O14" s="19"/>
      <c r="P14" s="19"/>
      <c r="Q14" s="19"/>
      <c r="R14" s="19"/>
    </row>
    <row r="15" spans="1:18" x14ac:dyDescent="0.25">
      <c r="A15" s="5"/>
      <c r="B15" s="8"/>
      <c r="C15" s="8"/>
      <c r="D15" s="8"/>
      <c r="E15" s="8"/>
      <c r="F15" s="8"/>
      <c r="G15" s="8"/>
      <c r="H15" s="8"/>
      <c r="I15" s="16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21" x14ac:dyDescent="0.25">
      <c r="A16" s="5"/>
      <c r="B16" s="8"/>
      <c r="C16" s="8"/>
      <c r="D16" s="8"/>
      <c r="E16" s="8"/>
      <c r="F16" s="8"/>
      <c r="G16" s="8"/>
      <c r="H16" s="8"/>
      <c r="I16" s="16"/>
      <c r="J16" s="19"/>
      <c r="K16" s="20"/>
      <c r="L16" s="21"/>
      <c r="M16" s="19"/>
      <c r="N16" s="19"/>
      <c r="O16" s="19"/>
      <c r="P16" s="19"/>
      <c r="Q16" s="19"/>
      <c r="R16" s="19"/>
    </row>
    <row r="17" spans="1:18" x14ac:dyDescent="0.25">
      <c r="A17" s="5"/>
      <c r="B17" s="8"/>
      <c r="C17" s="8"/>
      <c r="D17" s="8"/>
      <c r="E17" s="8"/>
      <c r="F17" s="8"/>
      <c r="G17" s="8"/>
      <c r="H17" s="8"/>
      <c r="I17" s="16"/>
      <c r="J17" s="19"/>
      <c r="K17" s="22"/>
      <c r="L17" s="23"/>
      <c r="M17" s="19"/>
      <c r="N17" s="19"/>
      <c r="O17" s="19"/>
      <c r="P17" s="19"/>
      <c r="Q17" s="19"/>
      <c r="R17" s="19"/>
    </row>
    <row r="18" spans="1:18" x14ac:dyDescent="0.25">
      <c r="A18" s="5"/>
      <c r="B18" s="8"/>
      <c r="C18" s="8"/>
      <c r="D18" s="8"/>
      <c r="E18" s="8"/>
      <c r="F18" s="8"/>
      <c r="G18" s="8"/>
      <c r="H18" s="8"/>
      <c r="I18" s="16"/>
      <c r="J18" s="19"/>
      <c r="K18" s="22"/>
      <c r="L18" s="23"/>
      <c r="M18" s="19"/>
      <c r="N18" s="19"/>
      <c r="O18" s="19"/>
      <c r="P18" s="19"/>
      <c r="Q18" s="19"/>
      <c r="R18" s="19"/>
    </row>
    <row r="19" spans="1:18" x14ac:dyDescent="0.25">
      <c r="A19" s="5"/>
      <c r="B19" s="8"/>
      <c r="C19" s="8"/>
      <c r="D19" s="8"/>
      <c r="E19" s="8"/>
      <c r="F19" s="8"/>
      <c r="G19" s="8"/>
      <c r="H19" s="8"/>
      <c r="I19" s="16"/>
      <c r="J19" s="19"/>
      <c r="K19" s="22"/>
      <c r="L19" s="23"/>
      <c r="M19" s="19"/>
      <c r="N19" s="19"/>
      <c r="O19" s="19"/>
      <c r="P19" s="19"/>
      <c r="Q19" s="19"/>
      <c r="R19" s="19"/>
    </row>
    <row r="20" spans="1:18" ht="14.25" customHeight="1" x14ac:dyDescent="0.25">
      <c r="A20" s="5"/>
      <c r="B20" s="8"/>
      <c r="C20" s="8"/>
      <c r="D20" s="8"/>
      <c r="E20" s="8"/>
      <c r="F20" s="8"/>
      <c r="G20" s="8"/>
      <c r="H20" s="8"/>
      <c r="I20" s="16"/>
      <c r="J20" s="19"/>
      <c r="K20" s="22"/>
      <c r="L20" s="23"/>
      <c r="M20" s="19"/>
      <c r="N20" s="19"/>
      <c r="O20" s="19"/>
      <c r="P20" s="19"/>
      <c r="Q20" s="19"/>
      <c r="R20" s="19"/>
    </row>
    <row r="21" spans="1:18" x14ac:dyDescent="0.25">
      <c r="A21" s="6"/>
      <c r="B21" s="9"/>
      <c r="C21" s="9"/>
      <c r="D21" s="9"/>
      <c r="E21" s="9"/>
      <c r="F21" s="9"/>
      <c r="G21" s="9"/>
      <c r="H21" s="9"/>
      <c r="I21" s="17"/>
      <c r="J21" s="19"/>
      <c r="K21" s="22"/>
      <c r="L21" s="23"/>
      <c r="M21" s="19"/>
      <c r="N21" s="19"/>
      <c r="O21" s="19"/>
      <c r="P21" s="19"/>
      <c r="Q21" s="19"/>
      <c r="R21" s="19"/>
    </row>
    <row r="22" spans="1:18" x14ac:dyDescent="0.25">
      <c r="A22" s="4"/>
      <c r="J22" s="19"/>
      <c r="K22" s="22"/>
      <c r="L22" s="23"/>
      <c r="M22" s="19"/>
      <c r="N22" s="19"/>
      <c r="O22" s="19"/>
      <c r="P22" s="19"/>
      <c r="Q22" s="19"/>
      <c r="R22" s="19"/>
    </row>
    <row r="23" spans="1:18" x14ac:dyDescent="0.25">
      <c r="A23" s="5"/>
      <c r="J23" s="19"/>
      <c r="K23" s="22"/>
      <c r="L23" s="23"/>
      <c r="M23" s="19"/>
      <c r="N23" s="19"/>
      <c r="O23" s="19"/>
      <c r="P23" s="19"/>
      <c r="Q23" s="19"/>
      <c r="R23" s="19"/>
    </row>
    <row r="24" spans="1:18" x14ac:dyDescent="0.25">
      <c r="A24" s="5"/>
      <c r="J24" s="19"/>
      <c r="K24" s="22"/>
      <c r="L24" s="23"/>
      <c r="M24" s="19"/>
      <c r="N24" s="19"/>
      <c r="O24" s="19"/>
      <c r="P24" s="19"/>
      <c r="Q24" s="19"/>
      <c r="R24" s="19"/>
    </row>
    <row r="25" spans="1:18" x14ac:dyDescent="0.25">
      <c r="A25" s="5"/>
      <c r="K25" s="22"/>
    </row>
    <row r="26" spans="1:18" x14ac:dyDescent="0.25">
      <c r="A26" s="5"/>
      <c r="K26" s="22"/>
    </row>
    <row r="27" spans="1:18" x14ac:dyDescent="0.25">
      <c r="A27" s="5"/>
      <c r="K27" s="22"/>
    </row>
    <row r="28" spans="1:18" x14ac:dyDescent="0.25">
      <c r="J28" s="19"/>
      <c r="K28" s="19"/>
      <c r="L28" s="19"/>
    </row>
    <row r="29" spans="1:18" ht="24" customHeight="1" x14ac:dyDescent="0.25">
      <c r="A29" s="13">
        <v>2013</v>
      </c>
      <c r="B29" s="10" t="s">
        <v>16</v>
      </c>
      <c r="C29" s="10" t="s">
        <v>17</v>
      </c>
      <c r="D29" s="10" t="s">
        <v>18</v>
      </c>
      <c r="E29" s="10" t="s">
        <v>19</v>
      </c>
      <c r="F29" s="10" t="s">
        <v>20</v>
      </c>
      <c r="G29" s="10" t="s">
        <v>21</v>
      </c>
      <c r="H29" s="10" t="s">
        <v>22</v>
      </c>
      <c r="I29" s="14" t="s">
        <v>23</v>
      </c>
      <c r="J29" s="22"/>
      <c r="K29" s="22"/>
      <c r="L29" s="23"/>
    </row>
    <row r="30" spans="1:18" x14ac:dyDescent="0.25">
      <c r="A30" s="5" t="s">
        <v>24</v>
      </c>
      <c r="B30" s="8">
        <v>29</v>
      </c>
      <c r="C30" s="8">
        <v>20</v>
      </c>
      <c r="D30" s="8"/>
      <c r="E30" s="8">
        <v>4</v>
      </c>
      <c r="F30" s="8"/>
      <c r="G30" s="8">
        <v>1</v>
      </c>
      <c r="H30" s="8">
        <v>29</v>
      </c>
      <c r="I30" s="16">
        <v>1</v>
      </c>
    </row>
    <row r="31" spans="1:18" x14ac:dyDescent="0.25">
      <c r="A31" s="5" t="s">
        <v>25</v>
      </c>
      <c r="B31" s="8"/>
      <c r="C31" s="8">
        <v>4</v>
      </c>
      <c r="D31" s="8"/>
      <c r="E31" s="8"/>
      <c r="F31" s="8">
        <v>2</v>
      </c>
      <c r="G31" s="8">
        <v>3</v>
      </c>
      <c r="H31" s="8">
        <v>2</v>
      </c>
      <c r="I31" s="16">
        <v>1</v>
      </c>
    </row>
    <row r="32" spans="1:18" x14ac:dyDescent="0.25">
      <c r="A32" s="5" t="s">
        <v>26</v>
      </c>
      <c r="B32" s="8"/>
      <c r="C32" s="8">
        <v>6</v>
      </c>
      <c r="D32" s="8"/>
      <c r="E32" s="8"/>
      <c r="F32" s="8">
        <v>6</v>
      </c>
      <c r="G32" s="8">
        <v>1</v>
      </c>
      <c r="H32" s="8">
        <v>10</v>
      </c>
      <c r="I32" s="16">
        <v>1</v>
      </c>
    </row>
    <row r="33" spans="1:9" x14ac:dyDescent="0.25">
      <c r="A33" s="5" t="s">
        <v>27</v>
      </c>
      <c r="B33" s="8"/>
      <c r="C33" s="8"/>
      <c r="D33" s="8"/>
      <c r="E33" s="8"/>
      <c r="F33" s="8"/>
      <c r="G33" s="8"/>
      <c r="H33" s="8"/>
      <c r="I33" s="16"/>
    </row>
    <row r="34" spans="1:9" x14ac:dyDescent="0.25">
      <c r="A34" s="5"/>
      <c r="B34" s="8"/>
      <c r="C34" s="8"/>
      <c r="D34" s="8"/>
      <c r="E34" s="8"/>
      <c r="F34" s="8"/>
      <c r="G34" s="8"/>
      <c r="H34" s="8"/>
      <c r="I34" s="16"/>
    </row>
    <row r="35" spans="1:9" x14ac:dyDescent="0.25">
      <c r="A35" s="5"/>
      <c r="B35" s="8"/>
      <c r="C35" s="8"/>
      <c r="D35" s="8"/>
      <c r="E35" s="8"/>
      <c r="F35" s="8"/>
      <c r="G35" s="8"/>
      <c r="H35" s="8"/>
      <c r="I35" s="16"/>
    </row>
    <row r="36" spans="1:9" x14ac:dyDescent="0.25">
      <c r="A36" s="5"/>
      <c r="B36" s="8"/>
      <c r="C36" s="8"/>
      <c r="D36" s="8"/>
      <c r="E36" s="8"/>
      <c r="F36" s="8"/>
      <c r="G36" s="8"/>
      <c r="H36" s="8"/>
      <c r="I36" s="16"/>
    </row>
    <row r="37" spans="1:9" x14ac:dyDescent="0.25">
      <c r="A37" s="5"/>
      <c r="B37" s="8"/>
      <c r="C37" s="8"/>
      <c r="D37" s="8"/>
      <c r="E37" s="8"/>
      <c r="F37" s="8"/>
      <c r="G37" s="8"/>
      <c r="H37" s="8"/>
      <c r="I37" s="16"/>
    </row>
    <row r="38" spans="1:9" x14ac:dyDescent="0.25">
      <c r="A38" s="5"/>
      <c r="B38" s="8"/>
      <c r="C38" s="8"/>
      <c r="D38" s="8"/>
      <c r="E38" s="8"/>
      <c r="F38" s="8"/>
      <c r="G38" s="8"/>
      <c r="H38" s="8"/>
      <c r="I38" s="16"/>
    </row>
    <row r="39" spans="1:9" x14ac:dyDescent="0.25">
      <c r="A39" s="5"/>
      <c r="B39" s="8"/>
      <c r="C39" s="8"/>
      <c r="D39" s="8"/>
      <c r="E39" s="8"/>
      <c r="F39" s="8"/>
      <c r="G39" s="8"/>
      <c r="H39" s="8"/>
      <c r="I39" s="16"/>
    </row>
    <row r="40" spans="1:9" x14ac:dyDescent="0.25">
      <c r="A40" s="6"/>
      <c r="B40" s="9"/>
      <c r="C40" s="9"/>
      <c r="D40" s="9"/>
      <c r="E40" s="9"/>
      <c r="F40" s="9"/>
      <c r="G40" s="9"/>
      <c r="H40" s="9"/>
      <c r="I40" s="17"/>
    </row>
    <row r="41" spans="1:9" x14ac:dyDescent="0.25">
      <c r="A41" s="5"/>
    </row>
    <row r="42" spans="1:9" x14ac:dyDescent="0.25">
      <c r="A42" s="5"/>
    </row>
    <row r="43" spans="1:9" x14ac:dyDescent="0.25">
      <c r="A43" s="5"/>
    </row>
    <row r="44" spans="1:9" x14ac:dyDescent="0.25">
      <c r="A44" s="5"/>
    </row>
    <row r="47" spans="1:9" x14ac:dyDescent="0.25">
      <c r="B47"/>
    </row>
    <row r="48" spans="1:9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</sheetData>
  <sortState ref="A3:M30">
    <sortCondition ref="A3"/>
  </sortState>
  <pageMargins left="0" right="0" top="0.15748031496062992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10" workbookViewId="0">
      <selection activeCell="M27" sqref="M27"/>
    </sheetView>
  </sheetViews>
  <sheetFormatPr baseColWidth="10" defaultRowHeight="15" x14ac:dyDescent="0.25"/>
  <cols>
    <col min="1" max="1" width="20.5703125" style="2" customWidth="1"/>
    <col min="2" max="2" width="11.42578125" style="3" customWidth="1"/>
    <col min="3" max="3" width="11.42578125" style="1"/>
    <col min="4" max="4" width="11.42578125" style="1" customWidth="1"/>
    <col min="5" max="5" width="16.7109375" style="1" bestFit="1" customWidth="1"/>
    <col min="6" max="6" width="11.7109375" style="1" bestFit="1" customWidth="1"/>
    <col min="7" max="7" width="17.7109375" bestFit="1" customWidth="1"/>
    <col min="8" max="8" width="15.140625" bestFit="1" customWidth="1"/>
  </cols>
  <sheetData>
    <row r="2" spans="1:9" x14ac:dyDescent="0.25">
      <c r="E2" s="1" t="s">
        <v>2</v>
      </c>
    </row>
    <row r="4" spans="1:9" ht="24" customHeight="1" x14ac:dyDescent="0.25"/>
    <row r="5" spans="1:9" ht="21" x14ac:dyDescent="0.25">
      <c r="A5" s="13">
        <v>2014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4" t="s">
        <v>23</v>
      </c>
    </row>
    <row r="6" spans="1:9" x14ac:dyDescent="0.25">
      <c r="A6" s="4" t="s">
        <v>10</v>
      </c>
      <c r="B6" s="7">
        <v>524</v>
      </c>
      <c r="C6" s="7">
        <v>86.1</v>
      </c>
      <c r="D6" s="7"/>
      <c r="E6" s="7">
        <v>200</v>
      </c>
      <c r="F6" s="7">
        <v>10</v>
      </c>
      <c r="G6" s="7">
        <v>1200</v>
      </c>
      <c r="H6" s="7">
        <v>350</v>
      </c>
      <c r="I6" s="15">
        <v>584</v>
      </c>
    </row>
    <row r="7" spans="1:9" x14ac:dyDescent="0.25">
      <c r="A7" s="5" t="s">
        <v>11</v>
      </c>
      <c r="B7" s="7">
        <v>785</v>
      </c>
      <c r="C7" s="7"/>
      <c r="D7" s="7"/>
      <c r="E7" s="7"/>
      <c r="F7" s="7"/>
      <c r="G7" s="7">
        <v>221</v>
      </c>
      <c r="H7" s="7"/>
      <c r="I7" s="15"/>
    </row>
    <row r="8" spans="1:9" x14ac:dyDescent="0.25">
      <c r="A8" s="5" t="s">
        <v>12</v>
      </c>
      <c r="B8" s="8">
        <v>1226</v>
      </c>
      <c r="C8" s="8">
        <v>2200</v>
      </c>
      <c r="D8" s="8">
        <v>1800</v>
      </c>
      <c r="E8" s="8">
        <v>2541</v>
      </c>
      <c r="F8" s="8">
        <v>1464.1</v>
      </c>
      <c r="G8" s="8">
        <v>3699</v>
      </c>
      <c r="H8" s="8">
        <v>8650</v>
      </c>
      <c r="I8" s="16">
        <v>693</v>
      </c>
    </row>
    <row r="9" spans="1:9" x14ac:dyDescent="0.25">
      <c r="A9" s="5" t="s">
        <v>13</v>
      </c>
      <c r="B9" s="8"/>
      <c r="C9" s="8"/>
      <c r="D9" s="8"/>
      <c r="E9" s="8"/>
      <c r="F9" s="8"/>
      <c r="G9" s="8"/>
      <c r="H9" s="8"/>
      <c r="I9" s="16"/>
    </row>
    <row r="10" spans="1:9" x14ac:dyDescent="0.25">
      <c r="A10" s="5" t="s">
        <v>14</v>
      </c>
      <c r="B10" s="8"/>
      <c r="C10" s="8"/>
      <c r="D10" s="8"/>
      <c r="E10" s="8"/>
      <c r="F10" s="8"/>
      <c r="G10" s="8"/>
      <c r="H10" s="8"/>
      <c r="I10" s="16"/>
    </row>
    <row r="11" spans="1:9" x14ac:dyDescent="0.25">
      <c r="A11" s="5" t="s">
        <v>15</v>
      </c>
      <c r="B11" s="8"/>
      <c r="C11" s="8"/>
      <c r="D11" s="8"/>
      <c r="E11" s="8"/>
      <c r="F11" s="8"/>
      <c r="G11" s="8"/>
      <c r="H11" s="8"/>
      <c r="I11" s="16"/>
    </row>
    <row r="12" spans="1:9" x14ac:dyDescent="0.25">
      <c r="A12" s="5"/>
      <c r="B12" s="8"/>
      <c r="C12" s="8"/>
      <c r="D12" s="8"/>
      <c r="E12" s="8"/>
      <c r="F12" s="8"/>
      <c r="G12" s="8"/>
      <c r="H12" s="8"/>
      <c r="I12" s="16"/>
    </row>
    <row r="13" spans="1:9" x14ac:dyDescent="0.25">
      <c r="A13" s="5"/>
      <c r="B13" s="8"/>
      <c r="C13" s="8"/>
      <c r="D13" s="8"/>
      <c r="E13" s="8"/>
      <c r="F13" s="8"/>
      <c r="G13" s="8"/>
      <c r="H13" s="8"/>
      <c r="I13" s="16"/>
    </row>
    <row r="14" spans="1:9" x14ac:dyDescent="0.25">
      <c r="A14" s="5"/>
      <c r="B14" s="8"/>
      <c r="C14" s="8"/>
      <c r="D14" s="8"/>
      <c r="E14" s="8"/>
      <c r="F14" s="8"/>
      <c r="G14" s="8"/>
      <c r="H14" s="8"/>
      <c r="I14" s="16"/>
    </row>
    <row r="15" spans="1:9" x14ac:dyDescent="0.25">
      <c r="A15" s="5"/>
      <c r="B15" s="8"/>
      <c r="C15" s="8"/>
      <c r="D15" s="8"/>
      <c r="E15" s="8"/>
      <c r="F15" s="8"/>
      <c r="G15" s="8"/>
      <c r="H15" s="8"/>
      <c r="I15" s="16"/>
    </row>
    <row r="16" spans="1:9" x14ac:dyDescent="0.25">
      <c r="A16" s="5"/>
      <c r="B16" s="8"/>
      <c r="C16" s="8"/>
      <c r="D16" s="8"/>
      <c r="E16" s="8"/>
      <c r="F16" s="8"/>
      <c r="G16" s="8"/>
      <c r="H16" s="8"/>
      <c r="I16" s="16"/>
    </row>
    <row r="17" spans="1:9" x14ac:dyDescent="0.25">
      <c r="A17" s="5"/>
      <c r="B17" s="8"/>
      <c r="C17" s="8"/>
      <c r="D17" s="8"/>
      <c r="E17" s="8"/>
      <c r="F17" s="8"/>
      <c r="G17" s="8"/>
      <c r="H17" s="8"/>
      <c r="I17" s="16"/>
    </row>
    <row r="18" spans="1:9" x14ac:dyDescent="0.25">
      <c r="A18" s="5"/>
      <c r="B18" s="8"/>
      <c r="C18" s="8"/>
      <c r="D18" s="8"/>
      <c r="E18" s="8"/>
      <c r="F18" s="8"/>
      <c r="G18" s="8"/>
      <c r="H18" s="8"/>
      <c r="I18" s="16"/>
    </row>
    <row r="19" spans="1:9" ht="14.25" customHeight="1" x14ac:dyDescent="0.25">
      <c r="A19" s="5"/>
      <c r="B19" s="8"/>
      <c r="C19" s="8"/>
      <c r="D19" s="8"/>
      <c r="E19" s="8"/>
      <c r="F19" s="8"/>
      <c r="G19" s="8"/>
      <c r="H19" s="8"/>
      <c r="I19" s="16"/>
    </row>
    <row r="20" spans="1:9" x14ac:dyDescent="0.25">
      <c r="A20" s="5"/>
      <c r="B20" s="8"/>
      <c r="C20" s="8"/>
      <c r="D20" s="8"/>
      <c r="E20" s="8"/>
      <c r="F20" s="8"/>
      <c r="G20" s="8"/>
      <c r="H20" s="8"/>
      <c r="I20" s="16"/>
    </row>
    <row r="21" spans="1:9" x14ac:dyDescent="0.25">
      <c r="A21" s="6"/>
      <c r="B21" s="9"/>
      <c r="C21" s="9"/>
      <c r="D21" s="9"/>
      <c r="E21" s="9"/>
      <c r="F21" s="9"/>
      <c r="G21" s="9"/>
      <c r="H21" s="9"/>
      <c r="I21" s="17"/>
    </row>
    <row r="22" spans="1:9" x14ac:dyDescent="0.25">
      <c r="A22" s="11"/>
      <c r="B22" s="12"/>
    </row>
    <row r="23" spans="1:9" x14ac:dyDescent="0.25">
      <c r="A23" s="11"/>
      <c r="B23" s="12"/>
    </row>
    <row r="24" spans="1:9" x14ac:dyDescent="0.25">
      <c r="A24" s="11"/>
      <c r="B24" s="12"/>
    </row>
    <row r="25" spans="1:9" x14ac:dyDescent="0.25">
      <c r="E25" s="1" t="s">
        <v>1</v>
      </c>
    </row>
    <row r="27" spans="1:9" ht="24" customHeight="1" x14ac:dyDescent="0.25"/>
    <row r="29" spans="1:9" ht="21" x14ac:dyDescent="0.25">
      <c r="A29" s="13">
        <v>2014</v>
      </c>
      <c r="B29" s="10" t="s">
        <v>16</v>
      </c>
      <c r="C29" s="10" t="s">
        <v>17</v>
      </c>
      <c r="D29" s="10" t="s">
        <v>18</v>
      </c>
      <c r="E29" s="10" t="s">
        <v>19</v>
      </c>
      <c r="F29" s="10" t="s">
        <v>20</v>
      </c>
      <c r="G29" s="10" t="s">
        <v>21</v>
      </c>
      <c r="H29" s="10" t="s">
        <v>22</v>
      </c>
      <c r="I29" s="14" t="s">
        <v>23</v>
      </c>
    </row>
    <row r="30" spans="1:9" x14ac:dyDescent="0.25">
      <c r="A30" s="5" t="s">
        <v>24</v>
      </c>
      <c r="B30" s="8">
        <v>20</v>
      </c>
      <c r="C30" s="8">
        <v>14</v>
      </c>
      <c r="D30" s="8"/>
      <c r="E30" s="8">
        <v>4</v>
      </c>
      <c r="F30" s="8"/>
      <c r="G30" s="8">
        <v>0</v>
      </c>
      <c r="H30" s="8">
        <v>32</v>
      </c>
      <c r="I30" s="16">
        <v>4</v>
      </c>
    </row>
    <row r="31" spans="1:9" x14ac:dyDescent="0.25">
      <c r="A31" s="5" t="s">
        <v>25</v>
      </c>
      <c r="B31" s="8"/>
      <c r="C31" s="8">
        <v>8</v>
      </c>
      <c r="D31" s="8"/>
      <c r="E31" s="8"/>
      <c r="F31" s="8"/>
      <c r="G31" s="8">
        <v>2</v>
      </c>
      <c r="H31" s="8">
        <v>12</v>
      </c>
      <c r="I31" s="16">
        <v>2</v>
      </c>
    </row>
    <row r="32" spans="1:9" x14ac:dyDescent="0.25">
      <c r="A32" s="5" t="s">
        <v>26</v>
      </c>
      <c r="B32" s="8"/>
      <c r="C32" s="8">
        <v>2</v>
      </c>
      <c r="D32" s="8"/>
      <c r="E32" s="8">
        <v>8</v>
      </c>
      <c r="F32" s="8">
        <v>6</v>
      </c>
      <c r="G32" s="8">
        <v>15</v>
      </c>
      <c r="H32" s="8">
        <v>25</v>
      </c>
      <c r="I32" s="16"/>
    </row>
    <row r="33" spans="1:9" x14ac:dyDescent="0.25">
      <c r="A33" s="5" t="s">
        <v>27</v>
      </c>
      <c r="B33" s="8"/>
      <c r="C33" s="8"/>
      <c r="D33" s="8"/>
      <c r="E33" s="8"/>
      <c r="F33" s="8"/>
      <c r="G33" s="8"/>
      <c r="H33" s="8"/>
      <c r="I33" s="16"/>
    </row>
    <row r="34" spans="1:9" x14ac:dyDescent="0.25">
      <c r="A34" s="5"/>
      <c r="B34" s="8"/>
      <c r="C34" s="8"/>
      <c r="D34" s="8"/>
      <c r="E34" s="8"/>
      <c r="F34" s="8"/>
      <c r="G34" s="8"/>
      <c r="H34" s="8"/>
      <c r="I34" s="16"/>
    </row>
    <row r="35" spans="1:9" x14ac:dyDescent="0.25">
      <c r="A35" s="5"/>
      <c r="B35" s="8"/>
      <c r="C35" s="8"/>
      <c r="D35" s="8"/>
      <c r="E35" s="8"/>
      <c r="F35" s="8"/>
      <c r="G35" s="8"/>
      <c r="H35" s="8"/>
      <c r="I35" s="16"/>
    </row>
    <row r="36" spans="1:9" x14ac:dyDescent="0.25">
      <c r="A36" s="5"/>
      <c r="B36" s="8"/>
      <c r="C36" s="8"/>
      <c r="D36" s="8"/>
      <c r="E36" s="8"/>
      <c r="F36" s="8"/>
      <c r="G36" s="8"/>
      <c r="H36" s="8"/>
      <c r="I36" s="16"/>
    </row>
    <row r="37" spans="1:9" x14ac:dyDescent="0.25">
      <c r="A37" s="5"/>
      <c r="B37" s="8"/>
      <c r="C37" s="8"/>
      <c r="D37" s="8"/>
      <c r="E37" s="8"/>
      <c r="F37" s="8"/>
      <c r="G37" s="8"/>
      <c r="H37" s="8"/>
      <c r="I37" s="16"/>
    </row>
    <row r="38" spans="1:9" x14ac:dyDescent="0.25">
      <c r="A38" s="5"/>
      <c r="B38" s="8"/>
      <c r="C38" s="8"/>
      <c r="D38" s="8"/>
      <c r="E38" s="8"/>
      <c r="F38" s="8"/>
      <c r="G38" s="8"/>
      <c r="H38" s="8"/>
      <c r="I38" s="16"/>
    </row>
    <row r="39" spans="1:9" x14ac:dyDescent="0.25">
      <c r="A39" s="5"/>
      <c r="B39" s="8"/>
      <c r="C39" s="8"/>
      <c r="D39" s="8"/>
      <c r="E39" s="8"/>
      <c r="F39" s="8"/>
      <c r="G39" s="8"/>
      <c r="H39" s="8"/>
      <c r="I39" s="16"/>
    </row>
    <row r="40" spans="1:9" x14ac:dyDescent="0.25">
      <c r="A40" s="6"/>
      <c r="B40" s="9"/>
      <c r="C40" s="9"/>
      <c r="D40" s="9"/>
      <c r="E40" s="9"/>
      <c r="F40" s="9"/>
      <c r="G40" s="9"/>
      <c r="H40" s="9"/>
      <c r="I40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40"/>
  <sheetViews>
    <sheetView tabSelected="1" topLeftCell="Y9" workbookViewId="0">
      <selection activeCell="AL38" sqref="AL38"/>
    </sheetView>
  </sheetViews>
  <sheetFormatPr baseColWidth="10" defaultRowHeight="15" x14ac:dyDescent="0.25"/>
  <cols>
    <col min="2" max="2" width="19.140625" bestFit="1" customWidth="1"/>
    <col min="6" max="6" width="16.7109375" bestFit="1" customWidth="1"/>
    <col min="8" max="8" width="17.7109375" bestFit="1" customWidth="1"/>
    <col min="9" max="9" width="15.140625" bestFit="1" customWidth="1"/>
    <col min="17" max="17" width="16.7109375" bestFit="1" customWidth="1"/>
    <col min="19" max="19" width="17.7109375" bestFit="1" customWidth="1"/>
    <col min="20" max="20" width="15.140625" bestFit="1" customWidth="1"/>
  </cols>
  <sheetData>
    <row r="2" spans="2:39" x14ac:dyDescent="0.25">
      <c r="E2" t="s">
        <v>4</v>
      </c>
      <c r="P2" t="s">
        <v>6</v>
      </c>
    </row>
    <row r="3" spans="2:39" x14ac:dyDescent="0.25">
      <c r="AC3" t="s">
        <v>7</v>
      </c>
    </row>
    <row r="4" spans="2:39" x14ac:dyDescent="0.25">
      <c r="X4" t="s">
        <v>28</v>
      </c>
      <c r="AL4" t="s">
        <v>28</v>
      </c>
    </row>
    <row r="5" spans="2:39" ht="21" x14ac:dyDescent="0.25">
      <c r="B5" s="13"/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4" t="s">
        <v>23</v>
      </c>
      <c r="M5" s="13">
        <v>2013</v>
      </c>
      <c r="N5" s="10" t="s">
        <v>16</v>
      </c>
      <c r="O5" s="10" t="s">
        <v>17</v>
      </c>
      <c r="P5" s="10" t="s">
        <v>18</v>
      </c>
      <c r="Q5" s="10" t="s">
        <v>19</v>
      </c>
      <c r="R5" s="10" t="s">
        <v>20</v>
      </c>
      <c r="S5" s="10" t="s">
        <v>21</v>
      </c>
      <c r="T5" s="10" t="s">
        <v>22</v>
      </c>
      <c r="U5" s="14" t="s">
        <v>23</v>
      </c>
      <c r="W5">
        <v>1</v>
      </c>
      <c r="X5">
        <v>2</v>
      </c>
      <c r="Y5">
        <v>3</v>
      </c>
      <c r="AA5" s="13">
        <v>2014</v>
      </c>
      <c r="AB5" s="10" t="s">
        <v>16</v>
      </c>
      <c r="AC5" s="10" t="s">
        <v>17</v>
      </c>
      <c r="AD5" s="10" t="s">
        <v>18</v>
      </c>
      <c r="AE5" s="10" t="s">
        <v>19</v>
      </c>
      <c r="AF5" s="10" t="s">
        <v>20</v>
      </c>
      <c r="AG5" s="10" t="s">
        <v>21</v>
      </c>
      <c r="AH5" s="10" t="s">
        <v>22</v>
      </c>
      <c r="AI5" s="14" t="s">
        <v>23</v>
      </c>
      <c r="AK5">
        <v>1</v>
      </c>
      <c r="AL5">
        <v>2</v>
      </c>
      <c r="AM5">
        <v>3</v>
      </c>
    </row>
    <row r="6" spans="2:39" x14ac:dyDescent="0.25">
      <c r="B6" s="4" t="s">
        <v>10</v>
      </c>
      <c r="C6" s="18">
        <f>('2014'!B6-'2013'!B6)/'2013'!B6</f>
        <v>2.8959107806691451</v>
      </c>
      <c r="D6" s="18">
        <f>('2014'!C6-'2013'!C6)/'2013'!C6</f>
        <v>0</v>
      </c>
      <c r="E6" s="18" t="e">
        <f>('2014'!D6-'2013'!D6)/'2013'!D6</f>
        <v>#DIV/0!</v>
      </c>
      <c r="F6" s="18">
        <f>('2014'!E6-'2013'!E6)/'2013'!E6</f>
        <v>-0.50835791543756148</v>
      </c>
      <c r="G6" s="18">
        <f>('2014'!F6-'2013'!F6)/'2013'!F6</f>
        <v>-0.75308641975308643</v>
      </c>
      <c r="H6" s="18">
        <f>('2014'!G6-'2013'!G6)/'2013'!G6</f>
        <v>0.28727740828148457</v>
      </c>
      <c r="I6" s="18">
        <f>('2014'!H6-'2013'!H6)/'2013'!H6</f>
        <v>0.25628140703517577</v>
      </c>
      <c r="J6" s="18">
        <f>('2014'!I6-'2013'!I6)/'2013'!I6</f>
        <v>0.1969665915146547</v>
      </c>
      <c r="M6" s="4" t="s">
        <v>10</v>
      </c>
      <c r="N6" s="12">
        <f>IFERROR(RANK('2013'!B6,'2013'!$B6:$I6,0),10)</f>
        <v>5</v>
      </c>
      <c r="O6" s="12">
        <f>IFERROR(RANK('2013'!C6,'2013'!$B6:$I6,0),10)</f>
        <v>6</v>
      </c>
      <c r="P6" s="12">
        <f>IFERROR(RANK('2013'!D6,'2013'!$B6:$I6,0),10)</f>
        <v>10</v>
      </c>
      <c r="Q6" s="12">
        <f>IFERROR(RANK('2013'!E6,'2013'!$B6:$I6,0),10)</f>
        <v>3</v>
      </c>
      <c r="R6" s="12">
        <f>IFERROR(RANK('2013'!F6,'2013'!$B6:$I6,0),10)</f>
        <v>7</v>
      </c>
      <c r="S6" s="12">
        <f>IFERROR(RANK('2013'!G6,'2013'!$B6:$I6,0),10)</f>
        <v>1</v>
      </c>
      <c r="T6" s="12">
        <f>IFERROR(RANK('2013'!H6,'2013'!$B6:$I6,0),10)</f>
        <v>4</v>
      </c>
      <c r="U6" s="12">
        <f>IFERROR(RANK('2013'!I6,'2013'!$B6:$I6,0),10)</f>
        <v>2</v>
      </c>
      <c r="W6" s="22" t="str">
        <f>INDEX('2013'!$B$5:$I$5,MATCH(1,Résultats!$N6:$U6,0))</f>
        <v>GAZON</v>
      </c>
      <c r="X6" s="22" t="str">
        <f>INDEX('2013'!$B$5:$I$5,MATCH(2,Résultats!$N6:$U6,0))</f>
        <v>DUBUC</v>
      </c>
      <c r="Y6" s="22" t="str">
        <f>INDEX('2013'!$B$5:$I$5,MATCH(3,Résultats!$N6:$U6,0))</f>
        <v>BENOIST</v>
      </c>
      <c r="AA6" s="4" t="s">
        <v>10</v>
      </c>
      <c r="AB6" s="12">
        <f>IFERROR(RANK('2014'!B6,'2014'!$B6:$I6,0),10)</f>
        <v>3</v>
      </c>
      <c r="AC6" s="12">
        <f>IFERROR(RANK('2014'!C6,'2014'!$B6:$I6,0),10)</f>
        <v>6</v>
      </c>
      <c r="AD6" s="12">
        <f>IFERROR(RANK('2014'!D6,'2014'!$B6:$I6,0),10)</f>
        <v>10</v>
      </c>
      <c r="AE6" s="12">
        <f>IFERROR(RANK('2014'!E6,'2014'!$B6:$I6,0),10)</f>
        <v>5</v>
      </c>
      <c r="AF6" s="12">
        <f>IFERROR(RANK('2014'!F6,'2014'!$B6:$I6,0),10)</f>
        <v>7</v>
      </c>
      <c r="AG6" s="12">
        <f>IFERROR(RANK('2014'!G6,'2014'!$B6:$I6,0),10)</f>
        <v>1</v>
      </c>
      <c r="AH6" s="12">
        <f>IFERROR(RANK('2014'!H6,'2014'!$B6:$I6,0),10)</f>
        <v>4</v>
      </c>
      <c r="AI6" s="12">
        <f>IFERROR(RANK('2014'!I6,'2014'!$B6:$I6,0),10)</f>
        <v>2</v>
      </c>
      <c r="AK6" s="22" t="str">
        <f>INDEX('2014'!$B$5:$I$5,MATCH(1,Résultats!$AB6:$AI6,0))</f>
        <v>GAZON</v>
      </c>
      <c r="AL6" s="22" t="str">
        <f>INDEX('2014'!$B$5:$I$5,MATCH(2,Résultats!$AB6:$AI6,0))</f>
        <v>DUBUC</v>
      </c>
      <c r="AM6" s="22" t="str">
        <f>INDEX('2014'!$B$5:$I$5,MATCH(3,Résultats!$AB6:$AI6,0))</f>
        <v>DURAND</v>
      </c>
    </row>
    <row r="7" spans="2:39" x14ac:dyDescent="0.25">
      <c r="B7" s="5" t="s">
        <v>11</v>
      </c>
      <c r="C7" s="18">
        <f>('2014'!B7-'2013'!B7)/'2013'!B7</f>
        <v>-0.1684322033898305</v>
      </c>
      <c r="D7" s="18" t="e">
        <f>('2014'!C7-'2013'!C7)/'2013'!C7</f>
        <v>#DIV/0!</v>
      </c>
      <c r="E7" s="18" t="e">
        <f>('2014'!D7-'2013'!D7)/'2013'!D7</f>
        <v>#DIV/0!</v>
      </c>
      <c r="F7" s="18" t="e">
        <f>('2014'!E7-'2013'!E7)/'2013'!E7</f>
        <v>#DIV/0!</v>
      </c>
      <c r="G7" s="18" t="e">
        <f>('2014'!F7-'2013'!F7)/'2013'!F7</f>
        <v>#DIV/0!</v>
      </c>
      <c r="H7" s="18">
        <f>('2014'!G7-'2013'!G7)/'2013'!G7</f>
        <v>0</v>
      </c>
      <c r="I7" s="18" t="e">
        <f>('2014'!H7-'2013'!H7)/'2013'!H7</f>
        <v>#DIV/0!</v>
      </c>
      <c r="J7" s="18" t="e">
        <f>('2014'!I7-'2013'!I7)/'2013'!I7</f>
        <v>#DIV/0!</v>
      </c>
      <c r="M7" s="5" t="s">
        <v>11</v>
      </c>
      <c r="N7" s="12">
        <f>IFERROR(RANK('2013'!B7,'2013'!$B7:$I7,0),10)</f>
        <v>1</v>
      </c>
      <c r="O7" s="12">
        <f>IFERROR(RANK('2013'!C7,'2013'!$B7:$I7,0),10)</f>
        <v>10</v>
      </c>
      <c r="P7" s="12">
        <f>IFERROR(RANK('2013'!D7,'2013'!$B7:$I7,0),10)</f>
        <v>10</v>
      </c>
      <c r="Q7" s="12">
        <f>IFERROR(RANK('2013'!E7,'2013'!$B7:$I7,0),10)</f>
        <v>10</v>
      </c>
      <c r="R7" s="12">
        <f>IFERROR(RANK('2013'!F7,'2013'!$B7:$I7,0),10)</f>
        <v>10</v>
      </c>
      <c r="S7" s="12">
        <f>IFERROR(RANK('2013'!G7,'2013'!$B7:$I7,0),10)</f>
        <v>2</v>
      </c>
      <c r="T7" s="12">
        <f>IFERROR(RANK('2013'!H7,'2013'!$B7:$I7,0),10)</f>
        <v>10</v>
      </c>
      <c r="U7" s="12">
        <f>IFERROR(RANK('2013'!I7,'2013'!$B7:$I7,0),10)</f>
        <v>10</v>
      </c>
      <c r="W7" s="22" t="str">
        <f>INDEX('2013'!$B$5:$I$5,MATCH(1,Résultats!$N7:$U7,0))</f>
        <v>DURAND</v>
      </c>
      <c r="X7" s="22" t="str">
        <f>INDEX('2013'!$B$5:$I$5,MATCH(2,Résultats!$N7:$U7,0))</f>
        <v>GAZON</v>
      </c>
      <c r="Y7" s="22" t="e">
        <f>INDEX('2013'!$B$5:$I$5,MATCH(3,Résultats!$N7:$U7,0))</f>
        <v>#N/A</v>
      </c>
      <c r="AA7" s="5" t="s">
        <v>11</v>
      </c>
      <c r="AB7" s="12">
        <f>IFERROR(RANK('2014'!B7,'2014'!$B7:$I7,0),10)</f>
        <v>1</v>
      </c>
      <c r="AC7" s="12">
        <f>IFERROR(RANK('2014'!C7,'2014'!$B7:$I7,0),10)</f>
        <v>10</v>
      </c>
      <c r="AD7" s="12">
        <f>IFERROR(RANK('2014'!D7,'2014'!$B7:$I7,0),10)</f>
        <v>10</v>
      </c>
      <c r="AE7" s="12">
        <f>IFERROR(RANK('2014'!E7,'2014'!$B7:$I7,0),10)</f>
        <v>10</v>
      </c>
      <c r="AF7" s="12">
        <f>IFERROR(RANK('2014'!F7,'2014'!$B7:$I7,0),10)</f>
        <v>10</v>
      </c>
      <c r="AG7" s="12">
        <f>IFERROR(RANK('2014'!G7,'2014'!$B7:$I7,0),10)</f>
        <v>2</v>
      </c>
      <c r="AH7" s="12">
        <f>IFERROR(RANK('2014'!H7,'2014'!$B7:$I7,0),10)</f>
        <v>10</v>
      </c>
      <c r="AI7" s="12">
        <f>IFERROR(RANK('2014'!I7,'2014'!$B7:$I7,0),10)</f>
        <v>10</v>
      </c>
      <c r="AK7" s="22" t="str">
        <f>INDEX('2014'!$B$5:$I$5,MATCH(1,Résultats!$AB7:$AI7,0))</f>
        <v>DURAND</v>
      </c>
      <c r="AL7" s="22" t="str">
        <f>INDEX('2014'!$B$5:$I$5,MATCH(2,Résultats!$AB7:$AI7,0))</f>
        <v>GAZON</v>
      </c>
      <c r="AM7" s="22" t="e">
        <f>INDEX('2014'!$B$5:$I$5,MATCH(3,Résultats!$AB7:$AI7,0))</f>
        <v>#N/A</v>
      </c>
    </row>
    <row r="8" spans="2:39" x14ac:dyDescent="0.25">
      <c r="B8" s="5" t="s">
        <v>12</v>
      </c>
      <c r="C8" s="18">
        <f>('2014'!B8-'2013'!B8)/'2013'!B8</f>
        <v>0</v>
      </c>
      <c r="D8" s="18">
        <f>('2014'!C8-'2013'!C8)/'2013'!C8</f>
        <v>-0.10002045408058907</v>
      </c>
      <c r="E8" s="18">
        <f>('2014'!D8-'2013'!D8)/'2013'!D8</f>
        <v>0.18807960133328935</v>
      </c>
      <c r="F8" s="18">
        <f>('2014'!E8-'2013'!E8)/'2013'!E8</f>
        <v>0.89626865671641787</v>
      </c>
      <c r="G8" s="18">
        <f>('2014'!F8-'2013'!F8)/'2013'!F8</f>
        <v>0</v>
      </c>
      <c r="H8" s="18">
        <f>('2014'!G8-'2013'!G8)/'2013'!G8</f>
        <v>0</v>
      </c>
      <c r="I8" s="18">
        <f>('2014'!H8-'2013'!H8)/'2013'!H8</f>
        <v>0</v>
      </c>
      <c r="J8" s="18">
        <f>('2014'!I8-'2013'!I8)/'2013'!I8</f>
        <v>0</v>
      </c>
      <c r="M8" s="5" t="s">
        <v>12</v>
      </c>
      <c r="N8" s="12">
        <f>IFERROR(RANK('2013'!B8,'2013'!$B8:$I8,0),10)</f>
        <v>7</v>
      </c>
      <c r="O8" s="12">
        <f>IFERROR(RANK('2013'!C8,'2013'!$B8:$I8,0),10)</f>
        <v>3</v>
      </c>
      <c r="P8" s="12">
        <f>IFERROR(RANK('2013'!D8,'2013'!$B8:$I8,0),10)</f>
        <v>4</v>
      </c>
      <c r="Q8" s="12">
        <f>IFERROR(RANK('2013'!E8,'2013'!$B8:$I8,0),10)</f>
        <v>6</v>
      </c>
      <c r="R8" s="12">
        <f>IFERROR(RANK('2013'!F8,'2013'!$B8:$I8,0),10)</f>
        <v>5</v>
      </c>
      <c r="S8" s="12">
        <f>IFERROR(RANK('2013'!G8,'2013'!$B8:$I8,0),10)</f>
        <v>2</v>
      </c>
      <c r="T8" s="12">
        <f>IFERROR(RANK('2013'!H8,'2013'!$B8:$I8,0),10)</f>
        <v>1</v>
      </c>
      <c r="U8" s="12">
        <f>IFERROR(RANK('2013'!I8,'2013'!$B8:$I8,0),10)</f>
        <v>8</v>
      </c>
      <c r="W8" s="22" t="str">
        <f>INDEX('2013'!$B$5:$I$5,MATCH(1,Résultats!$N8:$U8,0))</f>
        <v>DUBUISSON</v>
      </c>
      <c r="X8" s="22" t="str">
        <f>INDEX('2013'!$B$5:$I$5,MATCH(2,Résultats!$N8:$U8,0))</f>
        <v>GAZON</v>
      </c>
      <c r="Y8" s="22" t="str">
        <f>INDEX('2013'!$B$5:$I$5,MATCH(3,Résultats!$N8:$U8,0))</f>
        <v>DUPONT</v>
      </c>
      <c r="AA8" s="5" t="s">
        <v>12</v>
      </c>
      <c r="AB8" s="12">
        <f>IFERROR(RANK('2014'!B8,'2014'!$B8:$I8,0),10)</f>
        <v>7</v>
      </c>
      <c r="AC8" s="12">
        <f>IFERROR(RANK('2014'!C8,'2014'!$B8:$I8,0),10)</f>
        <v>4</v>
      </c>
      <c r="AD8" s="12">
        <f>IFERROR(RANK('2014'!D8,'2014'!$B8:$I8,0),10)</f>
        <v>5</v>
      </c>
      <c r="AE8" s="12">
        <f>IFERROR(RANK('2014'!E8,'2014'!$B8:$I8,0),10)</f>
        <v>3</v>
      </c>
      <c r="AF8" s="12">
        <f>IFERROR(RANK('2014'!F8,'2014'!$B8:$I8,0),10)</f>
        <v>6</v>
      </c>
      <c r="AG8" s="12">
        <f>IFERROR(RANK('2014'!G8,'2014'!$B8:$I8,0),10)</f>
        <v>2</v>
      </c>
      <c r="AH8" s="12">
        <f>IFERROR(RANK('2014'!H8,'2014'!$B8:$I8,0),10)</f>
        <v>1</v>
      </c>
      <c r="AI8" s="12">
        <f>IFERROR(RANK('2014'!I8,'2014'!$B8:$I8,0),10)</f>
        <v>8</v>
      </c>
      <c r="AK8" s="22" t="str">
        <f>INDEX('2014'!$B$5:$I$5,MATCH(1,Résultats!$AB8:$AI8,0))</f>
        <v>DUBUISSON</v>
      </c>
      <c r="AL8" s="22" t="str">
        <f>INDEX('2014'!$B$5:$I$5,MATCH(2,Résultats!$AB8:$AI8,0))</f>
        <v>GAZON</v>
      </c>
      <c r="AM8" s="22" t="str">
        <f>INDEX('2014'!$B$5:$I$5,MATCH(3,Résultats!$AB8:$AI8,0))</f>
        <v>BENOIST</v>
      </c>
    </row>
    <row r="9" spans="2:39" x14ac:dyDescent="0.25">
      <c r="B9" s="5" t="s">
        <v>13</v>
      </c>
      <c r="C9" s="18">
        <f>('2014'!B9-'2013'!B9)/'2013'!B9</f>
        <v>-1</v>
      </c>
      <c r="D9" s="18">
        <f>('2014'!C9-'2013'!C9)/'2013'!C9</f>
        <v>-1</v>
      </c>
      <c r="E9" s="18">
        <f>('2014'!D9-'2013'!D9)/'2013'!D9</f>
        <v>-1</v>
      </c>
      <c r="F9" s="18" t="e">
        <f>('2014'!E9-'2013'!E9)/'2013'!E9</f>
        <v>#VALUE!</v>
      </c>
      <c r="G9" s="18">
        <f>('2014'!F9-'2013'!F9)/'2013'!F9</f>
        <v>-1</v>
      </c>
      <c r="H9" s="18">
        <f>('2014'!G9-'2013'!G9)/'2013'!G9</f>
        <v>-1</v>
      </c>
      <c r="I9" s="18">
        <f>('2014'!H9-'2013'!H9)/'2013'!H9</f>
        <v>-1</v>
      </c>
      <c r="J9" s="18">
        <f>('2014'!I9-'2013'!I9)/'2013'!I9</f>
        <v>-1</v>
      </c>
      <c r="M9" s="5" t="s">
        <v>13</v>
      </c>
      <c r="N9" s="12">
        <f>IFERROR(RANK('2013'!B9,'2013'!$B9:$I9,0),10)</f>
        <v>7</v>
      </c>
      <c r="O9" s="12">
        <f>IFERROR(RANK('2013'!C9,'2013'!$B9:$I9,0),10)</f>
        <v>1</v>
      </c>
      <c r="P9" s="12">
        <f>IFERROR(RANK('2013'!D9,'2013'!$B9:$I9,0),10)</f>
        <v>6</v>
      </c>
      <c r="Q9" s="12">
        <f>IFERROR(RANK('2013'!E9,'2013'!$B9:$I9,0),10)</f>
        <v>10</v>
      </c>
      <c r="R9" s="12">
        <f>IFERROR(RANK('2013'!F9,'2013'!$B9:$I9,0),10)</f>
        <v>4</v>
      </c>
      <c r="S9" s="12">
        <f>IFERROR(RANK('2013'!G9,'2013'!$B9:$I9,0),10)</f>
        <v>2</v>
      </c>
      <c r="T9" s="12">
        <f>IFERROR(RANK('2013'!H9,'2013'!$B9:$I9,0),10)</f>
        <v>3</v>
      </c>
      <c r="U9" s="12">
        <f>IFERROR(RANK('2013'!I9,'2013'!$B9:$I9,0),10)</f>
        <v>5</v>
      </c>
      <c r="W9" s="22" t="str">
        <f>INDEX('2013'!$B$5:$I$5,MATCH(1,Résultats!$N9:$U9,0))</f>
        <v>DUPONT</v>
      </c>
      <c r="X9" s="22" t="str">
        <f>INDEX('2013'!$B$5:$I$5,MATCH(2,Résultats!$N9:$U9,0))</f>
        <v>GAZON</v>
      </c>
      <c r="Y9" s="22" t="str">
        <f>INDEX('2013'!$B$5:$I$5,MATCH(3,Résultats!$N9:$U9,0))</f>
        <v>DUBUISSON</v>
      </c>
      <c r="AA9" s="5" t="s">
        <v>13</v>
      </c>
      <c r="AB9" s="12">
        <f>IFERROR(RANK('2014'!B9,'2014'!$B9:$I9,0),10)</f>
        <v>10</v>
      </c>
      <c r="AC9" s="12">
        <f>IFERROR(RANK('2014'!C9,'2014'!$B9:$I9,0),10)</f>
        <v>10</v>
      </c>
      <c r="AD9" s="12">
        <f>IFERROR(RANK('2014'!D9,'2014'!$B9:$I9,0),10)</f>
        <v>10</v>
      </c>
      <c r="AE9" s="12">
        <f>IFERROR(RANK('2014'!E9,'2014'!$B9:$I9,0),10)</f>
        <v>10</v>
      </c>
      <c r="AF9" s="12">
        <f>IFERROR(RANK('2014'!F9,'2014'!$B9:$I9,0),10)</f>
        <v>10</v>
      </c>
      <c r="AG9" s="12">
        <f>IFERROR(RANK('2014'!G9,'2014'!$B9:$I9,0),10)</f>
        <v>10</v>
      </c>
      <c r="AH9" s="12">
        <f>IFERROR(RANK('2014'!H9,'2014'!$B9:$I9,0),10)</f>
        <v>10</v>
      </c>
      <c r="AI9" s="12">
        <f>IFERROR(RANK('2014'!I9,'2014'!$B9:$I9,0),10)</f>
        <v>10</v>
      </c>
      <c r="AK9" s="22" t="e">
        <f>INDEX('2014'!$B$5:$I$5,MATCH(1,Résultats!$AB9:$AI9,0))</f>
        <v>#N/A</v>
      </c>
      <c r="AL9" s="22" t="e">
        <f>INDEX('2014'!$B$5:$I$5,MATCH(2,Résultats!$AB9:$AI9,0))</f>
        <v>#N/A</v>
      </c>
      <c r="AM9" s="22" t="e">
        <f>INDEX('2014'!$B$5:$I$5,MATCH(3,Résultats!$AB9:$AI9,0))</f>
        <v>#N/A</v>
      </c>
    </row>
    <row r="10" spans="2:39" x14ac:dyDescent="0.25">
      <c r="B10" s="5" t="s">
        <v>14</v>
      </c>
      <c r="C10" s="18">
        <f>('2014'!B10-'2013'!B10)/'2013'!B10</f>
        <v>-1</v>
      </c>
      <c r="D10" s="18">
        <f>('2014'!C10-'2013'!C10)/'2013'!C10</f>
        <v>-1</v>
      </c>
      <c r="E10" s="18">
        <f>('2014'!D10-'2013'!D10)/'2013'!D10</f>
        <v>-1</v>
      </c>
      <c r="F10" s="18">
        <f>('2014'!E10-'2013'!E10)/'2013'!E10</f>
        <v>-1</v>
      </c>
      <c r="G10" s="18">
        <f>('2014'!F10-'2013'!F10)/'2013'!F10</f>
        <v>-1</v>
      </c>
      <c r="H10" s="18">
        <f>('2014'!G10-'2013'!G10)/'2013'!G10</f>
        <v>-1</v>
      </c>
      <c r="I10" s="18">
        <f>('2014'!H10-'2013'!H10)/'2013'!H10</f>
        <v>-1</v>
      </c>
      <c r="J10" s="18">
        <f>('2014'!I10-'2013'!I10)/'2013'!I10</f>
        <v>-1</v>
      </c>
      <c r="M10" s="5" t="s">
        <v>14</v>
      </c>
      <c r="N10" s="12">
        <f>IFERROR(RANK('2013'!B10,'2013'!$B10:$I10,0),10)</f>
        <v>7</v>
      </c>
      <c r="O10" s="12">
        <f>IFERROR(RANK('2013'!C10,'2013'!$B10:$I10,0),10)</f>
        <v>6</v>
      </c>
      <c r="P10" s="12">
        <f>IFERROR(RANK('2013'!D10,'2013'!$B10:$I10,0),10)</f>
        <v>5</v>
      </c>
      <c r="Q10" s="12">
        <f>IFERROR(RANK('2013'!E10,'2013'!$B10:$I10,0),10)</f>
        <v>1</v>
      </c>
      <c r="R10" s="12">
        <f>IFERROR(RANK('2013'!F10,'2013'!$B10:$I10,0),10)</f>
        <v>2</v>
      </c>
      <c r="S10" s="12">
        <f>IFERROR(RANK('2013'!G10,'2013'!$B10:$I10,0),10)</f>
        <v>3</v>
      </c>
      <c r="T10" s="12">
        <f>IFERROR(RANK('2013'!H10,'2013'!$B10:$I10,0),10)</f>
        <v>4</v>
      </c>
      <c r="U10" s="12">
        <f>IFERROR(RANK('2013'!I10,'2013'!$B10:$I10,0),10)</f>
        <v>8</v>
      </c>
      <c r="W10" s="22" t="str">
        <f>INDEX('2013'!$B$5:$I$5,MATCH(1,Résultats!$N10:$U10,0))</f>
        <v>BENOIST</v>
      </c>
      <c r="X10" s="22" t="str">
        <f>INDEX('2013'!$B$5:$I$5,MATCH(2,Résultats!$N10:$U10,0))</f>
        <v>BREDIN</v>
      </c>
      <c r="Y10" s="22" t="str">
        <f>INDEX('2013'!$B$5:$I$5,MATCH(3,Résultats!$N10:$U10,0))</f>
        <v>GAZON</v>
      </c>
      <c r="AA10" s="5" t="s">
        <v>14</v>
      </c>
      <c r="AB10" s="12">
        <f>IFERROR(RANK('2014'!B10,'2014'!$B10:$I10,0),10)</f>
        <v>10</v>
      </c>
      <c r="AC10" s="12">
        <f>IFERROR(RANK('2014'!C10,'2014'!$B10:$I10,0),10)</f>
        <v>10</v>
      </c>
      <c r="AD10" s="12">
        <f>IFERROR(RANK('2014'!D10,'2014'!$B10:$I10,0),10)</f>
        <v>10</v>
      </c>
      <c r="AE10" s="12">
        <f>IFERROR(RANK('2014'!E10,'2014'!$B10:$I10,0),10)</f>
        <v>10</v>
      </c>
      <c r="AF10" s="12">
        <f>IFERROR(RANK('2014'!F10,'2014'!$B10:$I10,0),10)</f>
        <v>10</v>
      </c>
      <c r="AG10" s="12">
        <f>IFERROR(RANK('2014'!G10,'2014'!$B10:$I10,0),10)</f>
        <v>10</v>
      </c>
      <c r="AH10" s="12">
        <f>IFERROR(RANK('2014'!H10,'2014'!$B10:$I10,0),10)</f>
        <v>10</v>
      </c>
      <c r="AI10" s="12">
        <f>IFERROR(RANK('2014'!I10,'2014'!$B10:$I10,0),10)</f>
        <v>10</v>
      </c>
      <c r="AK10" s="22" t="e">
        <f>INDEX('2014'!$B$5:$I$5,MATCH(1,Résultats!$AB10:$AI10,0))</f>
        <v>#N/A</v>
      </c>
      <c r="AL10" s="22" t="e">
        <f>INDEX('2014'!$B$5:$I$5,MATCH(2,Résultats!$AB10:$AI10,0))</f>
        <v>#N/A</v>
      </c>
      <c r="AM10" s="22" t="e">
        <f>INDEX('2014'!$B$5:$I$5,MATCH(3,Résultats!$AB10:$AI10,0))</f>
        <v>#N/A</v>
      </c>
    </row>
    <row r="11" spans="2:39" x14ac:dyDescent="0.25">
      <c r="B11" s="5" t="s">
        <v>15</v>
      </c>
      <c r="C11" s="18">
        <f>('2014'!B11-'2013'!B11)/'2013'!B11</f>
        <v>-1</v>
      </c>
      <c r="D11" s="18">
        <f>('2014'!C11-'2013'!C11)/'2013'!C11</f>
        <v>-1</v>
      </c>
      <c r="E11" s="18">
        <f>('2014'!D11-'2013'!D11)/'2013'!D11</f>
        <v>-1</v>
      </c>
      <c r="F11" s="18">
        <f>('2014'!E11-'2013'!E11)/'2013'!E11</f>
        <v>-1</v>
      </c>
      <c r="G11" s="18">
        <f>('2014'!F11-'2013'!F11)/'2013'!F11</f>
        <v>-1</v>
      </c>
      <c r="H11" s="18">
        <f>('2014'!G11-'2013'!G11)/'2013'!G11</f>
        <v>-1</v>
      </c>
      <c r="I11" s="18">
        <f>('2014'!H11-'2013'!H11)/'2013'!H11</f>
        <v>-1</v>
      </c>
      <c r="J11" s="18">
        <f>('2014'!I11-'2013'!I11)/'2013'!I11</f>
        <v>-1</v>
      </c>
      <c r="M11" s="5" t="s">
        <v>15</v>
      </c>
      <c r="N11" s="12">
        <f>IFERROR(RANK('2013'!B11,'2013'!$B11:$I11,0),10)</f>
        <v>4</v>
      </c>
      <c r="O11" s="12">
        <f>IFERROR(RANK('2013'!C11,'2013'!$B11:$I11,0),10)</f>
        <v>7</v>
      </c>
      <c r="P11" s="12">
        <f>IFERROR(RANK('2013'!D11,'2013'!$B11:$I11,0),10)</f>
        <v>8</v>
      </c>
      <c r="Q11" s="12">
        <f>IFERROR(RANK('2013'!E11,'2013'!$B11:$I11,0),10)</f>
        <v>5</v>
      </c>
      <c r="R11" s="12">
        <f>IFERROR(RANK('2013'!F11,'2013'!$B11:$I11,0),10)</f>
        <v>2</v>
      </c>
      <c r="S11" s="12">
        <f>IFERROR(RANK('2013'!G11,'2013'!$B11:$I11,0),10)</f>
        <v>3</v>
      </c>
      <c r="T11" s="12">
        <f>IFERROR(RANK('2013'!H11,'2013'!$B11:$I11,0),10)</f>
        <v>1</v>
      </c>
      <c r="U11" s="12">
        <f>IFERROR(RANK('2013'!I11,'2013'!$B11:$I11,0),10)</f>
        <v>6</v>
      </c>
      <c r="W11" s="22" t="str">
        <f>INDEX('2013'!$B$5:$I$5,MATCH(1,Résultats!$N11:$U11,0))</f>
        <v>DUBUISSON</v>
      </c>
      <c r="X11" s="22" t="str">
        <f>INDEX('2013'!$B$5:$I$5,MATCH(2,Résultats!$N11:$U11,0))</f>
        <v>BREDIN</v>
      </c>
      <c r="Y11" s="22" t="str">
        <f>INDEX('2013'!$B$5:$I$5,MATCH(3,Résultats!$N11:$U11,0))</f>
        <v>GAZON</v>
      </c>
      <c r="AA11" s="5" t="s">
        <v>15</v>
      </c>
      <c r="AB11" s="12">
        <f>IFERROR(RANK('2014'!B11,'2014'!$B11:$I11,0),10)</f>
        <v>10</v>
      </c>
      <c r="AC11" s="12">
        <f>IFERROR(RANK('2014'!C11,'2014'!$B11:$I11,0),10)</f>
        <v>10</v>
      </c>
      <c r="AD11" s="12">
        <f>IFERROR(RANK('2014'!D11,'2014'!$B11:$I11,0),10)</f>
        <v>10</v>
      </c>
      <c r="AE11" s="12">
        <f>IFERROR(RANK('2014'!E11,'2014'!$B11:$I11,0),10)</f>
        <v>10</v>
      </c>
      <c r="AF11" s="12">
        <f>IFERROR(RANK('2014'!F11,'2014'!$B11:$I11,0),10)</f>
        <v>10</v>
      </c>
      <c r="AG11" s="12">
        <f>IFERROR(RANK('2014'!G11,'2014'!$B11:$I11,0),10)</f>
        <v>10</v>
      </c>
      <c r="AH11" s="12">
        <f>IFERROR(RANK('2014'!H11,'2014'!$B11:$I11,0),10)</f>
        <v>10</v>
      </c>
      <c r="AI11" s="12">
        <f>IFERROR(RANK('2014'!I11,'2014'!$B11:$I11,0),10)</f>
        <v>10</v>
      </c>
      <c r="AK11" s="22" t="e">
        <f>INDEX('2014'!$B$5:$I$5,MATCH(1,Résultats!$AB11:$AI11,0))</f>
        <v>#N/A</v>
      </c>
      <c r="AL11" s="22" t="e">
        <f>INDEX('2014'!$B$5:$I$5,MATCH(2,Résultats!$AB11:$AI11,0))</f>
        <v>#N/A</v>
      </c>
      <c r="AM11" s="22" t="e">
        <f>INDEX('2014'!$B$5:$I$5,MATCH(3,Résultats!$AB11:$AI11,0))</f>
        <v>#N/A</v>
      </c>
    </row>
    <row r="12" spans="2:39" x14ac:dyDescent="0.25">
      <c r="B12" s="5"/>
      <c r="C12" s="8"/>
      <c r="D12" s="8"/>
      <c r="E12" s="8"/>
      <c r="F12" s="8"/>
      <c r="G12" s="8"/>
      <c r="H12" s="8"/>
      <c r="I12" s="8"/>
      <c r="J12" s="16"/>
      <c r="M12" s="5"/>
      <c r="N12" s="8"/>
      <c r="O12" s="8"/>
      <c r="P12" s="8"/>
      <c r="Q12" s="8"/>
      <c r="R12" s="8"/>
      <c r="S12" s="8"/>
      <c r="T12" s="8"/>
      <c r="U12" s="16"/>
      <c r="AA12" s="5"/>
      <c r="AB12" s="8"/>
      <c r="AC12" s="8"/>
      <c r="AD12" s="8"/>
      <c r="AE12" s="8"/>
      <c r="AF12" s="8"/>
      <c r="AG12" s="8"/>
      <c r="AH12" s="8"/>
      <c r="AI12" s="16"/>
    </row>
    <row r="13" spans="2:39" x14ac:dyDescent="0.25">
      <c r="B13" s="5"/>
      <c r="C13" s="8"/>
      <c r="D13" s="8"/>
      <c r="E13" s="8"/>
      <c r="F13" s="8"/>
      <c r="G13" s="8"/>
      <c r="H13" s="8"/>
      <c r="I13" s="8"/>
      <c r="J13" s="16"/>
      <c r="M13" s="5"/>
      <c r="N13" s="8"/>
      <c r="O13" s="8"/>
      <c r="P13" s="8"/>
      <c r="Q13" s="8"/>
      <c r="R13" s="8"/>
      <c r="S13" s="8"/>
      <c r="T13" s="8"/>
      <c r="U13" s="16"/>
      <c r="AA13" s="5"/>
      <c r="AB13" s="8"/>
      <c r="AC13" s="8"/>
      <c r="AD13" s="8"/>
      <c r="AE13" s="8"/>
      <c r="AF13" s="8"/>
      <c r="AG13" s="8"/>
      <c r="AH13" s="8"/>
      <c r="AI13" s="16"/>
    </row>
    <row r="14" spans="2:39" x14ac:dyDescent="0.25">
      <c r="B14" s="5"/>
      <c r="C14" s="8"/>
      <c r="D14" s="8"/>
      <c r="E14" s="8"/>
      <c r="F14" s="8"/>
      <c r="G14" s="8"/>
      <c r="H14" s="8"/>
      <c r="I14" s="8"/>
      <c r="J14" s="16"/>
      <c r="M14" s="5"/>
      <c r="N14" s="8"/>
      <c r="O14" s="8"/>
      <c r="P14" s="8"/>
      <c r="Q14" s="8"/>
      <c r="R14" s="8"/>
      <c r="S14" s="8"/>
      <c r="T14" s="8"/>
      <c r="U14" s="16"/>
      <c r="AA14" s="5"/>
      <c r="AB14" s="8"/>
      <c r="AC14" s="8"/>
      <c r="AD14" s="8"/>
      <c r="AE14" s="8"/>
      <c r="AF14" s="8"/>
      <c r="AG14" s="8"/>
      <c r="AH14" s="8"/>
      <c r="AI14" s="16"/>
    </row>
    <row r="15" spans="2:39" x14ac:dyDescent="0.25">
      <c r="B15" s="5"/>
      <c r="C15" s="8"/>
      <c r="D15" s="8"/>
      <c r="E15" s="8"/>
      <c r="F15" s="8"/>
      <c r="G15" s="8"/>
      <c r="H15" s="8"/>
      <c r="I15" s="8"/>
      <c r="J15" s="16"/>
      <c r="M15" s="5"/>
      <c r="N15" s="8"/>
      <c r="O15" s="8"/>
      <c r="P15" s="8"/>
      <c r="Q15" s="8"/>
      <c r="R15" s="8"/>
      <c r="S15" s="8"/>
      <c r="T15" s="8"/>
      <c r="U15" s="16"/>
      <c r="AA15" s="5"/>
      <c r="AB15" s="8"/>
      <c r="AC15" s="8"/>
      <c r="AD15" s="8"/>
      <c r="AE15" s="8"/>
      <c r="AF15" s="8"/>
      <c r="AG15" s="8"/>
      <c r="AH15" s="8"/>
      <c r="AI15" s="16"/>
    </row>
    <row r="16" spans="2:39" x14ac:dyDescent="0.25">
      <c r="B16" s="5"/>
      <c r="C16" s="8"/>
      <c r="D16" s="8"/>
      <c r="E16" s="8"/>
      <c r="F16" s="8"/>
      <c r="G16" s="8"/>
      <c r="H16" s="8"/>
      <c r="I16" s="8"/>
      <c r="J16" s="16"/>
      <c r="M16" s="5"/>
      <c r="N16" s="8"/>
      <c r="O16" s="8"/>
      <c r="P16" s="8"/>
      <c r="Q16" s="8"/>
      <c r="R16" s="8"/>
      <c r="S16" s="8"/>
      <c r="T16" s="8"/>
      <c r="U16" s="16"/>
      <c r="AA16" s="5"/>
      <c r="AB16" s="8"/>
      <c r="AC16" s="8"/>
      <c r="AD16" s="8"/>
      <c r="AE16" s="8"/>
      <c r="AF16" s="8"/>
      <c r="AG16" s="8"/>
      <c r="AH16" s="8"/>
      <c r="AI16" s="16"/>
    </row>
    <row r="17" spans="2:39" x14ac:dyDescent="0.25">
      <c r="B17" s="5"/>
      <c r="C17" s="8"/>
      <c r="D17" s="8"/>
      <c r="E17" s="8"/>
      <c r="F17" s="8"/>
      <c r="G17" s="8"/>
      <c r="H17" s="8"/>
      <c r="I17" s="8"/>
      <c r="J17" s="16"/>
      <c r="M17" s="5"/>
      <c r="N17" s="8"/>
      <c r="O17" s="8"/>
      <c r="P17" s="8"/>
      <c r="Q17" s="8"/>
      <c r="R17" s="8"/>
      <c r="S17" s="8"/>
      <c r="T17" s="8"/>
      <c r="U17" s="16"/>
      <c r="AA17" s="5"/>
      <c r="AB17" s="8"/>
      <c r="AC17" s="8"/>
      <c r="AD17" s="8"/>
      <c r="AE17" s="8"/>
      <c r="AF17" s="8"/>
      <c r="AG17" s="8"/>
      <c r="AH17" s="8"/>
      <c r="AI17" s="16"/>
    </row>
    <row r="18" spans="2:39" x14ac:dyDescent="0.25">
      <c r="B18" s="5"/>
      <c r="C18" s="8"/>
      <c r="D18" s="8"/>
      <c r="E18" s="8"/>
      <c r="F18" s="8"/>
      <c r="G18" s="8"/>
      <c r="H18" s="8"/>
      <c r="I18" s="8"/>
      <c r="J18" s="16"/>
      <c r="M18" s="5"/>
      <c r="N18" s="8"/>
      <c r="O18" s="8"/>
      <c r="P18" s="8"/>
      <c r="Q18" s="8"/>
      <c r="R18" s="8"/>
      <c r="S18" s="8"/>
      <c r="T18" s="8"/>
      <c r="U18" s="16"/>
      <c r="AA18" s="5"/>
      <c r="AB18" s="8"/>
      <c r="AC18" s="8"/>
      <c r="AD18" s="8"/>
      <c r="AE18" s="8"/>
      <c r="AF18" s="8"/>
      <c r="AG18" s="8"/>
      <c r="AH18" s="8"/>
      <c r="AI18" s="16"/>
    </row>
    <row r="19" spans="2:39" x14ac:dyDescent="0.25">
      <c r="B19" s="5"/>
      <c r="C19" s="8"/>
      <c r="D19" s="8"/>
      <c r="E19" s="8"/>
      <c r="F19" s="8"/>
      <c r="G19" s="8"/>
      <c r="H19" s="8"/>
      <c r="I19" s="8"/>
      <c r="J19" s="16"/>
      <c r="M19" s="5"/>
      <c r="N19" s="8"/>
      <c r="O19" s="8"/>
      <c r="P19" s="8"/>
      <c r="Q19" s="8"/>
      <c r="R19" s="8"/>
      <c r="S19" s="8"/>
      <c r="T19" s="8"/>
      <c r="U19" s="16"/>
      <c r="AA19" s="5"/>
      <c r="AB19" s="8"/>
      <c r="AC19" s="8"/>
      <c r="AD19" s="8"/>
      <c r="AE19" s="8"/>
      <c r="AF19" s="8"/>
      <c r="AG19" s="8"/>
      <c r="AH19" s="8"/>
      <c r="AI19" s="16"/>
    </row>
    <row r="20" spans="2:39" x14ac:dyDescent="0.25">
      <c r="B20" s="5"/>
      <c r="C20" s="8"/>
      <c r="D20" s="8"/>
      <c r="E20" s="8"/>
      <c r="F20" s="8"/>
      <c r="G20" s="8"/>
      <c r="H20" s="8"/>
      <c r="I20" s="8"/>
      <c r="J20" s="16"/>
      <c r="M20" s="5"/>
      <c r="N20" s="8"/>
      <c r="O20" s="8"/>
      <c r="P20" s="8"/>
      <c r="Q20" s="8"/>
      <c r="R20" s="8"/>
      <c r="S20" s="8"/>
      <c r="T20" s="8"/>
      <c r="U20" s="16"/>
      <c r="AA20" s="5"/>
      <c r="AB20" s="8"/>
      <c r="AC20" s="8"/>
      <c r="AD20" s="8"/>
      <c r="AE20" s="8"/>
      <c r="AF20" s="8"/>
      <c r="AG20" s="8"/>
      <c r="AH20" s="8"/>
      <c r="AI20" s="16"/>
    </row>
    <row r="21" spans="2:39" x14ac:dyDescent="0.25">
      <c r="B21" s="6"/>
      <c r="C21" s="9"/>
      <c r="D21" s="9"/>
      <c r="E21" s="9"/>
      <c r="F21" s="9"/>
      <c r="G21" s="9"/>
      <c r="H21" s="9"/>
      <c r="I21" s="9"/>
      <c r="J21" s="17"/>
      <c r="M21" s="6"/>
      <c r="N21" s="9"/>
      <c r="O21" s="9"/>
      <c r="P21" s="9"/>
      <c r="Q21" s="9"/>
      <c r="R21" s="9"/>
      <c r="S21" s="9"/>
      <c r="T21" s="9"/>
      <c r="U21" s="17"/>
      <c r="AA21" s="6"/>
      <c r="AB21" s="9"/>
      <c r="AC21" s="9"/>
      <c r="AD21" s="9"/>
      <c r="AE21" s="9"/>
      <c r="AF21" s="9"/>
      <c r="AG21" s="9"/>
      <c r="AH21" s="9"/>
      <c r="AI21" s="17"/>
    </row>
    <row r="23" spans="2:39" x14ac:dyDescent="0.25">
      <c r="E23" t="s">
        <v>5</v>
      </c>
    </row>
    <row r="27" spans="2:39" x14ac:dyDescent="0.25">
      <c r="Q27" t="s">
        <v>8</v>
      </c>
      <c r="AE27" t="s">
        <v>9</v>
      </c>
    </row>
    <row r="28" spans="2:39" x14ac:dyDescent="0.25">
      <c r="AL28" t="s">
        <v>29</v>
      </c>
    </row>
    <row r="29" spans="2:39" ht="21" x14ac:dyDescent="0.25">
      <c r="B29" s="13"/>
      <c r="C29" s="10" t="s">
        <v>16</v>
      </c>
      <c r="D29" s="10" t="s">
        <v>17</v>
      </c>
      <c r="E29" s="10" t="s">
        <v>18</v>
      </c>
      <c r="F29" s="10" t="s">
        <v>19</v>
      </c>
      <c r="G29" s="10" t="s">
        <v>20</v>
      </c>
      <c r="H29" s="10" t="s">
        <v>21</v>
      </c>
      <c r="I29" s="10" t="s">
        <v>22</v>
      </c>
      <c r="J29" s="14" t="s">
        <v>23</v>
      </c>
      <c r="M29" s="13"/>
      <c r="N29" s="10" t="s">
        <v>16</v>
      </c>
      <c r="O29" s="10" t="s">
        <v>17</v>
      </c>
      <c r="P29" s="10" t="s">
        <v>18</v>
      </c>
      <c r="Q29" s="10" t="s">
        <v>19</v>
      </c>
      <c r="R29" s="10" t="s">
        <v>20</v>
      </c>
      <c r="S29" s="10" t="s">
        <v>21</v>
      </c>
      <c r="T29" s="10" t="s">
        <v>22</v>
      </c>
      <c r="U29" s="14" t="s">
        <v>23</v>
      </c>
      <c r="AA29" s="13"/>
      <c r="AB29" s="10" t="s">
        <v>16</v>
      </c>
      <c r="AC29" s="10" t="s">
        <v>17</v>
      </c>
      <c r="AD29" s="10" t="s">
        <v>18</v>
      </c>
      <c r="AE29" s="10" t="s">
        <v>19</v>
      </c>
      <c r="AF29" s="10" t="s">
        <v>20</v>
      </c>
      <c r="AG29" s="10" t="s">
        <v>21</v>
      </c>
      <c r="AH29" s="10" t="s">
        <v>22</v>
      </c>
      <c r="AI29" s="14" t="s">
        <v>23</v>
      </c>
      <c r="AK29">
        <v>1</v>
      </c>
      <c r="AL29">
        <v>2</v>
      </c>
      <c r="AM29">
        <v>3</v>
      </c>
    </row>
    <row r="30" spans="2:39" x14ac:dyDescent="0.25">
      <c r="B30" s="5" t="s">
        <v>24</v>
      </c>
      <c r="C30" s="18">
        <f>('2014'!B30-'2013'!B30)/'2013'!B30</f>
        <v>-0.31034482758620691</v>
      </c>
      <c r="D30" s="18">
        <f>('2014'!C30-'2013'!C30)/'2013'!C30</f>
        <v>-0.3</v>
      </c>
      <c r="E30" s="18" t="e">
        <f>('2014'!D30-'2013'!D30)/'2013'!D30</f>
        <v>#DIV/0!</v>
      </c>
      <c r="F30" s="18">
        <f>('2014'!E30-'2013'!E30)/'2013'!E30</f>
        <v>0</v>
      </c>
      <c r="G30" s="18" t="e">
        <f>('2014'!F30-'2013'!F30)/'2013'!F30</f>
        <v>#DIV/0!</v>
      </c>
      <c r="H30" s="18">
        <f>('2014'!G30-'2013'!G30)/'2013'!G30</f>
        <v>-1</v>
      </c>
      <c r="I30" s="18">
        <f>('2014'!H30-'2013'!H30)/'2013'!H30</f>
        <v>0.10344827586206896</v>
      </c>
      <c r="J30" s="18">
        <f>('2014'!I30-'2013'!I30)/'2013'!I30</f>
        <v>3</v>
      </c>
      <c r="M30" s="5" t="s">
        <v>24</v>
      </c>
      <c r="N30" s="12">
        <f>IFERROR(RANK('2013'!B30,'2013'!$B30:$I30,0)+COUNTIF('2013'!$B$30:B$30,'2013'!B$30)-1,10)</f>
        <v>1</v>
      </c>
      <c r="O30" s="12">
        <f>IFERROR(RANK('2013'!C30,'2013'!$B30:$I30,0)+COUNTIF('2013'!$B$30:C$30,'2013'!C$30)-1,10)</f>
        <v>3</v>
      </c>
      <c r="P30" s="12">
        <f>IFERROR(RANK('2013'!D30,'2013'!$B30:$I30,0)+COUNTIF('2013'!$B$30:D$30,'2013'!D$30)-1,10)</f>
        <v>10</v>
      </c>
      <c r="Q30" s="12">
        <f>IFERROR(RANK('2013'!E30,'2013'!$B30:$I30,0)+COUNTIF('2013'!$B$30:E$30,'2013'!E$30)-1,10)</f>
        <v>4</v>
      </c>
      <c r="R30" s="12">
        <f>IFERROR(RANK('2013'!F30,'2013'!$B30:$I30,0)+COUNTIF('2013'!$B$30:F$30,'2013'!F$30)-1,10)</f>
        <v>10</v>
      </c>
      <c r="S30" s="12">
        <f>IFERROR(RANK('2013'!G30,'2013'!$B30:$I30,0)+COUNTIF('2013'!$B$30:G$30,'2013'!G$30)-1,10)</f>
        <v>5</v>
      </c>
      <c r="T30" s="12">
        <f>IFERROR(RANK('2013'!H30,'2013'!$B30:$I30,0)+COUNTIF('2013'!$B$30:H$30,'2013'!H$30)-1,10)</f>
        <v>2</v>
      </c>
      <c r="U30" s="12">
        <f>IFERROR(RANK('2013'!I30,'2013'!$B30:$I30,0)+COUNTIF('2013'!$B$30:I$30,'2013'!I$30)-1,10)</f>
        <v>6</v>
      </c>
      <c r="W30" s="22" t="str">
        <f>INDEX('2013'!$B$5:$I$5,MATCH(1,Résultats!$N30:$U30,0))</f>
        <v>DURAND</v>
      </c>
      <c r="X30" s="22" t="str">
        <f>INDEX('2013'!$B$5:$I$5,MATCH(2,Résultats!$N30:$U30,0))</f>
        <v>DUBUISSON</v>
      </c>
      <c r="Y30" s="22" t="str">
        <f>INDEX('2013'!$B$5:$I$5,MATCH(3,Résultats!$N30:$U30,0))</f>
        <v>DUPONT</v>
      </c>
      <c r="AA30" s="5" t="s">
        <v>24</v>
      </c>
      <c r="AB30" s="12">
        <f>IFERROR(RANK('2014'!B30,'2014'!$B30:$I30,0)+COUNTIF('2014'!$B$30:B$30,'2014'!B$30)-1,10)</f>
        <v>2</v>
      </c>
      <c r="AC30" s="12">
        <f>IFERROR(RANK('2014'!C30,'2014'!$B30:$I30,0)+COUNTIF('2014'!$B$30:C$30,'2014'!C$30)-1,10)</f>
        <v>3</v>
      </c>
      <c r="AD30" s="12">
        <f>IFERROR(RANK('2014'!D30,'2014'!$B30:$I30,0)+COUNTIF('2014'!$B$30:D$30,'2014'!D$30)-1,10)</f>
        <v>5</v>
      </c>
      <c r="AE30" s="12">
        <f>IFERROR(RANK('2014'!E30,'2014'!$B30:$I30,0)+COUNTIF('2014'!$B$30:E$30,'2014'!E$30)-1,10)</f>
        <v>4</v>
      </c>
      <c r="AF30" s="12">
        <f>IFERROR(RANK('2014'!F30,'2014'!$B30:$I30,0)+COUNTIF('2014'!$B$30:F$30,'2014'!F$30)-1,10)</f>
        <v>5</v>
      </c>
      <c r="AG30" s="12">
        <f>IFERROR(RANK('2014'!G30,'2014'!$B30:$I30,0)+COUNTIF('2014'!$B$30:G$30,'2014'!G$30)-1,10)</f>
        <v>6</v>
      </c>
      <c r="AH30" s="12">
        <f>IFERROR(RANK('2014'!H30,'2014'!$B30:$I30,0)+COUNTIF('2014'!$B$30:H$30,'2014'!H$30)-1,10)</f>
        <v>1</v>
      </c>
      <c r="AI30" s="12">
        <f>IFERROR(RANK('2014'!I30,'2014'!$B30:$I30,0)+COUNTIF('2014'!$B$30:I$30,'2014'!I$30)-1,10)</f>
        <v>5</v>
      </c>
      <c r="AK30" s="22" t="str">
        <f>INDEX('2014'!$B$5:$I$5,MATCH(1,Résultats!$AB30:$AI30,0))</f>
        <v>DUBUISSON</v>
      </c>
      <c r="AL30" s="22" t="str">
        <f>INDEX('2014'!$B$5:$I$5,MATCH(2,Résultats!$AB30:$AI30,0))</f>
        <v>DURAND</v>
      </c>
      <c r="AM30" s="22" t="str">
        <f>INDEX('2014'!$B$5:$I$5,MATCH(3,Résultats!$AB30:$AI30,0))</f>
        <v>DUPONT</v>
      </c>
    </row>
    <row r="31" spans="2:39" x14ac:dyDescent="0.25">
      <c r="B31" s="5" t="s">
        <v>25</v>
      </c>
      <c r="C31" s="18" t="e">
        <f>('2014'!B31-'2013'!B31)/'2013'!B31</f>
        <v>#DIV/0!</v>
      </c>
      <c r="D31" s="18">
        <f>('2014'!C31-'2013'!C31)/'2013'!C31</f>
        <v>1</v>
      </c>
      <c r="E31" s="18" t="e">
        <f>('2014'!D31-'2013'!D31)/'2013'!D31</f>
        <v>#DIV/0!</v>
      </c>
      <c r="F31" s="18" t="e">
        <f>('2014'!E31-'2013'!E31)/'2013'!E31</f>
        <v>#DIV/0!</v>
      </c>
      <c r="G31" s="18">
        <f>('2014'!F31-'2013'!F31)/'2013'!F31</f>
        <v>-1</v>
      </c>
      <c r="H31" s="18">
        <f>('2014'!G31-'2013'!G31)/'2013'!G31</f>
        <v>-0.33333333333333331</v>
      </c>
      <c r="I31" s="18">
        <f>('2014'!H31-'2013'!H31)/'2013'!H31</f>
        <v>5</v>
      </c>
      <c r="J31" s="18">
        <f>('2014'!I31-'2013'!I31)/'2013'!I31</f>
        <v>1</v>
      </c>
      <c r="M31" s="5" t="s">
        <v>25</v>
      </c>
      <c r="N31" s="12">
        <f>IFERROR(RANK('2013'!B31,'2013'!$B31:$I31,0)+COUNTIF('2013'!$B$31:B$31,'2013'!B31)-1,10)</f>
        <v>10</v>
      </c>
      <c r="O31" s="12">
        <f>IFERROR(RANK('2013'!C31,'2013'!$B31:$I31,0)+COUNTIF('2013'!$B$31:C$31,'2013'!C31)-1,10)</f>
        <v>1</v>
      </c>
      <c r="P31" s="12">
        <f>IFERROR(RANK('2013'!D31,'2013'!$B31:$I31,0)+COUNTIF('2013'!$B$31:D$31,'2013'!D31)-1,10)</f>
        <v>10</v>
      </c>
      <c r="Q31" s="12">
        <f>IFERROR(RANK('2013'!E31,'2013'!$B31:$I31,0)+COUNTIF('2013'!$B$31:E$31,'2013'!E31)-1,10)</f>
        <v>10</v>
      </c>
      <c r="R31" s="12">
        <f>IFERROR(RANK('2013'!F31,'2013'!$B31:$I31,0)+COUNTIF('2013'!$B$31:F$31,'2013'!F31)-1,10)</f>
        <v>3</v>
      </c>
      <c r="S31" s="12">
        <f>IFERROR(RANK('2013'!G31,'2013'!$B31:$I31,0)+COUNTIF('2013'!$B$31:G$31,'2013'!G31)-1,10)</f>
        <v>2</v>
      </c>
      <c r="T31" s="12">
        <f>IFERROR(RANK('2013'!H31,'2013'!$B31:$I31,0)+COUNTIF('2013'!$B$31:H$31,'2013'!H31)-1,10)</f>
        <v>4</v>
      </c>
      <c r="U31" s="12">
        <f>IFERROR(RANK('2013'!I31,'2013'!$B31:$I31,0)+COUNTIF('2013'!$B$31:I$31,'2013'!I31)-1,10)</f>
        <v>5</v>
      </c>
      <c r="W31" s="22" t="str">
        <f>INDEX('2013'!$B$5:$I$5,MATCH(1,Résultats!$N31:$U31,0))</f>
        <v>DUPONT</v>
      </c>
      <c r="X31" s="22" t="str">
        <f>INDEX('2013'!$B$5:$I$5,MATCH(2,Résultats!$N31:$U31,0))</f>
        <v>GAZON</v>
      </c>
      <c r="Y31" s="22" t="str">
        <f>INDEX('2013'!$B$5:$I$5,MATCH(3,Résultats!$N31:$U31,0))</f>
        <v>BREDIN</v>
      </c>
      <c r="AA31" s="5" t="s">
        <v>25</v>
      </c>
      <c r="AB31" s="12">
        <f>IFERROR(RANK('2014'!B31,'2014'!$B31:$I31,0)+COUNTIF('2014'!$B$31:B$31,'2014'!B$31)-1,10)</f>
        <v>10</v>
      </c>
      <c r="AC31" s="12">
        <f>IFERROR(RANK('2014'!C31,'2014'!$B31:$I31,0)+COUNTIF('2014'!$B$31:C$31,'2014'!C$31)-1,10)</f>
        <v>2</v>
      </c>
      <c r="AD31" s="12">
        <f>IFERROR(RANK('2014'!D31,'2014'!$B31:$I31,0)+COUNTIF('2014'!$B$31:D$31,'2014'!D$31)-1,10)</f>
        <v>10</v>
      </c>
      <c r="AE31" s="12">
        <f>IFERROR(RANK('2014'!E31,'2014'!$B31:$I31,0)+COUNTIF('2014'!$B$31:E$31,'2014'!E$31)-1,10)</f>
        <v>10</v>
      </c>
      <c r="AF31" s="12">
        <f>IFERROR(RANK('2014'!F31,'2014'!$B31:$I31,0)+COUNTIF('2014'!$B$31:F$31,'2014'!F$31)-1,10)</f>
        <v>10</v>
      </c>
      <c r="AG31" s="12">
        <f>IFERROR(RANK('2014'!G31,'2014'!$B31:$I31,0)+COUNTIF('2014'!$B$31:G$31,'2014'!G$31)-1,10)</f>
        <v>3</v>
      </c>
      <c r="AH31" s="12">
        <f>IFERROR(RANK('2014'!H31,'2014'!$B31:$I31,0)+COUNTIF('2014'!$B$31:H$31,'2014'!H$31)-1,10)</f>
        <v>1</v>
      </c>
      <c r="AI31" s="12">
        <f>IFERROR(RANK('2014'!I31,'2014'!$B31:$I31,0)+COUNTIF('2014'!$B$31:I$31,'2014'!I$31)-1,10)</f>
        <v>4</v>
      </c>
      <c r="AK31" s="22" t="str">
        <f>INDEX('2014'!$B$5:$I$5,MATCH(1,Résultats!$AB31:$AI31,0))</f>
        <v>DUBUISSON</v>
      </c>
      <c r="AL31" s="22" t="str">
        <f>INDEX('2014'!$B$5:$I$5,MATCH(2,Résultats!$AB31:$AI31,0))</f>
        <v>DUPONT</v>
      </c>
      <c r="AM31" s="22" t="str">
        <f>INDEX('2014'!$B$5:$I$5,MATCH(3,Résultats!$AB31:$AI31,0))</f>
        <v>GAZON</v>
      </c>
    </row>
    <row r="32" spans="2:39" x14ac:dyDescent="0.25">
      <c r="B32" s="5" t="s">
        <v>26</v>
      </c>
      <c r="C32" s="18" t="e">
        <f>('2014'!B32-'2013'!B32)/'2013'!B32</f>
        <v>#DIV/0!</v>
      </c>
      <c r="D32" s="18">
        <f>('2014'!C32-'2013'!C32)/'2013'!C32</f>
        <v>-0.66666666666666663</v>
      </c>
      <c r="E32" s="18" t="e">
        <f>('2014'!D32-'2013'!D32)/'2013'!D32</f>
        <v>#DIV/0!</v>
      </c>
      <c r="F32" s="18" t="e">
        <f>('2014'!E32-'2013'!E32)/'2013'!E32</f>
        <v>#DIV/0!</v>
      </c>
      <c r="G32" s="18">
        <f>('2014'!F32-'2013'!F32)/'2013'!F32</f>
        <v>0</v>
      </c>
      <c r="H32" s="18">
        <f>('2014'!G32-'2013'!G32)/'2013'!G32</f>
        <v>14</v>
      </c>
      <c r="I32" s="18">
        <f>('2014'!H32-'2013'!H32)/'2013'!H32</f>
        <v>1.5</v>
      </c>
      <c r="J32" s="18">
        <f>('2014'!I32-'2013'!I32)/'2013'!I32</f>
        <v>-1</v>
      </c>
      <c r="M32" s="5" t="s">
        <v>26</v>
      </c>
      <c r="N32" s="12">
        <f>IFERROR(RANK('2013'!B32,'2013'!$B32:$I32,0)+COUNTIF('2013'!$B$32:B$32,'2013'!B32)-1,10)</f>
        <v>10</v>
      </c>
      <c r="O32" s="12">
        <f>IFERROR(RANK('2013'!C32,'2013'!$B32:$I32,0)+COUNTIF('2013'!$B$32:C$32,'2013'!C32)-1,10)</f>
        <v>2</v>
      </c>
      <c r="P32" s="12">
        <f>IFERROR(RANK('2013'!D32,'2013'!$B32:$I32,0)+COUNTIF('2013'!$B$32:D$32,'2013'!D32)-1,10)</f>
        <v>10</v>
      </c>
      <c r="Q32" s="12">
        <f>IFERROR(RANK('2013'!E32,'2013'!$B32:$I32,0)+COUNTIF('2013'!$B$32:E$32,'2013'!E32)-1,10)</f>
        <v>10</v>
      </c>
      <c r="R32" s="12">
        <f>IFERROR(RANK('2013'!F32,'2013'!$B32:$I32,0)+COUNTIF('2013'!$B$32:F$32,'2013'!F32)-1,10)</f>
        <v>3</v>
      </c>
      <c r="S32" s="12">
        <f>IFERROR(RANK('2013'!G32,'2013'!$B32:$I32,0)+COUNTIF('2013'!$B$32:G$32,'2013'!G32)-1,10)</f>
        <v>4</v>
      </c>
      <c r="T32" s="12">
        <f>IFERROR(RANK('2013'!H32,'2013'!$B32:$I32,0)+COUNTIF('2013'!$B$32:H$32,'2013'!H32)-1,10)</f>
        <v>1</v>
      </c>
      <c r="U32" s="12">
        <f>IFERROR(RANK('2013'!I32,'2013'!$B32:$I32,0)+COUNTIF('2013'!$B$32:I$32,'2013'!I32)-1,10)</f>
        <v>5</v>
      </c>
      <c r="W32" s="22" t="str">
        <f>INDEX('2013'!$B$5:$I$5,MATCH(1,Résultats!$N32:$U32,0))</f>
        <v>DUBUISSON</v>
      </c>
      <c r="X32" s="22" t="str">
        <f>INDEX('2013'!$B$5:$I$5,MATCH(2,Résultats!$N32:$U32,0))</f>
        <v>DUPONT</v>
      </c>
      <c r="Y32" s="22" t="str">
        <f>INDEX('2013'!$B$5:$I$5,MATCH(3,Résultats!$N32:$U32,0))</f>
        <v>BREDIN</v>
      </c>
      <c r="AA32" s="5" t="s">
        <v>26</v>
      </c>
      <c r="AB32" s="12">
        <f>IFERROR(RANK('2014'!B32,'2014'!$B32:$I32,0)+COUNTIF('2014'!$B$32:B$32,'2014'!B$32)-1,10)</f>
        <v>10</v>
      </c>
      <c r="AC32" s="12">
        <f>IFERROR(RANK('2014'!C32,'2014'!$B32:$I32,0)+COUNTIF('2014'!$B$32:C$32,'2014'!C$32)-1,10)</f>
        <v>5</v>
      </c>
      <c r="AD32" s="12">
        <f>IFERROR(RANK('2014'!D32,'2014'!$B32:$I32,0)+COUNTIF('2014'!$B$32:D$32,'2014'!D$32)-1,10)</f>
        <v>10</v>
      </c>
      <c r="AE32" s="12">
        <f>IFERROR(RANK('2014'!E32,'2014'!$B32:$I32,0)+COUNTIF('2014'!$B$32:E$32,'2014'!E$32)-1,10)</f>
        <v>3</v>
      </c>
      <c r="AF32" s="12">
        <f>IFERROR(RANK('2014'!F32,'2014'!$B32:$I32,0)+COUNTIF('2014'!$B$32:F$32,'2014'!F$32)-1,10)</f>
        <v>4</v>
      </c>
      <c r="AG32" s="12">
        <f>IFERROR(RANK('2014'!G32,'2014'!$B32:$I32,0)+COUNTIF('2014'!$B$32:G$32,'2014'!G$32)-1,10)</f>
        <v>2</v>
      </c>
      <c r="AH32" s="12">
        <f>IFERROR(RANK('2014'!H32,'2014'!$B32:$I32,0)+COUNTIF('2014'!$B$32:H$32,'2014'!H$32)-1,10)</f>
        <v>1</v>
      </c>
      <c r="AI32" s="12">
        <f>IFERROR(RANK('2014'!I32,'2014'!$B32:$I32,0)+COUNTIF('2014'!$B$32:I$32,'2014'!I$32)-1,10)</f>
        <v>10</v>
      </c>
      <c r="AK32" s="22" t="str">
        <f>INDEX('2014'!$B$5:$I$5,MATCH(1,Résultats!$AB32:$AI32,0))</f>
        <v>DUBUISSON</v>
      </c>
      <c r="AL32" s="22" t="str">
        <f>INDEX('2014'!$B$5:$I$5,MATCH(2,Résultats!$AB32:$AI32,0))</f>
        <v>GAZON</v>
      </c>
      <c r="AM32" s="22" t="str">
        <f>INDEX('2014'!$B$5:$I$5,MATCH(3,Résultats!$AB32:$AI32,0))</f>
        <v>BENOIST</v>
      </c>
    </row>
    <row r="33" spans="2:39" x14ac:dyDescent="0.25">
      <c r="B33" s="5" t="s">
        <v>27</v>
      </c>
      <c r="C33" s="18" t="e">
        <f>('2014'!B33-'2013'!B33)/'2013'!B33</f>
        <v>#DIV/0!</v>
      </c>
      <c r="D33" s="18" t="e">
        <f>('2014'!C33-'2013'!C33)/'2013'!C33</f>
        <v>#DIV/0!</v>
      </c>
      <c r="E33" s="18" t="e">
        <f>('2014'!D33-'2013'!D33)/'2013'!D33</f>
        <v>#DIV/0!</v>
      </c>
      <c r="F33" s="18" t="e">
        <f>('2014'!E33-'2013'!E33)/'2013'!E33</f>
        <v>#DIV/0!</v>
      </c>
      <c r="G33" s="18" t="e">
        <f>('2014'!F33-'2013'!F33)/'2013'!F33</f>
        <v>#DIV/0!</v>
      </c>
      <c r="H33" s="18" t="e">
        <f>('2014'!G33-'2013'!G33)/'2013'!G33</f>
        <v>#DIV/0!</v>
      </c>
      <c r="I33" s="18" t="e">
        <f>('2014'!H33-'2013'!H33)/'2013'!H33</f>
        <v>#DIV/0!</v>
      </c>
      <c r="J33" s="18" t="e">
        <f>('2014'!I33-'2013'!I33)/'2013'!I33</f>
        <v>#DIV/0!</v>
      </c>
      <c r="M33" s="5" t="s">
        <v>27</v>
      </c>
      <c r="N33" s="12">
        <f>IFERROR(RANK('2013'!B33,'2013'!$B33:$I33,0)+COUNTIF('2013'!$B$33:B$33,'2013'!B33)-1,10)</f>
        <v>10</v>
      </c>
      <c r="O33" s="12">
        <f>IFERROR(RANK('2013'!C33,'2013'!$B33:$I33,0)+COUNTIF('2013'!$B$33:C$33,'2013'!C33)-1,10)</f>
        <v>10</v>
      </c>
      <c r="P33" s="12">
        <f>IFERROR(RANK('2013'!D33,'2013'!$B33:$I33,0)+COUNTIF('2013'!$B$33:D$33,'2013'!D33)-1,10)</f>
        <v>10</v>
      </c>
      <c r="Q33" s="12">
        <f>IFERROR(RANK('2013'!E33,'2013'!$B33:$I33,0)+COUNTIF('2013'!$B$33:E$33,'2013'!E33)-1,10)</f>
        <v>10</v>
      </c>
      <c r="R33" s="12">
        <f>IFERROR(RANK('2013'!F33,'2013'!$B33:$I33,0)+COUNTIF('2013'!$B$33:F$33,'2013'!F33)-1,10)</f>
        <v>10</v>
      </c>
      <c r="S33" s="12">
        <f>IFERROR(RANK('2013'!G33,'2013'!$B33:$I33,0)+COUNTIF('2013'!$B$33:G$33,'2013'!G33)-1,10)</f>
        <v>10</v>
      </c>
      <c r="T33" s="12">
        <f>IFERROR(RANK('2013'!H33,'2013'!$B33:$I33,0)+COUNTIF('2013'!$B$33:H$33,'2013'!H33)-1,10)</f>
        <v>10</v>
      </c>
      <c r="U33" s="12">
        <f>IFERROR(RANK('2013'!I33,'2013'!$B33:$I33,0)+COUNTIF('2013'!$B$33:I$33,'2013'!I33)-1,10)</f>
        <v>10</v>
      </c>
      <c r="W33" s="22" t="e">
        <f>INDEX('2013'!$B$5:$I$5,MATCH(1,Résultats!$N33:$U33,0))</f>
        <v>#N/A</v>
      </c>
      <c r="X33" s="22" t="e">
        <f>INDEX('2013'!$B$5:$I$5,MATCH(2,Résultats!$N33:$U33,0))</f>
        <v>#N/A</v>
      </c>
      <c r="Y33" s="22" t="e">
        <f>INDEX('2013'!$B$5:$I$5,MATCH(3,Résultats!$N33:$U33,0))</f>
        <v>#N/A</v>
      </c>
      <c r="AA33" s="5" t="s">
        <v>27</v>
      </c>
      <c r="AB33" s="12">
        <f>IFERROR(RANK('2014'!B33,'2014'!$B33:$I33,0)+COUNTIF('2014'!$B$33:B$33,'2014'!B33)-1,10)</f>
        <v>10</v>
      </c>
      <c r="AC33" s="12">
        <f>IFERROR(RANK('2014'!C33,'2014'!$B33:$I33,0)+COUNTIF('2014'!$B$33:C$33,'2014'!C33)-1,10)</f>
        <v>10</v>
      </c>
      <c r="AD33" s="12">
        <f>IFERROR(RANK('2014'!D33,'2014'!$B33:$I33,0)+COUNTIF('2014'!$B$33:D$33,'2014'!D33)-1,10)</f>
        <v>10</v>
      </c>
      <c r="AE33" s="12">
        <f>IFERROR(RANK('2014'!E33,'2014'!$B33:$I33,0)+COUNTIF('2014'!$B$33:E$33,'2014'!E33)-1,10)</f>
        <v>10</v>
      </c>
      <c r="AF33" s="12">
        <f>IFERROR(RANK('2014'!F33,'2014'!$B33:$I33,0)+COUNTIF('2014'!$B$33:F$33,'2014'!F33)-1,10)</f>
        <v>10</v>
      </c>
      <c r="AG33" s="12">
        <f>IFERROR(RANK('2014'!G33,'2014'!$B33:$I33,0)+COUNTIF('2014'!$B$33:G$33,'2014'!G33)-1,10)</f>
        <v>10</v>
      </c>
      <c r="AH33" s="12">
        <f>IFERROR(RANK('2014'!H33,'2014'!$B33:$I33,0)+COUNTIF('2014'!$B$33:H$33,'2014'!H33)-1,10)</f>
        <v>10</v>
      </c>
      <c r="AI33" s="12">
        <f>IFERROR(RANK('2014'!I33,'2014'!$B33:$I33,0)+COUNTIF('2014'!$B$33:I$33,'2014'!I33)-1,10)</f>
        <v>10</v>
      </c>
      <c r="AK33" s="22" t="e">
        <f>INDEX('2014'!$B$5:$I$5,MATCH(1,Résultats!$AB33:$AI33,0))</f>
        <v>#N/A</v>
      </c>
      <c r="AL33" s="22" t="e">
        <f>INDEX('2014'!$B$5:$I$5,MATCH(2,Résultats!$AB33:$AI33,0))</f>
        <v>#N/A</v>
      </c>
      <c r="AM33" s="22" t="e">
        <f>INDEX('2014'!$B$5:$I$5,MATCH(3,Résultats!$AB33:$AI33,0))</f>
        <v>#N/A</v>
      </c>
    </row>
    <row r="34" spans="2:39" x14ac:dyDescent="0.25">
      <c r="B34" s="5"/>
      <c r="C34" s="8"/>
      <c r="D34" s="8"/>
      <c r="E34" s="8"/>
      <c r="F34" s="8"/>
      <c r="G34" s="8"/>
      <c r="H34" s="8"/>
      <c r="I34" s="8"/>
      <c r="J34" s="16"/>
      <c r="M34" s="5"/>
      <c r="N34" s="8"/>
      <c r="O34" s="8"/>
      <c r="P34" s="8"/>
      <c r="Q34" s="8"/>
      <c r="R34" s="8"/>
      <c r="S34" s="8"/>
      <c r="T34" s="8"/>
      <c r="U34" s="16"/>
      <c r="AA34" s="5"/>
      <c r="AB34" s="8"/>
      <c r="AC34" s="8"/>
      <c r="AD34" s="8"/>
      <c r="AE34" s="8"/>
      <c r="AF34" s="8"/>
      <c r="AG34" s="8"/>
      <c r="AH34" s="8"/>
      <c r="AI34" s="16"/>
    </row>
    <row r="35" spans="2:39" x14ac:dyDescent="0.25">
      <c r="B35" s="5"/>
      <c r="C35" s="8"/>
      <c r="D35" s="8"/>
      <c r="E35" s="8"/>
      <c r="F35" s="8"/>
      <c r="G35" s="8"/>
      <c r="H35" s="8"/>
      <c r="I35" s="8"/>
      <c r="J35" s="16"/>
      <c r="M35" s="5"/>
      <c r="N35" s="8"/>
      <c r="O35" s="8"/>
      <c r="P35" s="8"/>
      <c r="Q35" s="8"/>
      <c r="R35" s="8"/>
      <c r="S35" s="8"/>
      <c r="T35" s="8"/>
      <c r="U35" s="16"/>
      <c r="AA35" s="5"/>
      <c r="AB35" s="8"/>
      <c r="AC35" s="8"/>
      <c r="AD35" s="8"/>
      <c r="AE35" s="8"/>
      <c r="AF35" s="8"/>
      <c r="AG35" s="8"/>
      <c r="AH35" s="8"/>
      <c r="AI35" s="16"/>
    </row>
    <row r="36" spans="2:39" x14ac:dyDescent="0.25">
      <c r="B36" s="5"/>
      <c r="C36" s="8"/>
      <c r="D36" s="8"/>
      <c r="E36" s="8"/>
      <c r="F36" s="8"/>
      <c r="G36" s="8"/>
      <c r="H36" s="8"/>
      <c r="I36" s="8"/>
      <c r="J36" s="16"/>
      <c r="M36" s="5"/>
      <c r="N36" s="8"/>
      <c r="O36" s="8"/>
      <c r="P36" s="8"/>
      <c r="Q36" s="8"/>
      <c r="R36" s="8"/>
      <c r="S36" s="8"/>
      <c r="T36" s="8"/>
      <c r="U36" s="16"/>
      <c r="AA36" s="5"/>
      <c r="AB36" s="8"/>
      <c r="AC36" s="8"/>
      <c r="AD36" s="8"/>
      <c r="AE36" s="8"/>
      <c r="AF36" s="8"/>
      <c r="AG36" s="8"/>
      <c r="AH36" s="8"/>
      <c r="AI36" s="16"/>
    </row>
    <row r="37" spans="2:39" x14ac:dyDescent="0.25">
      <c r="B37" s="5"/>
      <c r="C37" s="8"/>
      <c r="D37" s="8"/>
      <c r="E37" s="8"/>
      <c r="F37" s="8"/>
      <c r="G37" s="8"/>
      <c r="H37" s="8"/>
      <c r="I37" s="8"/>
      <c r="J37" s="16"/>
      <c r="M37" s="5"/>
      <c r="N37" s="8"/>
      <c r="O37" s="8"/>
      <c r="P37" s="8"/>
      <c r="Q37" s="8"/>
      <c r="R37" s="8"/>
      <c r="S37" s="8"/>
      <c r="T37" s="8"/>
      <c r="U37" s="16"/>
      <c r="AA37" s="5"/>
      <c r="AB37" s="8"/>
      <c r="AC37" s="8"/>
      <c r="AD37" s="8"/>
      <c r="AE37" s="8"/>
      <c r="AF37" s="8"/>
      <c r="AG37" s="8"/>
      <c r="AH37" s="8"/>
      <c r="AI37" s="16"/>
    </row>
    <row r="38" spans="2:39" x14ac:dyDescent="0.25">
      <c r="B38" s="5"/>
      <c r="C38" s="8"/>
      <c r="D38" s="8"/>
      <c r="E38" s="8"/>
      <c r="F38" s="8"/>
      <c r="G38" s="8"/>
      <c r="H38" s="8"/>
      <c r="I38" s="8"/>
      <c r="J38" s="16"/>
      <c r="M38" s="5"/>
      <c r="N38" s="8"/>
      <c r="O38" s="8"/>
      <c r="P38" s="8"/>
      <c r="Q38" s="8"/>
      <c r="R38" s="8"/>
      <c r="S38" s="8"/>
      <c r="T38" s="8"/>
      <c r="U38" s="16"/>
      <c r="AA38" s="5"/>
      <c r="AB38" s="8"/>
      <c r="AC38" s="8"/>
      <c r="AD38" s="8"/>
      <c r="AE38" s="8"/>
      <c r="AF38" s="8"/>
      <c r="AG38" s="8"/>
      <c r="AH38" s="8"/>
      <c r="AI38" s="16"/>
    </row>
    <row r="39" spans="2:39" x14ac:dyDescent="0.25">
      <c r="B39" s="5"/>
      <c r="C39" s="8"/>
      <c r="D39" s="8"/>
      <c r="E39" s="8"/>
      <c r="F39" s="8"/>
      <c r="G39" s="8"/>
      <c r="H39" s="8"/>
      <c r="I39" s="8"/>
      <c r="J39" s="16"/>
      <c r="M39" s="5"/>
      <c r="N39" s="8"/>
      <c r="O39" s="8"/>
      <c r="P39" s="8"/>
      <c r="Q39" s="8"/>
      <c r="R39" s="8"/>
      <c r="S39" s="8"/>
      <c r="T39" s="8"/>
      <c r="U39" s="16"/>
      <c r="AA39" s="5"/>
      <c r="AB39" s="8"/>
      <c r="AC39" s="8"/>
      <c r="AD39" s="8"/>
      <c r="AE39" s="8"/>
      <c r="AF39" s="8"/>
      <c r="AG39" s="8"/>
      <c r="AH39" s="8"/>
      <c r="AI39" s="16"/>
    </row>
    <row r="40" spans="2:39" x14ac:dyDescent="0.25">
      <c r="B40" s="6"/>
      <c r="C40" s="9"/>
      <c r="D40" s="9"/>
      <c r="E40" s="9"/>
      <c r="F40" s="9"/>
      <c r="G40" s="9"/>
      <c r="H40" s="9"/>
      <c r="I40" s="9"/>
      <c r="J40" s="17"/>
      <c r="M40" s="6"/>
      <c r="N40" s="9"/>
      <c r="O40" s="9"/>
      <c r="P40" s="9"/>
      <c r="Q40" s="9"/>
      <c r="R40" s="9"/>
      <c r="S40" s="9"/>
      <c r="T40" s="9"/>
      <c r="U40" s="17"/>
      <c r="AA40" s="6"/>
      <c r="AB40" s="9"/>
      <c r="AC40" s="9"/>
      <c r="AD40" s="9"/>
      <c r="AE40" s="9"/>
      <c r="AF40" s="9"/>
      <c r="AG40" s="9"/>
      <c r="AH40" s="9"/>
      <c r="AI40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2013</vt:lpstr>
      <vt:lpstr>2014</vt:lpstr>
      <vt:lpstr>Résultats</vt:lpstr>
      <vt:lpstr>'2013'!Criteres</vt:lpstr>
      <vt:lpstr>'2013'!Extraire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J-Paul</cp:lastModifiedBy>
  <cp:lastPrinted>2014-12-22T16:41:01Z</cp:lastPrinted>
  <dcterms:created xsi:type="dcterms:W3CDTF">2014-06-12T13:32:42Z</dcterms:created>
  <dcterms:modified xsi:type="dcterms:W3CDTF">2014-12-30T12:12:40Z</dcterms:modified>
</cp:coreProperties>
</file>