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05" windowWidth="20115" windowHeight="7710"/>
  </bookViews>
  <sheets>
    <sheet name="refacturation 30 jours" sheetId="5" r:id="rId1"/>
  </sheets>
  <definedNames>
    <definedName name="_30precedents_factures">OFFSET('refacturation 30 jours'!G1,-30,0,30,1)</definedName>
    <definedName name="_30precedents_refactures">OFFSET('refacturation 30 jours'!A1,-30,0,30,1)</definedName>
    <definedName name="diag30précédents">SUM(OFFSET(#REF!,-ROW(INDIRECT("1:"&amp;MIN(ROWS(#REF!),30))),-ROW(INDIRECT("1:"&amp;MIN(ROWS(#REF!),30))),,))</definedName>
    <definedName name="in30derjours">OFFSET('refacturation 30 jours'!XEY1,-MIN(ROWS('refacturation 30 jours'!XEY$3:XEY1048576),29),0,MIN(ROWS('refacturation 30 jours'!XEY$3:XEY1),30),1)</definedName>
    <definedName name="out30derjours">OFFSET('refacturation 30 jours'!J1,-MIN(ROWS('refacturation 30 jours'!J$3:J1048576),29),0,MIN(ROWS('refacturation 30 jours'!J$3:J1),30),1)</definedName>
  </definedNames>
  <calcPr calcId="145621"/>
</workbook>
</file>

<file path=xl/calcChain.xml><?xml version="1.0" encoding="utf-8"?>
<calcChain xmlns="http://schemas.openxmlformats.org/spreadsheetml/2006/main">
  <c r="J34" i="5" l="1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L89" i="5"/>
  <c r="J33" i="5"/>
  <c r="L33" i="5"/>
  <c r="L34" i="5" s="1"/>
  <c r="R89" i="5"/>
  <c r="Q89" i="5"/>
  <c r="P89" i="5"/>
  <c r="O89" i="5"/>
  <c r="R88" i="5"/>
  <c r="Q88" i="5"/>
  <c r="P88" i="5"/>
  <c r="O88" i="5"/>
  <c r="R87" i="5"/>
  <c r="Q87" i="5"/>
  <c r="P87" i="5"/>
  <c r="O87" i="5"/>
  <c r="R86" i="5"/>
  <c r="Q86" i="5"/>
  <c r="S86" i="5" s="1"/>
  <c r="P86" i="5"/>
  <c r="O86" i="5"/>
  <c r="R85" i="5"/>
  <c r="Q85" i="5"/>
  <c r="P85" i="5"/>
  <c r="O85" i="5"/>
  <c r="R84" i="5"/>
  <c r="Q84" i="5"/>
  <c r="P84" i="5"/>
  <c r="O84" i="5"/>
  <c r="R83" i="5"/>
  <c r="Q83" i="5"/>
  <c r="P83" i="5"/>
  <c r="O83" i="5"/>
  <c r="R82" i="5"/>
  <c r="Q82" i="5"/>
  <c r="P82" i="5"/>
  <c r="O82" i="5"/>
  <c r="R81" i="5"/>
  <c r="Q81" i="5"/>
  <c r="P81" i="5"/>
  <c r="O81" i="5"/>
  <c r="S81" i="5" s="1"/>
  <c r="R80" i="5"/>
  <c r="Q80" i="5"/>
  <c r="P80" i="5"/>
  <c r="O80" i="5"/>
  <c r="R79" i="5"/>
  <c r="Q79" i="5"/>
  <c r="P79" i="5"/>
  <c r="O79" i="5"/>
  <c r="R78" i="5"/>
  <c r="Q78" i="5"/>
  <c r="P78" i="5"/>
  <c r="O78" i="5"/>
  <c r="R77" i="5"/>
  <c r="Q77" i="5"/>
  <c r="P77" i="5"/>
  <c r="O77" i="5"/>
  <c r="S77" i="5" s="1"/>
  <c r="R76" i="5"/>
  <c r="Q76" i="5"/>
  <c r="P76" i="5"/>
  <c r="O76" i="5"/>
  <c r="R75" i="5"/>
  <c r="Q75" i="5"/>
  <c r="P75" i="5"/>
  <c r="O75" i="5"/>
  <c r="S75" i="5" s="1"/>
  <c r="R74" i="5"/>
  <c r="Q74" i="5"/>
  <c r="P74" i="5"/>
  <c r="O74" i="5"/>
  <c r="R73" i="5"/>
  <c r="Q73" i="5"/>
  <c r="P73" i="5"/>
  <c r="O73" i="5"/>
  <c r="R72" i="5"/>
  <c r="Q72" i="5"/>
  <c r="P72" i="5"/>
  <c r="O72" i="5"/>
  <c r="R71" i="5"/>
  <c r="Q71" i="5"/>
  <c r="P71" i="5"/>
  <c r="O71" i="5"/>
  <c r="R70" i="5"/>
  <c r="Q70" i="5"/>
  <c r="P70" i="5"/>
  <c r="O70" i="5"/>
  <c r="S70" i="5" s="1"/>
  <c r="R69" i="5"/>
  <c r="Q69" i="5"/>
  <c r="P69" i="5"/>
  <c r="O69" i="5"/>
  <c r="R68" i="5"/>
  <c r="Q68" i="5"/>
  <c r="P68" i="5"/>
  <c r="O68" i="5"/>
  <c r="R67" i="5"/>
  <c r="Q67" i="5"/>
  <c r="P67" i="5"/>
  <c r="O67" i="5"/>
  <c r="R66" i="5"/>
  <c r="Q66" i="5"/>
  <c r="P66" i="5"/>
  <c r="O66" i="5"/>
  <c r="R65" i="5"/>
  <c r="Q65" i="5"/>
  <c r="P65" i="5"/>
  <c r="O65" i="5"/>
  <c r="S65" i="5" s="1"/>
  <c r="R64" i="5"/>
  <c r="Q64" i="5"/>
  <c r="P64" i="5"/>
  <c r="O64" i="5"/>
  <c r="S64" i="5" s="1"/>
  <c r="R63" i="5"/>
  <c r="Q63" i="5"/>
  <c r="P63" i="5"/>
  <c r="O63" i="5"/>
  <c r="R62" i="5"/>
  <c r="Q62" i="5"/>
  <c r="P62" i="5"/>
  <c r="O62" i="5"/>
  <c r="R61" i="5"/>
  <c r="Q61" i="5"/>
  <c r="P61" i="5"/>
  <c r="O61" i="5"/>
  <c r="R60" i="5"/>
  <c r="Q60" i="5"/>
  <c r="P60" i="5"/>
  <c r="O60" i="5"/>
  <c r="R59" i="5"/>
  <c r="Q59" i="5"/>
  <c r="P59" i="5"/>
  <c r="O59" i="5"/>
  <c r="S59" i="5" s="1"/>
  <c r="R58" i="5"/>
  <c r="Q58" i="5"/>
  <c r="P58" i="5"/>
  <c r="O58" i="5"/>
  <c r="R57" i="5"/>
  <c r="Q57" i="5"/>
  <c r="P57" i="5"/>
  <c r="O57" i="5"/>
  <c r="R56" i="5"/>
  <c r="Q56" i="5"/>
  <c r="P56" i="5"/>
  <c r="O56" i="5"/>
  <c r="R55" i="5"/>
  <c r="Q55" i="5"/>
  <c r="P55" i="5"/>
  <c r="O55" i="5"/>
  <c r="S55" i="5" s="1"/>
  <c r="R54" i="5"/>
  <c r="Q54" i="5"/>
  <c r="P54" i="5"/>
  <c r="O54" i="5"/>
  <c r="S54" i="5" s="1"/>
  <c r="R53" i="5"/>
  <c r="Q53" i="5"/>
  <c r="P53" i="5"/>
  <c r="O53" i="5"/>
  <c r="R52" i="5"/>
  <c r="Q52" i="5"/>
  <c r="P52" i="5"/>
  <c r="O52" i="5"/>
  <c r="R51" i="5"/>
  <c r="Q51" i="5"/>
  <c r="P51" i="5"/>
  <c r="O51" i="5"/>
  <c r="R50" i="5"/>
  <c r="Q50" i="5"/>
  <c r="P50" i="5"/>
  <c r="O50" i="5"/>
  <c r="R49" i="5"/>
  <c r="Q49" i="5"/>
  <c r="P49" i="5"/>
  <c r="O49" i="5"/>
  <c r="S49" i="5" s="1"/>
  <c r="R48" i="5"/>
  <c r="Q48" i="5"/>
  <c r="P48" i="5"/>
  <c r="O48" i="5"/>
  <c r="R47" i="5"/>
  <c r="Q47" i="5"/>
  <c r="P47" i="5"/>
  <c r="O47" i="5"/>
  <c r="R46" i="5"/>
  <c r="Q46" i="5"/>
  <c r="P46" i="5"/>
  <c r="O46" i="5"/>
  <c r="R45" i="5"/>
  <c r="Q45" i="5"/>
  <c r="P45" i="5"/>
  <c r="O45" i="5"/>
  <c r="R44" i="5"/>
  <c r="Q44" i="5"/>
  <c r="P44" i="5"/>
  <c r="O44" i="5"/>
  <c r="R43" i="5"/>
  <c r="Q43" i="5"/>
  <c r="P43" i="5"/>
  <c r="O43" i="5"/>
  <c r="S43" i="5" s="1"/>
  <c r="R42" i="5"/>
  <c r="Q42" i="5"/>
  <c r="P42" i="5"/>
  <c r="O42" i="5"/>
  <c r="R41" i="5"/>
  <c r="Q41" i="5"/>
  <c r="P41" i="5"/>
  <c r="O41" i="5"/>
  <c r="R40" i="5"/>
  <c r="Q40" i="5"/>
  <c r="P40" i="5"/>
  <c r="O40" i="5"/>
  <c r="R39" i="5"/>
  <c r="Q39" i="5"/>
  <c r="P39" i="5"/>
  <c r="O39" i="5"/>
  <c r="R38" i="5"/>
  <c r="Q38" i="5"/>
  <c r="P38" i="5"/>
  <c r="O38" i="5"/>
  <c r="S38" i="5" s="1"/>
  <c r="R37" i="5"/>
  <c r="Q37" i="5"/>
  <c r="P37" i="5"/>
  <c r="O37" i="5"/>
  <c r="R36" i="5"/>
  <c r="Q36" i="5"/>
  <c r="P36" i="5"/>
  <c r="O36" i="5"/>
  <c r="R35" i="5"/>
  <c r="Q35" i="5"/>
  <c r="P35" i="5"/>
  <c r="O35" i="5"/>
  <c r="R34" i="5"/>
  <c r="Q34" i="5"/>
  <c r="P34" i="5"/>
  <c r="O34" i="5"/>
  <c r="S34" i="5" s="1"/>
  <c r="R33" i="5"/>
  <c r="Q33" i="5"/>
  <c r="P33" i="5"/>
  <c r="O33" i="5"/>
  <c r="S33" i="5" s="1"/>
  <c r="R32" i="5"/>
  <c r="Q32" i="5"/>
  <c r="P32" i="5"/>
  <c r="O32" i="5"/>
  <c r="R31" i="5"/>
  <c r="Q31" i="5"/>
  <c r="P31" i="5"/>
  <c r="O31" i="5"/>
  <c r="R30" i="5"/>
  <c r="Q30" i="5"/>
  <c r="P30" i="5"/>
  <c r="O30" i="5"/>
  <c r="R29" i="5"/>
  <c r="Q29" i="5"/>
  <c r="P29" i="5"/>
  <c r="O29" i="5"/>
  <c r="R28" i="5"/>
  <c r="Q28" i="5"/>
  <c r="P28" i="5"/>
  <c r="O28" i="5"/>
  <c r="R27" i="5"/>
  <c r="Q27" i="5"/>
  <c r="P27" i="5"/>
  <c r="O27" i="5"/>
  <c r="S27" i="5" s="1"/>
  <c r="R26" i="5"/>
  <c r="Q26" i="5"/>
  <c r="P26" i="5"/>
  <c r="O26" i="5"/>
  <c r="R25" i="5"/>
  <c r="Q25" i="5"/>
  <c r="P25" i="5"/>
  <c r="O25" i="5"/>
  <c r="R24" i="5"/>
  <c r="Q24" i="5"/>
  <c r="P24" i="5"/>
  <c r="O24" i="5"/>
  <c r="R23" i="5"/>
  <c r="Q23" i="5"/>
  <c r="P23" i="5"/>
  <c r="O23" i="5"/>
  <c r="R22" i="5"/>
  <c r="Q22" i="5"/>
  <c r="P22" i="5"/>
  <c r="O22" i="5"/>
  <c r="S22" i="5" s="1"/>
  <c r="R21" i="5"/>
  <c r="Q21" i="5"/>
  <c r="P21" i="5"/>
  <c r="O21" i="5"/>
  <c r="R20" i="5"/>
  <c r="Q20" i="5"/>
  <c r="P20" i="5"/>
  <c r="O20" i="5"/>
  <c r="R19" i="5"/>
  <c r="Q19" i="5"/>
  <c r="P19" i="5"/>
  <c r="O19" i="5"/>
  <c r="R18" i="5"/>
  <c r="Q18" i="5"/>
  <c r="P18" i="5"/>
  <c r="O18" i="5"/>
  <c r="R17" i="5"/>
  <c r="Q17" i="5"/>
  <c r="P17" i="5"/>
  <c r="O17" i="5"/>
  <c r="S17" i="5" s="1"/>
  <c r="R16" i="5"/>
  <c r="Q16" i="5"/>
  <c r="P16" i="5"/>
  <c r="O16" i="5"/>
  <c r="R15" i="5"/>
  <c r="Q15" i="5"/>
  <c r="P15" i="5"/>
  <c r="O15" i="5"/>
  <c r="R14" i="5"/>
  <c r="Q14" i="5"/>
  <c r="P14" i="5"/>
  <c r="O14" i="5"/>
  <c r="R13" i="5"/>
  <c r="Q13" i="5"/>
  <c r="P13" i="5"/>
  <c r="O13" i="5"/>
  <c r="S13" i="5" s="1"/>
  <c r="R12" i="5"/>
  <c r="Q12" i="5"/>
  <c r="P12" i="5"/>
  <c r="O12" i="5"/>
  <c r="R11" i="5"/>
  <c r="Q11" i="5"/>
  <c r="P11" i="5"/>
  <c r="O11" i="5"/>
  <c r="S11" i="5" s="1"/>
  <c r="R10" i="5"/>
  <c r="Q10" i="5"/>
  <c r="P10" i="5"/>
  <c r="O10" i="5"/>
  <c r="R9" i="5"/>
  <c r="Q9" i="5"/>
  <c r="P9" i="5"/>
  <c r="O9" i="5"/>
  <c r="R8" i="5"/>
  <c r="Q8" i="5"/>
  <c r="P8" i="5"/>
  <c r="O8" i="5"/>
  <c r="R7" i="5"/>
  <c r="Q7" i="5"/>
  <c r="P7" i="5"/>
  <c r="O7" i="5"/>
  <c r="R6" i="5"/>
  <c r="Q6" i="5"/>
  <c r="P6" i="5"/>
  <c r="O6" i="5"/>
  <c r="S6" i="5" s="1"/>
  <c r="R5" i="5"/>
  <c r="Q5" i="5"/>
  <c r="P5" i="5"/>
  <c r="O5" i="5"/>
  <c r="R4" i="5"/>
  <c r="Q4" i="5"/>
  <c r="P4" i="5"/>
  <c r="O4" i="5"/>
  <c r="O3" i="5"/>
  <c r="P3" i="5"/>
  <c r="Q3" i="5"/>
  <c r="R3" i="5"/>
  <c r="Y48" i="5"/>
  <c r="Y49" i="5"/>
  <c r="Y50" i="5"/>
  <c r="Y51" i="5"/>
  <c r="Y52" i="5"/>
  <c r="Y53" i="5"/>
  <c r="Y54" i="5"/>
  <c r="Y55" i="5"/>
  <c r="Y56" i="5"/>
  <c r="Y57" i="5"/>
  <c r="Y58" i="5"/>
  <c r="Y59" i="5"/>
  <c r="Y60" i="5"/>
  <c r="Y61" i="5"/>
  <c r="Y62" i="5"/>
  <c r="Y63" i="5"/>
  <c r="Y64" i="5"/>
  <c r="Y65" i="5"/>
  <c r="Y66" i="5"/>
  <c r="Y67" i="5"/>
  <c r="Y68" i="5"/>
  <c r="Y69" i="5"/>
  <c r="Y70" i="5"/>
  <c r="Y71" i="5"/>
  <c r="Y72" i="5"/>
  <c r="Y73" i="5"/>
  <c r="Y74" i="5"/>
  <c r="Y75" i="5"/>
  <c r="Y76" i="5"/>
  <c r="Y77" i="5"/>
  <c r="Y78" i="5"/>
  <c r="Y79" i="5"/>
  <c r="Y80" i="5"/>
  <c r="Y81" i="5"/>
  <c r="Y82" i="5"/>
  <c r="Y83" i="5"/>
  <c r="Y84" i="5"/>
  <c r="Y85" i="5"/>
  <c r="Y86" i="5"/>
  <c r="Y87" i="5"/>
  <c r="Y88" i="5"/>
  <c r="Y89" i="5"/>
  <c r="Y37" i="5"/>
  <c r="Y38" i="5"/>
  <c r="Y39" i="5"/>
  <c r="Y40" i="5"/>
  <c r="Y41" i="5"/>
  <c r="Y42" i="5"/>
  <c r="Y43" i="5"/>
  <c r="Y44" i="5"/>
  <c r="Y45" i="5"/>
  <c r="Y46" i="5"/>
  <c r="Y47" i="5"/>
  <c r="Y35" i="5"/>
  <c r="Y36" i="5"/>
  <c r="Y19" i="5"/>
  <c r="Y20" i="5"/>
  <c r="Y21" i="5"/>
  <c r="Y22" i="5"/>
  <c r="Y23" i="5"/>
  <c r="Y24" i="5"/>
  <c r="Y25" i="5"/>
  <c r="Y26" i="5"/>
  <c r="Y27" i="5"/>
  <c r="Y28" i="5"/>
  <c r="Y29" i="5"/>
  <c r="Y30" i="5"/>
  <c r="Y31" i="5"/>
  <c r="Y32" i="5"/>
  <c r="Y33" i="5"/>
  <c r="Y34" i="5"/>
  <c r="Y17" i="5"/>
  <c r="Y18" i="5"/>
  <c r="Y4" i="5"/>
  <c r="Y5" i="5"/>
  <c r="Y6" i="5"/>
  <c r="Y7" i="5"/>
  <c r="Y8" i="5"/>
  <c r="Y9" i="5"/>
  <c r="Y10" i="5"/>
  <c r="Y11" i="5"/>
  <c r="Y12" i="5"/>
  <c r="Y13" i="5"/>
  <c r="Y14" i="5"/>
  <c r="Y15" i="5"/>
  <c r="Y16" i="5"/>
  <c r="Y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4" i="5"/>
  <c r="G5" i="5"/>
  <c r="G3" i="5"/>
  <c r="L35" i="5" l="1"/>
  <c r="S3" i="5"/>
  <c r="S4" i="5"/>
  <c r="S5" i="5"/>
  <c r="S7" i="5"/>
  <c r="S8" i="5"/>
  <c r="S9" i="5"/>
  <c r="S10" i="5"/>
  <c r="S12" i="5"/>
  <c r="S14" i="5"/>
  <c r="S15" i="5"/>
  <c r="S16" i="5"/>
  <c r="S18" i="5"/>
  <c r="S19" i="5"/>
  <c r="S20" i="5"/>
  <c r="S21" i="5"/>
  <c r="S23" i="5"/>
  <c r="S24" i="5"/>
  <c r="S25" i="5"/>
  <c r="S26" i="5"/>
  <c r="S28" i="5"/>
  <c r="S29" i="5"/>
  <c r="S30" i="5"/>
  <c r="S31" i="5"/>
  <c r="S32" i="5"/>
  <c r="S35" i="5"/>
  <c r="S36" i="5"/>
  <c r="S37" i="5"/>
  <c r="S39" i="5"/>
  <c r="S40" i="5"/>
  <c r="S41" i="5"/>
  <c r="S42" i="5"/>
  <c r="S44" i="5"/>
  <c r="S45" i="5"/>
  <c r="S46" i="5"/>
  <c r="S47" i="5"/>
  <c r="S48" i="5"/>
  <c r="S50" i="5"/>
  <c r="S51" i="5"/>
  <c r="S52" i="5"/>
  <c r="S53" i="5"/>
  <c r="S56" i="5"/>
  <c r="S57" i="5"/>
  <c r="S58" i="5"/>
  <c r="S60" i="5"/>
  <c r="S61" i="5"/>
  <c r="S62" i="5"/>
  <c r="S63" i="5"/>
  <c r="S66" i="5"/>
  <c r="S67" i="5"/>
  <c r="S68" i="5"/>
  <c r="S69" i="5"/>
  <c r="S71" i="5"/>
  <c r="S72" i="5"/>
  <c r="S73" i="5"/>
  <c r="S74" i="5"/>
  <c r="S76" i="5"/>
  <c r="S78" i="5"/>
  <c r="S79" i="5"/>
  <c r="S80" i="5"/>
  <c r="S82" i="5"/>
  <c r="S83" i="5"/>
  <c r="S84" i="5"/>
  <c r="S85" i="5"/>
  <c r="S87" i="5"/>
  <c r="S88" i="5"/>
  <c r="S89" i="5"/>
  <c r="AA34" i="5"/>
  <c r="AB34" i="5"/>
  <c r="AC34" i="5"/>
  <c r="AD34" i="5"/>
  <c r="AE34" i="5"/>
  <c r="AA35" i="5"/>
  <c r="AB35" i="5"/>
  <c r="AC35" i="5"/>
  <c r="AD35" i="5"/>
  <c r="AE35" i="5"/>
  <c r="AA36" i="5"/>
  <c r="AB36" i="5"/>
  <c r="AC36" i="5"/>
  <c r="AD36" i="5"/>
  <c r="AE36" i="5"/>
  <c r="AA37" i="5"/>
  <c r="AB37" i="5"/>
  <c r="AC37" i="5"/>
  <c r="AD37" i="5"/>
  <c r="AE37" i="5"/>
  <c r="AA38" i="5"/>
  <c r="AB38" i="5"/>
  <c r="AC38" i="5"/>
  <c r="AD38" i="5"/>
  <c r="AE38" i="5"/>
  <c r="AA39" i="5"/>
  <c r="AB39" i="5"/>
  <c r="AC39" i="5"/>
  <c r="AD39" i="5"/>
  <c r="AE39" i="5"/>
  <c r="AA40" i="5"/>
  <c r="AB40" i="5"/>
  <c r="AC40" i="5"/>
  <c r="AD40" i="5"/>
  <c r="AE40" i="5"/>
  <c r="AA41" i="5"/>
  <c r="AB41" i="5"/>
  <c r="AC41" i="5"/>
  <c r="AD41" i="5"/>
  <c r="AE41" i="5"/>
  <c r="AA42" i="5"/>
  <c r="AB42" i="5"/>
  <c r="AC42" i="5"/>
  <c r="AD42" i="5"/>
  <c r="AE42" i="5"/>
  <c r="AA43" i="5"/>
  <c r="AB43" i="5"/>
  <c r="AC43" i="5"/>
  <c r="AD43" i="5"/>
  <c r="AE43" i="5"/>
  <c r="AA44" i="5"/>
  <c r="AB44" i="5"/>
  <c r="AC44" i="5"/>
  <c r="AD44" i="5"/>
  <c r="AE44" i="5"/>
  <c r="AA45" i="5"/>
  <c r="AB45" i="5"/>
  <c r="AC45" i="5"/>
  <c r="AD45" i="5"/>
  <c r="AE45" i="5"/>
  <c r="AA46" i="5"/>
  <c r="AB46" i="5"/>
  <c r="AC46" i="5"/>
  <c r="AD46" i="5"/>
  <c r="AE46" i="5"/>
  <c r="AA47" i="5"/>
  <c r="AB47" i="5"/>
  <c r="AC47" i="5"/>
  <c r="AD47" i="5"/>
  <c r="AE47" i="5"/>
  <c r="AA48" i="5"/>
  <c r="AB48" i="5"/>
  <c r="AC48" i="5"/>
  <c r="AD48" i="5"/>
  <c r="AE48" i="5"/>
  <c r="AA49" i="5"/>
  <c r="AB49" i="5"/>
  <c r="AC49" i="5"/>
  <c r="AD49" i="5"/>
  <c r="AE49" i="5"/>
  <c r="AA50" i="5"/>
  <c r="AB50" i="5"/>
  <c r="AC50" i="5"/>
  <c r="AD50" i="5"/>
  <c r="AE50" i="5"/>
  <c r="AA51" i="5"/>
  <c r="AB51" i="5"/>
  <c r="AC51" i="5"/>
  <c r="AD51" i="5"/>
  <c r="AE51" i="5"/>
  <c r="AA52" i="5"/>
  <c r="AB52" i="5"/>
  <c r="AC52" i="5"/>
  <c r="AD52" i="5"/>
  <c r="AE52" i="5"/>
  <c r="AA53" i="5"/>
  <c r="AB53" i="5"/>
  <c r="AC53" i="5"/>
  <c r="AD53" i="5"/>
  <c r="AE53" i="5"/>
  <c r="AA54" i="5"/>
  <c r="AB54" i="5"/>
  <c r="AC54" i="5"/>
  <c r="AD54" i="5"/>
  <c r="AE54" i="5"/>
  <c r="AA55" i="5"/>
  <c r="AB55" i="5"/>
  <c r="AC55" i="5"/>
  <c r="AD55" i="5"/>
  <c r="AE55" i="5"/>
  <c r="AA56" i="5"/>
  <c r="AB56" i="5"/>
  <c r="AC56" i="5"/>
  <c r="AD56" i="5"/>
  <c r="AE56" i="5"/>
  <c r="AA57" i="5"/>
  <c r="AB57" i="5"/>
  <c r="AC57" i="5"/>
  <c r="AD57" i="5"/>
  <c r="AE57" i="5"/>
  <c r="AA58" i="5"/>
  <c r="AB58" i="5"/>
  <c r="AC58" i="5"/>
  <c r="AD58" i="5"/>
  <c r="AE58" i="5"/>
  <c r="AA59" i="5"/>
  <c r="AB59" i="5"/>
  <c r="AC59" i="5"/>
  <c r="AD59" i="5"/>
  <c r="AE59" i="5"/>
  <c r="AA60" i="5"/>
  <c r="AB60" i="5"/>
  <c r="AC60" i="5"/>
  <c r="AD60" i="5"/>
  <c r="AE60" i="5"/>
  <c r="AA61" i="5"/>
  <c r="AB61" i="5"/>
  <c r="AC61" i="5"/>
  <c r="AD61" i="5"/>
  <c r="AE61" i="5"/>
  <c r="AA62" i="5"/>
  <c r="AB62" i="5"/>
  <c r="AC62" i="5"/>
  <c r="AD62" i="5"/>
  <c r="AE62" i="5"/>
  <c r="AA63" i="5"/>
  <c r="AB63" i="5"/>
  <c r="AC63" i="5"/>
  <c r="AD63" i="5"/>
  <c r="AE63" i="5"/>
  <c r="AA64" i="5"/>
  <c r="AB64" i="5"/>
  <c r="AC64" i="5"/>
  <c r="AD64" i="5"/>
  <c r="AE64" i="5"/>
  <c r="AA65" i="5"/>
  <c r="AB65" i="5"/>
  <c r="AC65" i="5"/>
  <c r="AD65" i="5"/>
  <c r="AE65" i="5"/>
  <c r="AA66" i="5"/>
  <c r="AB66" i="5"/>
  <c r="AC66" i="5"/>
  <c r="AD66" i="5"/>
  <c r="AE66" i="5"/>
  <c r="AA67" i="5"/>
  <c r="AB67" i="5"/>
  <c r="AC67" i="5"/>
  <c r="AD67" i="5"/>
  <c r="AE67" i="5"/>
  <c r="AA68" i="5"/>
  <c r="AB68" i="5"/>
  <c r="AC68" i="5"/>
  <c r="AD68" i="5"/>
  <c r="AE68" i="5"/>
  <c r="AA69" i="5"/>
  <c r="AB69" i="5"/>
  <c r="AC69" i="5"/>
  <c r="AD69" i="5"/>
  <c r="AE69" i="5"/>
  <c r="AA70" i="5"/>
  <c r="AB70" i="5"/>
  <c r="AC70" i="5"/>
  <c r="AD70" i="5"/>
  <c r="AE70" i="5"/>
  <c r="AA71" i="5"/>
  <c r="AB71" i="5"/>
  <c r="AC71" i="5"/>
  <c r="AD71" i="5"/>
  <c r="AE71" i="5"/>
  <c r="AA72" i="5"/>
  <c r="AB72" i="5"/>
  <c r="AC72" i="5"/>
  <c r="AD72" i="5"/>
  <c r="AE72" i="5"/>
  <c r="AA73" i="5"/>
  <c r="AB73" i="5"/>
  <c r="AC73" i="5"/>
  <c r="AD73" i="5"/>
  <c r="AE73" i="5"/>
  <c r="AA74" i="5"/>
  <c r="AB74" i="5"/>
  <c r="AC74" i="5"/>
  <c r="AD74" i="5"/>
  <c r="AE74" i="5"/>
  <c r="AA75" i="5"/>
  <c r="AB75" i="5"/>
  <c r="AC75" i="5"/>
  <c r="AD75" i="5"/>
  <c r="AE75" i="5"/>
  <c r="AA76" i="5"/>
  <c r="AB76" i="5"/>
  <c r="AC76" i="5"/>
  <c r="AD76" i="5"/>
  <c r="AE76" i="5"/>
  <c r="AA77" i="5"/>
  <c r="AB77" i="5"/>
  <c r="AC77" i="5"/>
  <c r="AD77" i="5"/>
  <c r="AE77" i="5"/>
  <c r="AA78" i="5"/>
  <c r="AB78" i="5"/>
  <c r="AC78" i="5"/>
  <c r="AD78" i="5"/>
  <c r="AE78" i="5"/>
  <c r="AA79" i="5"/>
  <c r="AB79" i="5"/>
  <c r="AC79" i="5"/>
  <c r="AD79" i="5"/>
  <c r="AE79" i="5"/>
  <c r="AA80" i="5"/>
  <c r="AB80" i="5"/>
  <c r="AC80" i="5"/>
  <c r="AD80" i="5"/>
  <c r="AE80" i="5"/>
  <c r="AA81" i="5"/>
  <c r="AB81" i="5"/>
  <c r="AC81" i="5"/>
  <c r="AD81" i="5"/>
  <c r="AE81" i="5"/>
  <c r="AA82" i="5"/>
  <c r="AB82" i="5"/>
  <c r="AC82" i="5"/>
  <c r="AD82" i="5"/>
  <c r="AE82" i="5"/>
  <c r="AA83" i="5"/>
  <c r="AB83" i="5"/>
  <c r="AC83" i="5"/>
  <c r="AD83" i="5"/>
  <c r="AE83" i="5"/>
  <c r="AA84" i="5"/>
  <c r="AB84" i="5"/>
  <c r="AC84" i="5"/>
  <c r="AD84" i="5"/>
  <c r="AE84" i="5"/>
  <c r="AA85" i="5"/>
  <c r="AB85" i="5"/>
  <c r="AC85" i="5"/>
  <c r="AD85" i="5"/>
  <c r="AE85" i="5"/>
  <c r="AA86" i="5"/>
  <c r="AB86" i="5"/>
  <c r="AC86" i="5"/>
  <c r="AD86" i="5"/>
  <c r="AE86" i="5"/>
  <c r="AA87" i="5"/>
  <c r="AB87" i="5"/>
  <c r="AC87" i="5"/>
  <c r="AD87" i="5"/>
  <c r="AE87" i="5"/>
  <c r="AA88" i="5"/>
  <c r="AB88" i="5"/>
  <c r="AC88" i="5"/>
  <c r="AD88" i="5"/>
  <c r="AE88" i="5"/>
  <c r="AA89" i="5"/>
  <c r="AB89" i="5"/>
  <c r="AC89" i="5"/>
  <c r="AD89" i="5"/>
  <c r="AE89" i="5"/>
  <c r="L36" i="5" l="1"/>
  <c r="AE33" i="5"/>
  <c r="AD33" i="5"/>
  <c r="AC33" i="5"/>
  <c r="K33" i="5" s="1"/>
  <c r="K34" i="5" s="1"/>
  <c r="AB33" i="5"/>
  <c r="AA33" i="5"/>
  <c r="I33" i="5" s="1"/>
  <c r="I34" i="5" s="1"/>
  <c r="I35" i="5" s="1"/>
  <c r="AE32" i="5"/>
  <c r="AD32" i="5"/>
  <c r="AC32" i="5"/>
  <c r="AB32" i="5"/>
  <c r="AA32" i="5"/>
  <c r="AE31" i="5"/>
  <c r="AD31" i="5"/>
  <c r="AC31" i="5"/>
  <c r="AB31" i="5"/>
  <c r="AA31" i="5"/>
  <c r="AE30" i="5"/>
  <c r="AD30" i="5"/>
  <c r="AC30" i="5"/>
  <c r="AB30" i="5"/>
  <c r="AA30" i="5"/>
  <c r="AE29" i="5"/>
  <c r="AD29" i="5"/>
  <c r="AC29" i="5"/>
  <c r="AB29" i="5"/>
  <c r="AA29" i="5"/>
  <c r="AE28" i="5"/>
  <c r="AD28" i="5"/>
  <c r="AC28" i="5"/>
  <c r="AB28" i="5"/>
  <c r="AA28" i="5"/>
  <c r="AE27" i="5"/>
  <c r="AD27" i="5"/>
  <c r="AC27" i="5"/>
  <c r="AB27" i="5"/>
  <c r="AA27" i="5"/>
  <c r="AE26" i="5"/>
  <c r="AD26" i="5"/>
  <c r="AC26" i="5"/>
  <c r="AB26" i="5"/>
  <c r="AA26" i="5"/>
  <c r="AE25" i="5"/>
  <c r="AD25" i="5"/>
  <c r="AC25" i="5"/>
  <c r="AB25" i="5"/>
  <c r="AA25" i="5"/>
  <c r="AE24" i="5"/>
  <c r="AD24" i="5"/>
  <c r="AC24" i="5"/>
  <c r="AB24" i="5"/>
  <c r="AA24" i="5"/>
  <c r="AE23" i="5"/>
  <c r="AD23" i="5"/>
  <c r="AC23" i="5"/>
  <c r="AB23" i="5"/>
  <c r="AA23" i="5"/>
  <c r="AE22" i="5"/>
  <c r="AD22" i="5"/>
  <c r="AC22" i="5"/>
  <c r="AB22" i="5"/>
  <c r="AA22" i="5"/>
  <c r="AE21" i="5"/>
  <c r="AD21" i="5"/>
  <c r="AC21" i="5"/>
  <c r="AB21" i="5"/>
  <c r="AA21" i="5"/>
  <c r="AE20" i="5"/>
  <c r="AD20" i="5"/>
  <c r="AC20" i="5"/>
  <c r="AB20" i="5"/>
  <c r="AA20" i="5"/>
  <c r="AE19" i="5"/>
  <c r="AD19" i="5"/>
  <c r="AC19" i="5"/>
  <c r="AB19" i="5"/>
  <c r="AA19" i="5"/>
  <c r="AE18" i="5"/>
  <c r="AD18" i="5"/>
  <c r="AC18" i="5"/>
  <c r="AB18" i="5"/>
  <c r="AA18" i="5"/>
  <c r="AE17" i="5"/>
  <c r="AD17" i="5"/>
  <c r="AC17" i="5"/>
  <c r="AB17" i="5"/>
  <c r="AA17" i="5"/>
  <c r="AE16" i="5"/>
  <c r="AD16" i="5"/>
  <c r="AC16" i="5"/>
  <c r="AB16" i="5"/>
  <c r="AA16" i="5"/>
  <c r="AE15" i="5"/>
  <c r="AD15" i="5"/>
  <c r="AC15" i="5"/>
  <c r="AB15" i="5"/>
  <c r="AA15" i="5"/>
  <c r="AE14" i="5"/>
  <c r="AD14" i="5"/>
  <c r="AC14" i="5"/>
  <c r="AB14" i="5"/>
  <c r="AA14" i="5"/>
  <c r="AE13" i="5"/>
  <c r="AD13" i="5"/>
  <c r="AC13" i="5"/>
  <c r="AB13" i="5"/>
  <c r="AA13" i="5"/>
  <c r="AE12" i="5"/>
  <c r="AD12" i="5"/>
  <c r="AC12" i="5"/>
  <c r="AB12" i="5"/>
  <c r="AA12" i="5"/>
  <c r="AE11" i="5"/>
  <c r="AD11" i="5"/>
  <c r="AC11" i="5"/>
  <c r="AB11" i="5"/>
  <c r="AA11" i="5"/>
  <c r="AE10" i="5"/>
  <c r="AD10" i="5"/>
  <c r="AC10" i="5"/>
  <c r="AB10" i="5"/>
  <c r="AA10" i="5"/>
  <c r="AE9" i="5"/>
  <c r="AD9" i="5"/>
  <c r="AC9" i="5"/>
  <c r="AB9" i="5"/>
  <c r="AA9" i="5"/>
  <c r="AE8" i="5"/>
  <c r="AD8" i="5"/>
  <c r="AC8" i="5"/>
  <c r="AB8" i="5"/>
  <c r="AA8" i="5"/>
  <c r="AE7" i="5"/>
  <c r="AD7" i="5"/>
  <c r="AC7" i="5"/>
  <c r="AB7" i="5"/>
  <c r="AA7" i="5"/>
  <c r="AE6" i="5"/>
  <c r="AD6" i="5"/>
  <c r="AC6" i="5"/>
  <c r="AB6" i="5"/>
  <c r="AA6" i="5"/>
  <c r="AE5" i="5"/>
  <c r="AD5" i="5"/>
  <c r="AC5" i="5"/>
  <c r="AB5" i="5"/>
  <c r="AA5" i="5"/>
  <c r="AE4" i="5"/>
  <c r="AD4" i="5"/>
  <c r="AC4" i="5"/>
  <c r="AB4" i="5"/>
  <c r="AA4" i="5"/>
  <c r="AE3" i="5"/>
  <c r="AD3" i="5"/>
  <c r="AC3" i="5"/>
  <c r="AB3" i="5"/>
  <c r="AA3" i="5"/>
  <c r="I36" i="5" l="1"/>
  <c r="I37" i="5" s="1"/>
  <c r="I38" i="5" s="1"/>
  <c r="K35" i="5"/>
  <c r="L37" i="5"/>
  <c r="M33" i="5"/>
  <c r="K36" i="5" l="1"/>
  <c r="I39" i="5"/>
  <c r="L38" i="5"/>
  <c r="M34" i="5"/>
  <c r="L39" i="5" l="1"/>
  <c r="L40" i="5" s="1"/>
  <c r="K37" i="5"/>
  <c r="I40" i="5"/>
  <c r="M36" i="5"/>
  <c r="M35" i="5"/>
  <c r="L41" i="5" l="1"/>
  <c r="L42" i="5" s="1"/>
  <c r="K38" i="5"/>
  <c r="K39" i="5" s="1"/>
  <c r="I41" i="5"/>
  <c r="K40" i="5" l="1"/>
  <c r="L43" i="5"/>
  <c r="I42" i="5"/>
  <c r="M38" i="5"/>
  <c r="M37" i="5"/>
  <c r="K41" i="5" l="1"/>
  <c r="K42" i="5" s="1"/>
  <c r="I43" i="5"/>
  <c r="L44" i="5"/>
  <c r="K43" i="5" l="1"/>
  <c r="K44" i="5" s="1"/>
  <c r="L45" i="5"/>
  <c r="I44" i="5"/>
  <c r="M39" i="5"/>
  <c r="K45" i="5" l="1"/>
  <c r="K46" i="5" s="1"/>
  <c r="L46" i="5"/>
  <c r="I45" i="5"/>
  <c r="M42" i="5"/>
  <c r="M41" i="5"/>
  <c r="M40" i="5"/>
  <c r="K47" i="5" l="1"/>
  <c r="K48" i="5" s="1"/>
  <c r="L47" i="5"/>
  <c r="I46" i="5"/>
  <c r="K49" i="5" l="1"/>
  <c r="K50" i="5" s="1"/>
  <c r="L48" i="5"/>
  <c r="I47" i="5"/>
  <c r="M43" i="5"/>
  <c r="I48" i="5" l="1"/>
  <c r="L49" i="5"/>
  <c r="K51" i="5"/>
  <c r="M44" i="5"/>
  <c r="K52" i="5" l="1"/>
  <c r="L50" i="5"/>
  <c r="I49" i="5"/>
  <c r="M45" i="5"/>
  <c r="M46" i="5"/>
  <c r="K53" i="5" l="1"/>
  <c r="I50" i="5"/>
  <c r="L51" i="5"/>
  <c r="I51" i="5" l="1"/>
  <c r="K54" i="5"/>
  <c r="L52" i="5"/>
  <c r="M47" i="5"/>
  <c r="M48" i="5"/>
  <c r="L53" i="5" l="1"/>
  <c r="K55" i="5"/>
  <c r="I52" i="5"/>
  <c r="M49" i="5"/>
  <c r="K56" i="5" l="1"/>
  <c r="L54" i="5"/>
  <c r="I53" i="5"/>
  <c r="L55" i="5" l="1"/>
  <c r="K57" i="5"/>
  <c r="I54" i="5"/>
  <c r="M50" i="5"/>
  <c r="M51" i="5"/>
  <c r="L56" i="5" l="1"/>
  <c r="K58" i="5"/>
  <c r="I55" i="5"/>
  <c r="I56" i="5" l="1"/>
  <c r="K59" i="5"/>
  <c r="L57" i="5"/>
  <c r="M52" i="5"/>
  <c r="M53" i="5"/>
  <c r="K60" i="5" l="1"/>
  <c r="I57" i="5"/>
  <c r="L58" i="5"/>
  <c r="I58" i="5" l="1"/>
  <c r="L59" i="5"/>
  <c r="K61" i="5"/>
  <c r="M54" i="5"/>
  <c r="M55" i="5"/>
  <c r="L60" i="5" l="1"/>
  <c r="I59" i="5"/>
  <c r="K62" i="5"/>
  <c r="M56" i="5"/>
  <c r="I60" i="5" l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I73" i="5" s="1"/>
  <c r="I74" i="5" s="1"/>
  <c r="I75" i="5" s="1"/>
  <c r="I76" i="5" s="1"/>
  <c r="I77" i="5" s="1"/>
  <c r="I78" i="5" s="1"/>
  <c r="I79" i="5" s="1"/>
  <c r="I80" i="5" s="1"/>
  <c r="I81" i="5" s="1"/>
  <c r="I82" i="5" s="1"/>
  <c r="I83" i="5" s="1"/>
  <c r="K63" i="5"/>
  <c r="K64" i="5" s="1"/>
  <c r="K65" i="5" s="1"/>
  <c r="K66" i="5" s="1"/>
  <c r="K67" i="5" s="1"/>
  <c r="K68" i="5" s="1"/>
  <c r="K69" i="5" s="1"/>
  <c r="K70" i="5" s="1"/>
  <c r="K71" i="5" s="1"/>
  <c r="K72" i="5" s="1"/>
  <c r="K73" i="5" s="1"/>
  <c r="K74" i="5" s="1"/>
  <c r="K75" i="5" s="1"/>
  <c r="K76" i="5" s="1"/>
  <c r="K77" i="5" s="1"/>
  <c r="K78" i="5" s="1"/>
  <c r="K79" i="5" s="1"/>
  <c r="K80" i="5" s="1"/>
  <c r="K81" i="5" s="1"/>
  <c r="K82" i="5" s="1"/>
  <c r="K83" i="5" s="1"/>
  <c r="K84" i="5" s="1"/>
  <c r="K85" i="5" s="1"/>
  <c r="K86" i="5" s="1"/>
  <c r="L61" i="5"/>
  <c r="L62" i="5" l="1"/>
  <c r="K87" i="5"/>
  <c r="K88" i="5" s="1"/>
  <c r="I84" i="5"/>
  <c r="I85" i="5" s="1"/>
  <c r="M58" i="5"/>
  <c r="M57" i="5"/>
  <c r="M59" i="5"/>
  <c r="K89" i="5" l="1"/>
  <c r="I86" i="5"/>
  <c r="I87" i="5" s="1"/>
  <c r="L63" i="5"/>
  <c r="M60" i="5"/>
  <c r="I88" i="5" l="1"/>
  <c r="I89" i="5" s="1"/>
  <c r="L64" i="5"/>
  <c r="M62" i="5"/>
  <c r="L65" i="5" l="1"/>
  <c r="M61" i="5"/>
  <c r="M64" i="5"/>
  <c r="L66" i="5" l="1"/>
  <c r="L67" i="5" s="1"/>
  <c r="L68" i="5" s="1"/>
  <c r="L69" i="5" s="1"/>
  <c r="L70" i="5" s="1"/>
  <c r="L71" i="5" s="1"/>
  <c r="L72" i="5" s="1"/>
  <c r="L73" i="5" s="1"/>
  <c r="L74" i="5" s="1"/>
  <c r="L75" i="5" s="1"/>
  <c r="L76" i="5" s="1"/>
  <c r="L77" i="5" s="1"/>
  <c r="L78" i="5" s="1"/>
  <c r="L79" i="5" s="1"/>
  <c r="L80" i="5" s="1"/>
  <c r="L81" i="5" s="1"/>
  <c r="L82" i="5" s="1"/>
  <c r="L83" i="5" s="1"/>
  <c r="L84" i="5" s="1"/>
  <c r="L85" i="5" s="1"/>
  <c r="L86" i="5" s="1"/>
  <c r="L87" i="5" s="1"/>
  <c r="L88" i="5" s="1"/>
  <c r="M65" i="5"/>
  <c r="M63" i="5"/>
  <c r="M66" i="5" l="1"/>
  <c r="M67" i="5"/>
  <c r="M68" i="5" l="1"/>
  <c r="M69" i="5" l="1"/>
  <c r="M70" i="5" l="1"/>
  <c r="M71" i="5" l="1"/>
  <c r="M72" i="5" l="1"/>
  <c r="M73" i="5" l="1"/>
  <c r="M74" i="5" l="1"/>
  <c r="M75" i="5" l="1"/>
  <c r="M76" i="5" l="1"/>
  <c r="M77" i="5" l="1"/>
  <c r="M78" i="5" l="1"/>
  <c r="M79" i="5" l="1"/>
  <c r="M80" i="5" l="1"/>
  <c r="M81" i="5" l="1"/>
  <c r="M82" i="5" l="1"/>
  <c r="M83" i="5" l="1"/>
  <c r="M84" i="5" l="1"/>
  <c r="M85" i="5" l="1"/>
  <c r="M86" i="5" l="1"/>
  <c r="M87" i="5" l="1"/>
  <c r="M89" i="5" l="1"/>
  <c r="M88" i="5"/>
</calcChain>
</file>

<file path=xl/comments1.xml><?xml version="1.0" encoding="utf-8"?>
<comments xmlns="http://schemas.openxmlformats.org/spreadsheetml/2006/main">
  <authors>
    <author>oem</author>
  </authors>
  <commentList>
    <comment ref="C16" authorId="0">
      <text>
        <r>
          <rPr>
            <b/>
            <sz val="9"/>
            <color indexed="81"/>
            <rFont val="Tahoma"/>
            <family val="2"/>
          </rPr>
          <t xml:space="preserve">dans celle-ci je dois refacturé le 14-01-2015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 xml:space="preserve">celle-ci aussi revérifier 
dans trente jour si il en restait sur le plancher 
et facture si oui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<sst xmlns="http://schemas.openxmlformats.org/spreadsheetml/2006/main" count="17" uniqueCount="15">
  <si>
    <t>Date</t>
  </si>
  <si>
    <t>Total in</t>
  </si>
  <si>
    <t>Total out</t>
  </si>
  <si>
    <t>Total</t>
  </si>
  <si>
    <t>Entrées</t>
  </si>
  <si>
    <t>Sorties</t>
  </si>
  <si>
    <t>Entreposage (palettes / Jour)</t>
  </si>
  <si>
    <t xml:space="preserve">cest  ainsi a tout les jours chaque jour sur plusieur item ton tableau arrive a me dire dans le mois </t>
  </si>
  <si>
    <t xml:space="preserve">global combien il men reste ,mais la facturation est a tout les jour car celle qui est entrée le 14-11-2014 est-ce qu'il m'en reste que je dois facturé un autre 30 jours ?? Aurais tu une formule pour cela car le reste ton tableau est </t>
  </si>
  <si>
    <t>hyper génial pour voir inventaire active sur le parc ,mais vraiment le gros probleme c'est le 30 jours .</t>
  </si>
  <si>
    <t>Le jour ou la palette arrive le premier 30 jours est facturé immédiatement ,comment arrivé a voir 30 jours plus tard si je dois en facturé d'autre c'est la ou je bogue .</t>
  </si>
  <si>
    <t xml:space="preserve">Merci Gyrus de me donner un coup de main j'apprécie énormément </t>
  </si>
  <si>
    <t>facturation</t>
  </si>
  <si>
    <t>items à facturer</t>
  </si>
  <si>
    <t>items à RE-facturer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</si>
</sst>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;;"/>
  </numFmts>
  <fonts count="9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FF00"/>
      <name val="Calibri"/>
      <family val="2"/>
    </font>
    <font>
      <b/>
      <sz val="14"/>
      <color rgb="FFFF0000"/>
      <name val="Calibri"/>
      <family val="2"/>
    </font>
    <font>
      <b/>
      <i/>
      <sz val="11"/>
      <color theme="0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 applyAlignment="1"/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0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5" fillId="5" borderId="9" xfId="0" applyFont="1" applyFill="1" applyBorder="1" applyAlignment="1">
      <alignment horizontal="center" wrapText="1"/>
    </xf>
    <xf numFmtId="0" fontId="5" fillId="5" borderId="10" xfId="0" applyFont="1" applyFill="1" applyBorder="1" applyAlignment="1">
      <alignment horizontal="center" wrapText="1"/>
    </xf>
    <xf numFmtId="0" fontId="5" fillId="5" borderId="11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7" fillId="6" borderId="9" xfId="0" applyFont="1" applyFill="1" applyBorder="1" applyAlignment="1">
      <alignment horizontal="center" wrapText="1"/>
    </xf>
    <xf numFmtId="0" fontId="7" fillId="6" borderId="10" xfId="0" applyFont="1" applyFill="1" applyBorder="1" applyAlignment="1">
      <alignment horizontal="center" wrapText="1"/>
    </xf>
    <xf numFmtId="0" fontId="7" fillId="6" borderId="1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0" fillId="7" borderId="4" xfId="0" applyNumberForma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AM89"/>
  <sheetViews>
    <sheetView tabSelected="1" workbookViewId="0">
      <selection activeCell="K108" sqref="K108"/>
    </sheetView>
  </sheetViews>
  <sheetFormatPr baseColWidth="10" defaultRowHeight="15" x14ac:dyDescent="0.25"/>
  <cols>
    <col min="1" max="1" width="10.7109375" style="4" bestFit="1" customWidth="1"/>
    <col min="2" max="2" width="3.7109375" style="4" customWidth="1"/>
    <col min="3" max="7" width="5.7109375" style="4" customWidth="1"/>
    <col min="8" max="13" width="5.85546875" style="4" customWidth="1"/>
    <col min="14" max="14" width="3.7109375" style="4" customWidth="1"/>
    <col min="15" max="19" width="5.85546875" style="4" customWidth="1"/>
    <col min="20" max="20" width="3.7109375" style="4" customWidth="1"/>
    <col min="21" max="25" width="5.7109375" style="4" customWidth="1"/>
    <col min="26" max="26" width="3.7109375" style="4" customWidth="1"/>
    <col min="27" max="31" width="5.7109375" style="4" customWidth="1"/>
    <col min="32" max="32" width="3.7109375" style="4" customWidth="1"/>
    <col min="33" max="16384" width="11.42578125" style="4"/>
  </cols>
  <sheetData>
    <row r="1" spans="1:39" ht="15" customHeight="1" x14ac:dyDescent="0.3">
      <c r="A1" s="4" t="s">
        <v>12</v>
      </c>
      <c r="C1" s="10" t="s">
        <v>4</v>
      </c>
      <c r="D1" s="10"/>
      <c r="E1" s="10"/>
      <c r="F1" s="10"/>
      <c r="G1" s="10"/>
      <c r="I1" s="21" t="s">
        <v>14</v>
      </c>
      <c r="J1" s="22"/>
      <c r="K1" s="22"/>
      <c r="L1" s="22"/>
      <c r="M1" s="23"/>
      <c r="O1" s="18" t="s">
        <v>13</v>
      </c>
      <c r="P1" s="19"/>
      <c r="Q1" s="19"/>
      <c r="R1" s="19"/>
      <c r="S1" s="20"/>
      <c r="U1" s="24" t="s">
        <v>5</v>
      </c>
      <c r="V1" s="25"/>
      <c r="W1" s="25"/>
      <c r="X1" s="25"/>
      <c r="Y1" s="26"/>
      <c r="AA1" s="10" t="s">
        <v>6</v>
      </c>
      <c r="AB1" s="10"/>
      <c r="AC1" s="10"/>
      <c r="AD1" s="10"/>
      <c r="AE1" s="10"/>
    </row>
    <row r="2" spans="1:39" ht="30" x14ac:dyDescent="0.25">
      <c r="A2" s="1" t="s">
        <v>0</v>
      </c>
      <c r="C2" s="1">
        <v>38639</v>
      </c>
      <c r="D2" s="1">
        <v>38656</v>
      </c>
      <c r="E2" s="1">
        <v>38657</v>
      </c>
      <c r="F2" s="1">
        <v>38658</v>
      </c>
      <c r="G2" s="1" t="s">
        <v>1</v>
      </c>
      <c r="I2" s="11">
        <v>38639</v>
      </c>
      <c r="J2" s="11">
        <v>38656</v>
      </c>
      <c r="K2" s="11">
        <v>38657</v>
      </c>
      <c r="L2" s="11">
        <v>38658</v>
      </c>
      <c r="M2" s="11" t="s">
        <v>3</v>
      </c>
      <c r="O2" s="1">
        <v>38639</v>
      </c>
      <c r="P2" s="1">
        <v>38656</v>
      </c>
      <c r="Q2" s="1">
        <v>38657</v>
      </c>
      <c r="R2" s="1">
        <v>38658</v>
      </c>
      <c r="S2" s="1" t="s">
        <v>3</v>
      </c>
      <c r="U2" s="1">
        <v>38639</v>
      </c>
      <c r="V2" s="1">
        <v>38656</v>
      </c>
      <c r="W2" s="1">
        <v>38657</v>
      </c>
      <c r="X2" s="1">
        <v>38658</v>
      </c>
      <c r="Y2" s="1" t="s">
        <v>2</v>
      </c>
      <c r="AA2" s="1">
        <v>38639</v>
      </c>
      <c r="AB2" s="1">
        <v>38656</v>
      </c>
      <c r="AC2" s="1">
        <v>38657</v>
      </c>
      <c r="AD2" s="1">
        <v>38658</v>
      </c>
      <c r="AE2" s="1" t="s">
        <v>3</v>
      </c>
    </row>
    <row r="3" spans="1:39" x14ac:dyDescent="0.25">
      <c r="A3" s="2">
        <v>41974</v>
      </c>
      <c r="C3" s="27">
        <v>30</v>
      </c>
      <c r="D3" s="3">
        <v>24</v>
      </c>
      <c r="E3" s="3">
        <v>6</v>
      </c>
      <c r="F3" s="3">
        <v>30</v>
      </c>
      <c r="G3" s="30">
        <f>SUM(C3:F3)</f>
        <v>90</v>
      </c>
      <c r="H3" s="8"/>
      <c r="I3" s="12"/>
      <c r="J3" s="13"/>
      <c r="K3" s="13"/>
      <c r="L3" s="13"/>
      <c r="M3" s="31"/>
      <c r="O3" s="9">
        <f>MAX(0,C3-U3)</f>
        <v>30</v>
      </c>
      <c r="P3" s="9">
        <f>MAX(0,D3-V3)</f>
        <v>22</v>
      </c>
      <c r="Q3" s="9">
        <f>MAX(0,E3-W3)</f>
        <v>1</v>
      </c>
      <c r="R3" s="9">
        <f>MAX(0,F3-X3)</f>
        <v>30</v>
      </c>
      <c r="S3" s="30">
        <f>SUM(O3:R3)</f>
        <v>83</v>
      </c>
      <c r="U3" s="28">
        <v>0</v>
      </c>
      <c r="V3" s="29">
        <v>2</v>
      </c>
      <c r="W3" s="29">
        <v>5</v>
      </c>
      <c r="X3" s="29"/>
      <c r="Y3" s="30">
        <f>SUM(U3:X3)</f>
        <v>7</v>
      </c>
      <c r="AA3" s="3">
        <f>SUM(C$3:C3)-SUM(U$3:U3)</f>
        <v>30</v>
      </c>
      <c r="AB3" s="3">
        <f>SUM(D$3:D3)-SUM(V$3:V3)</f>
        <v>22</v>
      </c>
      <c r="AC3" s="3">
        <f>SUM(E$3:E3)-SUM(W$3:W3)</f>
        <v>1</v>
      </c>
      <c r="AD3" s="3">
        <f>SUM(F$3:F3)-SUM(X$3:X3)</f>
        <v>30</v>
      </c>
      <c r="AE3" s="30">
        <f>SUM(G$3:G3)-SUM(Y$3:Y3)</f>
        <v>83</v>
      </c>
    </row>
    <row r="4" spans="1:39" x14ac:dyDescent="0.25">
      <c r="A4" s="2">
        <v>41975</v>
      </c>
      <c r="C4" s="27">
        <v>22</v>
      </c>
      <c r="D4" s="3">
        <v>8</v>
      </c>
      <c r="E4" s="3">
        <v>17</v>
      </c>
      <c r="F4" s="3">
        <v>3</v>
      </c>
      <c r="G4" s="30">
        <f t="shared" ref="G4:G67" si="0">SUM(C4:F4)</f>
        <v>50</v>
      </c>
      <c r="H4" s="8"/>
      <c r="I4" s="14"/>
      <c r="J4" s="15"/>
      <c r="K4" s="15"/>
      <c r="L4" s="15"/>
      <c r="M4" s="30"/>
      <c r="O4" s="9">
        <f>MAX(0,C4-U4)</f>
        <v>22</v>
      </c>
      <c r="P4" s="9">
        <f>MAX(0,D4-V4)</f>
        <v>8</v>
      </c>
      <c r="Q4" s="9">
        <f>MAX(0,E4-W4)</f>
        <v>17</v>
      </c>
      <c r="R4" s="9">
        <f>MAX(0,F4-X4)</f>
        <v>3</v>
      </c>
      <c r="S4" s="30">
        <f t="shared" ref="S4:S67" si="1">SUM(O4:R4)</f>
        <v>50</v>
      </c>
      <c r="U4" s="28"/>
      <c r="V4" s="29"/>
      <c r="W4" s="29"/>
      <c r="X4" s="29"/>
      <c r="Y4" s="30">
        <f t="shared" ref="Y4:Y67" si="2">SUM(U4:X4)</f>
        <v>0</v>
      </c>
      <c r="AA4" s="3">
        <f>SUM(C$3:C4)-SUM(U$3:U4)</f>
        <v>52</v>
      </c>
      <c r="AB4" s="3">
        <f>SUM(D$3:D4)-SUM(V$3:V4)</f>
        <v>30</v>
      </c>
      <c r="AC4" s="3">
        <f>SUM(E$3:E4)-SUM(W$3:W4)</f>
        <v>18</v>
      </c>
      <c r="AD4" s="3">
        <f>SUM(F$3:F4)-SUM(X$3:X4)</f>
        <v>33</v>
      </c>
      <c r="AE4" s="30">
        <f>SUM(G$3:G4)-SUM(Y$3:Y4)</f>
        <v>133</v>
      </c>
    </row>
    <row r="5" spans="1:39" x14ac:dyDescent="0.25">
      <c r="A5" s="2">
        <v>41976</v>
      </c>
      <c r="C5" s="27">
        <v>23</v>
      </c>
      <c r="D5" s="3">
        <v>15</v>
      </c>
      <c r="E5" s="3">
        <v>13</v>
      </c>
      <c r="F5" s="3">
        <v>9</v>
      </c>
      <c r="G5" s="30">
        <f t="shared" si="0"/>
        <v>60</v>
      </c>
      <c r="H5" s="8"/>
      <c r="I5" s="14"/>
      <c r="J5" s="15"/>
      <c r="K5" s="15"/>
      <c r="L5" s="15"/>
      <c r="M5" s="30"/>
      <c r="O5" s="9">
        <f>MAX(0,C5-U5)</f>
        <v>23</v>
      </c>
      <c r="P5" s="9">
        <f>MAX(0,D5-V5)</f>
        <v>15</v>
      </c>
      <c r="Q5" s="9">
        <f>MAX(0,E5-W5)</f>
        <v>13</v>
      </c>
      <c r="R5" s="9">
        <f>MAX(0,F5-X5)</f>
        <v>9</v>
      </c>
      <c r="S5" s="30">
        <f t="shared" si="1"/>
        <v>60</v>
      </c>
      <c r="U5" s="28"/>
      <c r="V5" s="29"/>
      <c r="W5" s="29"/>
      <c r="X5" s="29"/>
      <c r="Y5" s="30">
        <f t="shared" si="2"/>
        <v>0</v>
      </c>
      <c r="AA5" s="3">
        <f>SUM(C$3:C5)-SUM(U$3:U5)</f>
        <v>75</v>
      </c>
      <c r="AB5" s="3">
        <f>SUM(D$3:D5)-SUM(V$3:V5)</f>
        <v>45</v>
      </c>
      <c r="AC5" s="3">
        <f>SUM(E$3:E5)-SUM(W$3:W5)</f>
        <v>31</v>
      </c>
      <c r="AD5" s="3">
        <f>SUM(F$3:F5)-SUM(X$3:X5)</f>
        <v>42</v>
      </c>
      <c r="AE5" s="30">
        <f>SUM(G$3:G5)-SUM(Y$3:Y5)</f>
        <v>193</v>
      </c>
    </row>
    <row r="6" spans="1:39" x14ac:dyDescent="0.25">
      <c r="A6" s="2">
        <v>41977</v>
      </c>
      <c r="C6" s="28">
        <v>56</v>
      </c>
      <c r="D6" s="3">
        <v>18</v>
      </c>
      <c r="E6" s="3">
        <v>56</v>
      </c>
      <c r="F6" s="3"/>
      <c r="G6" s="30">
        <f t="shared" si="0"/>
        <v>130</v>
      </c>
      <c r="H6" s="8"/>
      <c r="I6" s="14"/>
      <c r="J6" s="15"/>
      <c r="K6" s="15"/>
      <c r="L6" s="15"/>
      <c r="M6" s="30"/>
      <c r="O6" s="9">
        <f>MAX(0,C6-U6)</f>
        <v>56</v>
      </c>
      <c r="P6" s="9">
        <f>MAX(0,D6-V6)</f>
        <v>18</v>
      </c>
      <c r="Q6" s="9">
        <f>MAX(0,E6-W6)</f>
        <v>11</v>
      </c>
      <c r="R6" s="9">
        <f>MAX(0,F6-X6)</f>
        <v>0</v>
      </c>
      <c r="S6" s="30">
        <f t="shared" si="1"/>
        <v>85</v>
      </c>
      <c r="U6" s="28"/>
      <c r="V6" s="29"/>
      <c r="W6" s="29">
        <v>45</v>
      </c>
      <c r="X6" s="29"/>
      <c r="Y6" s="30">
        <f t="shared" si="2"/>
        <v>45</v>
      </c>
      <c r="AA6" s="3">
        <f>SUM(C$3:C6)-SUM(U$3:U6)</f>
        <v>131</v>
      </c>
      <c r="AB6" s="3">
        <f>SUM(D$3:D6)-SUM(V$3:V6)</f>
        <v>63</v>
      </c>
      <c r="AC6" s="3">
        <f>SUM(E$3:E6)-SUM(W$3:W6)</f>
        <v>42</v>
      </c>
      <c r="AD6" s="3">
        <f>SUM(F$3:F6)-SUM(X$3:X6)</f>
        <v>42</v>
      </c>
      <c r="AE6" s="30">
        <f>SUM(G$3:G6)-SUM(Y$3:Y6)</f>
        <v>278</v>
      </c>
    </row>
    <row r="7" spans="1:39" x14ac:dyDescent="0.25">
      <c r="A7" s="2">
        <v>41978</v>
      </c>
      <c r="C7" s="28">
        <v>24</v>
      </c>
      <c r="D7" s="3">
        <v>26</v>
      </c>
      <c r="E7" s="3">
        <v>42</v>
      </c>
      <c r="F7" s="3"/>
      <c r="G7" s="30">
        <f t="shared" si="0"/>
        <v>92</v>
      </c>
      <c r="H7" s="8"/>
      <c r="I7" s="14"/>
      <c r="J7" s="15"/>
      <c r="K7" s="15"/>
      <c r="L7" s="15"/>
      <c r="M7" s="30"/>
      <c r="O7" s="9">
        <f>MAX(0,C7-U7)</f>
        <v>18</v>
      </c>
      <c r="P7" s="9">
        <f>MAX(0,D7-V7)</f>
        <v>26</v>
      </c>
      <c r="Q7" s="9">
        <f>MAX(0,E7-W7)</f>
        <v>42</v>
      </c>
      <c r="R7" s="9">
        <f>MAX(0,F7-X7)</f>
        <v>0</v>
      </c>
      <c r="S7" s="30">
        <f t="shared" si="1"/>
        <v>86</v>
      </c>
      <c r="U7" s="28">
        <v>6</v>
      </c>
      <c r="V7" s="29"/>
      <c r="W7" s="29"/>
      <c r="X7" s="29"/>
      <c r="Y7" s="30">
        <f t="shared" si="2"/>
        <v>6</v>
      </c>
      <c r="AA7" s="3">
        <f>SUM(C$3:C7)-SUM(U$3:U7)</f>
        <v>149</v>
      </c>
      <c r="AB7" s="3">
        <f>SUM(D$3:D7)-SUM(V$3:V7)</f>
        <v>89</v>
      </c>
      <c r="AC7" s="3">
        <f>SUM(E$3:E7)-SUM(W$3:W7)</f>
        <v>84</v>
      </c>
      <c r="AD7" s="3">
        <f>SUM(F$3:F7)-SUM(X$3:X7)</f>
        <v>42</v>
      </c>
      <c r="AE7" s="30">
        <f>SUM(G$3:G7)-SUM(Y$3:Y7)</f>
        <v>364</v>
      </c>
    </row>
    <row r="8" spans="1:39" x14ac:dyDescent="0.25">
      <c r="A8" s="2">
        <v>41979</v>
      </c>
      <c r="C8" s="28">
        <v>36</v>
      </c>
      <c r="D8" s="3">
        <v>98</v>
      </c>
      <c r="E8" s="3">
        <v>35</v>
      </c>
      <c r="F8" s="3"/>
      <c r="G8" s="30">
        <f t="shared" si="0"/>
        <v>169</v>
      </c>
      <c r="H8" s="8"/>
      <c r="I8" s="14"/>
      <c r="J8" s="15"/>
      <c r="K8" s="15"/>
      <c r="L8" s="15"/>
      <c r="M8" s="30"/>
      <c r="O8" s="9">
        <f>MAX(0,C8-U8)</f>
        <v>34</v>
      </c>
      <c r="P8" s="9">
        <f>MAX(0,D8-V8)</f>
        <v>98</v>
      </c>
      <c r="Q8" s="9">
        <f>MAX(0,E8-W8)</f>
        <v>1</v>
      </c>
      <c r="R8" s="9">
        <f>MAX(0,F8-X8)</f>
        <v>0</v>
      </c>
      <c r="S8" s="30">
        <f t="shared" si="1"/>
        <v>133</v>
      </c>
      <c r="U8" s="28">
        <v>2</v>
      </c>
      <c r="V8" s="29"/>
      <c r="W8" s="29">
        <v>34</v>
      </c>
      <c r="X8" s="29"/>
      <c r="Y8" s="30">
        <f t="shared" si="2"/>
        <v>36</v>
      </c>
      <c r="AA8" s="3">
        <f>SUM(C$3:C8)-SUM(U$3:U8)</f>
        <v>183</v>
      </c>
      <c r="AB8" s="3">
        <f>SUM(D$3:D8)-SUM(V$3:V8)</f>
        <v>187</v>
      </c>
      <c r="AC8" s="3">
        <f>SUM(E$3:E8)-SUM(W$3:W8)</f>
        <v>85</v>
      </c>
      <c r="AD8" s="3">
        <f>SUM(F$3:F8)-SUM(X$3:X8)</f>
        <v>42</v>
      </c>
      <c r="AE8" s="30">
        <f>SUM(G$3:G8)-SUM(Y$3:Y8)</f>
        <v>497</v>
      </c>
    </row>
    <row r="9" spans="1:39" x14ac:dyDescent="0.25">
      <c r="A9" s="2">
        <v>41980</v>
      </c>
      <c r="C9" s="28">
        <v>55</v>
      </c>
      <c r="D9" s="3">
        <v>54</v>
      </c>
      <c r="E9" s="3">
        <v>78</v>
      </c>
      <c r="F9" s="3"/>
      <c r="G9" s="30">
        <f t="shared" si="0"/>
        <v>187</v>
      </c>
      <c r="H9" s="8"/>
      <c r="I9" s="14"/>
      <c r="J9" s="15"/>
      <c r="K9" s="15"/>
      <c r="L9" s="15"/>
      <c r="M9" s="30"/>
      <c r="O9" s="9">
        <f>MAX(0,C9-U9)</f>
        <v>46</v>
      </c>
      <c r="P9" s="9">
        <f>MAX(0,D9-V9)</f>
        <v>54</v>
      </c>
      <c r="Q9" s="9">
        <f>MAX(0,E9-W9)</f>
        <v>61</v>
      </c>
      <c r="R9" s="9">
        <f>MAX(0,F9-X9)</f>
        <v>0</v>
      </c>
      <c r="S9" s="30">
        <f t="shared" si="1"/>
        <v>161</v>
      </c>
      <c r="U9" s="28">
        <v>9</v>
      </c>
      <c r="V9" s="29"/>
      <c r="W9" s="29">
        <v>17</v>
      </c>
      <c r="X9" s="29"/>
      <c r="Y9" s="30">
        <f t="shared" si="2"/>
        <v>26</v>
      </c>
      <c r="AA9" s="3">
        <f>SUM(C$3:C9)-SUM(U$3:U9)</f>
        <v>229</v>
      </c>
      <c r="AB9" s="3">
        <f>SUM(D$3:D9)-SUM(V$3:V9)</f>
        <v>241</v>
      </c>
      <c r="AC9" s="3">
        <f>SUM(E$3:E9)-SUM(W$3:W9)</f>
        <v>146</v>
      </c>
      <c r="AD9" s="3">
        <f>SUM(F$3:F9)-SUM(X$3:X9)</f>
        <v>42</v>
      </c>
      <c r="AE9" s="30">
        <f>SUM(G$3:G9)-SUM(Y$3:Y9)</f>
        <v>658</v>
      </c>
    </row>
    <row r="10" spans="1:39" x14ac:dyDescent="0.25">
      <c r="A10" s="2">
        <v>41981</v>
      </c>
      <c r="C10" s="28">
        <v>78</v>
      </c>
      <c r="D10" s="3">
        <v>236</v>
      </c>
      <c r="E10" s="3">
        <v>600</v>
      </c>
      <c r="F10" s="3"/>
      <c r="G10" s="30">
        <f t="shared" si="0"/>
        <v>914</v>
      </c>
      <c r="H10" s="8"/>
      <c r="I10" s="14"/>
      <c r="J10" s="15"/>
      <c r="K10" s="15"/>
      <c r="L10" s="15"/>
      <c r="M10" s="30"/>
      <c r="O10" s="9">
        <f>MAX(0,C10-U10)</f>
        <v>78</v>
      </c>
      <c r="P10" s="9">
        <f>MAX(0,D10-V10)</f>
        <v>236</v>
      </c>
      <c r="Q10" s="9">
        <f>MAX(0,E10-W10)</f>
        <v>585</v>
      </c>
      <c r="R10" s="9">
        <f>MAX(0,F10-X10)</f>
        <v>0</v>
      </c>
      <c r="S10" s="30">
        <f t="shared" si="1"/>
        <v>899</v>
      </c>
      <c r="U10" s="28"/>
      <c r="V10" s="29"/>
      <c r="W10" s="29">
        <v>15</v>
      </c>
      <c r="X10" s="29"/>
      <c r="Y10" s="30">
        <f t="shared" si="2"/>
        <v>15</v>
      </c>
      <c r="AA10" s="3">
        <f>SUM(C$3:C10)-SUM(U$3:U10)</f>
        <v>307</v>
      </c>
      <c r="AB10" s="3">
        <f>SUM(D$3:D10)-SUM(V$3:V10)</f>
        <v>477</v>
      </c>
      <c r="AC10" s="3">
        <f>SUM(E$3:E10)-SUM(W$3:W10)</f>
        <v>731</v>
      </c>
      <c r="AD10" s="3">
        <f>SUM(F$3:F10)-SUM(X$3:X10)</f>
        <v>42</v>
      </c>
      <c r="AE10" s="30">
        <f>SUM(G$3:G10)-SUM(Y$3:Y10)</f>
        <v>1557</v>
      </c>
    </row>
    <row r="11" spans="1:39" x14ac:dyDescent="0.25">
      <c r="A11" s="2">
        <v>41982</v>
      </c>
      <c r="C11" s="27">
        <v>165</v>
      </c>
      <c r="D11" s="3">
        <v>54</v>
      </c>
      <c r="E11" s="3"/>
      <c r="F11" s="3"/>
      <c r="G11" s="30">
        <f t="shared" si="0"/>
        <v>219</v>
      </c>
      <c r="H11" s="8"/>
      <c r="I11" s="14"/>
      <c r="J11" s="15"/>
      <c r="K11" s="15"/>
      <c r="L11" s="15"/>
      <c r="M11" s="30"/>
      <c r="O11" s="9">
        <f>MAX(0,C11-U11)</f>
        <v>0</v>
      </c>
      <c r="P11" s="9">
        <f>MAX(0,D11-V11)</f>
        <v>54</v>
      </c>
      <c r="Q11" s="9">
        <f>MAX(0,E11-W11)</f>
        <v>0</v>
      </c>
      <c r="R11" s="9">
        <f>MAX(0,F11-X11)</f>
        <v>0</v>
      </c>
      <c r="S11" s="30">
        <f t="shared" si="1"/>
        <v>54</v>
      </c>
      <c r="U11" s="28">
        <v>300</v>
      </c>
      <c r="V11" s="29"/>
      <c r="W11" s="29">
        <v>46</v>
      </c>
      <c r="X11" s="29"/>
      <c r="Y11" s="30">
        <f t="shared" si="2"/>
        <v>346</v>
      </c>
      <c r="AA11" s="3">
        <f>SUM(C$3:C11)-SUM(U$3:U11)</f>
        <v>172</v>
      </c>
      <c r="AB11" s="3">
        <f>SUM(D$3:D11)-SUM(V$3:V11)</f>
        <v>531</v>
      </c>
      <c r="AC11" s="3">
        <f>SUM(E$3:E11)-SUM(W$3:W11)</f>
        <v>685</v>
      </c>
      <c r="AD11" s="3">
        <f>SUM(F$3:F11)-SUM(X$3:X11)</f>
        <v>42</v>
      </c>
      <c r="AE11" s="30">
        <f>SUM(G$3:G11)-SUM(Y$3:Y11)</f>
        <v>1430</v>
      </c>
    </row>
    <row r="12" spans="1:39" x14ac:dyDescent="0.25">
      <c r="A12" s="2">
        <v>41983</v>
      </c>
      <c r="C12" s="3">
        <v>459</v>
      </c>
      <c r="D12" s="3">
        <v>85</v>
      </c>
      <c r="E12" s="3"/>
      <c r="F12" s="3"/>
      <c r="G12" s="30">
        <f t="shared" si="0"/>
        <v>544</v>
      </c>
      <c r="H12" s="8"/>
      <c r="I12" s="14"/>
      <c r="J12" s="15"/>
      <c r="K12" s="15"/>
      <c r="L12" s="15"/>
      <c r="M12" s="30"/>
      <c r="O12" s="9">
        <f>MAX(0,C12-U12)</f>
        <v>459</v>
      </c>
      <c r="P12" s="9">
        <f>MAX(0,D12-V12)</f>
        <v>9</v>
      </c>
      <c r="Q12" s="9">
        <f>MAX(0,E12-W12)</f>
        <v>0</v>
      </c>
      <c r="R12" s="9">
        <f>MAX(0,F12-X12)</f>
        <v>0</v>
      </c>
      <c r="S12" s="30">
        <f t="shared" si="1"/>
        <v>468</v>
      </c>
      <c r="U12" s="28"/>
      <c r="V12" s="29">
        <v>76</v>
      </c>
      <c r="W12" s="29">
        <v>27</v>
      </c>
      <c r="X12" s="29"/>
      <c r="Y12" s="30">
        <f t="shared" si="2"/>
        <v>103</v>
      </c>
      <c r="AA12" s="3">
        <f>SUM(C$3:C12)-SUM(U$3:U12)</f>
        <v>631</v>
      </c>
      <c r="AB12" s="3">
        <f>SUM(D$3:D12)-SUM(V$3:V12)</f>
        <v>540</v>
      </c>
      <c r="AC12" s="3">
        <f>SUM(E$3:E12)-SUM(W$3:W12)</f>
        <v>658</v>
      </c>
      <c r="AD12" s="3">
        <f>SUM(F$3:F12)-SUM(X$3:X12)</f>
        <v>42</v>
      </c>
      <c r="AE12" s="30">
        <f>SUM(G$3:G12)-SUM(Y$3:Y12)</f>
        <v>1871</v>
      </c>
    </row>
    <row r="13" spans="1:39" x14ac:dyDescent="0.25">
      <c r="A13" s="2">
        <v>41984</v>
      </c>
      <c r="C13" s="3">
        <v>20</v>
      </c>
      <c r="D13" s="3">
        <v>65</v>
      </c>
      <c r="E13" s="3"/>
      <c r="F13" s="3"/>
      <c r="G13" s="30">
        <f t="shared" si="0"/>
        <v>85</v>
      </c>
      <c r="H13" s="8"/>
      <c r="I13" s="14"/>
      <c r="J13" s="15"/>
      <c r="K13" s="15"/>
      <c r="L13" s="15"/>
      <c r="M13" s="30"/>
      <c r="O13" s="9">
        <f>MAX(0,C13-U13)</f>
        <v>5</v>
      </c>
      <c r="P13" s="9">
        <f>MAX(0,D13-V13)</f>
        <v>65</v>
      </c>
      <c r="Q13" s="9">
        <f>MAX(0,E13-W13)</f>
        <v>0</v>
      </c>
      <c r="R13" s="9">
        <f>MAX(0,F13-X13)</f>
        <v>0</v>
      </c>
      <c r="S13" s="30">
        <f t="shared" si="1"/>
        <v>70</v>
      </c>
      <c r="U13" s="28">
        <v>15</v>
      </c>
      <c r="V13" s="29"/>
      <c r="W13" s="29">
        <v>89</v>
      </c>
      <c r="X13" s="29"/>
      <c r="Y13" s="30">
        <f t="shared" si="2"/>
        <v>104</v>
      </c>
      <c r="AA13" s="3">
        <f>SUM(C$3:C13)-SUM(U$3:U13)</f>
        <v>636</v>
      </c>
      <c r="AB13" s="3">
        <f>SUM(D$3:D13)-SUM(V$3:V13)</f>
        <v>605</v>
      </c>
      <c r="AC13" s="3">
        <f>SUM(E$3:E13)-SUM(W$3:W13)</f>
        <v>569</v>
      </c>
      <c r="AD13" s="3">
        <f>SUM(F$3:F13)-SUM(X$3:X13)</f>
        <v>42</v>
      </c>
      <c r="AE13" s="30">
        <f>SUM(G$3:G13)-SUM(Y$3:Y13)</f>
        <v>1852</v>
      </c>
      <c r="AM13" s="6" t="s">
        <v>7</v>
      </c>
    </row>
    <row r="14" spans="1:39" x14ac:dyDescent="0.25">
      <c r="A14" s="2">
        <v>41985</v>
      </c>
      <c r="C14" s="3">
        <v>17</v>
      </c>
      <c r="D14" s="3">
        <v>156</v>
      </c>
      <c r="E14" s="3">
        <v>300</v>
      </c>
      <c r="F14" s="3"/>
      <c r="G14" s="30">
        <f t="shared" si="0"/>
        <v>473</v>
      </c>
      <c r="H14" s="8"/>
      <c r="I14" s="14"/>
      <c r="J14" s="15"/>
      <c r="K14" s="15"/>
      <c r="L14" s="15"/>
      <c r="M14" s="30"/>
      <c r="O14" s="9">
        <f>MAX(0,C14-U14)</f>
        <v>0</v>
      </c>
      <c r="P14" s="9">
        <f>MAX(0,D14-V14)</f>
        <v>156</v>
      </c>
      <c r="Q14" s="9">
        <f>MAX(0,E14-W14)</f>
        <v>236</v>
      </c>
      <c r="R14" s="9">
        <f>MAX(0,F14-X14)</f>
        <v>0</v>
      </c>
      <c r="S14" s="30">
        <f t="shared" si="1"/>
        <v>392</v>
      </c>
      <c r="U14" s="28">
        <v>56</v>
      </c>
      <c r="V14" s="29"/>
      <c r="W14" s="29">
        <v>64</v>
      </c>
      <c r="X14" s="29"/>
      <c r="Y14" s="30">
        <f t="shared" si="2"/>
        <v>120</v>
      </c>
      <c r="AA14" s="3">
        <f>SUM(C$3:C14)-SUM(U$3:U14)</f>
        <v>597</v>
      </c>
      <c r="AB14" s="3">
        <f>SUM(D$3:D14)-SUM(V$3:V14)</f>
        <v>761</v>
      </c>
      <c r="AC14" s="3">
        <f>SUM(E$3:E14)-SUM(W$3:W14)</f>
        <v>805</v>
      </c>
      <c r="AD14" s="3">
        <f>SUM(F$3:F14)-SUM(X$3:X14)</f>
        <v>42</v>
      </c>
      <c r="AE14" s="30">
        <f>SUM(G$3:G14)-SUM(Y$3:Y14)</f>
        <v>2205</v>
      </c>
      <c r="AM14" s="6" t="s">
        <v>8</v>
      </c>
    </row>
    <row r="15" spans="1:39" x14ac:dyDescent="0.25">
      <c r="A15" s="2">
        <v>41986</v>
      </c>
      <c r="C15" s="3">
        <v>85</v>
      </c>
      <c r="D15" s="3">
        <v>123</v>
      </c>
      <c r="E15" s="3">
        <v>5</v>
      </c>
      <c r="F15" s="3"/>
      <c r="G15" s="30">
        <f t="shared" si="0"/>
        <v>213</v>
      </c>
      <c r="H15" s="8"/>
      <c r="I15" s="14"/>
      <c r="J15" s="15"/>
      <c r="K15" s="15"/>
      <c r="L15" s="15"/>
      <c r="M15" s="30"/>
      <c r="O15" s="9">
        <f>MAX(0,C15-U15)</f>
        <v>53</v>
      </c>
      <c r="P15" s="9">
        <f>MAX(0,D15-V15)</f>
        <v>0</v>
      </c>
      <c r="Q15" s="9">
        <f>MAX(0,E15-W15)</f>
        <v>0</v>
      </c>
      <c r="R15" s="9">
        <f>MAX(0,F15-X15)</f>
        <v>0</v>
      </c>
      <c r="S15" s="30">
        <f t="shared" si="1"/>
        <v>53</v>
      </c>
      <c r="U15" s="28">
        <v>32</v>
      </c>
      <c r="V15" s="29">
        <v>650</v>
      </c>
      <c r="W15" s="29">
        <v>32</v>
      </c>
      <c r="X15" s="29"/>
      <c r="Y15" s="30">
        <f t="shared" si="2"/>
        <v>714</v>
      </c>
      <c r="AA15" s="3">
        <f>SUM(C$3:C15)-SUM(U$3:U15)</f>
        <v>650</v>
      </c>
      <c r="AB15" s="3">
        <f>SUM(D$3:D15)-SUM(V$3:V15)</f>
        <v>234</v>
      </c>
      <c r="AC15" s="3">
        <f>SUM(E$3:E15)-SUM(W$3:W15)</f>
        <v>778</v>
      </c>
      <c r="AD15" s="3">
        <f>SUM(F$3:F15)-SUM(X$3:X15)</f>
        <v>42</v>
      </c>
      <c r="AE15" s="30">
        <f>SUM(G$3:G15)-SUM(Y$3:Y15)</f>
        <v>1704</v>
      </c>
      <c r="AM15" s="6" t="s">
        <v>9</v>
      </c>
    </row>
    <row r="16" spans="1:39" x14ac:dyDescent="0.25">
      <c r="A16" s="2">
        <v>41987</v>
      </c>
      <c r="C16" s="5">
        <v>178</v>
      </c>
      <c r="D16" s="3">
        <v>45</v>
      </c>
      <c r="E16" s="3">
        <v>6</v>
      </c>
      <c r="F16" s="3"/>
      <c r="G16" s="30">
        <f t="shared" si="0"/>
        <v>229</v>
      </c>
      <c r="H16" s="8"/>
      <c r="I16" s="14"/>
      <c r="J16" s="15"/>
      <c r="K16" s="15"/>
      <c r="L16" s="15"/>
      <c r="M16" s="30"/>
      <c r="O16" s="9">
        <f>MAX(0,C16-U16)</f>
        <v>92</v>
      </c>
      <c r="P16" s="9">
        <f>MAX(0,D16-V16)</f>
        <v>45</v>
      </c>
      <c r="Q16" s="9">
        <f>MAX(0,E16-W16)</f>
        <v>0</v>
      </c>
      <c r="R16" s="9">
        <f>MAX(0,F16-X16)</f>
        <v>0</v>
      </c>
      <c r="S16" s="30">
        <f t="shared" si="1"/>
        <v>137</v>
      </c>
      <c r="U16" s="28">
        <v>86</v>
      </c>
      <c r="V16" s="29"/>
      <c r="W16" s="29">
        <v>197</v>
      </c>
      <c r="X16" s="29"/>
      <c r="Y16" s="30">
        <f t="shared" si="2"/>
        <v>283</v>
      </c>
      <c r="AA16" s="3">
        <f>SUM(C$3:C16)-SUM(U$3:U16)</f>
        <v>742</v>
      </c>
      <c r="AB16" s="3">
        <f>SUM(D$3:D16)-SUM(V$3:V16)</f>
        <v>279</v>
      </c>
      <c r="AC16" s="3">
        <f>SUM(E$3:E16)-SUM(W$3:W16)</f>
        <v>587</v>
      </c>
      <c r="AD16" s="3">
        <f>SUM(F$3:F16)-SUM(X$3:X16)</f>
        <v>42</v>
      </c>
      <c r="AE16" s="30">
        <f>SUM(G$3:G16)-SUM(Y$3:Y16)</f>
        <v>1650</v>
      </c>
      <c r="AM16" s="7" t="s">
        <v>10</v>
      </c>
    </row>
    <row r="17" spans="1:39" x14ac:dyDescent="0.25">
      <c r="A17" s="2">
        <v>41988</v>
      </c>
      <c r="C17" s="3">
        <v>256</v>
      </c>
      <c r="D17" s="3">
        <v>78</v>
      </c>
      <c r="E17" s="3"/>
      <c r="F17" s="3"/>
      <c r="G17" s="30">
        <f t="shared" si="0"/>
        <v>334</v>
      </c>
      <c r="H17" s="8"/>
      <c r="I17" s="14"/>
      <c r="J17" s="15"/>
      <c r="K17" s="15"/>
      <c r="L17" s="15"/>
      <c r="M17" s="30"/>
      <c r="O17" s="9">
        <f>MAX(0,C17-U17)</f>
        <v>252</v>
      </c>
      <c r="P17" s="9">
        <f>MAX(0,D17-V17)</f>
        <v>65</v>
      </c>
      <c r="Q17" s="9">
        <f>MAX(0,E17-W17)</f>
        <v>0</v>
      </c>
      <c r="R17" s="9">
        <f>MAX(0,F17-X17)</f>
        <v>0</v>
      </c>
      <c r="S17" s="30">
        <f>SUM(O17:R17)</f>
        <v>317</v>
      </c>
      <c r="U17" s="28">
        <v>4</v>
      </c>
      <c r="V17" s="29">
        <v>13</v>
      </c>
      <c r="W17" s="29">
        <v>4</v>
      </c>
      <c r="X17" s="29">
        <v>4</v>
      </c>
      <c r="Y17" s="30">
        <f>SUM(U17:X17)</f>
        <v>25</v>
      </c>
      <c r="AA17" s="3">
        <f>SUM(C$3:C17)-SUM(U$3:U17)</f>
        <v>994</v>
      </c>
      <c r="AB17" s="3">
        <f>SUM(D$3:D17)-SUM(V$3:V17)</f>
        <v>344</v>
      </c>
      <c r="AC17" s="3">
        <f>SUM(E$3:E17)-SUM(W$3:W17)</f>
        <v>583</v>
      </c>
      <c r="AD17" s="3">
        <f>SUM(F$3:F17)-SUM(X$3:X17)</f>
        <v>38</v>
      </c>
      <c r="AE17" s="30">
        <f>SUM(G$3:G17)-SUM(Y$3:Y17)</f>
        <v>1959</v>
      </c>
      <c r="AM17" s="7" t="s">
        <v>11</v>
      </c>
    </row>
    <row r="18" spans="1:39" x14ac:dyDescent="0.25">
      <c r="A18" s="2">
        <v>41989</v>
      </c>
      <c r="C18" s="3">
        <v>41</v>
      </c>
      <c r="D18" s="3">
        <v>85</v>
      </c>
      <c r="E18" s="3"/>
      <c r="F18" s="3">
        <v>6</v>
      </c>
      <c r="G18" s="30">
        <f t="shared" si="0"/>
        <v>132</v>
      </c>
      <c r="H18" s="8"/>
      <c r="I18" s="14"/>
      <c r="J18" s="15"/>
      <c r="K18" s="15"/>
      <c r="L18" s="15"/>
      <c r="M18" s="30"/>
      <c r="O18" s="9">
        <f>MAX(0,C18-U18)</f>
        <v>39</v>
      </c>
      <c r="P18" s="9">
        <f>MAX(0,D18-V18)</f>
        <v>81</v>
      </c>
      <c r="Q18" s="9">
        <f>MAX(0,E18-W18)</f>
        <v>0</v>
      </c>
      <c r="R18" s="9">
        <f>MAX(0,F18-X18)</f>
        <v>0</v>
      </c>
      <c r="S18" s="30">
        <f t="shared" si="1"/>
        <v>120</v>
      </c>
      <c r="U18" s="28">
        <v>2</v>
      </c>
      <c r="V18" s="29">
        <v>4</v>
      </c>
      <c r="W18" s="29">
        <v>5</v>
      </c>
      <c r="X18" s="29">
        <v>6</v>
      </c>
      <c r="Y18" s="30">
        <f t="shared" si="2"/>
        <v>17</v>
      </c>
      <c r="AA18" s="3">
        <f>SUM(C$3:C18)-SUM(U$3:U18)</f>
        <v>1033</v>
      </c>
      <c r="AB18" s="3">
        <f>SUM(D$3:D18)-SUM(V$3:V18)</f>
        <v>425</v>
      </c>
      <c r="AC18" s="3">
        <f>SUM(E$3:E18)-SUM(W$3:W18)</f>
        <v>578</v>
      </c>
      <c r="AD18" s="3">
        <f>SUM(F$3:F18)-SUM(X$3:X18)</f>
        <v>38</v>
      </c>
      <c r="AE18" s="30">
        <f>SUM(G$3:G18)-SUM(Y$3:Y18)</f>
        <v>2074</v>
      </c>
    </row>
    <row r="19" spans="1:39" x14ac:dyDescent="0.25">
      <c r="A19" s="2">
        <v>41990</v>
      </c>
      <c r="C19" s="3">
        <v>28</v>
      </c>
      <c r="D19" s="3">
        <v>65</v>
      </c>
      <c r="E19" s="3"/>
      <c r="F19" s="3"/>
      <c r="G19" s="30">
        <f t="shared" si="0"/>
        <v>93</v>
      </c>
      <c r="H19" s="8"/>
      <c r="I19" s="14"/>
      <c r="J19" s="15"/>
      <c r="K19" s="15"/>
      <c r="L19" s="15"/>
      <c r="M19" s="30"/>
      <c r="O19" s="9">
        <f>MAX(0,C19-U19)</f>
        <v>23</v>
      </c>
      <c r="P19" s="9">
        <f>MAX(0,D19-V19)</f>
        <v>65</v>
      </c>
      <c r="Q19" s="9">
        <f>MAX(0,E19-W19)</f>
        <v>0</v>
      </c>
      <c r="R19" s="9">
        <f>MAX(0,F19-X19)</f>
        <v>0</v>
      </c>
      <c r="S19" s="30">
        <f>SUM(O19:R19)</f>
        <v>88</v>
      </c>
      <c r="U19" s="28">
        <v>5</v>
      </c>
      <c r="V19" s="29"/>
      <c r="W19" s="29"/>
      <c r="X19" s="29"/>
      <c r="Y19" s="30">
        <f>SUM(U19:X19)</f>
        <v>5</v>
      </c>
      <c r="AA19" s="3">
        <f>SUM(C$3:C19)-SUM(U$3:U19)</f>
        <v>1056</v>
      </c>
      <c r="AB19" s="3">
        <f>SUM(D$3:D19)-SUM(V$3:V19)</f>
        <v>490</v>
      </c>
      <c r="AC19" s="3">
        <f>SUM(E$3:E19)-SUM(W$3:W19)</f>
        <v>578</v>
      </c>
      <c r="AD19" s="3">
        <f>SUM(F$3:F19)-SUM(X$3:X19)</f>
        <v>38</v>
      </c>
      <c r="AE19" s="30">
        <f>SUM(G$3:G19)-SUM(Y$3:Y19)</f>
        <v>2162</v>
      </c>
    </row>
    <row r="20" spans="1:39" x14ac:dyDescent="0.25">
      <c r="A20" s="2">
        <v>41991</v>
      </c>
      <c r="C20" s="3">
        <v>36</v>
      </c>
      <c r="D20" s="3">
        <v>14</v>
      </c>
      <c r="E20" s="3"/>
      <c r="F20" s="3"/>
      <c r="G20" s="30">
        <f t="shared" si="0"/>
        <v>50</v>
      </c>
      <c r="H20" s="8"/>
      <c r="I20" s="14"/>
      <c r="J20" s="15"/>
      <c r="K20" s="15"/>
      <c r="L20" s="15"/>
      <c r="M20" s="30"/>
      <c r="O20" s="9">
        <f>MAX(0,C20-U20)</f>
        <v>0</v>
      </c>
      <c r="P20" s="9">
        <f>MAX(0,D20-V20)</f>
        <v>0</v>
      </c>
      <c r="Q20" s="9">
        <f>MAX(0,E20-W20)</f>
        <v>0</v>
      </c>
      <c r="R20" s="9">
        <f>MAX(0,F20-X20)</f>
        <v>0</v>
      </c>
      <c r="S20" s="30">
        <f t="shared" si="1"/>
        <v>0</v>
      </c>
      <c r="U20" s="28">
        <v>98</v>
      </c>
      <c r="V20" s="29">
        <v>400</v>
      </c>
      <c r="W20" s="29"/>
      <c r="X20" s="29"/>
      <c r="Y20" s="30">
        <f t="shared" si="2"/>
        <v>498</v>
      </c>
      <c r="AA20" s="3">
        <f>SUM(C$3:C20)-SUM(U$3:U20)</f>
        <v>994</v>
      </c>
      <c r="AB20" s="3">
        <f>SUM(D$3:D20)-SUM(V$3:V20)</f>
        <v>104</v>
      </c>
      <c r="AC20" s="3">
        <f>SUM(E$3:E20)-SUM(W$3:W20)</f>
        <v>578</v>
      </c>
      <c r="AD20" s="3">
        <f>SUM(F$3:F20)-SUM(X$3:X20)</f>
        <v>38</v>
      </c>
      <c r="AE20" s="30">
        <f>SUM(G$3:G20)-SUM(Y$3:Y20)</f>
        <v>1714</v>
      </c>
    </row>
    <row r="21" spans="1:39" x14ac:dyDescent="0.25">
      <c r="A21" s="2">
        <v>41992</v>
      </c>
      <c r="C21" s="3">
        <v>64</v>
      </c>
      <c r="D21" s="3">
        <v>24</v>
      </c>
      <c r="E21" s="3"/>
      <c r="F21" s="3"/>
      <c r="G21" s="30">
        <f t="shared" si="0"/>
        <v>88</v>
      </c>
      <c r="H21" s="8"/>
      <c r="I21" s="14"/>
      <c r="J21" s="15"/>
      <c r="K21" s="15"/>
      <c r="L21" s="15"/>
      <c r="M21" s="30"/>
      <c r="O21" s="9">
        <f>MAX(0,C21-U21)</f>
        <v>0</v>
      </c>
      <c r="P21" s="9">
        <f>MAX(0,D21-V21)</f>
        <v>24</v>
      </c>
      <c r="Q21" s="9">
        <f>MAX(0,E21-W21)</f>
        <v>0</v>
      </c>
      <c r="R21" s="9">
        <f>MAX(0,F21-X21)</f>
        <v>0</v>
      </c>
      <c r="S21" s="30">
        <f t="shared" si="1"/>
        <v>24</v>
      </c>
      <c r="U21" s="28">
        <v>66</v>
      </c>
      <c r="V21" s="29"/>
      <c r="W21" s="29"/>
      <c r="X21" s="29"/>
      <c r="Y21" s="30">
        <f t="shared" si="2"/>
        <v>66</v>
      </c>
      <c r="AA21" s="3">
        <f>SUM(C$3:C21)-SUM(U$3:U21)</f>
        <v>992</v>
      </c>
      <c r="AB21" s="3">
        <f>SUM(D$3:D21)-SUM(V$3:V21)</f>
        <v>128</v>
      </c>
      <c r="AC21" s="3">
        <f>SUM(E$3:E21)-SUM(W$3:W21)</f>
        <v>578</v>
      </c>
      <c r="AD21" s="3">
        <f>SUM(F$3:F21)-SUM(X$3:X21)</f>
        <v>38</v>
      </c>
      <c r="AE21" s="30">
        <f>SUM(G$3:G21)-SUM(Y$3:Y21)</f>
        <v>1736</v>
      </c>
    </row>
    <row r="22" spans="1:39" x14ac:dyDescent="0.25">
      <c r="A22" s="2">
        <v>41993</v>
      </c>
      <c r="C22" s="3">
        <v>59</v>
      </c>
      <c r="D22" s="3">
        <v>65</v>
      </c>
      <c r="E22" s="3"/>
      <c r="F22" s="3"/>
      <c r="G22" s="30">
        <f t="shared" si="0"/>
        <v>124</v>
      </c>
      <c r="H22" s="8"/>
      <c r="I22" s="14"/>
      <c r="J22" s="15"/>
      <c r="K22" s="15"/>
      <c r="L22" s="15"/>
      <c r="M22" s="30"/>
      <c r="O22" s="9">
        <f>MAX(0,C22-U22)</f>
        <v>11</v>
      </c>
      <c r="P22" s="9">
        <f>MAX(0,D22-V22)</f>
        <v>65</v>
      </c>
      <c r="Q22" s="9">
        <f>MAX(0,E22-W22)</f>
        <v>0</v>
      </c>
      <c r="R22" s="9">
        <f>MAX(0,F22-X22)</f>
        <v>0</v>
      </c>
      <c r="S22" s="30">
        <f t="shared" si="1"/>
        <v>76</v>
      </c>
      <c r="U22" s="29">
        <v>48</v>
      </c>
      <c r="V22" s="29"/>
      <c r="W22" s="29"/>
      <c r="X22" s="29"/>
      <c r="Y22" s="30">
        <f t="shared" si="2"/>
        <v>48</v>
      </c>
      <c r="AA22" s="3">
        <f>SUM(C$3:C22)-SUM(U$3:U22)</f>
        <v>1003</v>
      </c>
      <c r="AB22" s="3">
        <f>SUM(D$3:D22)-SUM(V$3:V22)</f>
        <v>193</v>
      </c>
      <c r="AC22" s="3">
        <f>SUM(E$3:E22)-SUM(W$3:W22)</f>
        <v>578</v>
      </c>
      <c r="AD22" s="3">
        <f>SUM(F$3:F22)-SUM(X$3:X22)</f>
        <v>38</v>
      </c>
      <c r="AE22" s="30">
        <f>SUM(G$3:G22)-SUM(Y$3:Y22)</f>
        <v>1812</v>
      </c>
    </row>
    <row r="23" spans="1:39" x14ac:dyDescent="0.25">
      <c r="A23" s="2">
        <v>41994</v>
      </c>
      <c r="C23" s="3">
        <v>75</v>
      </c>
      <c r="D23" s="5">
        <v>14</v>
      </c>
      <c r="E23" s="3"/>
      <c r="F23" s="3"/>
      <c r="G23" s="30">
        <f t="shared" si="0"/>
        <v>89</v>
      </c>
      <c r="H23" s="8"/>
      <c r="I23" s="14"/>
      <c r="J23" s="15"/>
      <c r="K23" s="15"/>
      <c r="L23" s="15"/>
      <c r="M23" s="30"/>
      <c r="O23" s="9">
        <f>MAX(0,C23-U23)</f>
        <v>23</v>
      </c>
      <c r="P23" s="9">
        <f>MAX(0,D23-V23)</f>
        <v>14</v>
      </c>
      <c r="Q23" s="9">
        <f>MAX(0,E23-W23)</f>
        <v>0</v>
      </c>
      <c r="R23" s="9">
        <f>MAX(0,F23-X23)</f>
        <v>0</v>
      </c>
      <c r="S23" s="30">
        <f t="shared" si="1"/>
        <v>37</v>
      </c>
      <c r="U23" s="29">
        <v>52</v>
      </c>
      <c r="V23" s="29"/>
      <c r="W23" s="29"/>
      <c r="X23" s="29"/>
      <c r="Y23" s="30">
        <f t="shared" si="2"/>
        <v>52</v>
      </c>
      <c r="AA23" s="3">
        <f>SUM(C$3:C23)-SUM(U$3:U23)</f>
        <v>1026</v>
      </c>
      <c r="AB23" s="3">
        <f>SUM(D$3:D23)-SUM(V$3:V23)</f>
        <v>207</v>
      </c>
      <c r="AC23" s="3">
        <f>SUM(E$3:E23)-SUM(W$3:W23)</f>
        <v>578</v>
      </c>
      <c r="AD23" s="3">
        <f>SUM(F$3:F23)-SUM(X$3:X23)</f>
        <v>38</v>
      </c>
      <c r="AE23" s="30">
        <f>SUM(G$3:G23)-SUM(Y$3:Y23)</f>
        <v>1849</v>
      </c>
    </row>
    <row r="24" spans="1:39" x14ac:dyDescent="0.25">
      <c r="A24" s="2">
        <v>41995</v>
      </c>
      <c r="C24" s="3">
        <v>8</v>
      </c>
      <c r="D24" s="3">
        <v>854</v>
      </c>
      <c r="E24" s="3"/>
      <c r="F24" s="3"/>
      <c r="G24" s="30">
        <f t="shared" si="0"/>
        <v>862</v>
      </c>
      <c r="H24" s="8"/>
      <c r="I24" s="14"/>
      <c r="J24" s="15"/>
      <c r="K24" s="15"/>
      <c r="L24" s="15"/>
      <c r="M24" s="30"/>
      <c r="O24" s="9">
        <f>MAX(0,C24-U24)</f>
        <v>0</v>
      </c>
      <c r="P24" s="9">
        <f>MAX(0,D24-V24)</f>
        <v>402</v>
      </c>
      <c r="Q24" s="9">
        <f>MAX(0,E24-W24)</f>
        <v>0</v>
      </c>
      <c r="R24" s="9">
        <f>MAX(0,F24-X24)</f>
        <v>0</v>
      </c>
      <c r="S24" s="30">
        <f t="shared" si="1"/>
        <v>402</v>
      </c>
      <c r="U24" s="29">
        <v>95</v>
      </c>
      <c r="V24" s="29">
        <v>452</v>
      </c>
      <c r="W24" s="29">
        <v>75</v>
      </c>
      <c r="X24" s="29"/>
      <c r="Y24" s="30">
        <f t="shared" si="2"/>
        <v>622</v>
      </c>
      <c r="AA24" s="3">
        <f>SUM(C$3:C24)-SUM(U$3:U24)</f>
        <v>939</v>
      </c>
      <c r="AB24" s="3">
        <f>SUM(D$3:D24)-SUM(V$3:V24)</f>
        <v>609</v>
      </c>
      <c r="AC24" s="3">
        <f>SUM(E$3:E24)-SUM(W$3:W24)</f>
        <v>503</v>
      </c>
      <c r="AD24" s="3">
        <f>SUM(F$3:F24)-SUM(X$3:X24)</f>
        <v>38</v>
      </c>
      <c r="AE24" s="30">
        <f>SUM(G$3:G24)-SUM(Y$3:Y24)</f>
        <v>2089</v>
      </c>
    </row>
    <row r="25" spans="1:39" x14ac:dyDescent="0.25">
      <c r="A25" s="2">
        <v>41996</v>
      </c>
      <c r="C25" s="3">
        <v>2</v>
      </c>
      <c r="D25" s="3">
        <v>5</v>
      </c>
      <c r="E25" s="3"/>
      <c r="F25" s="3"/>
      <c r="G25" s="30">
        <f t="shared" si="0"/>
        <v>7</v>
      </c>
      <c r="H25" s="8"/>
      <c r="I25" s="14"/>
      <c r="J25" s="15"/>
      <c r="K25" s="15"/>
      <c r="L25" s="15"/>
      <c r="M25" s="30"/>
      <c r="O25" s="9">
        <f>MAX(0,C25-U25)</f>
        <v>0</v>
      </c>
      <c r="P25" s="9">
        <f>MAX(0,D25-V25)</f>
        <v>5</v>
      </c>
      <c r="Q25" s="9">
        <f>MAX(0,E25-W25)</f>
        <v>0</v>
      </c>
      <c r="R25" s="9">
        <f>MAX(0,F25-X25)</f>
        <v>0</v>
      </c>
      <c r="S25" s="30">
        <f t="shared" si="1"/>
        <v>5</v>
      </c>
      <c r="U25" s="29">
        <v>75</v>
      </c>
      <c r="V25" s="29"/>
      <c r="W25" s="29"/>
      <c r="X25" s="29"/>
      <c r="Y25" s="30">
        <f t="shared" si="2"/>
        <v>75</v>
      </c>
      <c r="AA25" s="3">
        <f>SUM(C$3:C25)-SUM(U$3:U25)</f>
        <v>866</v>
      </c>
      <c r="AB25" s="3">
        <f>SUM(D$3:D25)-SUM(V$3:V25)</f>
        <v>614</v>
      </c>
      <c r="AC25" s="3">
        <f>SUM(E$3:E25)-SUM(W$3:W25)</f>
        <v>503</v>
      </c>
      <c r="AD25" s="3">
        <f>SUM(F$3:F25)-SUM(X$3:X25)</f>
        <v>38</v>
      </c>
      <c r="AE25" s="30">
        <f>SUM(G$3:G25)-SUM(Y$3:Y25)</f>
        <v>2021</v>
      </c>
    </row>
    <row r="26" spans="1:39" x14ac:dyDescent="0.25">
      <c r="A26" s="2">
        <v>41997</v>
      </c>
      <c r="C26" s="3">
        <v>6</v>
      </c>
      <c r="D26" s="3">
        <v>2</v>
      </c>
      <c r="E26" s="3"/>
      <c r="F26" s="3"/>
      <c r="G26" s="30">
        <f t="shared" si="0"/>
        <v>8</v>
      </c>
      <c r="H26" s="8"/>
      <c r="I26" s="14"/>
      <c r="J26" s="15"/>
      <c r="K26" s="15"/>
      <c r="L26" s="15"/>
      <c r="M26" s="30"/>
      <c r="O26" s="9">
        <f>MAX(0,C26-U26)</f>
        <v>0</v>
      </c>
      <c r="P26" s="9">
        <f>MAX(0,D26-V26)</f>
        <v>2</v>
      </c>
      <c r="Q26" s="9">
        <f>MAX(0,E26-W26)</f>
        <v>0</v>
      </c>
      <c r="R26" s="9">
        <f>MAX(0,F26-X26)</f>
        <v>0</v>
      </c>
      <c r="S26" s="30">
        <f t="shared" si="1"/>
        <v>2</v>
      </c>
      <c r="U26" s="29">
        <v>21</v>
      </c>
      <c r="V26" s="29"/>
      <c r="W26" s="29"/>
      <c r="X26" s="29"/>
      <c r="Y26" s="30">
        <f t="shared" si="2"/>
        <v>21</v>
      </c>
      <c r="AA26" s="3">
        <f>SUM(C$3:C26)-SUM(U$3:U26)</f>
        <v>851</v>
      </c>
      <c r="AB26" s="3">
        <f>SUM(D$3:D26)-SUM(V$3:V26)</f>
        <v>616</v>
      </c>
      <c r="AC26" s="3">
        <f>SUM(E$3:E26)-SUM(W$3:W26)</f>
        <v>503</v>
      </c>
      <c r="AD26" s="3">
        <f>SUM(F$3:F26)-SUM(X$3:X26)</f>
        <v>38</v>
      </c>
      <c r="AE26" s="30">
        <f>SUM(G$3:G26)-SUM(Y$3:Y26)</f>
        <v>2008</v>
      </c>
    </row>
    <row r="27" spans="1:39" x14ac:dyDescent="0.25">
      <c r="A27" s="2">
        <v>41998</v>
      </c>
      <c r="C27" s="3">
        <v>547</v>
      </c>
      <c r="D27" s="3">
        <v>64</v>
      </c>
      <c r="E27" s="3"/>
      <c r="F27" s="3"/>
      <c r="G27" s="30">
        <f t="shared" si="0"/>
        <v>611</v>
      </c>
      <c r="H27" s="8"/>
      <c r="I27" s="14"/>
      <c r="J27" s="15"/>
      <c r="K27" s="15"/>
      <c r="L27" s="15"/>
      <c r="M27" s="30"/>
      <c r="O27" s="9">
        <f>MAX(0,C27-U27)</f>
        <v>526</v>
      </c>
      <c r="P27" s="9">
        <f>MAX(0,D27-V27)</f>
        <v>64</v>
      </c>
      <c r="Q27" s="9">
        <f>MAX(0,E27-W27)</f>
        <v>0</v>
      </c>
      <c r="R27" s="9">
        <f>MAX(0,F27-X27)</f>
        <v>0</v>
      </c>
      <c r="S27" s="30">
        <f t="shared" si="1"/>
        <v>590</v>
      </c>
      <c r="U27" s="29">
        <v>21</v>
      </c>
      <c r="V27" s="29"/>
      <c r="W27" s="29"/>
      <c r="X27" s="29"/>
      <c r="Y27" s="30">
        <f t="shared" si="2"/>
        <v>21</v>
      </c>
      <c r="AA27" s="3">
        <f>SUM(C$3:C27)-SUM(U$3:U27)</f>
        <v>1377</v>
      </c>
      <c r="AB27" s="3">
        <f>SUM(D$3:D27)-SUM(V$3:V27)</f>
        <v>680</v>
      </c>
      <c r="AC27" s="3">
        <f>SUM(E$3:E27)-SUM(W$3:W27)</f>
        <v>503</v>
      </c>
      <c r="AD27" s="3">
        <f>SUM(F$3:F27)-SUM(X$3:X27)</f>
        <v>38</v>
      </c>
      <c r="AE27" s="30">
        <f>SUM(G$3:G27)-SUM(Y$3:Y27)</f>
        <v>2598</v>
      </c>
    </row>
    <row r="28" spans="1:39" x14ac:dyDescent="0.25">
      <c r="A28" s="2">
        <v>41999</v>
      </c>
      <c r="C28" s="3">
        <v>56</v>
      </c>
      <c r="D28" s="3">
        <v>1</v>
      </c>
      <c r="E28" s="3"/>
      <c r="F28" s="3"/>
      <c r="G28" s="30">
        <f t="shared" si="0"/>
        <v>57</v>
      </c>
      <c r="H28" s="8"/>
      <c r="I28" s="14"/>
      <c r="J28" s="15"/>
      <c r="K28" s="15"/>
      <c r="L28" s="15"/>
      <c r="M28" s="30"/>
      <c r="O28" s="9">
        <f>MAX(0,C28-U28)</f>
        <v>0</v>
      </c>
      <c r="P28" s="9">
        <f>MAX(0,D28-V28)</f>
        <v>1</v>
      </c>
      <c r="Q28" s="9">
        <f>MAX(0,E28-W28)</f>
        <v>0</v>
      </c>
      <c r="R28" s="9">
        <f>MAX(0,F28-X28)</f>
        <v>0</v>
      </c>
      <c r="S28" s="30">
        <f t="shared" si="1"/>
        <v>1</v>
      </c>
      <c r="U28" s="29">
        <v>86</v>
      </c>
      <c r="V28" s="29"/>
      <c r="W28" s="29">
        <v>80</v>
      </c>
      <c r="X28" s="29"/>
      <c r="Y28" s="30">
        <f t="shared" si="2"/>
        <v>166</v>
      </c>
      <c r="AA28" s="3">
        <f>SUM(C$3:C28)-SUM(U$3:U28)</f>
        <v>1347</v>
      </c>
      <c r="AB28" s="3">
        <f>SUM(D$3:D28)-SUM(V$3:V28)</f>
        <v>681</v>
      </c>
      <c r="AC28" s="3">
        <f>SUM(E$3:E28)-SUM(W$3:W28)</f>
        <v>423</v>
      </c>
      <c r="AD28" s="3">
        <f>SUM(F$3:F28)-SUM(X$3:X28)</f>
        <v>38</v>
      </c>
      <c r="AE28" s="30">
        <f>SUM(G$3:G28)-SUM(Y$3:Y28)</f>
        <v>2489</v>
      </c>
    </row>
    <row r="29" spans="1:39" x14ac:dyDescent="0.25">
      <c r="A29" s="2">
        <v>42000</v>
      </c>
      <c r="C29" s="3">
        <v>21</v>
      </c>
      <c r="D29" s="3">
        <v>9</v>
      </c>
      <c r="E29" s="3"/>
      <c r="F29" s="3"/>
      <c r="G29" s="30">
        <f t="shared" si="0"/>
        <v>30</v>
      </c>
      <c r="H29" s="8"/>
      <c r="I29" s="14"/>
      <c r="J29" s="15"/>
      <c r="K29" s="15"/>
      <c r="L29" s="15"/>
      <c r="M29" s="30"/>
      <c r="O29" s="9">
        <f>MAX(0,C29-U29)</f>
        <v>0</v>
      </c>
      <c r="P29" s="9">
        <f>MAX(0,D29-V29)</f>
        <v>9</v>
      </c>
      <c r="Q29" s="9">
        <f>MAX(0,E29-W29)</f>
        <v>0</v>
      </c>
      <c r="R29" s="9">
        <f>MAX(0,F29-X29)</f>
        <v>0</v>
      </c>
      <c r="S29" s="30">
        <f t="shared" si="1"/>
        <v>9</v>
      </c>
      <c r="U29" s="3">
        <v>332</v>
      </c>
      <c r="V29" s="3"/>
      <c r="W29" s="3"/>
      <c r="X29" s="3"/>
      <c r="Y29" s="30">
        <f t="shared" si="2"/>
        <v>332</v>
      </c>
      <c r="AA29" s="3">
        <f>SUM(C$3:C29)-SUM(U$3:U29)</f>
        <v>1036</v>
      </c>
      <c r="AB29" s="3">
        <f>SUM(D$3:D29)-SUM(V$3:V29)</f>
        <v>690</v>
      </c>
      <c r="AC29" s="3">
        <f>SUM(E$3:E29)-SUM(W$3:W29)</f>
        <v>423</v>
      </c>
      <c r="AD29" s="3">
        <f>SUM(F$3:F29)-SUM(X$3:X29)</f>
        <v>38</v>
      </c>
      <c r="AE29" s="30">
        <f>SUM(G$3:G29)-SUM(Y$3:Y29)</f>
        <v>2187</v>
      </c>
    </row>
    <row r="30" spans="1:39" x14ac:dyDescent="0.25">
      <c r="A30" s="2">
        <v>42001</v>
      </c>
      <c r="C30" s="3">
        <v>52</v>
      </c>
      <c r="D30" s="3">
        <v>4</v>
      </c>
      <c r="E30" s="3"/>
      <c r="F30" s="3"/>
      <c r="G30" s="30">
        <f t="shared" si="0"/>
        <v>56</v>
      </c>
      <c r="H30" s="8"/>
      <c r="I30" s="14"/>
      <c r="J30" s="15"/>
      <c r="K30" s="15"/>
      <c r="L30" s="15"/>
      <c r="M30" s="30"/>
      <c r="O30" s="9">
        <f>MAX(0,C30-U30)</f>
        <v>46</v>
      </c>
      <c r="P30" s="9">
        <f>MAX(0,D30-V30)</f>
        <v>4</v>
      </c>
      <c r="Q30" s="9">
        <f>MAX(0,E30-W30)</f>
        <v>0</v>
      </c>
      <c r="R30" s="9">
        <f>MAX(0,F30-X30)</f>
        <v>0</v>
      </c>
      <c r="S30" s="30">
        <f t="shared" si="1"/>
        <v>50</v>
      </c>
      <c r="U30" s="3">
        <v>6</v>
      </c>
      <c r="V30" s="3"/>
      <c r="W30" s="3">
        <v>101</v>
      </c>
      <c r="X30" s="3"/>
      <c r="Y30" s="30">
        <f t="shared" si="2"/>
        <v>107</v>
      </c>
      <c r="AA30" s="3">
        <f>SUM(C$3:C30)-SUM(U$3:U30)</f>
        <v>1082</v>
      </c>
      <c r="AB30" s="3">
        <f>SUM(D$3:D30)-SUM(V$3:V30)</f>
        <v>694</v>
      </c>
      <c r="AC30" s="3">
        <f>SUM(E$3:E30)-SUM(W$3:W30)</f>
        <v>322</v>
      </c>
      <c r="AD30" s="3">
        <f>SUM(F$3:F30)-SUM(X$3:X30)</f>
        <v>38</v>
      </c>
      <c r="AE30" s="30">
        <f>SUM(G$3:G30)-SUM(Y$3:Y30)</f>
        <v>2136</v>
      </c>
    </row>
    <row r="31" spans="1:39" x14ac:dyDescent="0.25">
      <c r="A31" s="2">
        <v>42002</v>
      </c>
      <c r="C31" s="3">
        <v>89</v>
      </c>
      <c r="D31" s="3">
        <v>7</v>
      </c>
      <c r="E31" s="3"/>
      <c r="F31" s="3"/>
      <c r="G31" s="30">
        <f t="shared" si="0"/>
        <v>96</v>
      </c>
      <c r="H31" s="8"/>
      <c r="I31" s="14"/>
      <c r="J31" s="15"/>
      <c r="K31" s="15"/>
      <c r="L31" s="15"/>
      <c r="M31" s="30"/>
      <c r="O31" s="9">
        <f>MAX(0,C31-U31)</f>
        <v>82</v>
      </c>
      <c r="P31" s="9">
        <f>MAX(0,D31-V31)</f>
        <v>0</v>
      </c>
      <c r="Q31" s="9">
        <f>MAX(0,E31-W31)</f>
        <v>0</v>
      </c>
      <c r="R31" s="9">
        <f>MAX(0,F31-X31)</f>
        <v>0</v>
      </c>
      <c r="S31" s="30">
        <f t="shared" si="1"/>
        <v>82</v>
      </c>
      <c r="U31" s="3">
        <v>7</v>
      </c>
      <c r="V31" s="3">
        <v>333</v>
      </c>
      <c r="W31" s="3"/>
      <c r="X31" s="3"/>
      <c r="Y31" s="30">
        <f t="shared" si="2"/>
        <v>340</v>
      </c>
      <c r="AA31" s="3">
        <f>SUM(C$3:C31)-SUM(U$3:U31)</f>
        <v>1164</v>
      </c>
      <c r="AB31" s="3">
        <f>SUM(D$3:D31)-SUM(V$3:V31)</f>
        <v>368</v>
      </c>
      <c r="AC31" s="3">
        <f>SUM(E$3:E31)-SUM(W$3:W31)</f>
        <v>322</v>
      </c>
      <c r="AD31" s="3">
        <f>SUM(F$3:F31)-SUM(X$3:X31)</f>
        <v>38</v>
      </c>
      <c r="AE31" s="30">
        <f>SUM(G$3:G31)-SUM(Y$3:Y31)</f>
        <v>1892</v>
      </c>
    </row>
    <row r="32" spans="1:39" x14ac:dyDescent="0.25">
      <c r="A32" s="2">
        <v>42003</v>
      </c>
      <c r="C32" s="3">
        <v>6</v>
      </c>
      <c r="D32" s="3">
        <v>2</v>
      </c>
      <c r="E32" s="3"/>
      <c r="F32" s="3"/>
      <c r="G32" s="30">
        <f t="shared" si="0"/>
        <v>8</v>
      </c>
      <c r="H32" s="8"/>
      <c r="I32" s="16"/>
      <c r="J32" s="17"/>
      <c r="K32" s="17"/>
      <c r="L32" s="17"/>
      <c r="M32" s="30"/>
      <c r="O32" s="9">
        <f>MAX(0,C32-U32)</f>
        <v>0</v>
      </c>
      <c r="P32" s="9">
        <f>MAX(0,D32-V32)</f>
        <v>2</v>
      </c>
      <c r="Q32" s="9">
        <f>MAX(0,E32-W32)</f>
        <v>0</v>
      </c>
      <c r="R32" s="9">
        <f>MAX(0,F32-X32)</f>
        <v>0</v>
      </c>
      <c r="S32" s="30">
        <f t="shared" si="1"/>
        <v>2</v>
      </c>
      <c r="U32" s="3">
        <v>78</v>
      </c>
      <c r="V32" s="3"/>
      <c r="W32" s="3"/>
      <c r="X32" s="3"/>
      <c r="Y32" s="30">
        <f t="shared" si="2"/>
        <v>78</v>
      </c>
      <c r="AA32" s="3">
        <f>SUM(C$3:C32)-SUM(U$3:U32)</f>
        <v>1092</v>
      </c>
      <c r="AB32" s="3">
        <f>SUM(D$3:D32)-SUM(V$3:V32)</f>
        <v>370</v>
      </c>
      <c r="AC32" s="3">
        <f>SUM(E$3:E32)-SUM(W$3:W32)</f>
        <v>322</v>
      </c>
      <c r="AD32" s="3">
        <f>SUM(F$3:F32)-SUM(X$3:X32)</f>
        <v>38</v>
      </c>
      <c r="AE32" s="30">
        <f>SUM(G$3:G32)-SUM(Y$3:Y32)</f>
        <v>1822</v>
      </c>
    </row>
    <row r="33" spans="1:31" x14ac:dyDescent="0.25">
      <c r="A33" s="2">
        <v>42004</v>
      </c>
      <c r="C33" s="3">
        <v>2</v>
      </c>
      <c r="D33" s="3">
        <v>67</v>
      </c>
      <c r="E33" s="3"/>
      <c r="F33" s="3"/>
      <c r="G33" s="30">
        <f t="shared" si="0"/>
        <v>69</v>
      </c>
      <c r="H33" s="8"/>
      <c r="I33" s="32">
        <f ca="1">IF(ROW()&gt;COUNTA(A:A),0,MAX(0,AA33-SUM(_30precedents_refactures,_30precedents_factures)))</f>
        <v>0</v>
      </c>
      <c r="J33" s="32">
        <f>IF(ROW()&gt;COUNTA(B:B),0,MAX(0,AB33-SUM(_30precedents_refactures,_30precedents_factures)))</f>
        <v>0</v>
      </c>
      <c r="K33" s="32">
        <f ca="1">IF(ROW()&gt;COUNTA(C:C),0,MAX(0,AC33-SUM(_30precedents_refactures,_30precedents_factures)))</f>
        <v>0</v>
      </c>
      <c r="L33" s="32">
        <f ca="1">IF(ROW()&gt;COUNTA(D:D),0,MAX(0,AD33-SUM(_30precedents_refactures,_30precedents_factures)))</f>
        <v>0</v>
      </c>
      <c r="M33" s="30">
        <f ca="1">SUM(I33:L33)</f>
        <v>0</v>
      </c>
      <c r="O33" s="9">
        <f>MAX(0,C33-U33)</f>
        <v>0</v>
      </c>
      <c r="P33" s="9">
        <f>MAX(0,D33-V33)</f>
        <v>67</v>
      </c>
      <c r="Q33" s="9">
        <f>MAX(0,E33-W33)</f>
        <v>0</v>
      </c>
      <c r="R33" s="9">
        <f>MAX(0,F33-X33)</f>
        <v>0</v>
      </c>
      <c r="S33" s="30">
        <f>SUM(O33:R33)</f>
        <v>67</v>
      </c>
      <c r="U33" s="3">
        <v>6</v>
      </c>
      <c r="V33" s="3"/>
      <c r="W33" s="3">
        <v>100</v>
      </c>
      <c r="X33" s="3"/>
      <c r="Y33" s="30">
        <f>SUM(U33:X33)</f>
        <v>106</v>
      </c>
      <c r="AA33" s="3">
        <f>SUM(C$3:C33)-SUM(U$3:U33)</f>
        <v>1088</v>
      </c>
      <c r="AB33" s="3">
        <f>SUM(D$3:D33)-SUM(V$3:V33)</f>
        <v>437</v>
      </c>
      <c r="AC33" s="3">
        <f>SUM(E$3:E33)-SUM(W$3:W33)</f>
        <v>222</v>
      </c>
      <c r="AD33" s="3">
        <f>SUM(F$3:F33)-SUM(X$3:X33)</f>
        <v>38</v>
      </c>
      <c r="AE33" s="30">
        <f>SUM(G$3:G33)-SUM(Y$3:Y33)</f>
        <v>1785</v>
      </c>
    </row>
    <row r="34" spans="1:31" x14ac:dyDescent="0.25">
      <c r="A34" s="2">
        <v>42005</v>
      </c>
      <c r="C34" s="3">
        <v>56</v>
      </c>
      <c r="D34" s="3">
        <v>1</v>
      </c>
      <c r="E34" s="3"/>
      <c r="F34" s="3"/>
      <c r="G34" s="30">
        <f t="shared" si="0"/>
        <v>57</v>
      </c>
      <c r="H34" s="8"/>
      <c r="I34" s="32">
        <f ca="1">IF(ROW()&gt;COUNTA(A:A),0,MAX(0,AA34-SUM(_30precedents_refactures,_30precedents_factures)))</f>
        <v>0</v>
      </c>
      <c r="J34" s="32">
        <f>IF(ROW()&gt;COUNTA(B:B),0,MAX(0,AB34-SUM(_30precedents_refactures,_30precedents_factures)))</f>
        <v>0</v>
      </c>
      <c r="K34" s="32">
        <f ca="1">IF(ROW()&gt;COUNTA(C:C),0,MAX(0,AC34-SUM(_30precedents_refactures,_30precedents_factures)))</f>
        <v>0</v>
      </c>
      <c r="L34" s="32">
        <f ca="1">IF(ROW()&gt;COUNTA(D:D),0,MAX(0,AD34-SUM(_30precedents_refactures,_30precedents_factures)))</f>
        <v>26</v>
      </c>
      <c r="M34" s="31">
        <f t="shared" ref="M34:M67" ca="1" si="3">SUM(I34:L34)</f>
        <v>26</v>
      </c>
      <c r="O34" s="9">
        <f>MAX(0,C34-U34)</f>
        <v>0</v>
      </c>
      <c r="P34" s="9">
        <f>MAX(0,D34-V34)</f>
        <v>1</v>
      </c>
      <c r="Q34" s="9">
        <f>MAX(0,E34-W34)</f>
        <v>0</v>
      </c>
      <c r="R34" s="9">
        <f>MAX(0,F34-X34)</f>
        <v>0</v>
      </c>
      <c r="S34" s="30">
        <f t="shared" si="1"/>
        <v>1</v>
      </c>
      <c r="U34" s="3">
        <v>86</v>
      </c>
      <c r="V34" s="3"/>
      <c r="W34" s="3">
        <v>197</v>
      </c>
      <c r="X34" s="3"/>
      <c r="Y34" s="30">
        <f t="shared" si="2"/>
        <v>283</v>
      </c>
      <c r="AA34" s="3">
        <f>SUM(C$3:C34)-SUM(U$3:U34)</f>
        <v>1058</v>
      </c>
      <c r="AB34" s="3">
        <f>SUM(D$3:D34)-SUM(V$3:V34)</f>
        <v>438</v>
      </c>
      <c r="AC34" s="3">
        <f>SUM(E$3:E34)-SUM(W$3:W34)</f>
        <v>25</v>
      </c>
      <c r="AD34" s="3">
        <f>SUM(F$3:F34)-SUM(X$3:X34)</f>
        <v>38</v>
      </c>
      <c r="AE34" s="30">
        <f>SUM(G$3:G34)-SUM(Y$3:Y34)</f>
        <v>1559</v>
      </c>
    </row>
    <row r="35" spans="1:31" x14ac:dyDescent="0.25">
      <c r="A35" s="2">
        <v>42006</v>
      </c>
      <c r="C35" s="3">
        <v>21</v>
      </c>
      <c r="D35" s="3">
        <v>9</v>
      </c>
      <c r="E35" s="3"/>
      <c r="F35" s="3"/>
      <c r="G35" s="30">
        <f t="shared" si="0"/>
        <v>30</v>
      </c>
      <c r="H35" s="8"/>
      <c r="I35" s="32">
        <f ca="1">IF(ROW()&gt;COUNTA(A:A),0,MAX(0,AA35-SUM(_30precedents_refactures,_30precedents_factures)))</f>
        <v>0</v>
      </c>
      <c r="J35" s="32">
        <f>IF(ROW()&gt;COUNTA(B:B),0,MAX(0,AB35-SUM(_30precedents_refactures,_30precedents_factures)))</f>
        <v>0</v>
      </c>
      <c r="K35" s="32">
        <f ca="1">IF(ROW()&gt;COUNTA(C:C),0,MAX(0,AC35-SUM(_30precedents_refactures,_30precedents_factures)))</f>
        <v>0</v>
      </c>
      <c r="L35" s="32">
        <f ca="1">IF(ROW()&gt;COUNTA(D:D),0,MAX(0,AD35-SUM(_30precedents_refactures,_30precedents_factures)))</f>
        <v>0</v>
      </c>
      <c r="M35" s="31">
        <f ca="1">SUM(I35:L35)</f>
        <v>0</v>
      </c>
      <c r="O35" s="9">
        <f>MAX(0,C35-U35)</f>
        <v>17</v>
      </c>
      <c r="P35" s="9">
        <f>MAX(0,D35-V35)</f>
        <v>0</v>
      </c>
      <c r="Q35" s="9">
        <f>MAX(0,E35-W35)</f>
        <v>0</v>
      </c>
      <c r="R35" s="9">
        <f>MAX(0,F35-X35)</f>
        <v>0</v>
      </c>
      <c r="S35" s="30">
        <f>SUM(O35:R35)</f>
        <v>17</v>
      </c>
      <c r="U35" s="3">
        <v>4</v>
      </c>
      <c r="V35" s="3">
        <v>13</v>
      </c>
      <c r="W35" s="3">
        <v>4</v>
      </c>
      <c r="X35" s="3">
        <v>4</v>
      </c>
      <c r="Y35" s="30">
        <f>SUM(U35:X35)</f>
        <v>25</v>
      </c>
      <c r="AA35" s="3">
        <f>SUM(C$3:C35)-SUM(U$3:U35)</f>
        <v>1075</v>
      </c>
      <c r="AB35" s="3">
        <f>SUM(D$3:D35)-SUM(V$3:V35)</f>
        <v>434</v>
      </c>
      <c r="AC35" s="3">
        <f>SUM(E$3:E35)-SUM(W$3:W35)</f>
        <v>21</v>
      </c>
      <c r="AD35" s="3">
        <f>SUM(F$3:F35)-SUM(X$3:X35)</f>
        <v>34</v>
      </c>
      <c r="AE35" s="30">
        <f>SUM(G$3:G35)-SUM(Y$3:Y35)</f>
        <v>1564</v>
      </c>
    </row>
    <row r="36" spans="1:31" x14ac:dyDescent="0.25">
      <c r="A36" s="2">
        <v>42007</v>
      </c>
      <c r="C36" s="3">
        <v>52</v>
      </c>
      <c r="D36" s="3">
        <v>4</v>
      </c>
      <c r="E36" s="3"/>
      <c r="F36" s="3"/>
      <c r="G36" s="30">
        <f t="shared" si="0"/>
        <v>56</v>
      </c>
      <c r="H36" s="8"/>
      <c r="I36" s="32">
        <f ca="1">IF(ROW()&gt;COUNTA(A:A),0,MAX(0,AA36-SUM(_30precedents_refactures,_30precedents_factures)))</f>
        <v>0</v>
      </c>
      <c r="J36" s="32">
        <f>IF(ROW()&gt;COUNTA(B:B),0,MAX(0,AB36-SUM(_30precedents_refactures,_30precedents_factures)))</f>
        <v>0</v>
      </c>
      <c r="K36" s="32">
        <f ca="1">IF(ROW()&gt;COUNTA(C:C),0,MAX(0,AC36-SUM(_30precedents_refactures,_30precedents_factures)))</f>
        <v>0</v>
      </c>
      <c r="L36" s="32">
        <f ca="1">IF(ROW()&gt;COUNTA(D:D),0,MAX(0,AD36-SUM(_30precedents_refactures,_30precedents_factures)))</f>
        <v>2</v>
      </c>
      <c r="M36" s="31">
        <f t="shared" ca="1" si="3"/>
        <v>2</v>
      </c>
      <c r="O36" s="9">
        <f>MAX(0,C36-U36)</f>
        <v>0</v>
      </c>
      <c r="P36" s="9">
        <f>MAX(0,D36-V36)</f>
        <v>0</v>
      </c>
      <c r="Q36" s="9">
        <f>MAX(0,E36-W36)</f>
        <v>0</v>
      </c>
      <c r="R36" s="9">
        <f>MAX(0,F36-X36)</f>
        <v>0</v>
      </c>
      <c r="S36" s="30">
        <f t="shared" si="1"/>
        <v>0</v>
      </c>
      <c r="U36" s="3">
        <v>88</v>
      </c>
      <c r="V36" s="3">
        <v>4</v>
      </c>
      <c r="W36" s="3">
        <v>5</v>
      </c>
      <c r="X36" s="3">
        <v>6</v>
      </c>
      <c r="Y36" s="30">
        <f t="shared" si="2"/>
        <v>103</v>
      </c>
      <c r="AA36" s="3">
        <f>SUM(C$3:C36)-SUM(U$3:U36)</f>
        <v>1039</v>
      </c>
      <c r="AB36" s="3">
        <f>SUM(D$3:D36)-SUM(V$3:V36)</f>
        <v>434</v>
      </c>
      <c r="AC36" s="3">
        <f>SUM(E$3:E36)-SUM(W$3:W36)</f>
        <v>16</v>
      </c>
      <c r="AD36" s="3">
        <f>SUM(F$3:F36)-SUM(X$3:X36)</f>
        <v>28</v>
      </c>
      <c r="AE36" s="30">
        <f>SUM(G$3:G36)-SUM(Y$3:Y36)</f>
        <v>1517</v>
      </c>
    </row>
    <row r="37" spans="1:31" x14ac:dyDescent="0.25">
      <c r="A37" s="2">
        <v>42008</v>
      </c>
      <c r="C37" s="3">
        <v>89</v>
      </c>
      <c r="D37" s="3">
        <v>7</v>
      </c>
      <c r="E37" s="3"/>
      <c r="F37" s="3"/>
      <c r="G37" s="30">
        <f t="shared" si="0"/>
        <v>96</v>
      </c>
      <c r="H37" s="8"/>
      <c r="I37" s="32">
        <f ca="1">IF(ROW()&gt;COUNTA(A:A),0,MAX(0,AA37-SUM(_30precedents_refactures,_30precedents_factures)))</f>
        <v>0</v>
      </c>
      <c r="J37" s="32">
        <f>IF(ROW()&gt;COUNTA(B:B),0,MAX(0,AB37-SUM(_30precedents_refactures,_30precedents_factures)))</f>
        <v>0</v>
      </c>
      <c r="K37" s="32">
        <f ca="1">IF(ROW()&gt;COUNTA(C:C),0,MAX(0,AC37-SUM(_30precedents_refactures,_30precedents_factures)))</f>
        <v>0</v>
      </c>
      <c r="L37" s="32">
        <f ca="1">IF(ROW()&gt;COUNTA(D:D),0,MAX(0,AD37-SUM(_30precedents_refactures,_30precedents_factures)))</f>
        <v>0</v>
      </c>
      <c r="M37" s="31">
        <f ca="1">SUM(I37:L37)</f>
        <v>0</v>
      </c>
      <c r="O37" s="9">
        <f>MAX(0,C37-U37)</f>
        <v>84</v>
      </c>
      <c r="P37" s="9">
        <f>MAX(0,D37-V37)</f>
        <v>7</v>
      </c>
      <c r="Q37" s="9">
        <f>MAX(0,E37-W37)</f>
        <v>0</v>
      </c>
      <c r="R37" s="9">
        <f>MAX(0,F37-X37)</f>
        <v>0</v>
      </c>
      <c r="S37" s="30">
        <f>SUM(O37:R37)</f>
        <v>91</v>
      </c>
      <c r="U37" s="3">
        <v>5</v>
      </c>
      <c r="V37" s="3"/>
      <c r="W37" s="3"/>
      <c r="X37" s="3"/>
      <c r="Y37" s="30">
        <f>SUM(U37:X37)</f>
        <v>5</v>
      </c>
      <c r="AA37" s="3">
        <f>SUM(C$3:C37)-SUM(U$3:U37)</f>
        <v>1123</v>
      </c>
      <c r="AB37" s="3">
        <f>SUM(D$3:D37)-SUM(V$3:V37)</f>
        <v>441</v>
      </c>
      <c r="AC37" s="3">
        <f>SUM(E$3:E37)-SUM(W$3:W37)</f>
        <v>16</v>
      </c>
      <c r="AD37" s="3">
        <f>SUM(F$3:F37)-SUM(X$3:X37)</f>
        <v>28</v>
      </c>
      <c r="AE37" s="30">
        <f>SUM(G$3:G37)-SUM(Y$3:Y37)</f>
        <v>1608</v>
      </c>
    </row>
    <row r="38" spans="1:31" x14ac:dyDescent="0.25">
      <c r="A38" s="2">
        <v>42009</v>
      </c>
      <c r="C38" s="3">
        <v>256</v>
      </c>
      <c r="D38" s="3">
        <v>2</v>
      </c>
      <c r="E38" s="3"/>
      <c r="F38" s="3"/>
      <c r="G38" s="30">
        <f t="shared" si="0"/>
        <v>258</v>
      </c>
      <c r="H38" s="8"/>
      <c r="I38" s="32">
        <f ca="1">IF(ROW()&gt;COUNTA(A:A),0,MAX(0,AA38-SUM(_30precedents_refactures,_30precedents_factures)))</f>
        <v>0</v>
      </c>
      <c r="J38" s="32">
        <f>IF(ROW()&gt;COUNTA(B:B),0,MAX(0,AB38-SUM(_30precedents_refactures,_30precedents_factures)))</f>
        <v>0</v>
      </c>
      <c r="K38" s="32">
        <f ca="1">IF(ROW()&gt;COUNTA(C:C),0,MAX(0,AC38-SUM(_30precedents_refactures,_30precedents_factures)))</f>
        <v>0</v>
      </c>
      <c r="L38" s="32">
        <f ca="1">IF(ROW()&gt;COUNTA(D:D),0,MAX(0,AD38-SUM(_30precedents_refactures,_30precedents_factures)))</f>
        <v>0</v>
      </c>
      <c r="M38" s="31">
        <f t="shared" ca="1" si="3"/>
        <v>0</v>
      </c>
      <c r="O38" s="9">
        <f>MAX(0,C38-U38)</f>
        <v>158</v>
      </c>
      <c r="P38" s="9">
        <f>MAX(0,D38-V38)</f>
        <v>0</v>
      </c>
      <c r="Q38" s="9">
        <f>MAX(0,E38-W38)</f>
        <v>0</v>
      </c>
      <c r="R38" s="9">
        <f>MAX(0,F38-X38)</f>
        <v>0</v>
      </c>
      <c r="S38" s="30">
        <f t="shared" si="1"/>
        <v>158</v>
      </c>
      <c r="U38" s="3">
        <v>98</v>
      </c>
      <c r="V38" s="3">
        <v>412</v>
      </c>
      <c r="W38" s="3"/>
      <c r="X38" s="3"/>
      <c r="Y38" s="30">
        <f t="shared" si="2"/>
        <v>510</v>
      </c>
      <c r="AA38" s="3">
        <f>SUM(C$3:C38)-SUM(U$3:U38)</f>
        <v>1281</v>
      </c>
      <c r="AB38" s="3">
        <f>SUM(D$3:D38)-SUM(V$3:V38)</f>
        <v>31</v>
      </c>
      <c r="AC38" s="3">
        <f>SUM(E$3:E38)-SUM(W$3:W38)</f>
        <v>16</v>
      </c>
      <c r="AD38" s="3">
        <f>SUM(F$3:F38)-SUM(X$3:X38)</f>
        <v>28</v>
      </c>
      <c r="AE38" s="30">
        <f>SUM(G$3:G38)-SUM(Y$3:Y38)</f>
        <v>1356</v>
      </c>
    </row>
    <row r="39" spans="1:31" x14ac:dyDescent="0.25">
      <c r="A39" s="2">
        <v>42010</v>
      </c>
      <c r="C39" s="3">
        <v>41</v>
      </c>
      <c r="D39" s="3">
        <v>67</v>
      </c>
      <c r="E39" s="3"/>
      <c r="F39" s="3"/>
      <c r="G39" s="30">
        <f t="shared" si="0"/>
        <v>108</v>
      </c>
      <c r="H39" s="8"/>
      <c r="I39" s="32">
        <f ca="1">IF(ROW()&gt;COUNTA(A:A),0,MAX(0,AA39-SUM(_30precedents_refactures,_30precedents_factures)))</f>
        <v>0</v>
      </c>
      <c r="J39" s="32">
        <f>IF(ROW()&gt;COUNTA(B:B),0,MAX(0,AB39-SUM(_30precedents_refactures,_30precedents_factures)))</f>
        <v>0</v>
      </c>
      <c r="K39" s="32">
        <f ca="1">IF(ROW()&gt;COUNTA(C:C),0,MAX(0,AC39-SUM(_30precedents_refactures,_30precedents_factures)))</f>
        <v>0</v>
      </c>
      <c r="L39" s="32">
        <f ca="1">IF(ROW()&gt;COUNTA(D:D),0,MAX(0,AD39-SUM(_30precedents_refactures,_30precedents_factures)))</f>
        <v>0</v>
      </c>
      <c r="M39" s="31">
        <f t="shared" ca="1" si="3"/>
        <v>0</v>
      </c>
      <c r="O39" s="9">
        <f>MAX(0,C39-U39)</f>
        <v>0</v>
      </c>
      <c r="P39" s="9">
        <f>MAX(0,D39-V39)</f>
        <v>67</v>
      </c>
      <c r="Q39" s="9">
        <f>MAX(0,E39-W39)</f>
        <v>0</v>
      </c>
      <c r="R39" s="9">
        <f>MAX(0,F39-X39)</f>
        <v>0</v>
      </c>
      <c r="S39" s="30">
        <f t="shared" si="1"/>
        <v>67</v>
      </c>
      <c r="U39" s="3">
        <v>66</v>
      </c>
      <c r="V39" s="3"/>
      <c r="W39" s="3"/>
      <c r="X39" s="3"/>
      <c r="Y39" s="30">
        <f t="shared" si="2"/>
        <v>66</v>
      </c>
      <c r="AA39" s="3">
        <f>SUM(C$3:C39)-SUM(U$3:U39)</f>
        <v>1256</v>
      </c>
      <c r="AB39" s="3">
        <f>SUM(D$3:D39)-SUM(V$3:V39)</f>
        <v>98</v>
      </c>
      <c r="AC39" s="3">
        <f>SUM(E$3:E39)-SUM(W$3:W39)</f>
        <v>16</v>
      </c>
      <c r="AD39" s="3">
        <f>SUM(F$3:F39)-SUM(X$3:X39)</f>
        <v>28</v>
      </c>
      <c r="AE39" s="30">
        <f>SUM(G$3:G39)-SUM(Y$3:Y39)</f>
        <v>1398</v>
      </c>
    </row>
    <row r="40" spans="1:31" x14ac:dyDescent="0.25">
      <c r="A40" s="2">
        <v>42011</v>
      </c>
      <c r="C40" s="3">
        <v>28</v>
      </c>
      <c r="D40" s="3">
        <v>85</v>
      </c>
      <c r="E40" s="3"/>
      <c r="F40" s="3">
        <v>6</v>
      </c>
      <c r="G40" s="30">
        <f t="shared" si="0"/>
        <v>119</v>
      </c>
      <c r="I40" s="32">
        <f ca="1">IF(ROW()&gt;COUNTA(A:A),0,MAX(0,AA40-SUM(_30precedents_refactures,_30precedents_factures)))</f>
        <v>0</v>
      </c>
      <c r="J40" s="32">
        <f>IF(ROW()&gt;COUNTA(B:B),0,MAX(0,AB40-SUM(_30precedents_refactures,_30precedents_factures)))</f>
        <v>0</v>
      </c>
      <c r="K40" s="32">
        <f ca="1">IF(ROW()&gt;COUNTA(C:C),0,MAX(0,AC40-SUM(_30precedents_refactures,_30precedents_factures)))</f>
        <v>0</v>
      </c>
      <c r="L40" s="32">
        <f ca="1">IF(ROW()&gt;COUNTA(D:D),0,MAX(0,AD40-SUM(_30precedents_refactures,_30precedents_factures)))</f>
        <v>6</v>
      </c>
      <c r="M40" s="31">
        <f t="shared" ca="1" si="3"/>
        <v>6</v>
      </c>
      <c r="O40" s="9">
        <f>MAX(0,C40-U40)</f>
        <v>0</v>
      </c>
      <c r="P40" s="9">
        <f>MAX(0,D40-V40)</f>
        <v>85</v>
      </c>
      <c r="Q40" s="9">
        <f>MAX(0,E40-W40)</f>
        <v>0</v>
      </c>
      <c r="R40" s="9">
        <f>MAX(0,F40-X40)</f>
        <v>6</v>
      </c>
      <c r="S40" s="30">
        <f t="shared" si="1"/>
        <v>91</v>
      </c>
      <c r="U40" s="3">
        <v>48</v>
      </c>
      <c r="V40" s="3"/>
      <c r="W40" s="3"/>
      <c r="X40" s="3"/>
      <c r="Y40" s="30">
        <f t="shared" si="2"/>
        <v>48</v>
      </c>
      <c r="AA40" s="3">
        <f>SUM(C$3:C40)-SUM(U$3:U40)</f>
        <v>1236</v>
      </c>
      <c r="AB40" s="3">
        <f>SUM(D$3:D40)-SUM(V$3:V40)</f>
        <v>183</v>
      </c>
      <c r="AC40" s="3">
        <f>SUM(E$3:E40)-SUM(W$3:W40)</f>
        <v>16</v>
      </c>
      <c r="AD40" s="3">
        <f>SUM(F$3:F40)-SUM(X$3:X40)</f>
        <v>34</v>
      </c>
      <c r="AE40" s="30">
        <f>SUM(G$3:G40)-SUM(Y$3:Y40)</f>
        <v>1469</v>
      </c>
    </row>
    <row r="41" spans="1:31" x14ac:dyDescent="0.25">
      <c r="A41" s="2">
        <v>42012</v>
      </c>
      <c r="C41" s="3">
        <v>36</v>
      </c>
      <c r="D41" s="3">
        <v>65</v>
      </c>
      <c r="E41" s="3"/>
      <c r="F41" s="3"/>
      <c r="G41" s="30">
        <f t="shared" si="0"/>
        <v>101</v>
      </c>
      <c r="I41" s="32">
        <f ca="1">IF(ROW()&gt;COUNTA(A:A),0,MAX(0,AA41-SUM(_30precedents_refactures,_30precedents_factures)))</f>
        <v>0</v>
      </c>
      <c r="J41" s="32">
        <f>IF(ROW()&gt;COUNTA(B:B),0,MAX(0,AB41-SUM(_30precedents_refactures,_30precedents_factures)))</f>
        <v>0</v>
      </c>
      <c r="K41" s="32">
        <f ca="1">IF(ROW()&gt;COUNTA(C:C),0,MAX(0,AC41-SUM(_30precedents_refactures,_30precedents_factures)))</f>
        <v>0</v>
      </c>
      <c r="L41" s="32">
        <f ca="1">IF(ROW()&gt;COUNTA(D:D),0,MAX(0,AD41-SUM(_30precedents_refactures,_30precedents_factures)))</f>
        <v>0</v>
      </c>
      <c r="M41" s="31">
        <f t="shared" ca="1" si="3"/>
        <v>0</v>
      </c>
      <c r="O41" s="9">
        <f>MAX(0,C41-U41)</f>
        <v>0</v>
      </c>
      <c r="P41" s="9">
        <f>MAX(0,D41-V41)</f>
        <v>65</v>
      </c>
      <c r="Q41" s="9">
        <f>MAX(0,E41-W41)</f>
        <v>0</v>
      </c>
      <c r="R41" s="9">
        <f>MAX(0,F41-X41)</f>
        <v>0</v>
      </c>
      <c r="S41" s="30">
        <f t="shared" si="1"/>
        <v>65</v>
      </c>
      <c r="U41" s="3">
        <v>52</v>
      </c>
      <c r="V41" s="3"/>
      <c r="W41" s="3"/>
      <c r="X41" s="3"/>
      <c r="Y41" s="30">
        <f t="shared" si="2"/>
        <v>52</v>
      </c>
      <c r="AA41" s="3">
        <f>SUM(C$3:C41)-SUM(U$3:U41)</f>
        <v>1220</v>
      </c>
      <c r="AB41" s="3">
        <f>SUM(D$3:D41)-SUM(V$3:V41)</f>
        <v>248</v>
      </c>
      <c r="AC41" s="3">
        <f>SUM(E$3:E41)-SUM(W$3:W41)</f>
        <v>16</v>
      </c>
      <c r="AD41" s="3">
        <f>SUM(F$3:F41)-SUM(X$3:X41)</f>
        <v>34</v>
      </c>
      <c r="AE41" s="30">
        <f>SUM(G$3:G41)-SUM(Y$3:Y41)</f>
        <v>1518</v>
      </c>
    </row>
    <row r="42" spans="1:31" x14ac:dyDescent="0.25">
      <c r="A42" s="2">
        <v>42013</v>
      </c>
      <c r="C42" s="3">
        <v>36</v>
      </c>
      <c r="D42" s="3">
        <v>14</v>
      </c>
      <c r="E42" s="3"/>
      <c r="F42" s="3"/>
      <c r="G42" s="30">
        <f t="shared" si="0"/>
        <v>50</v>
      </c>
      <c r="I42" s="32">
        <f ca="1">IF(ROW()&gt;COUNTA(A:A),0,MAX(0,AA42-SUM(_30precedents_refactures,_30precedents_factures)))</f>
        <v>0</v>
      </c>
      <c r="J42" s="32">
        <f>IF(ROW()&gt;COUNTA(B:B),0,MAX(0,AB42-SUM(_30precedents_refactures,_30precedents_factures)))</f>
        <v>0</v>
      </c>
      <c r="K42" s="32">
        <f ca="1">IF(ROW()&gt;COUNTA(C:C),0,MAX(0,AC42-SUM(_30precedents_refactures,_30precedents_factures)))</f>
        <v>0</v>
      </c>
      <c r="L42" s="32">
        <f ca="1">IF(ROW()&gt;COUNTA(D:D),0,MAX(0,AD42-SUM(_30precedents_refactures,_30precedents_factures)))</f>
        <v>0</v>
      </c>
      <c r="M42" s="31">
        <f t="shared" ca="1" si="3"/>
        <v>0</v>
      </c>
      <c r="O42" s="9">
        <f>MAX(0,C42-U42)</f>
        <v>0</v>
      </c>
      <c r="P42" s="9">
        <f>MAX(0,D42-V42)</f>
        <v>14</v>
      </c>
      <c r="Q42" s="9">
        <f>MAX(0,E42-W42)</f>
        <v>0</v>
      </c>
      <c r="R42" s="9">
        <f>MAX(0,F42-X42)</f>
        <v>0</v>
      </c>
      <c r="S42" s="30">
        <f t="shared" si="1"/>
        <v>14</v>
      </c>
      <c r="U42" s="3">
        <v>95</v>
      </c>
      <c r="V42" s="3"/>
      <c r="W42" s="3"/>
      <c r="X42" s="3"/>
      <c r="Y42" s="30">
        <f t="shared" si="2"/>
        <v>95</v>
      </c>
      <c r="AA42" s="3">
        <f>SUM(C$3:C42)-SUM(U$3:U42)</f>
        <v>1161</v>
      </c>
      <c r="AB42" s="3">
        <f>SUM(D$3:D42)-SUM(V$3:V42)</f>
        <v>262</v>
      </c>
      <c r="AC42" s="3">
        <f>SUM(E$3:E42)-SUM(W$3:W42)</f>
        <v>16</v>
      </c>
      <c r="AD42" s="3">
        <f>SUM(F$3:F42)-SUM(X$3:X42)</f>
        <v>34</v>
      </c>
      <c r="AE42" s="30">
        <f>SUM(G$3:G42)-SUM(Y$3:Y42)</f>
        <v>1473</v>
      </c>
    </row>
    <row r="43" spans="1:31" x14ac:dyDescent="0.25">
      <c r="A43" s="2">
        <v>42014</v>
      </c>
      <c r="C43" s="3">
        <v>64</v>
      </c>
      <c r="D43" s="3">
        <v>24</v>
      </c>
      <c r="E43" s="3"/>
      <c r="F43" s="3"/>
      <c r="G43" s="30">
        <f t="shared" si="0"/>
        <v>88</v>
      </c>
      <c r="I43" s="32">
        <f ca="1">IF(ROW()&gt;COUNTA(A:A),0,MAX(0,AA43-SUM(_30precedents_refactures,_30precedents_factures)))</f>
        <v>0</v>
      </c>
      <c r="J43" s="32">
        <f>IF(ROW()&gt;COUNTA(B:B),0,MAX(0,AB43-SUM(_30precedents_refactures,_30precedents_factures)))</f>
        <v>0</v>
      </c>
      <c r="K43" s="32">
        <f ca="1">IF(ROW()&gt;COUNTA(C:C),0,MAX(0,AC43-SUM(_30precedents_refactures,_30precedents_factures)))</f>
        <v>0</v>
      </c>
      <c r="L43" s="32">
        <f ca="1">IF(ROW()&gt;COUNTA(D:D),0,MAX(0,AD43-SUM(_30precedents_refactures,_30precedents_factures)))</f>
        <v>0</v>
      </c>
      <c r="M43" s="31">
        <f t="shared" ca="1" si="3"/>
        <v>0</v>
      </c>
      <c r="O43" s="9">
        <f>MAX(0,C43-U43)</f>
        <v>0</v>
      </c>
      <c r="P43" s="9">
        <f>MAX(0,D43-V43)</f>
        <v>24</v>
      </c>
      <c r="Q43" s="9">
        <f>MAX(0,E43-W43)</f>
        <v>0</v>
      </c>
      <c r="R43" s="9">
        <f>MAX(0,F43-X43)</f>
        <v>0</v>
      </c>
      <c r="S43" s="30">
        <f t="shared" si="1"/>
        <v>24</v>
      </c>
      <c r="U43" s="3">
        <v>75</v>
      </c>
      <c r="V43" s="3"/>
      <c r="W43" s="3"/>
      <c r="X43" s="3"/>
      <c r="Y43" s="30">
        <f t="shared" si="2"/>
        <v>75</v>
      </c>
      <c r="AA43" s="3">
        <f>SUM(C$3:C43)-SUM(U$3:U43)</f>
        <v>1150</v>
      </c>
      <c r="AB43" s="3">
        <f>SUM(D$3:D43)-SUM(V$3:V43)</f>
        <v>286</v>
      </c>
      <c r="AC43" s="3">
        <f>SUM(E$3:E43)-SUM(W$3:W43)</f>
        <v>16</v>
      </c>
      <c r="AD43" s="3">
        <f>SUM(F$3:F43)-SUM(X$3:X43)</f>
        <v>34</v>
      </c>
      <c r="AE43" s="30">
        <f>SUM(G$3:G43)-SUM(Y$3:Y43)</f>
        <v>1486</v>
      </c>
    </row>
    <row r="44" spans="1:31" x14ac:dyDescent="0.25">
      <c r="A44" s="2">
        <v>42015</v>
      </c>
      <c r="C44" s="3">
        <v>59</v>
      </c>
      <c r="D44" s="3">
        <v>65</v>
      </c>
      <c r="E44" s="3"/>
      <c r="F44" s="3"/>
      <c r="G44" s="30">
        <f t="shared" si="0"/>
        <v>124</v>
      </c>
      <c r="I44" s="32">
        <f ca="1">IF(ROW()&gt;COUNTA(A:A),0,MAX(0,AA44-SUM(_30precedents_refactures,_30precedents_factures)))</f>
        <v>0</v>
      </c>
      <c r="J44" s="32">
        <f>IF(ROW()&gt;COUNTA(B:B),0,MAX(0,AB44-SUM(_30precedents_refactures,_30precedents_factures)))</f>
        <v>0</v>
      </c>
      <c r="K44" s="32">
        <f ca="1">IF(ROW()&gt;COUNTA(C:C),0,MAX(0,AC44-SUM(_30precedents_refactures,_30precedents_factures)))</f>
        <v>0</v>
      </c>
      <c r="L44" s="32">
        <f ca="1">IF(ROW()&gt;COUNTA(D:D),0,MAX(0,AD44-SUM(_30precedents_refactures,_30precedents_factures)))</f>
        <v>0</v>
      </c>
      <c r="M44" s="31">
        <f t="shared" ca="1" si="3"/>
        <v>0</v>
      </c>
      <c r="O44" s="9">
        <f>MAX(0,C44-U44)</f>
        <v>38</v>
      </c>
      <c r="P44" s="9">
        <f>MAX(0,D44-V44)</f>
        <v>65</v>
      </c>
      <c r="Q44" s="9">
        <f>MAX(0,E44-W44)</f>
        <v>0</v>
      </c>
      <c r="R44" s="9">
        <f>MAX(0,F44-X44)</f>
        <v>0</v>
      </c>
      <c r="S44" s="30">
        <f t="shared" si="1"/>
        <v>103</v>
      </c>
      <c r="U44" s="3">
        <v>21</v>
      </c>
      <c r="V44" s="3"/>
      <c r="W44" s="3"/>
      <c r="X44" s="3"/>
      <c r="Y44" s="30">
        <f t="shared" si="2"/>
        <v>21</v>
      </c>
      <c r="AA44" s="3">
        <f>SUM(C$3:C44)-SUM(U$3:U44)</f>
        <v>1188</v>
      </c>
      <c r="AB44" s="3">
        <f>SUM(D$3:D44)-SUM(V$3:V44)</f>
        <v>351</v>
      </c>
      <c r="AC44" s="3">
        <f>SUM(E$3:E44)-SUM(W$3:W44)</f>
        <v>16</v>
      </c>
      <c r="AD44" s="3">
        <f>SUM(F$3:F44)-SUM(X$3:X44)</f>
        <v>34</v>
      </c>
      <c r="AE44" s="30">
        <f>SUM(G$3:G44)-SUM(Y$3:Y44)</f>
        <v>1589</v>
      </c>
    </row>
    <row r="45" spans="1:31" x14ac:dyDescent="0.25">
      <c r="A45" s="2">
        <v>42016</v>
      </c>
      <c r="C45" s="3">
        <v>21</v>
      </c>
      <c r="D45" s="3">
        <v>9</v>
      </c>
      <c r="E45" s="3"/>
      <c r="F45" s="3"/>
      <c r="G45" s="30">
        <f t="shared" si="0"/>
        <v>30</v>
      </c>
      <c r="I45" s="32">
        <f ca="1">IF(ROW()&gt;COUNTA(A:A),0,MAX(0,AA45-SUM(_30precedents_refactures,_30precedents_factures)))</f>
        <v>0</v>
      </c>
      <c r="J45" s="32">
        <f>IF(ROW()&gt;COUNTA(B:B),0,MAX(0,AB45-SUM(_30precedents_refactures,_30precedents_factures)))</f>
        <v>0</v>
      </c>
      <c r="K45" s="32">
        <f ca="1">IF(ROW()&gt;COUNTA(C:C),0,MAX(0,AC45-SUM(_30precedents_refactures,_30precedents_factures)))</f>
        <v>16</v>
      </c>
      <c r="L45" s="32">
        <f ca="1">IF(ROW()&gt;COUNTA(D:D),0,MAX(0,AD45-SUM(_30precedents_refactures,_30precedents_factures)))</f>
        <v>0</v>
      </c>
      <c r="M45" s="31">
        <f t="shared" ca="1" si="3"/>
        <v>16</v>
      </c>
      <c r="O45" s="9">
        <f>MAX(0,C45-U45)</f>
        <v>0</v>
      </c>
      <c r="P45" s="9">
        <f>MAX(0,D45-V45)</f>
        <v>9</v>
      </c>
      <c r="Q45" s="9">
        <f>MAX(0,E45-W45)</f>
        <v>0</v>
      </c>
      <c r="R45" s="9">
        <f>MAX(0,F45-X45)</f>
        <v>0</v>
      </c>
      <c r="S45" s="30">
        <f t="shared" si="1"/>
        <v>9</v>
      </c>
      <c r="U45" s="3">
        <v>21</v>
      </c>
      <c r="V45" s="3"/>
      <c r="W45" s="3"/>
      <c r="X45" s="3"/>
      <c r="Y45" s="30">
        <f t="shared" si="2"/>
        <v>21</v>
      </c>
      <c r="AA45" s="3">
        <f>SUM(C$3:C45)-SUM(U$3:U45)</f>
        <v>1188</v>
      </c>
      <c r="AB45" s="3">
        <f>SUM(D$3:D45)-SUM(V$3:V45)</f>
        <v>360</v>
      </c>
      <c r="AC45" s="3">
        <f>SUM(E$3:E45)-SUM(W$3:W45)</f>
        <v>16</v>
      </c>
      <c r="AD45" s="3">
        <f>SUM(F$3:F45)-SUM(X$3:X45)</f>
        <v>34</v>
      </c>
      <c r="AE45" s="30">
        <f>SUM(G$3:G45)-SUM(Y$3:Y45)</f>
        <v>1598</v>
      </c>
    </row>
    <row r="46" spans="1:31" x14ac:dyDescent="0.25">
      <c r="A46" s="2">
        <v>42017</v>
      </c>
      <c r="C46" s="3">
        <v>52</v>
      </c>
      <c r="D46" s="3">
        <v>4</v>
      </c>
      <c r="E46" s="3"/>
      <c r="F46" s="3"/>
      <c r="G46" s="30">
        <f t="shared" si="0"/>
        <v>56</v>
      </c>
      <c r="I46" s="32">
        <f ca="1">IF(ROW()&gt;COUNTA(A:A),0,MAX(0,AA46-SUM(_30precedents_refactures,_30precedents_factures)))</f>
        <v>0</v>
      </c>
      <c r="J46" s="32">
        <f>IF(ROW()&gt;COUNTA(B:B),0,MAX(0,AB46-SUM(_30precedents_refactures,_30precedents_factures)))</f>
        <v>0</v>
      </c>
      <c r="K46" s="32">
        <f ca="1">IF(ROW()&gt;COUNTA(C:C),0,MAX(0,AC46-SUM(_30precedents_refactures,_30precedents_factures)))</f>
        <v>0</v>
      </c>
      <c r="L46" s="32">
        <f ca="1">IF(ROW()&gt;COUNTA(D:D),0,MAX(0,AD46-SUM(_30precedents_refactures,_30precedents_factures)))</f>
        <v>0</v>
      </c>
      <c r="M46" s="31">
        <f t="shared" ca="1" si="3"/>
        <v>0</v>
      </c>
      <c r="O46" s="9">
        <f>MAX(0,C46-U46)</f>
        <v>0</v>
      </c>
      <c r="P46" s="9">
        <f>MAX(0,D46-V46)</f>
        <v>4</v>
      </c>
      <c r="Q46" s="9">
        <f>MAX(0,E46-W46)</f>
        <v>0</v>
      </c>
      <c r="R46" s="9">
        <f>MAX(0,F46-X46)</f>
        <v>0</v>
      </c>
      <c r="S46" s="30">
        <f t="shared" si="1"/>
        <v>4</v>
      </c>
      <c r="U46" s="3">
        <v>86</v>
      </c>
      <c r="V46" s="3"/>
      <c r="W46" s="3"/>
      <c r="X46" s="3"/>
      <c r="Y46" s="30">
        <f t="shared" si="2"/>
        <v>86</v>
      </c>
      <c r="AA46" s="3">
        <f>SUM(C$3:C46)-SUM(U$3:U46)</f>
        <v>1154</v>
      </c>
      <c r="AB46" s="3">
        <f>SUM(D$3:D46)-SUM(V$3:V46)</f>
        <v>364</v>
      </c>
      <c r="AC46" s="3">
        <f>SUM(E$3:E46)-SUM(W$3:W46)</f>
        <v>16</v>
      </c>
      <c r="AD46" s="3">
        <f>SUM(F$3:F46)-SUM(X$3:X46)</f>
        <v>34</v>
      </c>
      <c r="AE46" s="30">
        <f>SUM(G$3:G46)-SUM(Y$3:Y46)</f>
        <v>1568</v>
      </c>
    </row>
    <row r="47" spans="1:31" x14ac:dyDescent="0.25">
      <c r="A47" s="2">
        <v>42018</v>
      </c>
      <c r="C47" s="3">
        <v>89</v>
      </c>
      <c r="D47" s="3">
        <v>7</v>
      </c>
      <c r="E47" s="3"/>
      <c r="F47" s="3"/>
      <c r="G47" s="30">
        <f t="shared" si="0"/>
        <v>96</v>
      </c>
      <c r="I47" s="32">
        <f ca="1">IF(ROW()&gt;COUNTA(A:A),0,MAX(0,AA47-SUM(_30precedents_refactures,_30precedents_factures)))</f>
        <v>0</v>
      </c>
      <c r="J47" s="32">
        <f>IF(ROW()&gt;COUNTA(B:B),0,MAX(0,AB47-SUM(_30precedents_refactures,_30precedents_factures)))</f>
        <v>0</v>
      </c>
      <c r="K47" s="32">
        <f ca="1">IF(ROW()&gt;COUNTA(C:C),0,MAX(0,AC47-SUM(_30precedents_refactures,_30precedents_factures)))</f>
        <v>0</v>
      </c>
      <c r="L47" s="32">
        <f ca="1">IF(ROW()&gt;COUNTA(D:D),0,MAX(0,AD47-SUM(_30precedents_refactures,_30precedents_factures)))</f>
        <v>0</v>
      </c>
      <c r="M47" s="31">
        <f t="shared" ca="1" si="3"/>
        <v>0</v>
      </c>
      <c r="O47" s="9">
        <f>MAX(0,C47-U47)</f>
        <v>3</v>
      </c>
      <c r="P47" s="9">
        <f>MAX(0,D47-V47)</f>
        <v>7</v>
      </c>
      <c r="Q47" s="9">
        <f>MAX(0,E47-W47)</f>
        <v>0</v>
      </c>
      <c r="R47" s="9">
        <f>MAX(0,F47-X47)</f>
        <v>0</v>
      </c>
      <c r="S47" s="30">
        <f t="shared" si="1"/>
        <v>10</v>
      </c>
      <c r="U47" s="3">
        <v>86</v>
      </c>
      <c r="V47" s="3"/>
      <c r="W47" s="3"/>
      <c r="X47" s="3"/>
      <c r="Y47" s="30">
        <f t="shared" si="2"/>
        <v>86</v>
      </c>
      <c r="AA47" s="3">
        <f>SUM(C$3:C47)-SUM(U$3:U47)</f>
        <v>1157</v>
      </c>
      <c r="AB47" s="3">
        <f>SUM(D$3:D47)-SUM(V$3:V47)</f>
        <v>371</v>
      </c>
      <c r="AC47" s="3">
        <f>SUM(E$3:E47)-SUM(W$3:W47)</f>
        <v>16</v>
      </c>
      <c r="AD47" s="3">
        <f>SUM(F$3:F47)-SUM(X$3:X47)</f>
        <v>34</v>
      </c>
      <c r="AE47" s="30">
        <f>SUM(G$3:G47)-SUM(Y$3:Y47)</f>
        <v>1578</v>
      </c>
    </row>
    <row r="48" spans="1:31" x14ac:dyDescent="0.25">
      <c r="A48" s="2">
        <v>42019</v>
      </c>
      <c r="C48" s="3">
        <v>6</v>
      </c>
      <c r="D48" s="3">
        <v>2</v>
      </c>
      <c r="E48" s="3"/>
      <c r="F48" s="3"/>
      <c r="G48" s="30">
        <f t="shared" si="0"/>
        <v>8</v>
      </c>
      <c r="I48" s="32">
        <f ca="1">IF(ROW()&gt;COUNTA(A:A),0,MAX(0,AA48-SUM(_30precedents_refactures,_30precedents_factures)))</f>
        <v>109</v>
      </c>
      <c r="J48" s="32">
        <f>IF(ROW()&gt;COUNTA(B:B),0,MAX(0,AB48-SUM(_30precedents_refactures,_30precedents_factures)))</f>
        <v>0</v>
      </c>
      <c r="K48" s="32">
        <f ca="1">IF(ROW()&gt;COUNTA(C:C),0,MAX(0,AC48-SUM(_30precedents_refactures,_30precedents_factures)))</f>
        <v>0</v>
      </c>
      <c r="L48" s="32">
        <f ca="1">IF(ROW()&gt;COUNTA(D:D),0,MAX(0,AD48-SUM(_30precedents_refactures,_30precedents_factures)))</f>
        <v>0</v>
      </c>
      <c r="M48" s="31">
        <f ca="1">SUM(I48:L48)</f>
        <v>109</v>
      </c>
      <c r="O48" s="9">
        <f>MAX(0,C48-U48)</f>
        <v>2</v>
      </c>
      <c r="P48" s="9">
        <f>MAX(0,D48-V48)</f>
        <v>0</v>
      </c>
      <c r="Q48" s="9">
        <f>MAX(0,E48-W48)</f>
        <v>0</v>
      </c>
      <c r="R48" s="9">
        <f>MAX(0,F48-X48)</f>
        <v>0</v>
      </c>
      <c r="S48" s="30">
        <f>SUM(O48:R48)</f>
        <v>2</v>
      </c>
      <c r="U48" s="3">
        <v>4</v>
      </c>
      <c r="V48" s="3">
        <v>13</v>
      </c>
      <c r="W48" s="3">
        <v>4</v>
      </c>
      <c r="X48" s="3">
        <v>4</v>
      </c>
      <c r="Y48" s="30">
        <f>SUM(U48:X48)</f>
        <v>25</v>
      </c>
      <c r="AA48" s="3">
        <f>SUM(C$3:C48)-SUM(U$3:U48)</f>
        <v>1159</v>
      </c>
      <c r="AB48" s="3">
        <f>SUM(D$3:D48)-SUM(V$3:V48)</f>
        <v>360</v>
      </c>
      <c r="AC48" s="3">
        <f>SUM(E$3:E48)-SUM(W$3:W48)</f>
        <v>12</v>
      </c>
      <c r="AD48" s="3">
        <f>SUM(F$3:F48)-SUM(X$3:X48)</f>
        <v>30</v>
      </c>
      <c r="AE48" s="30">
        <f>SUM(G$3:G48)-SUM(Y$3:Y48)</f>
        <v>1561</v>
      </c>
    </row>
    <row r="49" spans="1:31" x14ac:dyDescent="0.25">
      <c r="A49" s="2">
        <v>42020</v>
      </c>
      <c r="C49" s="3">
        <v>2</v>
      </c>
      <c r="D49" s="3">
        <v>67</v>
      </c>
      <c r="E49" s="3"/>
      <c r="F49" s="3"/>
      <c r="G49" s="30">
        <f t="shared" si="0"/>
        <v>69</v>
      </c>
      <c r="I49" s="32">
        <f ca="1">IF(ROW()&gt;COUNTA(A:A),0,MAX(0,AA49-SUM(_30precedents_refactures,_30precedents_factures)))</f>
        <v>37</v>
      </c>
      <c r="J49" s="32">
        <f>IF(ROW()&gt;COUNTA(B:B),0,MAX(0,AB49-SUM(_30precedents_refactures,_30precedents_factures)))</f>
        <v>0</v>
      </c>
      <c r="K49" s="32">
        <f ca="1">IF(ROW()&gt;COUNTA(C:C),0,MAX(0,AC49-SUM(_30precedents_refactures,_30precedents_factures)))</f>
        <v>0</v>
      </c>
      <c r="L49" s="32">
        <f ca="1">IF(ROW()&gt;COUNTA(D:D),0,MAX(0,AD49-SUM(_30precedents_refactures,_30precedents_factures)))</f>
        <v>0</v>
      </c>
      <c r="M49" s="31">
        <f t="shared" ca="1" si="3"/>
        <v>37</v>
      </c>
      <c r="O49" s="9">
        <f>MAX(0,C49-U49)</f>
        <v>0</v>
      </c>
      <c r="P49" s="9">
        <f>MAX(0,D49-V49)</f>
        <v>63</v>
      </c>
      <c r="Q49" s="9">
        <f>MAX(0,E49-W49)</f>
        <v>0</v>
      </c>
      <c r="R49" s="9">
        <f>MAX(0,F49-X49)</f>
        <v>0</v>
      </c>
      <c r="S49" s="30">
        <f t="shared" si="1"/>
        <v>63</v>
      </c>
      <c r="U49" s="3">
        <v>2</v>
      </c>
      <c r="V49" s="3">
        <v>4</v>
      </c>
      <c r="W49" s="3">
        <v>5</v>
      </c>
      <c r="X49" s="3">
        <v>6</v>
      </c>
      <c r="Y49" s="30">
        <f t="shared" si="2"/>
        <v>17</v>
      </c>
      <c r="AA49" s="3">
        <f>SUM(C$3:C49)-SUM(U$3:U49)</f>
        <v>1159</v>
      </c>
      <c r="AB49" s="3">
        <f>SUM(D$3:D49)-SUM(V$3:V49)</f>
        <v>423</v>
      </c>
      <c r="AC49" s="3">
        <f>SUM(E$3:E49)-SUM(W$3:W49)</f>
        <v>7</v>
      </c>
      <c r="AD49" s="3">
        <f>SUM(F$3:F49)-SUM(X$3:X49)</f>
        <v>24</v>
      </c>
      <c r="AE49" s="30">
        <f>SUM(G$3:G49)-SUM(Y$3:Y49)</f>
        <v>1613</v>
      </c>
    </row>
    <row r="50" spans="1:31" x14ac:dyDescent="0.25">
      <c r="A50" s="2">
        <v>42021</v>
      </c>
      <c r="C50" s="3">
        <v>56</v>
      </c>
      <c r="D50" s="3">
        <v>1</v>
      </c>
      <c r="E50" s="3"/>
      <c r="F50" s="3"/>
      <c r="G50" s="30">
        <f t="shared" si="0"/>
        <v>57</v>
      </c>
      <c r="I50" s="32">
        <f ca="1">IF(ROW()&gt;COUNTA(A:A),0,MAX(0,AA50-SUM(_30precedents_refactures,_30precedents_factures)))</f>
        <v>74</v>
      </c>
      <c r="J50" s="32">
        <f>IF(ROW()&gt;COUNTA(B:B),0,MAX(0,AB50-SUM(_30precedents_refactures,_30precedents_factures)))</f>
        <v>0</v>
      </c>
      <c r="K50" s="32">
        <f ca="1">IF(ROW()&gt;COUNTA(C:C),0,MAX(0,AC50-SUM(_30precedents_refactures,_30precedents_factures)))</f>
        <v>0</v>
      </c>
      <c r="L50" s="32">
        <f ca="1">IF(ROW()&gt;COUNTA(D:D),0,MAX(0,AD50-SUM(_30precedents_refactures,_30precedents_factures)))</f>
        <v>0</v>
      </c>
      <c r="M50" s="31">
        <f t="shared" ca="1" si="3"/>
        <v>74</v>
      </c>
      <c r="O50" s="9">
        <f>MAX(0,C50-U50)</f>
        <v>51</v>
      </c>
      <c r="P50" s="9">
        <f>MAX(0,D50-V50)</f>
        <v>1</v>
      </c>
      <c r="Q50" s="9">
        <f>MAX(0,E50-W50)</f>
        <v>0</v>
      </c>
      <c r="R50" s="9">
        <f>MAX(0,F50-X50)</f>
        <v>0</v>
      </c>
      <c r="S50" s="30">
        <f t="shared" si="1"/>
        <v>52</v>
      </c>
      <c r="U50" s="3">
        <v>5</v>
      </c>
      <c r="V50" s="3"/>
      <c r="W50" s="3"/>
      <c r="X50" s="3"/>
      <c r="Y50" s="30">
        <f t="shared" si="2"/>
        <v>5</v>
      </c>
      <c r="AA50" s="3">
        <f>SUM(C$3:C50)-SUM(U$3:U50)</f>
        <v>1210</v>
      </c>
      <c r="AB50" s="3">
        <f>SUM(D$3:D50)-SUM(V$3:V50)</f>
        <v>424</v>
      </c>
      <c r="AC50" s="3">
        <f>SUM(E$3:E50)-SUM(W$3:W50)</f>
        <v>7</v>
      </c>
      <c r="AD50" s="3">
        <f>SUM(F$3:F50)-SUM(X$3:X50)</f>
        <v>24</v>
      </c>
      <c r="AE50" s="30">
        <f>SUM(G$3:G50)-SUM(Y$3:Y50)</f>
        <v>1665</v>
      </c>
    </row>
    <row r="51" spans="1:31" x14ac:dyDescent="0.25">
      <c r="A51" s="2">
        <v>42022</v>
      </c>
      <c r="C51" s="3">
        <v>36</v>
      </c>
      <c r="D51" s="3">
        <v>98</v>
      </c>
      <c r="E51" s="3">
        <v>35</v>
      </c>
      <c r="F51" s="3"/>
      <c r="G51" s="30">
        <f t="shared" si="0"/>
        <v>169</v>
      </c>
      <c r="I51" s="32">
        <f ca="1">IF(ROW()&gt;COUNTA(A:A),0,MAX(0,AA51-SUM(_30precedents_refactures,_30precedents_factures)))</f>
        <v>0</v>
      </c>
      <c r="J51" s="32">
        <f>IF(ROW()&gt;COUNTA(B:B),0,MAX(0,AB51-SUM(_30precedents_refactures,_30precedents_factures)))</f>
        <v>0</v>
      </c>
      <c r="K51" s="32">
        <f ca="1">IF(ROW()&gt;COUNTA(C:C),0,MAX(0,AC51-SUM(_30precedents_refactures,_30precedents_factures)))</f>
        <v>26</v>
      </c>
      <c r="L51" s="32">
        <f ca="1">IF(ROW()&gt;COUNTA(D:D),0,MAX(0,AD51-SUM(_30precedents_refactures,_30precedents_factures)))</f>
        <v>0</v>
      </c>
      <c r="M51" s="31">
        <f t="shared" ca="1" si="3"/>
        <v>26</v>
      </c>
      <c r="O51" s="9">
        <f>MAX(0,C51-U51)</f>
        <v>0</v>
      </c>
      <c r="P51" s="9">
        <f>MAX(0,D51-V51)</f>
        <v>98</v>
      </c>
      <c r="Q51" s="9">
        <f>MAX(0,E51-W51)</f>
        <v>35</v>
      </c>
      <c r="R51" s="9">
        <f>MAX(0,F51-X51)</f>
        <v>0</v>
      </c>
      <c r="S51" s="30">
        <f t="shared" si="1"/>
        <v>133</v>
      </c>
      <c r="U51" s="3">
        <v>98</v>
      </c>
      <c r="V51" s="3"/>
      <c r="W51" s="3"/>
      <c r="X51" s="3"/>
      <c r="Y51" s="30">
        <f t="shared" si="2"/>
        <v>98</v>
      </c>
      <c r="AA51" s="3">
        <f>SUM(C$3:C51)-SUM(U$3:U51)</f>
        <v>1148</v>
      </c>
      <c r="AB51" s="3">
        <f>SUM(D$3:D51)-SUM(V$3:V51)</f>
        <v>522</v>
      </c>
      <c r="AC51" s="3">
        <f>SUM(E$3:E51)-SUM(W$3:W51)</f>
        <v>42</v>
      </c>
      <c r="AD51" s="3">
        <f>SUM(F$3:F51)-SUM(X$3:X51)</f>
        <v>24</v>
      </c>
      <c r="AE51" s="30">
        <f>SUM(G$3:G51)-SUM(Y$3:Y51)</f>
        <v>1736</v>
      </c>
    </row>
    <row r="52" spans="1:31" x14ac:dyDescent="0.25">
      <c r="A52" s="2">
        <v>42023</v>
      </c>
      <c r="C52" s="3">
        <v>256</v>
      </c>
      <c r="D52" s="3">
        <v>54</v>
      </c>
      <c r="E52" s="3">
        <v>78</v>
      </c>
      <c r="F52" s="3"/>
      <c r="G52" s="30">
        <f t="shared" si="0"/>
        <v>388</v>
      </c>
      <c r="I52" s="32">
        <f ca="1">IF(ROW()&gt;COUNTA(A:A),0,MAX(0,AA52-SUM(_30precedents_refactures,_30precedents_factures)))</f>
        <v>77</v>
      </c>
      <c r="J52" s="32">
        <f>IF(ROW()&gt;COUNTA(B:B),0,MAX(0,AB52-SUM(_30precedents_refactures,_30precedents_factures)))</f>
        <v>0</v>
      </c>
      <c r="K52" s="32">
        <f ca="1">IF(ROW()&gt;COUNTA(C:C),0,MAX(0,AC52-SUM(_30precedents_refactures,_30precedents_factures)))</f>
        <v>0</v>
      </c>
      <c r="L52" s="32">
        <f ca="1">IF(ROW()&gt;COUNTA(D:D),0,MAX(0,AD52-SUM(_30precedents_refactures,_30precedents_factures)))</f>
        <v>0</v>
      </c>
      <c r="M52" s="31">
        <f t="shared" ca="1" si="3"/>
        <v>77</v>
      </c>
      <c r="O52" s="9">
        <f>MAX(0,C52-U52)</f>
        <v>190</v>
      </c>
      <c r="P52" s="9">
        <f>MAX(0,D52-V52)</f>
        <v>0</v>
      </c>
      <c r="Q52" s="9">
        <f>MAX(0,E52-W52)</f>
        <v>0</v>
      </c>
      <c r="R52" s="9">
        <f>MAX(0,F52-X52)</f>
        <v>0</v>
      </c>
      <c r="S52" s="30">
        <f t="shared" si="1"/>
        <v>190</v>
      </c>
      <c r="U52" s="3">
        <v>66</v>
      </c>
      <c r="V52" s="3">
        <v>144</v>
      </c>
      <c r="W52" s="3">
        <v>145</v>
      </c>
      <c r="X52" s="3"/>
      <c r="Y52" s="30">
        <f t="shared" si="2"/>
        <v>355</v>
      </c>
      <c r="AA52" s="3">
        <f>SUM(C$3:C52)-SUM(U$3:U52)</f>
        <v>1338</v>
      </c>
      <c r="AB52" s="3">
        <f>SUM(D$3:D52)-SUM(V$3:V52)</f>
        <v>432</v>
      </c>
      <c r="AC52" s="3">
        <f>SUM(E$3:E52)-SUM(W$3:W52)</f>
        <v>-25</v>
      </c>
      <c r="AD52" s="3">
        <f>SUM(F$3:F52)-SUM(X$3:X52)</f>
        <v>24</v>
      </c>
      <c r="AE52" s="30">
        <f>SUM(G$3:G52)-SUM(Y$3:Y52)</f>
        <v>1769</v>
      </c>
    </row>
    <row r="53" spans="1:31" x14ac:dyDescent="0.25">
      <c r="A53" s="2">
        <v>42024</v>
      </c>
      <c r="C53" s="3">
        <v>41</v>
      </c>
      <c r="D53" s="3">
        <v>236</v>
      </c>
      <c r="E53" s="3">
        <v>600</v>
      </c>
      <c r="F53" s="3"/>
      <c r="G53" s="30">
        <f t="shared" si="0"/>
        <v>877</v>
      </c>
      <c r="I53" s="32">
        <f ca="1">IF(ROW()&gt;COUNTA(A:A),0,MAX(0,AA53-SUM(_30precedents_refactures,_30precedents_factures)))</f>
        <v>0</v>
      </c>
      <c r="J53" s="32">
        <f>IF(ROW()&gt;COUNTA(B:B),0,MAX(0,AB53-SUM(_30precedents_refactures,_30precedents_factures)))</f>
        <v>0</v>
      </c>
      <c r="K53" s="32">
        <f ca="1">IF(ROW()&gt;COUNTA(C:C),0,MAX(0,AC53-SUM(_30precedents_refactures,_30precedents_factures)))</f>
        <v>498</v>
      </c>
      <c r="L53" s="32">
        <f ca="1">IF(ROW()&gt;COUNTA(D:D),0,MAX(0,AD53-SUM(_30precedents_refactures,_30precedents_factures)))</f>
        <v>0</v>
      </c>
      <c r="M53" s="31">
        <f t="shared" ca="1" si="3"/>
        <v>498</v>
      </c>
      <c r="O53" s="9">
        <f>MAX(0,C53-U53)</f>
        <v>0</v>
      </c>
      <c r="P53" s="9">
        <f>MAX(0,D53-V53)</f>
        <v>236</v>
      </c>
      <c r="Q53" s="9">
        <f>MAX(0,E53-W53)</f>
        <v>600</v>
      </c>
      <c r="R53" s="9">
        <f>MAX(0,F53-X53)</f>
        <v>0</v>
      </c>
      <c r="S53" s="30">
        <f t="shared" si="1"/>
        <v>836</v>
      </c>
      <c r="U53" s="3">
        <v>48</v>
      </c>
      <c r="V53" s="3"/>
      <c r="W53" s="3"/>
      <c r="X53" s="3"/>
      <c r="Y53" s="30">
        <f t="shared" si="2"/>
        <v>48</v>
      </c>
      <c r="AA53" s="3">
        <f>SUM(C$3:C53)-SUM(U$3:U53)</f>
        <v>1331</v>
      </c>
      <c r="AB53" s="3">
        <f>SUM(D$3:D53)-SUM(V$3:V53)</f>
        <v>668</v>
      </c>
      <c r="AC53" s="3">
        <f>SUM(E$3:E53)-SUM(W$3:W53)</f>
        <v>575</v>
      </c>
      <c r="AD53" s="3">
        <f>SUM(F$3:F53)-SUM(X$3:X53)</f>
        <v>24</v>
      </c>
      <c r="AE53" s="30">
        <f>SUM(G$3:G53)-SUM(Y$3:Y53)</f>
        <v>2598</v>
      </c>
    </row>
    <row r="54" spans="1:31" x14ac:dyDescent="0.25">
      <c r="A54" s="2">
        <v>42025</v>
      </c>
      <c r="C54" s="3">
        <v>28</v>
      </c>
      <c r="D54" s="3">
        <v>2</v>
      </c>
      <c r="E54" s="3"/>
      <c r="F54" s="3"/>
      <c r="G54" s="30">
        <f t="shared" si="0"/>
        <v>30</v>
      </c>
      <c r="I54" s="32">
        <f ca="1">IF(ROW()&gt;COUNTA(A:A),0,MAX(0,AA54-SUM(_30precedents_refactures,_30precedents_factures)))</f>
        <v>0</v>
      </c>
      <c r="J54" s="32">
        <f>IF(ROW()&gt;COUNTA(B:B),0,MAX(0,AB54-SUM(_30precedents_refactures,_30precedents_factures)))</f>
        <v>0</v>
      </c>
      <c r="K54" s="32">
        <f ca="1">IF(ROW()&gt;COUNTA(C:C),0,MAX(0,AC54-SUM(_30precedents_refactures,_30precedents_factures)))</f>
        <v>0</v>
      </c>
      <c r="L54" s="32">
        <f ca="1">IF(ROW()&gt;COUNTA(D:D),0,MAX(0,AD54-SUM(_30precedents_refactures,_30precedents_factures)))</f>
        <v>0</v>
      </c>
      <c r="M54" s="31">
        <f t="shared" ca="1" si="3"/>
        <v>0</v>
      </c>
      <c r="O54" s="9">
        <f>MAX(0,C54-U54)</f>
        <v>0</v>
      </c>
      <c r="P54" s="9">
        <f>MAX(0,D54-V54)</f>
        <v>2</v>
      </c>
      <c r="Q54" s="9">
        <f>MAX(0,E54-W54)</f>
        <v>0</v>
      </c>
      <c r="R54" s="9">
        <f>MAX(0,F54-X54)</f>
        <v>0</v>
      </c>
      <c r="S54" s="30">
        <f t="shared" si="1"/>
        <v>2</v>
      </c>
      <c r="U54" s="3">
        <v>52</v>
      </c>
      <c r="V54" s="3"/>
      <c r="W54" s="3"/>
      <c r="X54" s="3"/>
      <c r="Y54" s="30">
        <f t="shared" si="2"/>
        <v>52</v>
      </c>
      <c r="AA54" s="3">
        <f>SUM(C$3:C54)-SUM(U$3:U54)</f>
        <v>1307</v>
      </c>
      <c r="AB54" s="3">
        <f>SUM(D$3:D54)-SUM(V$3:V54)</f>
        <v>670</v>
      </c>
      <c r="AC54" s="3">
        <f>SUM(E$3:E54)-SUM(W$3:W54)</f>
        <v>575</v>
      </c>
      <c r="AD54" s="3">
        <f>SUM(F$3:F54)-SUM(X$3:X54)</f>
        <v>24</v>
      </c>
      <c r="AE54" s="30">
        <f>SUM(G$3:G54)-SUM(Y$3:Y54)</f>
        <v>2576</v>
      </c>
    </row>
    <row r="55" spans="1:31" x14ac:dyDescent="0.25">
      <c r="A55" s="2">
        <v>42026</v>
      </c>
      <c r="C55" s="3">
        <v>36</v>
      </c>
      <c r="D55" s="3">
        <v>67</v>
      </c>
      <c r="E55" s="3"/>
      <c r="F55" s="3"/>
      <c r="G55" s="30">
        <f t="shared" si="0"/>
        <v>103</v>
      </c>
      <c r="I55" s="32">
        <f ca="1">IF(ROW()&gt;COUNTA(A:A),0,MAX(0,AA55-SUM(_30precedents_refactures,_30precedents_factures)))</f>
        <v>0</v>
      </c>
      <c r="J55" s="32">
        <f>IF(ROW()&gt;COUNTA(B:B),0,MAX(0,AB55-SUM(_30precedents_refactures,_30precedents_factures)))</f>
        <v>0</v>
      </c>
      <c r="K55" s="32">
        <f ca="1">IF(ROW()&gt;COUNTA(C:C),0,MAX(0,AC55-SUM(_30precedents_refactures,_30precedents_factures)))</f>
        <v>0</v>
      </c>
      <c r="L55" s="32">
        <f ca="1">IF(ROW()&gt;COUNTA(D:D),0,MAX(0,AD55-SUM(_30precedents_refactures,_30precedents_factures)))</f>
        <v>0</v>
      </c>
      <c r="M55" s="31">
        <f t="shared" ca="1" si="3"/>
        <v>0</v>
      </c>
      <c r="O55" s="9">
        <f>MAX(0,C55-U55)</f>
        <v>0</v>
      </c>
      <c r="P55" s="9">
        <f>MAX(0,D55-V55)</f>
        <v>67</v>
      </c>
      <c r="Q55" s="9">
        <f>MAX(0,E55-W55)</f>
        <v>0</v>
      </c>
      <c r="R55" s="9">
        <f>MAX(0,F55-X55)</f>
        <v>0</v>
      </c>
      <c r="S55" s="30">
        <f t="shared" si="1"/>
        <v>67</v>
      </c>
      <c r="U55" s="3">
        <v>95</v>
      </c>
      <c r="V55" s="3"/>
      <c r="W55" s="3"/>
      <c r="X55" s="3"/>
      <c r="Y55" s="30">
        <f t="shared" si="2"/>
        <v>95</v>
      </c>
      <c r="AA55" s="3">
        <f>SUM(C$3:C55)-SUM(U$3:U55)</f>
        <v>1248</v>
      </c>
      <c r="AB55" s="3">
        <f>SUM(D$3:D55)-SUM(V$3:V55)</f>
        <v>737</v>
      </c>
      <c r="AC55" s="3">
        <f>SUM(E$3:E55)-SUM(W$3:W55)</f>
        <v>575</v>
      </c>
      <c r="AD55" s="3">
        <f>SUM(F$3:F55)-SUM(X$3:X55)</f>
        <v>24</v>
      </c>
      <c r="AE55" s="30">
        <f>SUM(G$3:G55)-SUM(Y$3:Y55)</f>
        <v>2584</v>
      </c>
    </row>
    <row r="56" spans="1:31" x14ac:dyDescent="0.25">
      <c r="A56" s="2">
        <v>42027</v>
      </c>
      <c r="C56" s="3">
        <v>56</v>
      </c>
      <c r="D56" s="3">
        <v>1</v>
      </c>
      <c r="E56" s="3"/>
      <c r="F56" s="3"/>
      <c r="G56" s="30">
        <f t="shared" si="0"/>
        <v>57</v>
      </c>
      <c r="I56" s="32">
        <f ca="1">IF(ROW()&gt;COUNTA(A:A),0,MAX(0,AA56-SUM(_30precedents_refactures,_30precedents_factures)))</f>
        <v>0</v>
      </c>
      <c r="J56" s="32">
        <f>IF(ROW()&gt;COUNTA(B:B),0,MAX(0,AB56-SUM(_30precedents_refactures,_30precedents_factures)))</f>
        <v>0</v>
      </c>
      <c r="K56" s="32">
        <f ca="1">IF(ROW()&gt;COUNTA(C:C),0,MAX(0,AC56-SUM(_30precedents_refactures,_30precedents_factures)))</f>
        <v>0</v>
      </c>
      <c r="L56" s="32">
        <f ca="1">IF(ROW()&gt;COUNTA(D:D),0,MAX(0,AD56-SUM(_30precedents_refactures,_30precedents_factures)))</f>
        <v>0</v>
      </c>
      <c r="M56" s="31">
        <f t="shared" ca="1" si="3"/>
        <v>0</v>
      </c>
      <c r="O56" s="9">
        <f>MAX(0,C56-U56)</f>
        <v>0</v>
      </c>
      <c r="P56" s="9">
        <f>MAX(0,D56-V56)</f>
        <v>1</v>
      </c>
      <c r="Q56" s="9">
        <f>MAX(0,E56-W56)</f>
        <v>0</v>
      </c>
      <c r="R56" s="9">
        <f>MAX(0,F56-X56)</f>
        <v>0</v>
      </c>
      <c r="S56" s="30">
        <f t="shared" si="1"/>
        <v>1</v>
      </c>
      <c r="U56" s="3">
        <v>75</v>
      </c>
      <c r="V56" s="3"/>
      <c r="W56" s="3">
        <v>132</v>
      </c>
      <c r="X56" s="3"/>
      <c r="Y56" s="30">
        <f t="shared" si="2"/>
        <v>207</v>
      </c>
      <c r="AA56" s="3">
        <f>SUM(C$3:C56)-SUM(U$3:U56)</f>
        <v>1229</v>
      </c>
      <c r="AB56" s="3">
        <f>SUM(D$3:D56)-SUM(V$3:V56)</f>
        <v>738</v>
      </c>
      <c r="AC56" s="3">
        <f>SUM(E$3:E56)-SUM(W$3:W56)</f>
        <v>443</v>
      </c>
      <c r="AD56" s="3">
        <f>SUM(F$3:F56)-SUM(X$3:X56)</f>
        <v>24</v>
      </c>
      <c r="AE56" s="30">
        <f>SUM(G$3:G56)-SUM(Y$3:Y56)</f>
        <v>2434</v>
      </c>
    </row>
    <row r="57" spans="1:31" x14ac:dyDescent="0.25">
      <c r="A57" s="2">
        <v>42028</v>
      </c>
      <c r="C57" s="3">
        <v>21</v>
      </c>
      <c r="D57" s="3">
        <v>9</v>
      </c>
      <c r="E57" s="3"/>
      <c r="F57" s="3"/>
      <c r="G57" s="30">
        <f t="shared" si="0"/>
        <v>30</v>
      </c>
      <c r="I57" s="32">
        <f ca="1">IF(ROW()&gt;COUNTA(A:A),0,MAX(0,AA57-SUM(_30precedents_refactures,_30precedents_factures)))</f>
        <v>0</v>
      </c>
      <c r="J57" s="32">
        <f>IF(ROW()&gt;COUNTA(B:B),0,MAX(0,AB57-SUM(_30precedents_refactures,_30precedents_factures)))</f>
        <v>0</v>
      </c>
      <c r="K57" s="32">
        <f ca="1">IF(ROW()&gt;COUNTA(C:C),0,MAX(0,AC57-SUM(_30precedents_refactures,_30precedents_factures)))</f>
        <v>0</v>
      </c>
      <c r="L57" s="32">
        <f ca="1">IF(ROW()&gt;COUNTA(D:D),0,MAX(0,AD57-SUM(_30precedents_refactures,_30precedents_factures)))</f>
        <v>0</v>
      </c>
      <c r="M57" s="31">
        <f t="shared" ca="1" si="3"/>
        <v>0</v>
      </c>
      <c r="O57" s="9">
        <f>MAX(0,C57-U57)</f>
        <v>0</v>
      </c>
      <c r="P57" s="9">
        <f>MAX(0,D57-V57)</f>
        <v>0</v>
      </c>
      <c r="Q57" s="9">
        <f>MAX(0,E57-W57)</f>
        <v>0</v>
      </c>
      <c r="R57" s="9">
        <f>MAX(0,F57-X57)</f>
        <v>0</v>
      </c>
      <c r="S57" s="30">
        <f t="shared" si="1"/>
        <v>0</v>
      </c>
      <c r="U57" s="3">
        <v>121</v>
      </c>
      <c r="V57" s="3">
        <v>100</v>
      </c>
      <c r="W57" s="3"/>
      <c r="X57" s="3"/>
      <c r="Y57" s="30">
        <f t="shared" si="2"/>
        <v>221</v>
      </c>
      <c r="AA57" s="3">
        <f>SUM(C$3:C57)-SUM(U$3:U57)</f>
        <v>1129</v>
      </c>
      <c r="AB57" s="3">
        <f>SUM(D$3:D57)-SUM(V$3:V57)</f>
        <v>647</v>
      </c>
      <c r="AC57" s="3">
        <f>SUM(E$3:E57)-SUM(W$3:W57)</f>
        <v>443</v>
      </c>
      <c r="AD57" s="3">
        <f>SUM(F$3:F57)-SUM(X$3:X57)</f>
        <v>24</v>
      </c>
      <c r="AE57" s="30">
        <f>SUM(G$3:G57)-SUM(Y$3:Y57)</f>
        <v>2243</v>
      </c>
    </row>
    <row r="58" spans="1:31" x14ac:dyDescent="0.25">
      <c r="A58" s="2">
        <v>42029</v>
      </c>
      <c r="C58" s="3">
        <v>6</v>
      </c>
      <c r="D58" s="3">
        <v>2</v>
      </c>
      <c r="E58" s="3"/>
      <c r="F58" s="3"/>
      <c r="G58" s="30">
        <f t="shared" si="0"/>
        <v>8</v>
      </c>
      <c r="I58" s="32">
        <f ca="1">IF(ROW()&gt;COUNTA(A:A),0,MAX(0,AA58-SUM(_30precedents_refactures,_30precedents_factures)))</f>
        <v>146</v>
      </c>
      <c r="J58" s="32">
        <f>IF(ROW()&gt;COUNTA(B:B),0,MAX(0,AB58-SUM(_30precedents_refactures,_30precedents_factures)))</f>
        <v>0</v>
      </c>
      <c r="K58" s="32">
        <f ca="1">IF(ROW()&gt;COUNTA(C:C),0,MAX(0,AC58-SUM(_30precedents_refactures,_30precedents_factures)))</f>
        <v>0</v>
      </c>
      <c r="L58" s="32">
        <f ca="1">IF(ROW()&gt;COUNTA(D:D),0,MAX(0,AD58-SUM(_30precedents_refactures,_30precedents_factures)))</f>
        <v>0</v>
      </c>
      <c r="M58" s="31">
        <f t="shared" ca="1" si="3"/>
        <v>146</v>
      </c>
      <c r="O58" s="9">
        <f>MAX(0,C58-U58)</f>
        <v>0</v>
      </c>
      <c r="P58" s="9">
        <f>MAX(0,D58-V58)</f>
        <v>2</v>
      </c>
      <c r="Q58" s="9">
        <f>MAX(0,E58-W58)</f>
        <v>0</v>
      </c>
      <c r="R58" s="9">
        <f>MAX(0,F58-X58)</f>
        <v>0</v>
      </c>
      <c r="S58" s="30">
        <f t="shared" si="1"/>
        <v>2</v>
      </c>
      <c r="U58" s="3">
        <v>21</v>
      </c>
      <c r="V58" s="3"/>
      <c r="W58" s="3"/>
      <c r="X58" s="3"/>
      <c r="Y58" s="30">
        <f t="shared" si="2"/>
        <v>21</v>
      </c>
      <c r="AA58" s="3">
        <f>SUM(C$3:C58)-SUM(U$3:U58)</f>
        <v>1114</v>
      </c>
      <c r="AB58" s="3">
        <f>SUM(D$3:D58)-SUM(V$3:V58)</f>
        <v>649</v>
      </c>
      <c r="AC58" s="3">
        <f>SUM(E$3:E58)-SUM(W$3:W58)</f>
        <v>443</v>
      </c>
      <c r="AD58" s="3">
        <f>SUM(F$3:F58)-SUM(X$3:X58)</f>
        <v>24</v>
      </c>
      <c r="AE58" s="30">
        <f>SUM(G$3:G58)-SUM(Y$3:Y58)</f>
        <v>2230</v>
      </c>
    </row>
    <row r="59" spans="1:31" x14ac:dyDescent="0.25">
      <c r="A59" s="2">
        <v>42030</v>
      </c>
      <c r="C59" s="3">
        <v>2</v>
      </c>
      <c r="D59" s="3">
        <v>67</v>
      </c>
      <c r="E59" s="3"/>
      <c r="F59" s="3"/>
      <c r="G59" s="30">
        <f t="shared" si="0"/>
        <v>69</v>
      </c>
      <c r="I59" s="32">
        <f ca="1">IF(ROW()&gt;COUNTA(A:A),0,MAX(0,AA59-SUM(_30precedents_refactures,_30precedents_factures)))</f>
        <v>0</v>
      </c>
      <c r="J59" s="32">
        <f>IF(ROW()&gt;COUNTA(B:B),0,MAX(0,AB59-SUM(_30precedents_refactures,_30precedents_factures)))</f>
        <v>0</v>
      </c>
      <c r="K59" s="32">
        <f ca="1">IF(ROW()&gt;COUNTA(C:C),0,MAX(0,AC59-SUM(_30precedents_refactures,_30precedents_factures)))</f>
        <v>0</v>
      </c>
      <c r="L59" s="32">
        <f ca="1">IF(ROW()&gt;COUNTA(D:D),0,MAX(0,AD59-SUM(_30precedents_refactures,_30precedents_factures)))</f>
        <v>0</v>
      </c>
      <c r="M59" s="31">
        <f t="shared" ca="1" si="3"/>
        <v>0</v>
      </c>
      <c r="O59" s="9">
        <f>MAX(0,C59-U59)</f>
        <v>0</v>
      </c>
      <c r="P59" s="9">
        <f>MAX(0,D59-V59)</f>
        <v>67</v>
      </c>
      <c r="Q59" s="9">
        <f>MAX(0,E59-W59)</f>
        <v>0</v>
      </c>
      <c r="R59" s="9">
        <f>MAX(0,F59-X59)</f>
        <v>0</v>
      </c>
      <c r="S59" s="30">
        <f t="shared" si="1"/>
        <v>67</v>
      </c>
      <c r="U59" s="3">
        <v>86</v>
      </c>
      <c r="V59" s="3"/>
      <c r="W59" s="3"/>
      <c r="X59" s="3"/>
      <c r="Y59" s="30">
        <f t="shared" si="2"/>
        <v>86</v>
      </c>
      <c r="AA59" s="3">
        <f>SUM(C$3:C59)-SUM(U$3:U59)</f>
        <v>1030</v>
      </c>
      <c r="AB59" s="3">
        <f>SUM(D$3:D59)-SUM(V$3:V59)</f>
        <v>716</v>
      </c>
      <c r="AC59" s="3">
        <f>SUM(E$3:E59)-SUM(W$3:W59)</f>
        <v>443</v>
      </c>
      <c r="AD59" s="3">
        <f>SUM(F$3:F59)-SUM(X$3:X59)</f>
        <v>24</v>
      </c>
      <c r="AE59" s="30">
        <f>SUM(G$3:G59)-SUM(Y$3:Y59)</f>
        <v>2213</v>
      </c>
    </row>
    <row r="60" spans="1:31" x14ac:dyDescent="0.25">
      <c r="A60" s="2">
        <v>42031</v>
      </c>
      <c r="C60" s="3">
        <v>56</v>
      </c>
      <c r="D60" s="3">
        <v>1</v>
      </c>
      <c r="E60" s="3"/>
      <c r="F60" s="3"/>
      <c r="G60" s="30">
        <f t="shared" si="0"/>
        <v>57</v>
      </c>
      <c r="I60" s="32">
        <f ca="1">IF(ROW()&gt;COUNTA(A:A),0,MAX(0,AA60-SUM(_30precedents_refactures,_30precedents_factures)))</f>
        <v>0</v>
      </c>
      <c r="J60" s="32">
        <f>IF(ROW()&gt;COUNTA(B:B),0,MAX(0,AB60-SUM(_30precedents_refactures,_30precedents_factures)))</f>
        <v>0</v>
      </c>
      <c r="K60" s="32">
        <f ca="1">IF(ROW()&gt;COUNTA(C:C),0,MAX(0,AC60-SUM(_30precedents_refactures,_30precedents_factures)))</f>
        <v>0</v>
      </c>
      <c r="L60" s="32">
        <f ca="1">IF(ROW()&gt;COUNTA(D:D),0,MAX(0,AD60-SUM(_30precedents_refactures,_30precedents_factures)))</f>
        <v>0</v>
      </c>
      <c r="M60" s="31">
        <f t="shared" ca="1" si="3"/>
        <v>0</v>
      </c>
      <c r="O60" s="9">
        <f>MAX(0,C60-U60)</f>
        <v>41</v>
      </c>
      <c r="P60" s="9">
        <f>MAX(0,D60-V60)</f>
        <v>1</v>
      </c>
      <c r="Q60" s="9">
        <f>MAX(0,E60-W60)</f>
        <v>0</v>
      </c>
      <c r="R60" s="9">
        <f>MAX(0,F60-X60)</f>
        <v>0</v>
      </c>
      <c r="S60" s="30">
        <f t="shared" si="1"/>
        <v>42</v>
      </c>
      <c r="U60" s="3">
        <v>15</v>
      </c>
      <c r="V60" s="3"/>
      <c r="W60" s="3">
        <v>89</v>
      </c>
      <c r="X60" s="3"/>
      <c r="Y60" s="30">
        <f t="shared" si="2"/>
        <v>104</v>
      </c>
      <c r="AA60" s="3">
        <f>SUM(C$3:C60)-SUM(U$3:U60)</f>
        <v>1071</v>
      </c>
      <c r="AB60" s="3">
        <f>SUM(D$3:D60)-SUM(V$3:V60)</f>
        <v>717</v>
      </c>
      <c r="AC60" s="3">
        <f>SUM(E$3:E60)-SUM(W$3:W60)</f>
        <v>354</v>
      </c>
      <c r="AD60" s="3">
        <f>SUM(F$3:F60)-SUM(X$3:X60)</f>
        <v>24</v>
      </c>
      <c r="AE60" s="30">
        <f>SUM(G$3:G60)-SUM(Y$3:Y60)</f>
        <v>2166</v>
      </c>
    </row>
    <row r="61" spans="1:31" x14ac:dyDescent="0.25">
      <c r="A61" s="2">
        <v>42032</v>
      </c>
      <c r="C61" s="3">
        <v>21</v>
      </c>
      <c r="D61" s="3">
        <v>9</v>
      </c>
      <c r="E61" s="3"/>
      <c r="F61" s="3"/>
      <c r="G61" s="30">
        <f t="shared" si="0"/>
        <v>30</v>
      </c>
      <c r="I61" s="32">
        <f ca="1">IF(ROW()&gt;COUNTA(A:A),0,MAX(0,AA61-SUM(_30precedents_refactures,_30precedents_factures)))</f>
        <v>0</v>
      </c>
      <c r="J61" s="32">
        <f>IF(ROW()&gt;COUNTA(B:B),0,MAX(0,AB61-SUM(_30precedents_refactures,_30precedents_factures)))</f>
        <v>0</v>
      </c>
      <c r="K61" s="32">
        <f ca="1">IF(ROW()&gt;COUNTA(C:C),0,MAX(0,AC61-SUM(_30precedents_refactures,_30precedents_factures)))</f>
        <v>0</v>
      </c>
      <c r="L61" s="32">
        <f ca="1">IF(ROW()&gt;COUNTA(D:D),0,MAX(0,AD61-SUM(_30precedents_refactures,_30precedents_factures)))</f>
        <v>0</v>
      </c>
      <c r="M61" s="31">
        <f t="shared" ca="1" si="3"/>
        <v>0</v>
      </c>
      <c r="O61" s="9">
        <f>MAX(0,C61-U61)</f>
        <v>0</v>
      </c>
      <c r="P61" s="9">
        <f>MAX(0,D61-V61)</f>
        <v>9</v>
      </c>
      <c r="Q61" s="9">
        <f>MAX(0,E61-W61)</f>
        <v>0</v>
      </c>
      <c r="R61" s="9">
        <f>MAX(0,F61-X61)</f>
        <v>0</v>
      </c>
      <c r="S61" s="30">
        <f t="shared" si="1"/>
        <v>9</v>
      </c>
      <c r="U61" s="3">
        <v>56</v>
      </c>
      <c r="V61" s="3"/>
      <c r="W61" s="3">
        <v>64</v>
      </c>
      <c r="X61" s="3"/>
      <c r="Y61" s="30">
        <f t="shared" si="2"/>
        <v>120</v>
      </c>
      <c r="AA61" s="3">
        <f>SUM(C$3:C61)-SUM(U$3:U61)</f>
        <v>1036</v>
      </c>
      <c r="AB61" s="3">
        <f>SUM(D$3:D61)-SUM(V$3:V61)</f>
        <v>726</v>
      </c>
      <c r="AC61" s="3">
        <f>SUM(E$3:E61)-SUM(W$3:W61)</f>
        <v>290</v>
      </c>
      <c r="AD61" s="3">
        <f>SUM(F$3:F61)-SUM(X$3:X61)</f>
        <v>24</v>
      </c>
      <c r="AE61" s="30">
        <f>SUM(G$3:G61)-SUM(Y$3:Y61)</f>
        <v>2076</v>
      </c>
    </row>
    <row r="62" spans="1:31" x14ac:dyDescent="0.25">
      <c r="A62" s="2">
        <v>42033</v>
      </c>
      <c r="C62" s="3">
        <v>6</v>
      </c>
      <c r="D62" s="3">
        <v>2</v>
      </c>
      <c r="E62" s="3"/>
      <c r="F62" s="3"/>
      <c r="G62" s="30">
        <f t="shared" si="0"/>
        <v>8</v>
      </c>
      <c r="I62" s="32">
        <f ca="1">IF(ROW()&gt;COUNTA(A:A),0,MAX(0,AA62-SUM(_30precedents_refactures,_30precedents_factures)))</f>
        <v>0</v>
      </c>
      <c r="J62" s="32">
        <f>IF(ROW()&gt;COUNTA(B:B),0,MAX(0,AB62-SUM(_30precedents_refactures,_30precedents_factures)))</f>
        <v>0</v>
      </c>
      <c r="K62" s="32">
        <f ca="1">IF(ROW()&gt;COUNTA(C:C),0,MAX(0,AC62-SUM(_30precedents_refactures,_30precedents_factures)))</f>
        <v>0</v>
      </c>
      <c r="L62" s="32">
        <f ca="1">IF(ROW()&gt;COUNTA(D:D),0,MAX(0,AD62-SUM(_30precedents_refactures,_30precedents_factures)))</f>
        <v>0</v>
      </c>
      <c r="M62" s="31">
        <f ca="1">SUM(I62:L62)</f>
        <v>0</v>
      </c>
      <c r="O62" s="9">
        <f>MAX(0,C62-U62)</f>
        <v>0</v>
      </c>
      <c r="P62" s="9">
        <f>MAX(0,D62-V62)</f>
        <v>0</v>
      </c>
      <c r="Q62" s="9">
        <f>MAX(0,E62-W62)</f>
        <v>0</v>
      </c>
      <c r="R62" s="9">
        <f>MAX(0,F62-X62)</f>
        <v>0</v>
      </c>
      <c r="S62" s="30">
        <f>SUM(O62:R62)</f>
        <v>0</v>
      </c>
      <c r="U62" s="3">
        <v>450</v>
      </c>
      <c r="V62" s="3">
        <v>410</v>
      </c>
      <c r="W62" s="3">
        <v>32</v>
      </c>
      <c r="X62" s="3"/>
      <c r="Y62" s="30">
        <f>SUM(U62:X62)</f>
        <v>892</v>
      </c>
      <c r="AA62" s="3">
        <f>SUM(C$3:C62)-SUM(U$3:U62)</f>
        <v>592</v>
      </c>
      <c r="AB62" s="3">
        <f>SUM(D$3:D62)-SUM(V$3:V62)</f>
        <v>318</v>
      </c>
      <c r="AC62" s="3">
        <f>SUM(E$3:E62)-SUM(W$3:W62)</f>
        <v>258</v>
      </c>
      <c r="AD62" s="3">
        <f>SUM(F$3:F62)-SUM(X$3:X62)</f>
        <v>24</v>
      </c>
      <c r="AE62" s="30">
        <f>SUM(G$3:G62)-SUM(Y$3:Y62)</f>
        <v>1192</v>
      </c>
    </row>
    <row r="63" spans="1:31" x14ac:dyDescent="0.25">
      <c r="A63" s="2">
        <v>42034</v>
      </c>
      <c r="C63" s="3">
        <v>2</v>
      </c>
      <c r="D63" s="3">
        <v>67</v>
      </c>
      <c r="E63" s="3"/>
      <c r="F63" s="3"/>
      <c r="G63" s="30">
        <f t="shared" si="0"/>
        <v>69</v>
      </c>
      <c r="I63" s="32">
        <f ca="1">IF(ROW()&gt;COUNTA(A:A),0,MAX(0,AA63-SUM(_30precedents_refactures,_30precedents_factures)))</f>
        <v>0</v>
      </c>
      <c r="J63" s="32">
        <f>IF(ROW()&gt;COUNTA(B:B),0,MAX(0,AB63-SUM(_30precedents_refactures,_30precedents_factures)))</f>
        <v>0</v>
      </c>
      <c r="K63" s="32">
        <f ca="1">IF(ROW()&gt;COUNTA(C:C),0,MAX(0,AC63-SUM(_30precedents_refactures,_30precedents_factures)))</f>
        <v>0</v>
      </c>
      <c r="L63" s="32">
        <f ca="1">IF(ROW()&gt;COUNTA(D:D),0,MAX(0,AD63-SUM(_30precedents_refactures,_30precedents_factures)))</f>
        <v>0</v>
      </c>
      <c r="M63" s="31">
        <f t="shared" ca="1" si="3"/>
        <v>0</v>
      </c>
      <c r="O63" s="9">
        <f>MAX(0,C63-U63)</f>
        <v>0</v>
      </c>
      <c r="P63" s="9">
        <f>MAX(0,D63-V63)</f>
        <v>67</v>
      </c>
      <c r="Q63" s="9">
        <f>MAX(0,E63-W63)</f>
        <v>0</v>
      </c>
      <c r="R63" s="9">
        <f>MAX(0,F63-X63)</f>
        <v>0</v>
      </c>
      <c r="S63" s="30">
        <f t="shared" si="1"/>
        <v>67</v>
      </c>
      <c r="U63" s="3">
        <v>86</v>
      </c>
      <c r="V63" s="3"/>
      <c r="W63" s="3">
        <v>197</v>
      </c>
      <c r="X63" s="3"/>
      <c r="Y63" s="30">
        <f t="shared" si="2"/>
        <v>283</v>
      </c>
      <c r="AA63" s="3">
        <f>SUM(C$3:C63)-SUM(U$3:U63)</f>
        <v>508</v>
      </c>
      <c r="AB63" s="3">
        <f>SUM(D$3:D63)-SUM(V$3:V63)</f>
        <v>385</v>
      </c>
      <c r="AC63" s="3">
        <f>SUM(E$3:E63)-SUM(W$3:W63)</f>
        <v>61</v>
      </c>
      <c r="AD63" s="3">
        <f>SUM(F$3:F63)-SUM(X$3:X63)</f>
        <v>24</v>
      </c>
      <c r="AE63" s="30">
        <f>SUM(G$3:G63)-SUM(Y$3:Y63)</f>
        <v>978</v>
      </c>
    </row>
    <row r="64" spans="1:31" x14ac:dyDescent="0.25">
      <c r="A64" s="2">
        <v>42035</v>
      </c>
      <c r="C64" s="3">
        <v>56</v>
      </c>
      <c r="D64" s="3">
        <v>1</v>
      </c>
      <c r="E64" s="3"/>
      <c r="F64" s="3"/>
      <c r="G64" s="30">
        <f t="shared" si="0"/>
        <v>57</v>
      </c>
      <c r="I64" s="32">
        <f ca="1">IF(ROW()&gt;COUNTA(A:A),0,MAX(0,AA64-SUM(_30precedents_refactures,_30precedents_factures)))</f>
        <v>0</v>
      </c>
      <c r="J64" s="32">
        <f>IF(ROW()&gt;COUNTA(B:B),0,MAX(0,AB64-SUM(_30precedents_refactures,_30precedents_factures)))</f>
        <v>0</v>
      </c>
      <c r="K64" s="32">
        <f ca="1">IF(ROW()&gt;COUNTA(C:C),0,MAX(0,AC64-SUM(_30precedents_refactures,_30precedents_factures)))</f>
        <v>0</v>
      </c>
      <c r="L64" s="32">
        <f ca="1">IF(ROW()&gt;COUNTA(D:D),0,MAX(0,AD64-SUM(_30precedents_refactures,_30precedents_factures)))</f>
        <v>0</v>
      </c>
      <c r="M64" s="31">
        <f ca="1">SUM(I64:L64)</f>
        <v>0</v>
      </c>
      <c r="O64" s="9">
        <f>MAX(0,C64-U64)</f>
        <v>52</v>
      </c>
      <c r="P64" s="9">
        <f>MAX(0,D64-V64)</f>
        <v>0</v>
      </c>
      <c r="Q64" s="9">
        <f>MAX(0,E64-W64)</f>
        <v>0</v>
      </c>
      <c r="R64" s="9">
        <f>MAX(0,F64-X64)</f>
        <v>0</v>
      </c>
      <c r="S64" s="30">
        <f>SUM(O64:R64)</f>
        <v>52</v>
      </c>
      <c r="U64" s="3">
        <v>4</v>
      </c>
      <c r="V64" s="3">
        <v>13</v>
      </c>
      <c r="W64" s="3">
        <v>4</v>
      </c>
      <c r="X64" s="3">
        <v>4</v>
      </c>
      <c r="Y64" s="30">
        <f>SUM(U64:X64)</f>
        <v>25</v>
      </c>
      <c r="AA64" s="3">
        <f>SUM(C$3:C64)-SUM(U$3:U64)</f>
        <v>560</v>
      </c>
      <c r="AB64" s="3">
        <f>SUM(D$3:D64)-SUM(V$3:V64)</f>
        <v>373</v>
      </c>
      <c r="AC64" s="3">
        <f>SUM(E$3:E64)-SUM(W$3:W64)</f>
        <v>57</v>
      </c>
      <c r="AD64" s="3">
        <f>SUM(F$3:F64)-SUM(X$3:X64)</f>
        <v>20</v>
      </c>
      <c r="AE64" s="30">
        <f>SUM(G$3:G64)-SUM(Y$3:Y64)</f>
        <v>1010</v>
      </c>
    </row>
    <row r="65" spans="1:31" x14ac:dyDescent="0.25">
      <c r="A65" s="2">
        <v>42036</v>
      </c>
      <c r="C65" s="3">
        <v>36</v>
      </c>
      <c r="D65" s="3">
        <v>98</v>
      </c>
      <c r="E65" s="3">
        <v>35</v>
      </c>
      <c r="F65" s="3"/>
      <c r="G65" s="30">
        <f t="shared" si="0"/>
        <v>169</v>
      </c>
      <c r="I65" s="32">
        <f ca="1">IF(ROW()&gt;COUNTA(A:A),0,MAX(0,AA65-SUM(_30precedents_refactures,_30precedents_factures)))</f>
        <v>0</v>
      </c>
      <c r="J65" s="32">
        <f>IF(ROW()&gt;COUNTA(B:B),0,MAX(0,AB65-SUM(_30precedents_refactures,_30precedents_factures)))</f>
        <v>0</v>
      </c>
      <c r="K65" s="32">
        <f ca="1">IF(ROW()&gt;COUNTA(C:C),0,MAX(0,AC65-SUM(_30precedents_refactures,_30precedents_factures)))</f>
        <v>0</v>
      </c>
      <c r="L65" s="32">
        <f ca="1">IF(ROW()&gt;COUNTA(D:D),0,MAX(0,AD65-SUM(_30precedents_refactures,_30precedents_factures)))</f>
        <v>0</v>
      </c>
      <c r="M65" s="31">
        <f t="shared" ca="1" si="3"/>
        <v>0</v>
      </c>
      <c r="O65" s="9">
        <f>MAX(0,C65-U65)</f>
        <v>34</v>
      </c>
      <c r="P65" s="9">
        <f>MAX(0,D65-V65)</f>
        <v>94</v>
      </c>
      <c r="Q65" s="9">
        <f>MAX(0,E65-W65)</f>
        <v>30</v>
      </c>
      <c r="R65" s="9">
        <f>MAX(0,F65-X65)</f>
        <v>0</v>
      </c>
      <c r="S65" s="30">
        <f t="shared" si="1"/>
        <v>158</v>
      </c>
      <c r="U65" s="3">
        <v>2</v>
      </c>
      <c r="V65" s="3">
        <v>4</v>
      </c>
      <c r="W65" s="3">
        <v>5</v>
      </c>
      <c r="X65" s="3">
        <v>6</v>
      </c>
      <c r="Y65" s="30">
        <f t="shared" si="2"/>
        <v>17</v>
      </c>
      <c r="AA65" s="3">
        <f>SUM(C$3:C65)-SUM(U$3:U65)</f>
        <v>594</v>
      </c>
      <c r="AB65" s="3">
        <f>SUM(D$3:D65)-SUM(V$3:V65)</f>
        <v>467</v>
      </c>
      <c r="AC65" s="3">
        <f>SUM(E$3:E65)-SUM(W$3:W65)</f>
        <v>87</v>
      </c>
      <c r="AD65" s="3">
        <f>SUM(F$3:F65)-SUM(X$3:X65)</f>
        <v>14</v>
      </c>
      <c r="AE65" s="30">
        <f>SUM(G$3:G65)-SUM(Y$3:Y65)</f>
        <v>1162</v>
      </c>
    </row>
    <row r="66" spans="1:31" x14ac:dyDescent="0.25">
      <c r="A66" s="2">
        <v>42037</v>
      </c>
      <c r="C66" s="3">
        <v>55</v>
      </c>
      <c r="D66" s="3">
        <v>54</v>
      </c>
      <c r="E66" s="3">
        <v>78</v>
      </c>
      <c r="F66" s="3"/>
      <c r="G66" s="30">
        <f t="shared" si="0"/>
        <v>187</v>
      </c>
      <c r="I66" s="32">
        <f ca="1">IF(ROW()&gt;COUNTA(A:A),0,MAX(0,AA66-SUM(_30precedents_refactures,_30precedents_factures)))</f>
        <v>0</v>
      </c>
      <c r="J66" s="32">
        <f>IF(ROW()&gt;COUNTA(B:B),0,MAX(0,AB66-SUM(_30precedents_refactures,_30precedents_factures)))</f>
        <v>0</v>
      </c>
      <c r="K66" s="32">
        <f ca="1">IF(ROW()&gt;COUNTA(C:C),0,MAX(0,AC66-SUM(_30precedents_refactures,_30precedents_factures)))</f>
        <v>0</v>
      </c>
      <c r="L66" s="32">
        <f ca="1">IF(ROW()&gt;COUNTA(D:D),0,MAX(0,AD66-SUM(_30precedents_refactures,_30precedents_factures)))</f>
        <v>0</v>
      </c>
      <c r="M66" s="31">
        <f t="shared" ca="1" si="3"/>
        <v>0</v>
      </c>
      <c r="O66" s="9">
        <f>MAX(0,C66-U66)</f>
        <v>0</v>
      </c>
      <c r="P66" s="9">
        <f>MAX(0,D66-V66)</f>
        <v>54</v>
      </c>
      <c r="Q66" s="9">
        <f>MAX(0,E66-W66)</f>
        <v>78</v>
      </c>
      <c r="R66" s="9">
        <f>MAX(0,F66-X66)</f>
        <v>0</v>
      </c>
      <c r="S66" s="30">
        <f t="shared" si="1"/>
        <v>132</v>
      </c>
      <c r="U66" s="3">
        <v>98</v>
      </c>
      <c r="V66" s="3"/>
      <c r="W66" s="3"/>
      <c r="X66" s="3"/>
      <c r="Y66" s="30">
        <f t="shared" si="2"/>
        <v>98</v>
      </c>
      <c r="AA66" s="3">
        <f>SUM(C$3:C66)-SUM(U$3:U66)</f>
        <v>551</v>
      </c>
      <c r="AB66" s="3">
        <f>SUM(D$3:D66)-SUM(V$3:V66)</f>
        <v>521</v>
      </c>
      <c r="AC66" s="3">
        <f>SUM(E$3:E66)-SUM(W$3:W66)</f>
        <v>165</v>
      </c>
      <c r="AD66" s="3">
        <f>SUM(F$3:F66)-SUM(X$3:X66)</f>
        <v>14</v>
      </c>
      <c r="AE66" s="30">
        <f>SUM(G$3:G66)-SUM(Y$3:Y66)</f>
        <v>1251</v>
      </c>
    </row>
    <row r="67" spans="1:31" x14ac:dyDescent="0.25">
      <c r="A67" s="2">
        <v>42038</v>
      </c>
      <c r="C67" s="3">
        <v>78</v>
      </c>
      <c r="D67" s="3">
        <v>236</v>
      </c>
      <c r="E67" s="3">
        <v>600</v>
      </c>
      <c r="F67" s="3"/>
      <c r="G67" s="30">
        <f t="shared" si="0"/>
        <v>914</v>
      </c>
      <c r="I67" s="32">
        <f ca="1">IF(ROW()&gt;COUNTA(A:A),0,MAX(0,AA67-SUM(_30precedents_refactures,_30precedents_factures)))</f>
        <v>0</v>
      </c>
      <c r="J67" s="32">
        <f>IF(ROW()&gt;COUNTA(B:B),0,MAX(0,AB67-SUM(_30precedents_refactures,_30precedents_factures)))</f>
        <v>0</v>
      </c>
      <c r="K67" s="32">
        <f ca="1">IF(ROW()&gt;COUNTA(C:C),0,MAX(0,AC67-SUM(_30precedents_refactures,_30precedents_factures)))</f>
        <v>0</v>
      </c>
      <c r="L67" s="32">
        <f ca="1">IF(ROW()&gt;COUNTA(D:D),0,MAX(0,AD67-SUM(_30precedents_refactures,_30precedents_factures)))</f>
        <v>2</v>
      </c>
      <c r="M67" s="31">
        <f t="shared" ca="1" si="3"/>
        <v>2</v>
      </c>
      <c r="O67" s="9">
        <f>MAX(0,C67-U67)</f>
        <v>12</v>
      </c>
      <c r="P67" s="9">
        <f>MAX(0,D67-V67)</f>
        <v>236</v>
      </c>
      <c r="Q67" s="9">
        <f>MAX(0,E67-W67)</f>
        <v>600</v>
      </c>
      <c r="R67" s="9">
        <f>MAX(0,F67-X67)</f>
        <v>0</v>
      </c>
      <c r="S67" s="30">
        <f t="shared" si="1"/>
        <v>848</v>
      </c>
      <c r="U67" s="3">
        <v>66</v>
      </c>
      <c r="V67" s="3"/>
      <c r="W67" s="3"/>
      <c r="X67" s="3"/>
      <c r="Y67" s="30">
        <f t="shared" si="2"/>
        <v>66</v>
      </c>
      <c r="AA67" s="3">
        <f>SUM(C$3:C67)-SUM(U$3:U67)</f>
        <v>563</v>
      </c>
      <c r="AB67" s="3">
        <f>SUM(D$3:D67)-SUM(V$3:V67)</f>
        <v>757</v>
      </c>
      <c r="AC67" s="3">
        <f>SUM(E$3:E67)-SUM(W$3:W67)</f>
        <v>765</v>
      </c>
      <c r="AD67" s="3">
        <f>SUM(F$3:F67)-SUM(X$3:X67)</f>
        <v>14</v>
      </c>
      <c r="AE67" s="30">
        <f>SUM(G$3:G67)-SUM(Y$3:Y67)</f>
        <v>2099</v>
      </c>
    </row>
    <row r="68" spans="1:31" x14ac:dyDescent="0.25">
      <c r="A68" s="2">
        <v>42039</v>
      </c>
      <c r="C68" s="3">
        <v>6</v>
      </c>
      <c r="D68" s="3">
        <v>2</v>
      </c>
      <c r="E68" s="3"/>
      <c r="F68" s="3"/>
      <c r="G68" s="30">
        <f t="shared" ref="G68:G89" si="4">SUM(C68:F68)</f>
        <v>8</v>
      </c>
      <c r="I68" s="32">
        <f ca="1">IF(ROW()&gt;COUNTA(A:A),0,MAX(0,AA68-SUM(_30precedents_refactures,_30precedents_factures)))</f>
        <v>0</v>
      </c>
      <c r="J68" s="32">
        <f>IF(ROW()&gt;COUNTA(B:B),0,MAX(0,AB68-SUM(_30precedents_refactures,_30precedents_factures)))</f>
        <v>0</v>
      </c>
      <c r="K68" s="32">
        <f ca="1">IF(ROW()&gt;COUNTA(C:C),0,MAX(0,AC68-SUM(_30precedents_refactures,_30precedents_factures)))</f>
        <v>0</v>
      </c>
      <c r="L68" s="32">
        <f ca="1">IF(ROW()&gt;COUNTA(D:D),0,MAX(0,AD68-SUM(_30precedents_refactures,_30precedents_factures)))</f>
        <v>0</v>
      </c>
      <c r="M68" s="31">
        <f t="shared" ref="M68:M89" ca="1" si="5">SUM(I68:L68)</f>
        <v>0</v>
      </c>
      <c r="O68" s="9">
        <f>MAX(0,C68-U68)</f>
        <v>0</v>
      </c>
      <c r="P68" s="9">
        <f>MAX(0,D68-V68)</f>
        <v>2</v>
      </c>
      <c r="Q68" s="9">
        <f>MAX(0,E68-W68)</f>
        <v>0</v>
      </c>
      <c r="R68" s="9">
        <f>MAX(0,F68-X68)</f>
        <v>0</v>
      </c>
      <c r="S68" s="30">
        <f t="shared" ref="S68:S89" si="6">SUM(O68:R68)</f>
        <v>2</v>
      </c>
      <c r="U68" s="3">
        <v>48</v>
      </c>
      <c r="V68" s="3"/>
      <c r="W68" s="3"/>
      <c r="X68" s="3"/>
      <c r="Y68" s="30">
        <f t="shared" ref="Y68:Y89" si="7">SUM(U68:X68)</f>
        <v>48</v>
      </c>
      <c r="AA68" s="3">
        <f>SUM(C$3:C68)-SUM(U$3:U68)</f>
        <v>521</v>
      </c>
      <c r="AB68" s="3">
        <f>SUM(D$3:D68)-SUM(V$3:V68)</f>
        <v>759</v>
      </c>
      <c r="AC68" s="3">
        <f>SUM(E$3:E68)-SUM(W$3:W68)</f>
        <v>765</v>
      </c>
      <c r="AD68" s="3">
        <f>SUM(F$3:F68)-SUM(X$3:X68)</f>
        <v>14</v>
      </c>
      <c r="AE68" s="30">
        <f>SUM(G$3:G68)-SUM(Y$3:Y68)</f>
        <v>2059</v>
      </c>
    </row>
    <row r="69" spans="1:31" x14ac:dyDescent="0.25">
      <c r="A69" s="2">
        <v>42040</v>
      </c>
      <c r="C69" s="3">
        <v>2</v>
      </c>
      <c r="D69" s="3">
        <v>67</v>
      </c>
      <c r="E69" s="3"/>
      <c r="F69" s="3"/>
      <c r="G69" s="30">
        <f t="shared" si="4"/>
        <v>69</v>
      </c>
      <c r="I69" s="32">
        <f ca="1">IF(ROW()&gt;COUNTA(A:A),0,MAX(0,AA69-SUM(_30precedents_refactures,_30precedents_factures)))</f>
        <v>0</v>
      </c>
      <c r="J69" s="32">
        <f>IF(ROW()&gt;COUNTA(B:B),0,MAX(0,AB69-SUM(_30precedents_refactures,_30precedents_factures)))</f>
        <v>0</v>
      </c>
      <c r="K69" s="32">
        <f ca="1">IF(ROW()&gt;COUNTA(C:C),0,MAX(0,AC69-SUM(_30precedents_refactures,_30precedents_factures)))</f>
        <v>0</v>
      </c>
      <c r="L69" s="32">
        <f ca="1">IF(ROW()&gt;COUNTA(D:D),0,MAX(0,AD69-SUM(_30precedents_refactures,_30precedents_factures)))</f>
        <v>0</v>
      </c>
      <c r="M69" s="31">
        <f t="shared" ca="1" si="5"/>
        <v>0</v>
      </c>
      <c r="O69" s="9">
        <f>MAX(0,C69-U69)</f>
        <v>0</v>
      </c>
      <c r="P69" s="9">
        <f>MAX(0,D69-V69)</f>
        <v>0</v>
      </c>
      <c r="Q69" s="9">
        <f>MAX(0,E69-W69)</f>
        <v>0</v>
      </c>
      <c r="R69" s="9">
        <f>MAX(0,F69-X69)</f>
        <v>0</v>
      </c>
      <c r="S69" s="30">
        <f t="shared" si="6"/>
        <v>0</v>
      </c>
      <c r="U69" s="3">
        <v>52</v>
      </c>
      <c r="V69" s="3">
        <v>532</v>
      </c>
      <c r="W69" s="3"/>
      <c r="X69" s="3"/>
      <c r="Y69" s="30">
        <f t="shared" si="7"/>
        <v>584</v>
      </c>
      <c r="AA69" s="3">
        <f>SUM(C$3:C69)-SUM(U$3:U69)</f>
        <v>471</v>
      </c>
      <c r="AB69" s="3">
        <f>SUM(D$3:D69)-SUM(V$3:V69)</f>
        <v>294</v>
      </c>
      <c r="AC69" s="3">
        <f>SUM(E$3:E69)-SUM(W$3:W69)</f>
        <v>765</v>
      </c>
      <c r="AD69" s="3">
        <f>SUM(F$3:F69)-SUM(X$3:X69)</f>
        <v>14</v>
      </c>
      <c r="AE69" s="30">
        <f>SUM(G$3:G69)-SUM(Y$3:Y69)</f>
        <v>1544</v>
      </c>
    </row>
    <row r="70" spans="1:31" x14ac:dyDescent="0.25">
      <c r="A70" s="2">
        <v>42041</v>
      </c>
      <c r="C70" s="3">
        <v>56</v>
      </c>
      <c r="D70" s="3">
        <v>1</v>
      </c>
      <c r="E70" s="3"/>
      <c r="F70" s="3"/>
      <c r="G70" s="30">
        <f t="shared" si="4"/>
        <v>57</v>
      </c>
      <c r="I70" s="32">
        <f ca="1">IF(ROW()&gt;COUNTA(A:A),0,MAX(0,AA70-SUM(_30precedents_refactures,_30precedents_factures)))</f>
        <v>0</v>
      </c>
      <c r="J70" s="32">
        <f>IF(ROW()&gt;COUNTA(B:B),0,MAX(0,AB70-SUM(_30precedents_refactures,_30precedents_factures)))</f>
        <v>0</v>
      </c>
      <c r="K70" s="32">
        <f ca="1">IF(ROW()&gt;COUNTA(C:C),0,MAX(0,AC70-SUM(_30precedents_refactures,_30precedents_factures)))</f>
        <v>0</v>
      </c>
      <c r="L70" s="32">
        <f ca="1">IF(ROW()&gt;COUNTA(D:D),0,MAX(0,AD70-SUM(_30precedents_refactures,_30precedents_factures)))</f>
        <v>0</v>
      </c>
      <c r="M70" s="31">
        <f t="shared" ca="1" si="5"/>
        <v>0</v>
      </c>
      <c r="O70" s="9">
        <f>MAX(0,C70-U70)</f>
        <v>0</v>
      </c>
      <c r="P70" s="9">
        <f>MAX(0,D70-V70)</f>
        <v>1</v>
      </c>
      <c r="Q70" s="9">
        <f>MAX(0,E70-W70)</f>
        <v>0</v>
      </c>
      <c r="R70" s="9">
        <f>MAX(0,F70-X70)</f>
        <v>0</v>
      </c>
      <c r="S70" s="30">
        <f t="shared" si="6"/>
        <v>1</v>
      </c>
      <c r="U70" s="3">
        <v>95</v>
      </c>
      <c r="V70" s="3"/>
      <c r="W70" s="3"/>
      <c r="X70" s="3"/>
      <c r="Y70" s="30">
        <f t="shared" si="7"/>
        <v>95</v>
      </c>
      <c r="AA70" s="3">
        <f>SUM(C$3:C70)-SUM(U$3:U70)</f>
        <v>432</v>
      </c>
      <c r="AB70" s="3">
        <f>SUM(D$3:D70)-SUM(V$3:V70)</f>
        <v>295</v>
      </c>
      <c r="AC70" s="3">
        <f>SUM(E$3:E70)-SUM(W$3:W70)</f>
        <v>765</v>
      </c>
      <c r="AD70" s="3">
        <f>SUM(F$3:F70)-SUM(X$3:X70)</f>
        <v>14</v>
      </c>
      <c r="AE70" s="30">
        <f>SUM(G$3:G70)-SUM(Y$3:Y70)</f>
        <v>1506</v>
      </c>
    </row>
    <row r="71" spans="1:31" x14ac:dyDescent="0.25">
      <c r="A71" s="2">
        <v>42042</v>
      </c>
      <c r="C71" s="3">
        <v>21</v>
      </c>
      <c r="D71" s="3">
        <v>9</v>
      </c>
      <c r="E71" s="3"/>
      <c r="F71" s="3"/>
      <c r="G71" s="30">
        <f t="shared" si="4"/>
        <v>30</v>
      </c>
      <c r="I71" s="32">
        <f ca="1">IF(ROW()&gt;COUNTA(A:A),0,MAX(0,AA71-SUM(_30precedents_refactures,_30precedents_factures)))</f>
        <v>0</v>
      </c>
      <c r="J71" s="32">
        <f>IF(ROW()&gt;COUNTA(B:B),0,MAX(0,AB71-SUM(_30precedents_refactures,_30precedents_factures)))</f>
        <v>0</v>
      </c>
      <c r="K71" s="32">
        <f ca="1">IF(ROW()&gt;COUNTA(C:C),0,MAX(0,AC71-SUM(_30precedents_refactures,_30precedents_factures)))</f>
        <v>0</v>
      </c>
      <c r="L71" s="32">
        <f ca="1">IF(ROW()&gt;COUNTA(D:D),0,MAX(0,AD71-SUM(_30precedents_refactures,_30precedents_factures)))</f>
        <v>12</v>
      </c>
      <c r="M71" s="31">
        <f t="shared" ca="1" si="5"/>
        <v>12</v>
      </c>
      <c r="O71" s="9">
        <f>MAX(0,C71-U71)</f>
        <v>0</v>
      </c>
      <c r="P71" s="9">
        <f>MAX(0,D71-V71)</f>
        <v>9</v>
      </c>
      <c r="Q71" s="9">
        <f>MAX(0,E71-W71)</f>
        <v>0</v>
      </c>
      <c r="R71" s="9">
        <f>MAX(0,F71-X71)</f>
        <v>0</v>
      </c>
      <c r="S71" s="30">
        <f t="shared" si="6"/>
        <v>9</v>
      </c>
      <c r="U71" s="3">
        <v>75</v>
      </c>
      <c r="V71" s="3"/>
      <c r="W71" s="3"/>
      <c r="X71" s="3"/>
      <c r="Y71" s="30">
        <f t="shared" si="7"/>
        <v>75</v>
      </c>
      <c r="AA71" s="3">
        <f>SUM(C$3:C71)-SUM(U$3:U71)</f>
        <v>378</v>
      </c>
      <c r="AB71" s="3">
        <f>SUM(D$3:D71)-SUM(V$3:V71)</f>
        <v>304</v>
      </c>
      <c r="AC71" s="3">
        <f>SUM(E$3:E71)-SUM(W$3:W71)</f>
        <v>765</v>
      </c>
      <c r="AD71" s="3">
        <f>SUM(F$3:F71)-SUM(X$3:X71)</f>
        <v>14</v>
      </c>
      <c r="AE71" s="30">
        <f>SUM(G$3:G71)-SUM(Y$3:Y71)</f>
        <v>1461</v>
      </c>
    </row>
    <row r="72" spans="1:31" x14ac:dyDescent="0.25">
      <c r="A72" s="2">
        <v>42043</v>
      </c>
      <c r="C72" s="3">
        <v>6</v>
      </c>
      <c r="D72" s="3">
        <v>2</v>
      </c>
      <c r="E72" s="3"/>
      <c r="F72" s="3"/>
      <c r="G72" s="30">
        <f t="shared" si="4"/>
        <v>8</v>
      </c>
      <c r="I72" s="32">
        <f ca="1">IF(ROW()&gt;COUNTA(A:A),0,MAX(0,AA72-SUM(_30precedents_refactures,_30precedents_factures)))</f>
        <v>0</v>
      </c>
      <c r="J72" s="32">
        <f>IF(ROW()&gt;COUNTA(B:B),0,MAX(0,AB72-SUM(_30precedents_refactures,_30precedents_factures)))</f>
        <v>0</v>
      </c>
      <c r="K72" s="32">
        <f ca="1">IF(ROW()&gt;COUNTA(C:C),0,MAX(0,AC72-SUM(_30precedents_refactures,_30precedents_factures)))</f>
        <v>0</v>
      </c>
      <c r="L72" s="32">
        <f ca="1">IF(ROW()&gt;COUNTA(D:D),0,MAX(0,AD72-SUM(_30precedents_refactures,_30precedents_factures)))</f>
        <v>0</v>
      </c>
      <c r="M72" s="31">
        <f t="shared" ca="1" si="5"/>
        <v>0</v>
      </c>
      <c r="O72" s="9">
        <f>MAX(0,C72-U72)</f>
        <v>0</v>
      </c>
      <c r="P72" s="9">
        <f>MAX(0,D72-V72)</f>
        <v>2</v>
      </c>
      <c r="Q72" s="9">
        <f>MAX(0,E72-W72)</f>
        <v>0</v>
      </c>
      <c r="R72" s="9">
        <f>MAX(0,F72-X72)</f>
        <v>0</v>
      </c>
      <c r="S72" s="30">
        <f t="shared" si="6"/>
        <v>2</v>
      </c>
      <c r="U72" s="3">
        <v>21</v>
      </c>
      <c r="V72" s="3"/>
      <c r="W72" s="3"/>
      <c r="X72" s="3"/>
      <c r="Y72" s="30">
        <f t="shared" si="7"/>
        <v>21</v>
      </c>
      <c r="AA72" s="3">
        <f>SUM(C$3:C72)-SUM(U$3:U72)</f>
        <v>363</v>
      </c>
      <c r="AB72" s="3">
        <f>SUM(D$3:D72)-SUM(V$3:V72)</f>
        <v>306</v>
      </c>
      <c r="AC72" s="3">
        <f>SUM(E$3:E72)-SUM(W$3:W72)</f>
        <v>765</v>
      </c>
      <c r="AD72" s="3">
        <f>SUM(F$3:F72)-SUM(X$3:X72)</f>
        <v>14</v>
      </c>
      <c r="AE72" s="30">
        <f>SUM(G$3:G72)-SUM(Y$3:Y72)</f>
        <v>1448</v>
      </c>
    </row>
    <row r="73" spans="1:31" x14ac:dyDescent="0.25">
      <c r="A73" s="2">
        <v>42044</v>
      </c>
      <c r="C73" s="3">
        <v>2</v>
      </c>
      <c r="D73" s="3">
        <v>67</v>
      </c>
      <c r="E73" s="3"/>
      <c r="F73" s="3"/>
      <c r="G73" s="30">
        <f t="shared" si="4"/>
        <v>69</v>
      </c>
      <c r="I73" s="32">
        <f ca="1">IF(ROW()&gt;COUNTA(A:A),0,MAX(0,AA73-SUM(_30precedents_refactures,_30precedents_factures)))</f>
        <v>0</v>
      </c>
      <c r="J73" s="32">
        <f>IF(ROW()&gt;COUNTA(B:B),0,MAX(0,AB73-SUM(_30precedents_refactures,_30precedents_factures)))</f>
        <v>0</v>
      </c>
      <c r="K73" s="32">
        <f ca="1">IF(ROW()&gt;COUNTA(C:C),0,MAX(0,AC73-SUM(_30precedents_refactures,_30precedents_factures)))</f>
        <v>0</v>
      </c>
      <c r="L73" s="32">
        <f ca="1">IF(ROW()&gt;COUNTA(D:D),0,MAX(0,AD73-SUM(_30precedents_refactures,_30precedents_factures)))</f>
        <v>0</v>
      </c>
      <c r="M73" s="31">
        <f t="shared" ca="1" si="5"/>
        <v>0</v>
      </c>
      <c r="O73" s="9">
        <f>MAX(0,C73-U73)</f>
        <v>0</v>
      </c>
      <c r="P73" s="9">
        <f>MAX(0,D73-V73)</f>
        <v>0</v>
      </c>
      <c r="Q73" s="9">
        <f>MAX(0,E73-W73)</f>
        <v>0</v>
      </c>
      <c r="R73" s="9">
        <f>MAX(0,F73-X73)</f>
        <v>0</v>
      </c>
      <c r="S73" s="30">
        <f t="shared" si="6"/>
        <v>0</v>
      </c>
      <c r="U73" s="3">
        <v>21</v>
      </c>
      <c r="V73" s="3">
        <v>332</v>
      </c>
      <c r="W73" s="3"/>
      <c r="X73" s="3"/>
      <c r="Y73" s="30">
        <f t="shared" si="7"/>
        <v>353</v>
      </c>
      <c r="AA73" s="3">
        <f>SUM(C$3:C73)-SUM(U$3:U73)</f>
        <v>344</v>
      </c>
      <c r="AB73" s="3">
        <f>SUM(D$3:D73)-SUM(V$3:V73)</f>
        <v>41</v>
      </c>
      <c r="AC73" s="3">
        <f>SUM(E$3:E73)-SUM(W$3:W73)</f>
        <v>765</v>
      </c>
      <c r="AD73" s="3">
        <f>SUM(F$3:F73)-SUM(X$3:X73)</f>
        <v>14</v>
      </c>
      <c r="AE73" s="30">
        <f>SUM(G$3:G73)-SUM(Y$3:Y73)</f>
        <v>1164</v>
      </c>
    </row>
    <row r="74" spans="1:31" x14ac:dyDescent="0.25">
      <c r="A74" s="2">
        <v>42045</v>
      </c>
      <c r="C74" s="3">
        <v>56</v>
      </c>
      <c r="D74" s="3">
        <v>1</v>
      </c>
      <c r="E74" s="3"/>
      <c r="F74" s="3"/>
      <c r="G74" s="30">
        <f t="shared" si="4"/>
        <v>57</v>
      </c>
      <c r="I74" s="32">
        <f ca="1">IF(ROW()&gt;COUNTA(A:A),0,MAX(0,AA74-SUM(_30precedents_refactures,_30precedents_factures)))</f>
        <v>0</v>
      </c>
      <c r="J74" s="32">
        <f>IF(ROW()&gt;COUNTA(B:B),0,MAX(0,AB74-SUM(_30precedents_refactures,_30precedents_factures)))</f>
        <v>0</v>
      </c>
      <c r="K74" s="32">
        <f ca="1">IF(ROW()&gt;COUNTA(C:C),0,MAX(0,AC74-SUM(_30precedents_refactures,_30precedents_factures)))</f>
        <v>0</v>
      </c>
      <c r="L74" s="32">
        <f ca="1">IF(ROW()&gt;COUNTA(D:D),0,MAX(0,AD74-SUM(_30precedents_refactures,_30precedents_factures)))</f>
        <v>0</v>
      </c>
      <c r="M74" s="31">
        <f t="shared" ca="1" si="5"/>
        <v>0</v>
      </c>
      <c r="O74" s="9">
        <f>MAX(0,C74-U74)</f>
        <v>0</v>
      </c>
      <c r="P74" s="9">
        <f>MAX(0,D74-V74)</f>
        <v>1</v>
      </c>
      <c r="Q74" s="9">
        <f>MAX(0,E74-W74)</f>
        <v>0</v>
      </c>
      <c r="R74" s="9">
        <f>MAX(0,F74-X74)</f>
        <v>0</v>
      </c>
      <c r="S74" s="30">
        <f t="shared" si="6"/>
        <v>1</v>
      </c>
      <c r="U74" s="3">
        <v>86</v>
      </c>
      <c r="V74" s="3"/>
      <c r="W74" s="3"/>
      <c r="X74" s="3"/>
      <c r="Y74" s="30">
        <f t="shared" si="7"/>
        <v>86</v>
      </c>
      <c r="AA74" s="3">
        <f>SUM(C$3:C74)-SUM(U$3:U74)</f>
        <v>314</v>
      </c>
      <c r="AB74" s="3">
        <f>SUM(D$3:D74)-SUM(V$3:V74)</f>
        <v>42</v>
      </c>
      <c r="AC74" s="3">
        <f>SUM(E$3:E74)-SUM(W$3:W74)</f>
        <v>765</v>
      </c>
      <c r="AD74" s="3">
        <f>SUM(F$3:F74)-SUM(X$3:X74)</f>
        <v>14</v>
      </c>
      <c r="AE74" s="30">
        <f>SUM(G$3:G74)-SUM(Y$3:Y74)</f>
        <v>1135</v>
      </c>
    </row>
    <row r="75" spans="1:31" x14ac:dyDescent="0.25">
      <c r="A75" s="2">
        <v>42046</v>
      </c>
      <c r="C75" s="3">
        <v>21</v>
      </c>
      <c r="D75" s="3">
        <v>9</v>
      </c>
      <c r="E75" s="3"/>
      <c r="F75" s="3"/>
      <c r="G75" s="30">
        <f t="shared" si="4"/>
        <v>30</v>
      </c>
      <c r="I75" s="32">
        <f ca="1">IF(ROW()&gt;COUNTA(A:A),0,MAX(0,AA75-SUM(_30precedents_refactures,_30precedents_factures)))</f>
        <v>0</v>
      </c>
      <c r="J75" s="32">
        <f>IF(ROW()&gt;COUNTA(B:B),0,MAX(0,AB75-SUM(_30precedents_refactures,_30precedents_factures)))</f>
        <v>0</v>
      </c>
      <c r="K75" s="32">
        <f ca="1">IF(ROW()&gt;COUNTA(C:C),0,MAX(0,AC75-SUM(_30precedents_refactures,_30precedents_factures)))</f>
        <v>0</v>
      </c>
      <c r="L75" s="32">
        <f ca="1">IF(ROW()&gt;COUNTA(D:D),0,MAX(0,AD75-SUM(_30precedents_refactures,_30precedents_factures)))</f>
        <v>0</v>
      </c>
      <c r="M75" s="31">
        <f t="shared" ca="1" si="5"/>
        <v>0</v>
      </c>
      <c r="O75" s="9">
        <f>MAX(0,C75-U75)</f>
        <v>0</v>
      </c>
      <c r="P75" s="9">
        <f>MAX(0,D75-V75)</f>
        <v>9</v>
      </c>
      <c r="Q75" s="9">
        <f>MAX(0,E75-W75)</f>
        <v>0</v>
      </c>
      <c r="R75" s="9">
        <f>MAX(0,F75-X75)</f>
        <v>0</v>
      </c>
      <c r="S75" s="30">
        <f t="shared" si="6"/>
        <v>9</v>
      </c>
      <c r="U75" s="3">
        <v>86</v>
      </c>
      <c r="V75" s="3"/>
      <c r="W75" s="3">
        <v>197</v>
      </c>
      <c r="X75" s="3"/>
      <c r="Y75" s="30">
        <f t="shared" si="7"/>
        <v>283</v>
      </c>
      <c r="AA75" s="3">
        <f>SUM(C$3:C75)-SUM(U$3:U75)</f>
        <v>249</v>
      </c>
      <c r="AB75" s="3">
        <f>SUM(D$3:D75)-SUM(V$3:V75)</f>
        <v>51</v>
      </c>
      <c r="AC75" s="3">
        <f>SUM(E$3:E75)-SUM(W$3:W75)</f>
        <v>568</v>
      </c>
      <c r="AD75" s="3">
        <f>SUM(F$3:F75)-SUM(X$3:X75)</f>
        <v>14</v>
      </c>
      <c r="AE75" s="30">
        <f>SUM(G$3:G75)-SUM(Y$3:Y75)</f>
        <v>882</v>
      </c>
    </row>
    <row r="76" spans="1:31" x14ac:dyDescent="0.25">
      <c r="A76" s="2">
        <v>42047</v>
      </c>
      <c r="C76" s="3">
        <v>52</v>
      </c>
      <c r="D76" s="3">
        <v>4</v>
      </c>
      <c r="E76" s="3"/>
      <c r="F76" s="3"/>
      <c r="G76" s="30">
        <f t="shared" si="4"/>
        <v>56</v>
      </c>
      <c r="I76" s="32">
        <f ca="1">IF(ROW()&gt;COUNTA(A:A),0,MAX(0,AA76-SUM(_30precedents_refactures,_30precedents_factures)))</f>
        <v>0</v>
      </c>
      <c r="J76" s="32">
        <f>IF(ROW()&gt;COUNTA(B:B),0,MAX(0,AB76-SUM(_30precedents_refactures,_30precedents_factures)))</f>
        <v>0</v>
      </c>
      <c r="K76" s="32">
        <f ca="1">IF(ROW()&gt;COUNTA(C:C),0,MAX(0,AC76-SUM(_30precedents_refactures,_30precedents_factures)))</f>
        <v>0</v>
      </c>
      <c r="L76" s="32">
        <f ca="1">IF(ROW()&gt;COUNTA(D:D),0,MAX(0,AD76-SUM(_30precedents_refactures,_30precedents_factures)))</f>
        <v>0</v>
      </c>
      <c r="M76" s="31">
        <f t="shared" ca="1" si="5"/>
        <v>0</v>
      </c>
      <c r="O76" s="9">
        <f>MAX(0,C76-U76)</f>
        <v>48</v>
      </c>
      <c r="P76" s="9">
        <f>MAX(0,D76-V76)</f>
        <v>0</v>
      </c>
      <c r="Q76" s="9">
        <f>MAX(0,E76-W76)</f>
        <v>0</v>
      </c>
      <c r="R76" s="9">
        <f>MAX(0,F76-X76)</f>
        <v>0</v>
      </c>
      <c r="S76" s="30">
        <f t="shared" si="6"/>
        <v>48</v>
      </c>
      <c r="U76" s="3">
        <v>4</v>
      </c>
      <c r="V76" s="3">
        <v>13</v>
      </c>
      <c r="W76" s="3">
        <v>4</v>
      </c>
      <c r="X76" s="3">
        <v>4</v>
      </c>
      <c r="Y76" s="30">
        <f t="shared" si="7"/>
        <v>25</v>
      </c>
      <c r="AA76" s="3">
        <f>SUM(C$3:C76)-SUM(U$3:U76)</f>
        <v>297</v>
      </c>
      <c r="AB76" s="3">
        <f>SUM(D$3:D76)-SUM(V$3:V76)</f>
        <v>42</v>
      </c>
      <c r="AC76" s="3">
        <f>SUM(E$3:E76)-SUM(W$3:W76)</f>
        <v>564</v>
      </c>
      <c r="AD76" s="3">
        <f>SUM(F$3:F76)-SUM(X$3:X76)</f>
        <v>10</v>
      </c>
      <c r="AE76" s="30">
        <f>SUM(G$3:G76)-SUM(Y$3:Y76)</f>
        <v>913</v>
      </c>
    </row>
    <row r="77" spans="1:31" x14ac:dyDescent="0.25">
      <c r="A77" s="2">
        <v>42048</v>
      </c>
      <c r="C77" s="3">
        <v>89</v>
      </c>
      <c r="D77" s="3">
        <v>7</v>
      </c>
      <c r="E77" s="3"/>
      <c r="F77" s="3"/>
      <c r="G77" s="30">
        <f t="shared" si="4"/>
        <v>96</v>
      </c>
      <c r="I77" s="32">
        <f ca="1">IF(ROW()&gt;COUNTA(A:A),0,MAX(0,AA77-SUM(_30precedents_refactures,_30precedents_factures)))</f>
        <v>0</v>
      </c>
      <c r="J77" s="32">
        <f>IF(ROW()&gt;COUNTA(B:B),0,MAX(0,AB77-SUM(_30precedents_refactures,_30precedents_factures)))</f>
        <v>0</v>
      </c>
      <c r="K77" s="32">
        <f ca="1">IF(ROW()&gt;COUNTA(C:C),0,MAX(0,AC77-SUM(_30precedents_refactures,_30precedents_factures)))</f>
        <v>0</v>
      </c>
      <c r="L77" s="32">
        <f ca="1">IF(ROW()&gt;COUNTA(D:D),0,MAX(0,AD77-SUM(_30precedents_refactures,_30precedents_factures)))</f>
        <v>0</v>
      </c>
      <c r="M77" s="31">
        <f t="shared" ca="1" si="5"/>
        <v>0</v>
      </c>
      <c r="O77" s="9">
        <f>MAX(0,C77-U77)</f>
        <v>0</v>
      </c>
      <c r="P77" s="9">
        <f>MAX(0,D77-V77)</f>
        <v>7</v>
      </c>
      <c r="Q77" s="9">
        <f>MAX(0,E77-W77)</f>
        <v>0</v>
      </c>
      <c r="R77" s="9">
        <f>MAX(0,F77-X77)</f>
        <v>0</v>
      </c>
      <c r="S77" s="30">
        <f t="shared" si="6"/>
        <v>7</v>
      </c>
      <c r="U77" s="3">
        <v>98</v>
      </c>
      <c r="V77" s="3"/>
      <c r="W77" s="3"/>
      <c r="X77" s="3"/>
      <c r="Y77" s="30">
        <f t="shared" si="7"/>
        <v>98</v>
      </c>
      <c r="AA77" s="3">
        <f>SUM(C$3:C77)-SUM(U$3:U77)</f>
        <v>288</v>
      </c>
      <c r="AB77" s="3">
        <f>SUM(D$3:D77)-SUM(V$3:V77)</f>
        <v>49</v>
      </c>
      <c r="AC77" s="3">
        <f>SUM(E$3:E77)-SUM(W$3:W77)</f>
        <v>564</v>
      </c>
      <c r="AD77" s="3">
        <f>SUM(F$3:F77)-SUM(X$3:X77)</f>
        <v>10</v>
      </c>
      <c r="AE77" s="30">
        <f>SUM(G$3:G77)-SUM(Y$3:Y77)</f>
        <v>911</v>
      </c>
    </row>
    <row r="78" spans="1:31" x14ac:dyDescent="0.25">
      <c r="A78" s="2">
        <v>42049</v>
      </c>
      <c r="C78" s="3">
        <v>6</v>
      </c>
      <c r="D78" s="3">
        <v>2</v>
      </c>
      <c r="E78" s="3"/>
      <c r="F78" s="3"/>
      <c r="G78" s="30">
        <f t="shared" si="4"/>
        <v>8</v>
      </c>
      <c r="I78" s="32">
        <f ca="1">IF(ROW()&gt;COUNTA(A:A),0,MAX(0,AA78-SUM(_30precedents_refactures,_30precedents_factures)))</f>
        <v>0</v>
      </c>
      <c r="J78" s="32">
        <f>IF(ROW()&gt;COUNTA(B:B),0,MAX(0,AB78-SUM(_30precedents_refactures,_30precedents_factures)))</f>
        <v>0</v>
      </c>
      <c r="K78" s="32">
        <f ca="1">IF(ROW()&gt;COUNTA(C:C),0,MAX(0,AC78-SUM(_30precedents_refactures,_30precedents_factures)))</f>
        <v>0</v>
      </c>
      <c r="L78" s="32">
        <f ca="1">IF(ROW()&gt;COUNTA(D:D),0,MAX(0,AD78-SUM(_30precedents_refactures,_30precedents_factures)))</f>
        <v>0</v>
      </c>
      <c r="M78" s="31">
        <f ca="1">SUM(I78:L78)</f>
        <v>0</v>
      </c>
      <c r="O78" s="9">
        <f>MAX(0,C78-U78)</f>
        <v>0</v>
      </c>
      <c r="P78" s="9">
        <f>MAX(0,D78-V78)</f>
        <v>2</v>
      </c>
      <c r="Q78" s="9">
        <f>MAX(0,E78-W78)</f>
        <v>0</v>
      </c>
      <c r="R78" s="9">
        <f>MAX(0,F78-X78)</f>
        <v>0</v>
      </c>
      <c r="S78" s="30">
        <f>SUM(O78:R78)</f>
        <v>2</v>
      </c>
      <c r="U78" s="3">
        <v>66</v>
      </c>
      <c r="V78" s="3"/>
      <c r="W78" s="3"/>
      <c r="X78" s="3"/>
      <c r="Y78" s="30">
        <f>SUM(U78:X78)</f>
        <v>66</v>
      </c>
      <c r="AA78" s="3">
        <f>SUM(C$3:C78)-SUM(U$3:U78)</f>
        <v>228</v>
      </c>
      <c r="AB78" s="3">
        <f>SUM(D$3:D78)-SUM(V$3:V78)</f>
        <v>51</v>
      </c>
      <c r="AC78" s="3">
        <f>SUM(E$3:E78)-SUM(W$3:W78)</f>
        <v>564</v>
      </c>
      <c r="AD78" s="3">
        <f>SUM(F$3:F78)-SUM(X$3:X78)</f>
        <v>10</v>
      </c>
      <c r="AE78" s="30">
        <f>SUM(G$3:G78)-SUM(Y$3:Y78)</f>
        <v>853</v>
      </c>
    </row>
    <row r="79" spans="1:31" x14ac:dyDescent="0.25">
      <c r="A79" s="2">
        <v>42050</v>
      </c>
      <c r="C79" s="3">
        <v>2</v>
      </c>
      <c r="D79" s="3">
        <v>67</v>
      </c>
      <c r="E79" s="3"/>
      <c r="F79" s="3"/>
      <c r="G79" s="30">
        <f t="shared" si="4"/>
        <v>69</v>
      </c>
      <c r="I79" s="32">
        <f ca="1">IF(ROW()&gt;COUNTA(A:A),0,MAX(0,AA79-SUM(_30precedents_refactures,_30precedents_factures)))</f>
        <v>0</v>
      </c>
      <c r="J79" s="32">
        <f>IF(ROW()&gt;COUNTA(B:B),0,MAX(0,AB79-SUM(_30precedents_refactures,_30precedents_factures)))</f>
        <v>0</v>
      </c>
      <c r="K79" s="32">
        <f ca="1">IF(ROW()&gt;COUNTA(C:C),0,MAX(0,AC79-SUM(_30precedents_refactures,_30precedents_factures)))</f>
        <v>0</v>
      </c>
      <c r="L79" s="32">
        <f ca="1">IF(ROW()&gt;COUNTA(D:D),0,MAX(0,AD79-SUM(_30precedents_refactures,_30precedents_factures)))</f>
        <v>0</v>
      </c>
      <c r="M79" s="31">
        <f t="shared" ca="1" si="5"/>
        <v>0</v>
      </c>
      <c r="O79" s="9">
        <f>MAX(0,C79-U79)</f>
        <v>0</v>
      </c>
      <c r="P79" s="9">
        <f>MAX(0,D79-V79)</f>
        <v>67</v>
      </c>
      <c r="Q79" s="9">
        <f>MAX(0,E79-W79)</f>
        <v>0</v>
      </c>
      <c r="R79" s="9">
        <f>MAX(0,F79-X79)</f>
        <v>0</v>
      </c>
      <c r="S79" s="30">
        <f t="shared" si="6"/>
        <v>67</v>
      </c>
      <c r="U79" s="3">
        <v>48</v>
      </c>
      <c r="V79" s="3"/>
      <c r="W79" s="3"/>
      <c r="X79" s="3"/>
      <c r="Y79" s="30">
        <f t="shared" si="7"/>
        <v>48</v>
      </c>
      <c r="AA79" s="3">
        <f>SUM(C$3:C79)-SUM(U$3:U79)</f>
        <v>182</v>
      </c>
      <c r="AB79" s="3">
        <f>SUM(D$3:D79)-SUM(V$3:V79)</f>
        <v>118</v>
      </c>
      <c r="AC79" s="3">
        <f>SUM(E$3:E79)-SUM(W$3:W79)</f>
        <v>564</v>
      </c>
      <c r="AD79" s="3">
        <f>SUM(F$3:F79)-SUM(X$3:X79)</f>
        <v>10</v>
      </c>
      <c r="AE79" s="30">
        <f>SUM(G$3:G79)-SUM(Y$3:Y79)</f>
        <v>874</v>
      </c>
    </row>
    <row r="80" spans="1:31" x14ac:dyDescent="0.25">
      <c r="A80" s="2">
        <v>42051</v>
      </c>
      <c r="C80" s="3">
        <v>41</v>
      </c>
      <c r="D80" s="3">
        <v>85</v>
      </c>
      <c r="E80" s="3"/>
      <c r="F80" s="3">
        <v>6</v>
      </c>
      <c r="G80" s="30">
        <f t="shared" si="4"/>
        <v>132</v>
      </c>
      <c r="I80" s="32">
        <f ca="1">IF(ROW()&gt;COUNTA(A:A),0,MAX(0,AA80-SUM(_30precedents_refactures,_30precedents_factures)))</f>
        <v>0</v>
      </c>
      <c r="J80" s="32">
        <f>IF(ROW()&gt;COUNTA(B:B),0,MAX(0,AB80-SUM(_30precedents_refactures,_30precedents_factures)))</f>
        <v>0</v>
      </c>
      <c r="K80" s="32">
        <f ca="1">IF(ROW()&gt;COUNTA(C:C),0,MAX(0,AC80-SUM(_30precedents_refactures,_30precedents_factures)))</f>
        <v>0</v>
      </c>
      <c r="L80" s="32">
        <f ca="1">IF(ROW()&gt;COUNTA(D:D),0,MAX(0,AD80-SUM(_30precedents_refactures,_30precedents_factures)))</f>
        <v>2</v>
      </c>
      <c r="M80" s="31">
        <f ca="1">SUM(I80:L80)</f>
        <v>2</v>
      </c>
      <c r="O80" s="9">
        <f>MAX(0,C80-U80)</f>
        <v>0</v>
      </c>
      <c r="P80" s="9">
        <f>MAX(0,D80-V80)</f>
        <v>0</v>
      </c>
      <c r="Q80" s="9">
        <f>MAX(0,E80-W80)</f>
        <v>0</v>
      </c>
      <c r="R80" s="9">
        <f>MAX(0,F80-X80)</f>
        <v>6</v>
      </c>
      <c r="S80" s="30">
        <f>SUM(O80:R80)</f>
        <v>6</v>
      </c>
      <c r="U80" s="3">
        <v>52</v>
      </c>
      <c r="V80" s="3">
        <v>175</v>
      </c>
      <c r="W80" s="3">
        <v>563</v>
      </c>
      <c r="X80" s="3"/>
      <c r="Y80" s="30">
        <f>SUM(U80:X80)</f>
        <v>790</v>
      </c>
      <c r="AA80" s="3">
        <f>SUM(C$3:C80)-SUM(U$3:U80)</f>
        <v>171</v>
      </c>
      <c r="AB80" s="3">
        <f>SUM(D$3:D80)-SUM(V$3:V80)</f>
        <v>28</v>
      </c>
      <c r="AC80" s="3">
        <f>SUM(E$3:E80)-SUM(W$3:W80)</f>
        <v>1</v>
      </c>
      <c r="AD80" s="3">
        <f>SUM(F$3:F80)-SUM(X$3:X80)</f>
        <v>16</v>
      </c>
      <c r="AE80" s="30">
        <f>SUM(G$3:G80)-SUM(Y$3:Y80)</f>
        <v>216</v>
      </c>
    </row>
    <row r="81" spans="1:31" x14ac:dyDescent="0.25">
      <c r="A81" s="2">
        <v>42052</v>
      </c>
      <c r="C81" s="3">
        <v>28</v>
      </c>
      <c r="D81" s="3">
        <v>65</v>
      </c>
      <c r="E81" s="3"/>
      <c r="F81" s="3"/>
      <c r="G81" s="30">
        <f t="shared" si="4"/>
        <v>93</v>
      </c>
      <c r="I81" s="32">
        <f ca="1">IF(ROW()&gt;COUNTA(A:A),0,MAX(0,AA81-SUM(_30precedents_refactures,_30precedents_factures)))</f>
        <v>0</v>
      </c>
      <c r="J81" s="32">
        <f>IF(ROW()&gt;COUNTA(B:B),0,MAX(0,AB81-SUM(_30precedents_refactures,_30precedents_factures)))</f>
        <v>0</v>
      </c>
      <c r="K81" s="32">
        <f ca="1">IF(ROW()&gt;COUNTA(C:C),0,MAX(0,AC81-SUM(_30precedents_refactures,_30precedents_factures)))</f>
        <v>0</v>
      </c>
      <c r="L81" s="32">
        <f ca="1">IF(ROW()&gt;COUNTA(D:D),0,MAX(0,AD81-SUM(_30precedents_refactures,_30precedents_factures)))</f>
        <v>0</v>
      </c>
      <c r="M81" s="31">
        <f t="shared" ca="1" si="5"/>
        <v>0</v>
      </c>
      <c r="O81" s="9">
        <f>MAX(0,C81-U81)</f>
        <v>0</v>
      </c>
      <c r="P81" s="9">
        <f>MAX(0,D81-V81)</f>
        <v>65</v>
      </c>
      <c r="Q81" s="9">
        <f>MAX(0,E81-W81)</f>
        <v>0</v>
      </c>
      <c r="R81" s="9">
        <f>MAX(0,F81-X81)</f>
        <v>0</v>
      </c>
      <c r="S81" s="30">
        <f t="shared" si="6"/>
        <v>65</v>
      </c>
      <c r="U81" s="3">
        <v>95</v>
      </c>
      <c r="V81" s="3"/>
      <c r="W81" s="3"/>
      <c r="X81" s="3"/>
      <c r="Y81" s="30">
        <f t="shared" si="7"/>
        <v>95</v>
      </c>
      <c r="AA81" s="3">
        <f>SUM(C$3:C81)-SUM(U$3:U81)</f>
        <v>104</v>
      </c>
      <c r="AB81" s="3">
        <f>SUM(D$3:D81)-SUM(V$3:V81)</f>
        <v>93</v>
      </c>
      <c r="AC81" s="3">
        <f>SUM(E$3:E81)-SUM(W$3:W81)</f>
        <v>1</v>
      </c>
      <c r="AD81" s="3">
        <f>SUM(F$3:F81)-SUM(X$3:X81)</f>
        <v>16</v>
      </c>
      <c r="AE81" s="30">
        <f>SUM(G$3:G81)-SUM(Y$3:Y81)</f>
        <v>214</v>
      </c>
    </row>
    <row r="82" spans="1:31" x14ac:dyDescent="0.25">
      <c r="A82" s="2">
        <v>42053</v>
      </c>
      <c r="C82" s="3">
        <v>36</v>
      </c>
      <c r="D82" s="3">
        <v>14</v>
      </c>
      <c r="E82" s="3"/>
      <c r="F82" s="3"/>
      <c r="G82" s="30">
        <f t="shared" si="4"/>
        <v>50</v>
      </c>
      <c r="I82" s="32">
        <f ca="1">IF(ROW()&gt;COUNTA(A:A),0,MAX(0,AA82-SUM(_30precedents_refactures,_30precedents_factures)))</f>
        <v>0</v>
      </c>
      <c r="J82" s="32">
        <f>IF(ROW()&gt;COUNTA(B:B),0,MAX(0,AB82-SUM(_30precedents_refactures,_30precedents_factures)))</f>
        <v>0</v>
      </c>
      <c r="K82" s="32">
        <f ca="1">IF(ROW()&gt;COUNTA(C:C),0,MAX(0,AC82-SUM(_30precedents_refactures,_30precedents_factures)))</f>
        <v>0</v>
      </c>
      <c r="L82" s="32">
        <f ca="1">IF(ROW()&gt;COUNTA(D:D),0,MAX(0,AD82-SUM(_30precedents_refactures,_30precedents_factures)))</f>
        <v>0</v>
      </c>
      <c r="M82" s="31">
        <f ca="1">SUM(I82:L82)</f>
        <v>0</v>
      </c>
      <c r="O82" s="9">
        <f>MAX(0,C82-U82)</f>
        <v>0</v>
      </c>
      <c r="P82" s="9">
        <f>MAX(0,D82-V82)</f>
        <v>14</v>
      </c>
      <c r="Q82" s="9">
        <f>MAX(0,E82-W82)</f>
        <v>0</v>
      </c>
      <c r="R82" s="9">
        <f>MAX(0,F82-X82)</f>
        <v>0</v>
      </c>
      <c r="S82" s="30">
        <f>SUM(O82:R82)</f>
        <v>14</v>
      </c>
      <c r="U82" s="3">
        <v>75</v>
      </c>
      <c r="V82" s="3"/>
      <c r="W82" s="3"/>
      <c r="X82" s="3"/>
      <c r="Y82" s="30">
        <f>SUM(U82:X82)</f>
        <v>75</v>
      </c>
      <c r="AA82" s="3">
        <f>SUM(C$3:C82)-SUM(U$3:U82)</f>
        <v>65</v>
      </c>
      <c r="AB82" s="3">
        <f>SUM(D$3:D82)-SUM(V$3:V82)</f>
        <v>107</v>
      </c>
      <c r="AC82" s="3">
        <f>SUM(E$3:E82)-SUM(W$3:W82)</f>
        <v>1</v>
      </c>
      <c r="AD82" s="3">
        <f>SUM(F$3:F82)-SUM(X$3:X82)</f>
        <v>16</v>
      </c>
      <c r="AE82" s="30">
        <f>SUM(G$3:G82)-SUM(Y$3:Y82)</f>
        <v>189</v>
      </c>
    </row>
    <row r="83" spans="1:31" x14ac:dyDescent="0.25">
      <c r="A83" s="2">
        <v>42054</v>
      </c>
      <c r="C83" s="3">
        <v>64</v>
      </c>
      <c r="D83" s="3">
        <v>24</v>
      </c>
      <c r="E83" s="3"/>
      <c r="F83" s="3"/>
      <c r="G83" s="30">
        <f t="shared" si="4"/>
        <v>88</v>
      </c>
      <c r="I83" s="32">
        <f ca="1">IF(ROW()&gt;COUNTA(A:A),0,MAX(0,AA83-SUM(_30precedents_refactures,_30precedents_factures)))</f>
        <v>0</v>
      </c>
      <c r="J83" s="32">
        <f>IF(ROW()&gt;COUNTA(B:B),0,MAX(0,AB83-SUM(_30precedents_refactures,_30precedents_factures)))</f>
        <v>0</v>
      </c>
      <c r="K83" s="32">
        <f ca="1">IF(ROW()&gt;COUNTA(C:C),0,MAX(0,AC83-SUM(_30precedents_refactures,_30precedents_factures)))</f>
        <v>0</v>
      </c>
      <c r="L83" s="32">
        <f ca="1">IF(ROW()&gt;COUNTA(D:D),0,MAX(0,AD83-SUM(_30precedents_refactures,_30precedents_factures)))</f>
        <v>0</v>
      </c>
      <c r="M83" s="31">
        <f t="shared" ca="1" si="5"/>
        <v>0</v>
      </c>
      <c r="O83" s="9">
        <f>MAX(0,C83-U83)</f>
        <v>43</v>
      </c>
      <c r="P83" s="9">
        <f>MAX(0,D83-V83)</f>
        <v>24</v>
      </c>
      <c r="Q83" s="9">
        <f>MAX(0,E83-W83)</f>
        <v>0</v>
      </c>
      <c r="R83" s="9">
        <f>MAX(0,F83-X83)</f>
        <v>0</v>
      </c>
      <c r="S83" s="30">
        <f t="shared" si="6"/>
        <v>67</v>
      </c>
      <c r="U83" s="3">
        <v>21</v>
      </c>
      <c r="V83" s="3"/>
      <c r="W83" s="3"/>
      <c r="X83" s="3"/>
      <c r="Y83" s="30">
        <f t="shared" si="7"/>
        <v>21</v>
      </c>
      <c r="AA83" s="3">
        <f>SUM(C$3:C83)-SUM(U$3:U83)</f>
        <v>108</v>
      </c>
      <c r="AB83" s="3">
        <f>SUM(D$3:D83)-SUM(V$3:V83)</f>
        <v>131</v>
      </c>
      <c r="AC83" s="3">
        <f>SUM(E$3:E83)-SUM(W$3:W83)</f>
        <v>1</v>
      </c>
      <c r="AD83" s="3">
        <f>SUM(F$3:F83)-SUM(X$3:X83)</f>
        <v>16</v>
      </c>
      <c r="AE83" s="30">
        <f>SUM(G$3:G83)-SUM(Y$3:Y83)</f>
        <v>256</v>
      </c>
    </row>
    <row r="84" spans="1:31" x14ac:dyDescent="0.25">
      <c r="A84" s="2">
        <v>42055</v>
      </c>
      <c r="C84" s="3">
        <v>59</v>
      </c>
      <c r="D84" s="3">
        <v>65</v>
      </c>
      <c r="E84" s="3"/>
      <c r="F84" s="3"/>
      <c r="G84" s="30">
        <f t="shared" si="4"/>
        <v>124</v>
      </c>
      <c r="I84" s="32">
        <f ca="1">IF(ROW()&gt;COUNTA(A:A),0,MAX(0,AA84-SUM(_30precedents_refactures,_30precedents_factures)))</f>
        <v>0</v>
      </c>
      <c r="J84" s="32">
        <f>IF(ROW()&gt;COUNTA(B:B),0,MAX(0,AB84-SUM(_30precedents_refactures,_30precedents_factures)))</f>
        <v>0</v>
      </c>
      <c r="K84" s="32">
        <f ca="1">IF(ROW()&gt;COUNTA(C:C),0,MAX(0,AC84-SUM(_30precedents_refactures,_30precedents_factures)))</f>
        <v>0</v>
      </c>
      <c r="L84" s="32">
        <f ca="1">IF(ROW()&gt;COUNTA(D:D),0,MAX(0,AD84-SUM(_30precedents_refactures,_30precedents_factures)))</f>
        <v>0</v>
      </c>
      <c r="M84" s="31">
        <f t="shared" ca="1" si="5"/>
        <v>0</v>
      </c>
      <c r="O84" s="9">
        <f>MAX(0,C84-U84)</f>
        <v>38</v>
      </c>
      <c r="P84" s="9">
        <f>MAX(0,D84-V84)</f>
        <v>65</v>
      </c>
      <c r="Q84" s="9">
        <f>MAX(0,E84-W84)</f>
        <v>0</v>
      </c>
      <c r="R84" s="9">
        <f>MAX(0,F84-X84)</f>
        <v>0</v>
      </c>
      <c r="S84" s="30">
        <f t="shared" si="6"/>
        <v>103</v>
      </c>
      <c r="U84" s="3">
        <v>21</v>
      </c>
      <c r="V84" s="3"/>
      <c r="W84" s="3"/>
      <c r="X84" s="3"/>
      <c r="Y84" s="30">
        <f t="shared" si="7"/>
        <v>21</v>
      </c>
      <c r="AA84" s="3">
        <f>SUM(C$3:C84)-SUM(U$3:U84)</f>
        <v>146</v>
      </c>
      <c r="AB84" s="3">
        <f>SUM(D$3:D84)-SUM(V$3:V84)</f>
        <v>196</v>
      </c>
      <c r="AC84" s="3">
        <f>SUM(E$3:E84)-SUM(W$3:W84)</f>
        <v>1</v>
      </c>
      <c r="AD84" s="3">
        <f>SUM(F$3:F84)-SUM(X$3:X84)</f>
        <v>16</v>
      </c>
      <c r="AE84" s="30">
        <f>SUM(G$3:G84)-SUM(Y$3:Y84)</f>
        <v>359</v>
      </c>
    </row>
    <row r="85" spans="1:31" x14ac:dyDescent="0.25">
      <c r="A85" s="2">
        <v>42056</v>
      </c>
      <c r="C85" s="3">
        <v>21</v>
      </c>
      <c r="D85" s="3">
        <v>9</v>
      </c>
      <c r="E85" s="3"/>
      <c r="F85" s="3"/>
      <c r="G85" s="30">
        <f t="shared" si="4"/>
        <v>30</v>
      </c>
      <c r="I85" s="32">
        <f ca="1">IF(ROW()&gt;COUNTA(A:A),0,MAX(0,AA85-SUM(_30precedents_refactures,_30precedents_factures)))</f>
        <v>0</v>
      </c>
      <c r="J85" s="32">
        <f>IF(ROW()&gt;COUNTA(B:B),0,MAX(0,AB85-SUM(_30precedents_refactures,_30precedents_factures)))</f>
        <v>0</v>
      </c>
      <c r="K85" s="32">
        <f ca="1">IF(ROW()&gt;COUNTA(C:C),0,MAX(0,AC85-SUM(_30precedents_refactures,_30precedents_factures)))</f>
        <v>0</v>
      </c>
      <c r="L85" s="32">
        <f ca="1">IF(ROW()&gt;COUNTA(D:D),0,MAX(0,AD85-SUM(_30precedents_refactures,_30precedents_factures)))</f>
        <v>0</v>
      </c>
      <c r="M85" s="31">
        <f t="shared" ca="1" si="5"/>
        <v>0</v>
      </c>
      <c r="O85" s="9">
        <f>MAX(0,C85-U85)</f>
        <v>0</v>
      </c>
      <c r="P85" s="9">
        <f>MAX(0,D85-V85)</f>
        <v>0</v>
      </c>
      <c r="Q85" s="9">
        <f>MAX(0,E85-W85)</f>
        <v>0</v>
      </c>
      <c r="R85" s="9">
        <f>MAX(0,F85-X85)</f>
        <v>0</v>
      </c>
      <c r="S85" s="30">
        <f t="shared" si="6"/>
        <v>0</v>
      </c>
      <c r="U85" s="3">
        <v>86</v>
      </c>
      <c r="V85" s="3">
        <v>99</v>
      </c>
      <c r="W85" s="3"/>
      <c r="X85" s="3"/>
      <c r="Y85" s="30">
        <f t="shared" si="7"/>
        <v>185</v>
      </c>
      <c r="AA85" s="3">
        <f>SUM(C$3:C85)-SUM(U$3:U85)</f>
        <v>81</v>
      </c>
      <c r="AB85" s="3">
        <f>SUM(D$3:D85)-SUM(V$3:V85)</f>
        <v>106</v>
      </c>
      <c r="AC85" s="3">
        <f>SUM(E$3:E85)-SUM(W$3:W85)</f>
        <v>1</v>
      </c>
      <c r="AD85" s="3">
        <f>SUM(F$3:F85)-SUM(X$3:X85)</f>
        <v>16</v>
      </c>
      <c r="AE85" s="30">
        <f>SUM(G$3:G85)-SUM(Y$3:Y85)</f>
        <v>204</v>
      </c>
    </row>
    <row r="86" spans="1:31" x14ac:dyDescent="0.25">
      <c r="A86" s="2">
        <v>42057</v>
      </c>
      <c r="C86" s="3">
        <v>52</v>
      </c>
      <c r="D86" s="3">
        <v>4</v>
      </c>
      <c r="E86" s="3"/>
      <c r="F86" s="3"/>
      <c r="G86" s="30">
        <f t="shared" si="4"/>
        <v>56</v>
      </c>
      <c r="I86" s="32">
        <f ca="1">IF(ROW()&gt;COUNTA(A:A),0,MAX(0,AA86-SUM(_30precedents_refactures,_30precedents_factures)))</f>
        <v>0</v>
      </c>
      <c r="J86" s="32">
        <f>IF(ROW()&gt;COUNTA(B:B),0,MAX(0,AB86-SUM(_30precedents_refactures,_30precedents_factures)))</f>
        <v>0</v>
      </c>
      <c r="K86" s="32">
        <f ca="1">IF(ROW()&gt;COUNTA(C:C),0,MAX(0,AC86-SUM(_30precedents_refactures,_30precedents_factures)))</f>
        <v>0</v>
      </c>
      <c r="L86" s="32">
        <f ca="1">IF(ROW()&gt;COUNTA(D:D),0,MAX(0,AD86-SUM(_30precedents_refactures,_30precedents_factures)))</f>
        <v>0</v>
      </c>
      <c r="M86" s="31">
        <f t="shared" ca="1" si="5"/>
        <v>0</v>
      </c>
      <c r="O86" s="9">
        <f>MAX(0,C86-U86)</f>
        <v>0</v>
      </c>
      <c r="P86" s="9">
        <f>MAX(0,D86-V86)</f>
        <v>4</v>
      </c>
      <c r="Q86" s="9">
        <f>MAX(0,E86-W86)</f>
        <v>0</v>
      </c>
      <c r="R86" s="9">
        <f>MAX(0,F86-X86)</f>
        <v>0</v>
      </c>
      <c r="S86" s="30">
        <f t="shared" si="6"/>
        <v>4</v>
      </c>
      <c r="U86" s="3">
        <v>86</v>
      </c>
      <c r="V86" s="3"/>
      <c r="W86" s="3"/>
      <c r="X86" s="3"/>
      <c r="Y86" s="30">
        <f t="shared" si="7"/>
        <v>86</v>
      </c>
      <c r="AA86" s="3">
        <f>SUM(C$3:C86)-SUM(U$3:U86)</f>
        <v>47</v>
      </c>
      <c r="AB86" s="3">
        <f>SUM(D$3:D86)-SUM(V$3:V86)</f>
        <v>110</v>
      </c>
      <c r="AC86" s="3">
        <f>SUM(E$3:E86)-SUM(W$3:W86)</f>
        <v>1</v>
      </c>
      <c r="AD86" s="3">
        <f>SUM(F$3:F86)-SUM(X$3:X86)</f>
        <v>16</v>
      </c>
      <c r="AE86" s="30">
        <f>SUM(G$3:G86)-SUM(Y$3:Y86)</f>
        <v>174</v>
      </c>
    </row>
    <row r="87" spans="1:31" x14ac:dyDescent="0.25">
      <c r="A87" s="2">
        <v>42058</v>
      </c>
      <c r="C87" s="3">
        <v>89</v>
      </c>
      <c r="D87" s="3">
        <v>7</v>
      </c>
      <c r="E87" s="3"/>
      <c r="F87" s="3"/>
      <c r="G87" s="30">
        <f t="shared" si="4"/>
        <v>96</v>
      </c>
      <c r="I87" s="32">
        <f ca="1">IF(ROW()&gt;COUNTA(A:A),0,MAX(0,AA87-SUM(_30precedents_refactures,_30precedents_factures)))</f>
        <v>0</v>
      </c>
      <c r="J87" s="32">
        <f>IF(ROW()&gt;COUNTA(B:B),0,MAX(0,AB87-SUM(_30precedents_refactures,_30precedents_factures)))</f>
        <v>0</v>
      </c>
      <c r="K87" s="32">
        <f ca="1">IF(ROW()&gt;COUNTA(C:C),0,MAX(0,AC87-SUM(_30precedents_refactures,_30precedents_factures)))</f>
        <v>0</v>
      </c>
      <c r="L87" s="32">
        <f ca="1">IF(ROW()&gt;COUNTA(D:D),0,MAX(0,AD87-SUM(_30precedents_refactures,_30precedents_factures)))</f>
        <v>0</v>
      </c>
      <c r="M87" s="31">
        <f t="shared" ca="1" si="5"/>
        <v>0</v>
      </c>
      <c r="O87" s="9">
        <f>MAX(0,C87-U87)</f>
        <v>85</v>
      </c>
      <c r="P87" s="9">
        <f>MAX(0,D87-V87)</f>
        <v>0</v>
      </c>
      <c r="Q87" s="9">
        <f>MAX(0,E87-W87)</f>
        <v>0</v>
      </c>
      <c r="R87" s="9">
        <f>MAX(0,F87-X87)</f>
        <v>0</v>
      </c>
      <c r="S87" s="30">
        <f t="shared" si="6"/>
        <v>85</v>
      </c>
      <c r="U87" s="3">
        <v>4</v>
      </c>
      <c r="V87" s="3">
        <v>13</v>
      </c>
      <c r="W87" s="3"/>
      <c r="X87" s="3">
        <v>4</v>
      </c>
      <c r="Y87" s="30">
        <f t="shared" si="7"/>
        <v>21</v>
      </c>
      <c r="AA87" s="3">
        <f>SUM(C$3:C87)-SUM(U$3:U87)</f>
        <v>132</v>
      </c>
      <c r="AB87" s="3">
        <f>SUM(D$3:D87)-SUM(V$3:V87)</f>
        <v>104</v>
      </c>
      <c r="AC87" s="3">
        <f>SUM(E$3:E87)-SUM(W$3:W87)</f>
        <v>1</v>
      </c>
      <c r="AD87" s="3">
        <f>SUM(F$3:F87)-SUM(X$3:X87)</f>
        <v>12</v>
      </c>
      <c r="AE87" s="30">
        <f>SUM(G$3:G87)-SUM(Y$3:Y87)</f>
        <v>249</v>
      </c>
    </row>
    <row r="88" spans="1:31" x14ac:dyDescent="0.25">
      <c r="A88" s="2">
        <v>42059</v>
      </c>
      <c r="C88" s="3">
        <v>6</v>
      </c>
      <c r="D88" s="3">
        <v>2</v>
      </c>
      <c r="E88" s="3"/>
      <c r="F88" s="3"/>
      <c r="G88" s="30">
        <f t="shared" si="4"/>
        <v>8</v>
      </c>
      <c r="I88" s="32">
        <f ca="1">IF(ROW()&gt;COUNTA(A:A),0,MAX(0,AA88-SUM(_30precedents_refactures,_30precedents_factures)))</f>
        <v>0</v>
      </c>
      <c r="J88" s="32">
        <f>IF(ROW()&gt;COUNTA(B:B),0,MAX(0,AB88-SUM(_30precedents_refactures,_30precedents_factures)))</f>
        <v>0</v>
      </c>
      <c r="K88" s="32">
        <f ca="1">IF(ROW()&gt;COUNTA(C:C),0,MAX(0,AC88-SUM(_30precedents_refactures,_30precedents_factures)))</f>
        <v>0</v>
      </c>
      <c r="L88" s="32">
        <f ca="1">IF(ROW()&gt;COUNTA(D:D),0,MAX(0,AD88-SUM(_30precedents_refactures,_30precedents_factures)))</f>
        <v>0</v>
      </c>
      <c r="M88" s="31">
        <f t="shared" ca="1" si="5"/>
        <v>0</v>
      </c>
      <c r="O88" s="9">
        <f>MAX(0,C88-U88)</f>
        <v>4</v>
      </c>
      <c r="P88" s="9">
        <f>MAX(0,D88-V88)</f>
        <v>0</v>
      </c>
      <c r="Q88" s="9">
        <f>MAX(0,E88-W88)</f>
        <v>0</v>
      </c>
      <c r="R88" s="9">
        <f>MAX(0,F88-X88)</f>
        <v>0</v>
      </c>
      <c r="S88" s="30">
        <f t="shared" si="6"/>
        <v>4</v>
      </c>
      <c r="U88" s="3">
        <v>2</v>
      </c>
      <c r="V88" s="3">
        <v>4</v>
      </c>
      <c r="W88" s="3"/>
      <c r="X88" s="3">
        <v>6</v>
      </c>
      <c r="Y88" s="30">
        <f t="shared" si="7"/>
        <v>12</v>
      </c>
      <c r="AA88" s="3">
        <f>SUM(C$3:C88)-SUM(U$3:U88)</f>
        <v>136</v>
      </c>
      <c r="AB88" s="3">
        <f>SUM(D$3:D88)-SUM(V$3:V88)</f>
        <v>102</v>
      </c>
      <c r="AC88" s="3">
        <f>SUM(E$3:E88)-SUM(W$3:W88)</f>
        <v>1</v>
      </c>
      <c r="AD88" s="3">
        <f>SUM(F$3:F88)-SUM(X$3:X88)</f>
        <v>6</v>
      </c>
      <c r="AE88" s="30">
        <f>SUM(G$3:G88)-SUM(Y$3:Y88)</f>
        <v>245</v>
      </c>
    </row>
    <row r="89" spans="1:31" x14ac:dyDescent="0.25">
      <c r="A89" s="2">
        <v>42060</v>
      </c>
      <c r="C89" s="3">
        <v>2</v>
      </c>
      <c r="D89" s="3">
        <v>67</v>
      </c>
      <c r="E89" s="3"/>
      <c r="F89" s="3"/>
      <c r="G89" s="30">
        <f t="shared" si="4"/>
        <v>69</v>
      </c>
      <c r="I89" s="32">
        <f ca="1">IF(ROW()&gt;COUNTA(A:A),0,MAX(0,AA89-SUM(_30precedents_refactures,_30precedents_factures)))</f>
        <v>0</v>
      </c>
      <c r="J89" s="32">
        <f>IF(ROW()&gt;COUNTA(B:B),0,MAX(0,AB89-SUM(_30precedents_refactures,_30precedents_factures)))</f>
        <v>0</v>
      </c>
      <c r="K89" s="32">
        <f ca="1">IF(ROW()&gt;COUNTA(C:C),0,MAX(0,AC89-SUM(_30precedents_refactures,_30precedents_factures)))</f>
        <v>0</v>
      </c>
      <c r="L89" s="32">
        <f>IF(ROW()&gt;COUNTA(D:D),0,MAX(0,AD89-SUM(_30precedents_refactures,_30precedents_factures)))</f>
        <v>0</v>
      </c>
      <c r="M89" s="31">
        <f t="shared" ca="1" si="5"/>
        <v>0</v>
      </c>
      <c r="O89" s="9">
        <f>MAX(0,C89-U89)</f>
        <v>0</v>
      </c>
      <c r="P89" s="9">
        <f>MAX(0,D89-V89)</f>
        <v>67</v>
      </c>
      <c r="Q89" s="9">
        <f>MAX(0,E89-W89)</f>
        <v>0</v>
      </c>
      <c r="R89" s="9">
        <f>MAX(0,F89-X89)</f>
        <v>0</v>
      </c>
      <c r="S89" s="30">
        <f t="shared" si="6"/>
        <v>67</v>
      </c>
      <c r="U89" s="3">
        <v>5</v>
      </c>
      <c r="V89" s="3"/>
      <c r="W89" s="3"/>
      <c r="X89" s="3"/>
      <c r="Y89" s="30">
        <f t="shared" si="7"/>
        <v>5</v>
      </c>
      <c r="AA89" s="3">
        <f>SUM(C$3:C89)-SUM(U$3:U89)</f>
        <v>133</v>
      </c>
      <c r="AB89" s="3">
        <f>SUM(D$3:D89)-SUM(V$3:V89)</f>
        <v>169</v>
      </c>
      <c r="AC89" s="3">
        <f>SUM(E$3:E89)-SUM(W$3:W89)</f>
        <v>1</v>
      </c>
      <c r="AD89" s="3">
        <f>SUM(F$3:F89)-SUM(X$3:X89)</f>
        <v>6</v>
      </c>
      <c r="AE89" s="30">
        <f>SUM(G$3:G89)-SUM(Y$3:Y89)</f>
        <v>309</v>
      </c>
    </row>
  </sheetData>
  <mergeCells count="5">
    <mergeCell ref="C1:G1"/>
    <mergeCell ref="U1:Y1"/>
    <mergeCell ref="AA1:AE1"/>
    <mergeCell ref="O1:S1"/>
    <mergeCell ref="I1:M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refacturation 30 jours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</dc:creator>
  <cp:lastModifiedBy>jvdo</cp:lastModifiedBy>
  <dcterms:created xsi:type="dcterms:W3CDTF">2014-12-16T13:32:45Z</dcterms:created>
  <dcterms:modified xsi:type="dcterms:W3CDTF">2014-12-29T07:01:47Z</dcterms:modified>
</cp:coreProperties>
</file>