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60" windowWidth="19875" windowHeight="823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R6" i="1" l="1"/>
  <c r="R5" i="1"/>
  <c r="R4" i="1"/>
  <c r="R3" i="1"/>
  <c r="O6" i="1"/>
  <c r="O5" i="1"/>
  <c r="O4" i="1"/>
  <c r="O3" i="1"/>
  <c r="L6" i="1"/>
  <c r="L5" i="1"/>
  <c r="L4" i="1"/>
  <c r="L3" i="1"/>
  <c r="P2" i="1"/>
  <c r="M2" i="1"/>
  <c r="J2" i="1"/>
  <c r="I4" i="1"/>
  <c r="I5" i="1"/>
  <c r="I6" i="1"/>
  <c r="I3" i="1"/>
  <c r="K1" i="1"/>
  <c r="J1" i="1"/>
  <c r="G3" i="1"/>
  <c r="K4" i="1" s="1"/>
  <c r="G4" i="1"/>
  <c r="K5" i="1" s="1"/>
  <c r="G5" i="1"/>
  <c r="K6" i="1" s="1"/>
  <c r="G6" i="1"/>
  <c r="N3" i="1" s="1"/>
  <c r="G7" i="1"/>
  <c r="N4" i="1" s="1"/>
  <c r="G8" i="1"/>
  <c r="N5" i="1" s="1"/>
  <c r="G9" i="1"/>
  <c r="N6" i="1" s="1"/>
  <c r="G10" i="1"/>
  <c r="Q3" i="1" s="1"/>
  <c r="G11" i="1"/>
  <c r="Q4" i="1" s="1"/>
  <c r="G12" i="1"/>
  <c r="Q5" i="1" s="1"/>
  <c r="G13" i="1"/>
  <c r="Q6" i="1" s="1"/>
  <c r="G2" i="1"/>
  <c r="K3" i="1" s="1"/>
  <c r="F3" i="1"/>
  <c r="J4" i="1" s="1"/>
  <c r="F4" i="1"/>
  <c r="J5" i="1" s="1"/>
  <c r="F5" i="1"/>
  <c r="J6" i="1" s="1"/>
  <c r="F6" i="1"/>
  <c r="M3" i="1" s="1"/>
  <c r="F7" i="1"/>
  <c r="M4" i="1" s="1"/>
  <c r="F8" i="1"/>
  <c r="M5" i="1" s="1"/>
  <c r="F9" i="1"/>
  <c r="M6" i="1" s="1"/>
  <c r="F10" i="1"/>
  <c r="P3" i="1" s="1"/>
  <c r="F11" i="1"/>
  <c r="P4" i="1" s="1"/>
  <c r="F12" i="1"/>
  <c r="P5" i="1" s="1"/>
  <c r="F13" i="1"/>
  <c r="P6" i="1" s="1"/>
  <c r="F2" i="1"/>
  <c r="J3" i="1" s="1"/>
</calcChain>
</file>

<file path=xl/sharedStrings.xml><?xml version="1.0" encoding="utf-8"?>
<sst xmlns="http://schemas.openxmlformats.org/spreadsheetml/2006/main" count="29" uniqueCount="15">
  <si>
    <t>Infection time</t>
  </si>
  <si>
    <t>A</t>
  </si>
  <si>
    <t>1h</t>
  </si>
  <si>
    <t xml:space="preserve">ui </t>
  </si>
  <si>
    <t>PBS</t>
  </si>
  <si>
    <t>Ecl</t>
  </si>
  <si>
    <t>Mlut</t>
  </si>
  <si>
    <t>3h</t>
  </si>
  <si>
    <t>6h</t>
  </si>
  <si>
    <t>B</t>
  </si>
  <si>
    <t>C</t>
  </si>
  <si>
    <t>Moyenne</t>
  </si>
  <si>
    <t>écart type</t>
  </si>
  <si>
    <t>donc ici je voudrai pour le point ui, 1h pi un ecart type de 0,47, mais pour le PBS 1h pi je veux un autre écart type</t>
  </si>
  <si>
    <t>EC/2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</si>
</sst>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1h Pi</c:v>
          </c:tx>
          <c:invertIfNegative val="0"/>
          <c:cat>
            <c:strRef>
              <c:f>[1]Feuil1!$B$3:$B$6</c:f>
              <c:strCache>
                <c:ptCount val="4"/>
                <c:pt idx="0">
                  <c:v>ui </c:v>
                </c:pt>
                <c:pt idx="1">
                  <c:v>PBS</c:v>
                </c:pt>
                <c:pt idx="2">
                  <c:v>Ecl</c:v>
                </c:pt>
                <c:pt idx="3">
                  <c:v>Mlut</c:v>
                </c:pt>
              </c:strCache>
            </c:strRef>
          </c:cat>
          <c:val>
            <c:numRef>
              <c:f>[1]Feuil1!$T$3:$T$6</c:f>
              <c:numCache>
                <c:formatCode>General</c:formatCode>
                <c:ptCount val="4"/>
                <c:pt idx="0">
                  <c:v>1.3510121130189636</c:v>
                </c:pt>
                <c:pt idx="1">
                  <c:v>1.1450879742435596</c:v>
                </c:pt>
                <c:pt idx="2">
                  <c:v>0.87219005333110433</c:v>
                </c:pt>
                <c:pt idx="3">
                  <c:v>0.94577471669941815</c:v>
                </c:pt>
              </c:numCache>
            </c:numRef>
          </c:val>
        </c:ser>
        <c:ser>
          <c:idx val="1"/>
          <c:order val="1"/>
          <c:tx>
            <c:v>3h Pi</c:v>
          </c:tx>
          <c:invertIfNegative val="0"/>
          <c:val>
            <c:numRef>
              <c:f>[1]Feuil1!$T$7:$T$10</c:f>
              <c:numCache>
                <c:formatCode>General</c:formatCode>
                <c:ptCount val="4"/>
                <c:pt idx="0">
                  <c:v>1.0529014228828284</c:v>
                </c:pt>
                <c:pt idx="1">
                  <c:v>1.1479892246526091</c:v>
                </c:pt>
                <c:pt idx="2">
                  <c:v>0.62665982362062767</c:v>
                </c:pt>
                <c:pt idx="3">
                  <c:v>0.57236391955138144</c:v>
                </c:pt>
              </c:numCache>
            </c:numRef>
          </c:val>
        </c:ser>
        <c:ser>
          <c:idx val="2"/>
          <c:order val="2"/>
          <c:tx>
            <c:v>6h Pi</c:v>
          </c:tx>
          <c:invertIfNegative val="0"/>
          <c:val>
            <c:numRef>
              <c:f>[1]Feuil1!$T$11:$T$14</c:f>
              <c:numCache>
                <c:formatCode>General</c:formatCode>
                <c:ptCount val="4"/>
                <c:pt idx="0">
                  <c:v>1.2109778409133576</c:v>
                </c:pt>
                <c:pt idx="1">
                  <c:v>0.80255154111921811</c:v>
                </c:pt>
                <c:pt idx="2">
                  <c:v>0.37282223370733414</c:v>
                </c:pt>
                <c:pt idx="3">
                  <c:v>0.63066830409561969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64832"/>
        <c:axId val="164666368"/>
      </c:barChart>
      <c:catAx>
        <c:axId val="1646648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64666368"/>
        <c:crosses val="autoZero"/>
        <c:auto val="1"/>
        <c:lblAlgn val="ctr"/>
        <c:lblOffset val="100"/>
        <c:noMultiLvlLbl val="0"/>
      </c:catAx>
      <c:valAx>
        <c:axId val="164666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 sz="1200"/>
                  <a:t> Expression</a:t>
                </a:r>
                <a:r>
                  <a:rPr lang="fr-FR" sz="1200" baseline="0"/>
                  <a:t> </a:t>
                </a:r>
                <a:r>
                  <a:rPr lang="fr-FR" sz="1200"/>
                  <a:t>P70S6K/Tubulin (arbitrary unit)</a:t>
                </a:r>
              </a:p>
              <a:p>
                <a:pPr>
                  <a:defRPr/>
                </a:pPr>
                <a:endParaRPr lang="fr-FR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4664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Feuil1!$J$2</c:f>
              <c:strCache>
                <c:ptCount val="1"/>
                <c:pt idx="0">
                  <c:v>1h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Feuil1!$L$3:$L$6</c:f>
                <c:numCache>
                  <c:formatCode>General</c:formatCode>
                  <c:ptCount val="4"/>
                  <c:pt idx="0">
                    <c:v>0.23591525199874927</c:v>
                  </c:pt>
                  <c:pt idx="1">
                    <c:v>0.19336881839871628</c:v>
                  </c:pt>
                  <c:pt idx="2">
                    <c:v>7.8814844209205606E-2</c:v>
                  </c:pt>
                  <c:pt idx="3">
                    <c:v>4.1410898156203073E-2</c:v>
                  </c:pt>
                </c:numCache>
              </c:numRef>
            </c:plus>
            <c:minus>
              <c:numRef>
                <c:f>Feuil1!$L$3:$L$6</c:f>
                <c:numCache>
                  <c:formatCode>General</c:formatCode>
                  <c:ptCount val="4"/>
                  <c:pt idx="0">
                    <c:v>0.23591525199874927</c:v>
                  </c:pt>
                  <c:pt idx="1">
                    <c:v>0.19336881839871628</c:v>
                  </c:pt>
                  <c:pt idx="2">
                    <c:v>7.8814844209205606E-2</c:v>
                  </c:pt>
                  <c:pt idx="3">
                    <c:v>4.1410898156203073E-2</c:v>
                  </c:pt>
                </c:numCache>
              </c:numRef>
            </c:minus>
            <c:spPr>
              <a:ln w="69850" cmpd="sng">
                <a:solidFill>
                  <a:srgbClr val="FFC000"/>
                </a:solidFill>
              </a:ln>
            </c:spPr>
          </c:errBars>
          <c:cat>
            <c:strRef>
              <c:f>Feuil1!$I$3:$I$6</c:f>
              <c:strCache>
                <c:ptCount val="4"/>
                <c:pt idx="0">
                  <c:v>ui </c:v>
                </c:pt>
                <c:pt idx="1">
                  <c:v>PBS</c:v>
                </c:pt>
                <c:pt idx="2">
                  <c:v>Ecl</c:v>
                </c:pt>
                <c:pt idx="3">
                  <c:v>Mlut</c:v>
                </c:pt>
              </c:strCache>
            </c:strRef>
          </c:cat>
          <c:val>
            <c:numRef>
              <c:f>Feuil1!$J$3:$J$6</c:f>
              <c:numCache>
                <c:formatCode>General</c:formatCode>
                <c:ptCount val="4"/>
                <c:pt idx="0">
                  <c:v>1.3510121130189636</c:v>
                </c:pt>
                <c:pt idx="1">
                  <c:v>1.1450879742435596</c:v>
                </c:pt>
                <c:pt idx="2">
                  <c:v>0.87219005333110433</c:v>
                </c:pt>
                <c:pt idx="3">
                  <c:v>0.94577471669941815</c:v>
                </c:pt>
              </c:numCache>
            </c:numRef>
          </c:val>
        </c:ser>
        <c:ser>
          <c:idx val="1"/>
          <c:order val="1"/>
          <c:tx>
            <c:strRef>
              <c:f>Feuil1!$M$2</c:f>
              <c:strCache>
                <c:ptCount val="1"/>
                <c:pt idx="0">
                  <c:v>3h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Feuil1!$O$3:$O$6</c:f>
                <c:numCache>
                  <c:formatCode>General</c:formatCode>
                  <c:ptCount val="4"/>
                  <c:pt idx="0">
                    <c:v>0.14850404035781395</c:v>
                  </c:pt>
                  <c:pt idx="1">
                    <c:v>0.26268687776039917</c:v>
                  </c:pt>
                  <c:pt idx="2">
                    <c:v>2.7067708644835351E-2</c:v>
                  </c:pt>
                  <c:pt idx="3">
                    <c:v>9.1028971656039057E-2</c:v>
                  </c:pt>
                </c:numCache>
              </c:numRef>
            </c:plus>
            <c:minus>
              <c:numRef>
                <c:f>Feuil1!$O$3:$O$6</c:f>
                <c:numCache>
                  <c:formatCode>General</c:formatCode>
                  <c:ptCount val="4"/>
                  <c:pt idx="0">
                    <c:v>0.14850404035781395</c:v>
                  </c:pt>
                  <c:pt idx="1">
                    <c:v>0.26268687776039917</c:v>
                  </c:pt>
                  <c:pt idx="2">
                    <c:v>2.7067708644835351E-2</c:v>
                  </c:pt>
                  <c:pt idx="3">
                    <c:v>9.1028971656039057E-2</c:v>
                  </c:pt>
                </c:numCache>
              </c:numRef>
            </c:minus>
            <c:spPr>
              <a:ln w="69850" cmpd="sng">
                <a:solidFill>
                  <a:srgbClr val="00B050"/>
                </a:solidFill>
              </a:ln>
            </c:spPr>
          </c:errBars>
          <c:cat>
            <c:strRef>
              <c:f>Feuil1!$I$3:$I$6</c:f>
              <c:strCache>
                <c:ptCount val="4"/>
                <c:pt idx="0">
                  <c:v>ui </c:v>
                </c:pt>
                <c:pt idx="1">
                  <c:v>PBS</c:v>
                </c:pt>
                <c:pt idx="2">
                  <c:v>Ecl</c:v>
                </c:pt>
                <c:pt idx="3">
                  <c:v>Mlut</c:v>
                </c:pt>
              </c:strCache>
            </c:strRef>
          </c:cat>
          <c:val>
            <c:numRef>
              <c:f>Feuil1!$M$3:$M$6</c:f>
              <c:numCache>
                <c:formatCode>General</c:formatCode>
                <c:ptCount val="4"/>
                <c:pt idx="0">
                  <c:v>1.0529014228828284</c:v>
                </c:pt>
                <c:pt idx="1">
                  <c:v>1.1479892246526091</c:v>
                </c:pt>
                <c:pt idx="2">
                  <c:v>0.62665982362062767</c:v>
                </c:pt>
                <c:pt idx="3">
                  <c:v>0.57236391955138144</c:v>
                </c:pt>
              </c:numCache>
            </c:numRef>
          </c:val>
        </c:ser>
        <c:ser>
          <c:idx val="2"/>
          <c:order val="2"/>
          <c:tx>
            <c:strRef>
              <c:f>Feuil1!$P$2</c:f>
              <c:strCache>
                <c:ptCount val="1"/>
                <c:pt idx="0">
                  <c:v>6h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Feuil1!$R$3:$R$6</c:f>
                <c:numCache>
                  <c:formatCode>General</c:formatCode>
                  <c:ptCount val="4"/>
                  <c:pt idx="0">
                    <c:v>0.16942387518261473</c:v>
                  </c:pt>
                  <c:pt idx="1">
                    <c:v>0.11623559657945273</c:v>
                  </c:pt>
                  <c:pt idx="2">
                    <c:v>6.3858512886922805E-2</c:v>
                  </c:pt>
                  <c:pt idx="3">
                    <c:v>0.10134077927801544</c:v>
                  </c:pt>
                </c:numCache>
              </c:numRef>
            </c:plus>
            <c:minus>
              <c:numRef>
                <c:f>Feuil1!$R$3:$R$6</c:f>
                <c:numCache>
                  <c:formatCode>General</c:formatCode>
                  <c:ptCount val="4"/>
                  <c:pt idx="0">
                    <c:v>0.16942387518261473</c:v>
                  </c:pt>
                  <c:pt idx="1">
                    <c:v>0.11623559657945273</c:v>
                  </c:pt>
                  <c:pt idx="2">
                    <c:v>6.3858512886922805E-2</c:v>
                  </c:pt>
                  <c:pt idx="3">
                    <c:v>0.10134077927801544</c:v>
                  </c:pt>
                </c:numCache>
              </c:numRef>
            </c:minus>
            <c:spPr>
              <a:ln w="69850" cmpd="sng">
                <a:solidFill>
                  <a:schemeClr val="accent4">
                    <a:lumMod val="75000"/>
                  </a:schemeClr>
                </a:solidFill>
                <a:round/>
                <a:headEnd type="none"/>
              </a:ln>
              <a:effectLst/>
            </c:spPr>
          </c:errBars>
          <c:cat>
            <c:strRef>
              <c:f>Feuil1!$I$3:$I$6</c:f>
              <c:strCache>
                <c:ptCount val="4"/>
                <c:pt idx="0">
                  <c:v>ui </c:v>
                </c:pt>
                <c:pt idx="1">
                  <c:v>PBS</c:v>
                </c:pt>
                <c:pt idx="2">
                  <c:v>Ecl</c:v>
                </c:pt>
                <c:pt idx="3">
                  <c:v>Mlut</c:v>
                </c:pt>
              </c:strCache>
            </c:strRef>
          </c:cat>
          <c:val>
            <c:numRef>
              <c:f>Feuil1!$P$3:$P$6</c:f>
              <c:numCache>
                <c:formatCode>General</c:formatCode>
                <c:ptCount val="4"/>
                <c:pt idx="0">
                  <c:v>1.2109778409133576</c:v>
                </c:pt>
                <c:pt idx="1">
                  <c:v>0.80255154111921811</c:v>
                </c:pt>
                <c:pt idx="2">
                  <c:v>0.37282223370733414</c:v>
                </c:pt>
                <c:pt idx="3">
                  <c:v>0.63066830409561969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70272"/>
        <c:axId val="139671808"/>
      </c:barChart>
      <c:catAx>
        <c:axId val="139670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9671808"/>
        <c:crosses val="autoZero"/>
        <c:auto val="1"/>
        <c:lblAlgn val="ctr"/>
        <c:lblOffset val="100"/>
        <c:noMultiLvlLbl val="0"/>
      </c:catAx>
      <c:valAx>
        <c:axId val="13967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9670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17</xdr:row>
      <xdr:rowOff>64558</xdr:rowOff>
    </xdr:from>
    <xdr:to>
      <xdr:col>7</xdr:col>
      <xdr:colOff>360867</xdr:colOff>
      <xdr:row>35</xdr:row>
      <xdr:rowOff>130999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439207</xdr:colOff>
      <xdr:row>17</xdr:row>
      <xdr:rowOff>67733</xdr:rowOff>
    </xdr:from>
    <xdr:to>
      <xdr:col>16</xdr:col>
      <xdr:colOff>740832</xdr:colOff>
      <xdr:row>35</xdr:row>
      <xdr:rowOff>116416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joint.com/13mi/Experience%20quantification%20western%20bl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3">
          <cell r="B3" t="str">
            <v xml:space="preserve">ui </v>
          </cell>
          <cell r="T3">
            <v>1.3510121130189636</v>
          </cell>
        </row>
        <row r="4">
          <cell r="B4" t="str">
            <v>PBS</v>
          </cell>
          <cell r="T4">
            <v>1.1450879742435596</v>
          </cell>
        </row>
        <row r="5">
          <cell r="B5" t="str">
            <v>Ecl</v>
          </cell>
          <cell r="T5">
            <v>0.87219005333110433</v>
          </cell>
        </row>
        <row r="6">
          <cell r="B6" t="str">
            <v>Mlut</v>
          </cell>
          <cell r="T6">
            <v>0.94577471669941815</v>
          </cell>
        </row>
        <row r="7">
          <cell r="T7">
            <v>1.0529014228828284</v>
          </cell>
        </row>
        <row r="8">
          <cell r="T8">
            <v>1.1479892246526091</v>
          </cell>
        </row>
        <row r="9">
          <cell r="T9">
            <v>0.62665982362062767</v>
          </cell>
        </row>
        <row r="10">
          <cell r="T10">
            <v>0.57236391955138144</v>
          </cell>
        </row>
        <row r="11">
          <cell r="T11">
            <v>1.2109778409133576</v>
          </cell>
        </row>
        <row r="12">
          <cell r="T12">
            <v>0.80255154111921811</v>
          </cell>
        </row>
        <row r="13">
          <cell r="T13">
            <v>0.37282223370733414</v>
          </cell>
        </row>
        <row r="14">
          <cell r="T14">
            <v>0.63066830409561969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F1" zoomScale="90" zoomScaleNormal="90" workbookViewId="0">
      <selection activeCell="S26" sqref="S26"/>
    </sheetView>
  </sheetViews>
  <sheetFormatPr baseColWidth="10" defaultRowHeight="15" x14ac:dyDescent="0.25"/>
  <cols>
    <col min="8" max="8" width="11.42578125" customWidth="1"/>
    <col min="9" max="9" width="5.7109375" customWidth="1"/>
    <col min="10" max="18" width="10" customWidth="1"/>
  </cols>
  <sheetData>
    <row r="1" spans="1:18" x14ac:dyDescent="0.25">
      <c r="A1" t="s">
        <v>0</v>
      </c>
      <c r="B1" s="1"/>
      <c r="C1" s="1" t="s">
        <v>1</v>
      </c>
      <c r="D1" s="1" t="s">
        <v>9</v>
      </c>
      <c r="E1" s="1" t="s">
        <v>10</v>
      </c>
      <c r="F1" s="1" t="s">
        <v>11</v>
      </c>
      <c r="G1" s="1" t="s">
        <v>12</v>
      </c>
      <c r="J1" s="14" t="str">
        <f>F1</f>
        <v>Moyenne</v>
      </c>
      <c r="K1" s="15" t="str">
        <f>G1</f>
        <v>écart type</v>
      </c>
      <c r="L1" s="14" t="s">
        <v>14</v>
      </c>
      <c r="M1" s="14" t="s">
        <v>11</v>
      </c>
      <c r="N1" s="15" t="s">
        <v>12</v>
      </c>
      <c r="O1" s="14" t="s">
        <v>14</v>
      </c>
      <c r="P1" s="14" t="s">
        <v>11</v>
      </c>
      <c r="Q1" s="15" t="s">
        <v>12</v>
      </c>
      <c r="R1" s="14" t="s">
        <v>14</v>
      </c>
    </row>
    <row r="2" spans="1:18" x14ac:dyDescent="0.25">
      <c r="A2" s="2" t="s">
        <v>2</v>
      </c>
      <c r="B2" s="3" t="s">
        <v>3</v>
      </c>
      <c r="C2" s="4">
        <v>1.1582780449406986</v>
      </c>
      <c r="D2" s="4">
        <v>1.8887001286055811</v>
      </c>
      <c r="E2" s="4">
        <v>1.0060581655106107</v>
      </c>
      <c r="F2" s="4">
        <f>AVERAGE(C2,D2,E2)</f>
        <v>1.3510121130189636</v>
      </c>
      <c r="G2" s="4">
        <f>STDEV(C2,D2,E2)</f>
        <v>0.47183050399749854</v>
      </c>
      <c r="J2" s="11" t="str">
        <f>A2</f>
        <v>1h</v>
      </c>
      <c r="K2" s="16"/>
      <c r="L2" s="11"/>
      <c r="M2" s="12" t="str">
        <f>A6</f>
        <v>3h</v>
      </c>
      <c r="N2" s="17"/>
      <c r="O2" s="12"/>
      <c r="P2" s="13" t="str">
        <f>A10</f>
        <v>6h</v>
      </c>
      <c r="Q2" s="18"/>
      <c r="R2" s="13"/>
    </row>
    <row r="3" spans="1:18" x14ac:dyDescent="0.25">
      <c r="A3" s="2"/>
      <c r="B3" s="3" t="s">
        <v>4</v>
      </c>
      <c r="C3" s="4">
        <v>1.0072532861324084</v>
      </c>
      <c r="D3" s="4">
        <v>1.5818601793253821</v>
      </c>
      <c r="E3" s="4">
        <v>0.84615045727288773</v>
      </c>
      <c r="F3" s="4">
        <f t="shared" ref="F3:F13" si="0">AVERAGE(C3,D3,E3)</f>
        <v>1.1450879742435596</v>
      </c>
      <c r="G3" s="4">
        <f t="shared" ref="G3:G13" si="1">STDEV(C3,D3,E3)</f>
        <v>0.38673763679743256</v>
      </c>
      <c r="I3" t="str">
        <f>B2</f>
        <v xml:space="preserve">ui </v>
      </c>
      <c r="J3" s="11">
        <f t="shared" ref="J3:J6" si="2">F2</f>
        <v>1.3510121130189636</v>
      </c>
      <c r="K3" s="16">
        <f t="shared" ref="K3:K6" si="3">G2</f>
        <v>0.47183050399749854</v>
      </c>
      <c r="L3" s="11">
        <f>K3/2</f>
        <v>0.23591525199874927</v>
      </c>
      <c r="M3" s="12">
        <f>F6</f>
        <v>1.0529014228828284</v>
      </c>
      <c r="N3" s="17">
        <f>G6</f>
        <v>0.2970080807156279</v>
      </c>
      <c r="O3" s="12">
        <f t="shared" ref="O3:O6" si="4">N3/2</f>
        <v>0.14850404035781395</v>
      </c>
      <c r="P3" s="13">
        <f>F10</f>
        <v>1.2109778409133576</v>
      </c>
      <c r="Q3" s="18">
        <f>G10</f>
        <v>0.33884775036522946</v>
      </c>
      <c r="R3" s="13">
        <f t="shared" ref="R3:R6" si="5">Q3/2</f>
        <v>0.16942387518261473</v>
      </c>
    </row>
    <row r="4" spans="1:18" x14ac:dyDescent="0.25">
      <c r="A4" s="2"/>
      <c r="B4" s="3" t="s">
        <v>5</v>
      </c>
      <c r="C4" s="4">
        <v>0.8527482670063109</v>
      </c>
      <c r="D4" s="4">
        <v>1.038638836096025</v>
      </c>
      <c r="E4" s="4">
        <v>0.7251830568909774</v>
      </c>
      <c r="F4" s="4">
        <f t="shared" si="0"/>
        <v>0.87219005333110433</v>
      </c>
      <c r="G4" s="4">
        <f t="shared" si="1"/>
        <v>0.15762968841841121</v>
      </c>
      <c r="I4" t="str">
        <f t="shared" ref="I4:I6" si="6">B3</f>
        <v>PBS</v>
      </c>
      <c r="J4" s="11">
        <f t="shared" si="2"/>
        <v>1.1450879742435596</v>
      </c>
      <c r="K4" s="16">
        <f t="shared" si="3"/>
        <v>0.38673763679743256</v>
      </c>
      <c r="L4" s="11">
        <f t="shared" ref="L4:L6" si="7">K4/2</f>
        <v>0.19336881839871628</v>
      </c>
      <c r="M4" s="12">
        <f t="shared" ref="M4:M6" si="8">F7</f>
        <v>1.1479892246526091</v>
      </c>
      <c r="N4" s="17">
        <f>G7</f>
        <v>0.52537375552079835</v>
      </c>
      <c r="O4" s="12">
        <f t="shared" si="4"/>
        <v>0.26268687776039917</v>
      </c>
      <c r="P4" s="13">
        <f t="shared" ref="P4:Q4" si="9">F11</f>
        <v>0.80255154111921811</v>
      </c>
      <c r="Q4" s="18">
        <f t="shared" si="9"/>
        <v>0.23247119315890546</v>
      </c>
      <c r="R4" s="13">
        <f t="shared" si="5"/>
        <v>0.11623559657945273</v>
      </c>
    </row>
    <row r="5" spans="1:18" x14ac:dyDescent="0.25">
      <c r="A5" s="2"/>
      <c r="B5" s="3" t="s">
        <v>6</v>
      </c>
      <c r="C5" s="4">
        <v>0.85291287619552791</v>
      </c>
      <c r="D5" s="4">
        <v>0.97240768559052249</v>
      </c>
      <c r="E5" s="4">
        <v>1.0120035883122043</v>
      </c>
      <c r="F5" s="4">
        <f t="shared" si="0"/>
        <v>0.94577471669941815</v>
      </c>
      <c r="G5" s="4">
        <f t="shared" si="1"/>
        <v>8.2821796312406146E-2</v>
      </c>
      <c r="I5" t="str">
        <f t="shared" si="6"/>
        <v>Ecl</v>
      </c>
      <c r="J5" s="11">
        <f t="shared" si="2"/>
        <v>0.87219005333110433</v>
      </c>
      <c r="K5" s="16">
        <f t="shared" si="3"/>
        <v>0.15762968841841121</v>
      </c>
      <c r="L5" s="11">
        <f t="shared" si="7"/>
        <v>7.8814844209205606E-2</v>
      </c>
      <c r="M5" s="12">
        <f t="shared" si="8"/>
        <v>0.62665982362062767</v>
      </c>
      <c r="N5" s="17">
        <f>G8</f>
        <v>5.4135417289670702E-2</v>
      </c>
      <c r="O5" s="12">
        <f t="shared" si="4"/>
        <v>2.7067708644835351E-2</v>
      </c>
      <c r="P5" s="13">
        <f t="shared" ref="P5:Q5" si="10">F12</f>
        <v>0.37282223370733414</v>
      </c>
      <c r="Q5" s="18">
        <f t="shared" si="10"/>
        <v>0.12771702577384561</v>
      </c>
      <c r="R5" s="13">
        <f t="shared" si="5"/>
        <v>6.3858512886922805E-2</v>
      </c>
    </row>
    <row r="6" spans="1:18" x14ac:dyDescent="0.25">
      <c r="A6" s="5" t="s">
        <v>7</v>
      </c>
      <c r="B6" s="6" t="s">
        <v>3</v>
      </c>
      <c r="C6" s="7">
        <v>0.80849075556092709</v>
      </c>
      <c r="D6" s="7">
        <v>1.3834607084737303</v>
      </c>
      <c r="E6" s="7">
        <v>0.9667528046138274</v>
      </c>
      <c r="F6" s="7">
        <f t="shared" si="0"/>
        <v>1.0529014228828284</v>
      </c>
      <c r="G6" s="7">
        <f t="shared" si="1"/>
        <v>0.2970080807156279</v>
      </c>
      <c r="I6" t="str">
        <f t="shared" si="6"/>
        <v>Mlut</v>
      </c>
      <c r="J6" s="11">
        <f t="shared" si="2"/>
        <v>0.94577471669941815</v>
      </c>
      <c r="K6" s="16">
        <f t="shared" si="3"/>
        <v>8.2821796312406146E-2</v>
      </c>
      <c r="L6" s="11">
        <f t="shared" si="7"/>
        <v>4.1410898156203073E-2</v>
      </c>
      <c r="M6" s="12">
        <f t="shared" si="8"/>
        <v>0.57236391955138144</v>
      </c>
      <c r="N6" s="17">
        <f>G9</f>
        <v>0.18205794331207811</v>
      </c>
      <c r="O6" s="12">
        <f t="shared" si="4"/>
        <v>9.1028971656039057E-2</v>
      </c>
      <c r="P6" s="13">
        <f t="shared" ref="P6:Q6" si="11">F13</f>
        <v>0.63066830409561969</v>
      </c>
      <c r="Q6" s="18">
        <f t="shared" si="11"/>
        <v>0.20268155855603087</v>
      </c>
      <c r="R6" s="13">
        <f t="shared" si="5"/>
        <v>0.10134077927801544</v>
      </c>
    </row>
    <row r="7" spans="1:18" x14ac:dyDescent="0.25">
      <c r="A7" s="5"/>
      <c r="B7" s="6" t="s">
        <v>4</v>
      </c>
      <c r="C7" s="7">
        <v>1.1161568356454654</v>
      </c>
      <c r="D7" s="7">
        <v>1.6885554046203957</v>
      </c>
      <c r="E7" s="7">
        <v>0.63925543369196636</v>
      </c>
      <c r="F7" s="7">
        <f t="shared" si="0"/>
        <v>1.1479892246526091</v>
      </c>
      <c r="G7" s="7">
        <f t="shared" si="1"/>
        <v>0.52537375552079835</v>
      </c>
    </row>
    <row r="8" spans="1:18" x14ac:dyDescent="0.25">
      <c r="A8" s="5"/>
      <c r="B8" s="6" t="s">
        <v>5</v>
      </c>
      <c r="C8" s="7">
        <v>0.57605189939572188</v>
      </c>
      <c r="D8" s="7">
        <v>0.62018687730319366</v>
      </c>
      <c r="E8" s="7">
        <v>0.68374069416296757</v>
      </c>
      <c r="F8" s="7">
        <f t="shared" si="0"/>
        <v>0.62665982362062767</v>
      </c>
      <c r="G8" s="7">
        <f t="shared" si="1"/>
        <v>5.4135417289670702E-2</v>
      </c>
    </row>
    <row r="9" spans="1:18" x14ac:dyDescent="0.25">
      <c r="A9" s="5"/>
      <c r="B9" s="6" t="s">
        <v>6</v>
      </c>
      <c r="C9" s="7">
        <v>0.36451902088223082</v>
      </c>
      <c r="D9" s="7">
        <v>0.7035896341839315</v>
      </c>
      <c r="E9" s="7">
        <v>0.64898310358798217</v>
      </c>
      <c r="F9" s="7">
        <f t="shared" si="0"/>
        <v>0.57236391955138144</v>
      </c>
      <c r="G9" s="7">
        <f t="shared" si="1"/>
        <v>0.18205794331207811</v>
      </c>
    </row>
    <row r="10" spans="1:18" x14ac:dyDescent="0.25">
      <c r="A10" s="8" t="s">
        <v>8</v>
      </c>
      <c r="B10" s="9" t="s">
        <v>3</v>
      </c>
      <c r="C10" s="10">
        <v>1.2294427511059196</v>
      </c>
      <c r="D10" s="10">
        <v>1.5402155960960058</v>
      </c>
      <c r="E10" s="10">
        <v>0.86327517553814748</v>
      </c>
      <c r="F10" s="10">
        <f t="shared" si="0"/>
        <v>1.2109778409133576</v>
      </c>
      <c r="G10" s="10">
        <f t="shared" si="1"/>
        <v>0.33884775036522946</v>
      </c>
    </row>
    <row r="11" spans="1:18" x14ac:dyDescent="0.25">
      <c r="A11" s="8"/>
      <c r="B11" s="9" t="s">
        <v>4</v>
      </c>
      <c r="C11" s="10">
        <v>0.93802149507729948</v>
      </c>
      <c r="D11" s="10">
        <v>0.93551228987859858</v>
      </c>
      <c r="E11" s="10">
        <v>0.53412083840175617</v>
      </c>
      <c r="F11" s="10">
        <f t="shared" si="0"/>
        <v>0.80255154111921811</v>
      </c>
      <c r="G11" s="10">
        <f t="shared" si="1"/>
        <v>0.23247119315890546</v>
      </c>
    </row>
    <row r="12" spans="1:18" x14ac:dyDescent="0.25">
      <c r="A12" s="8"/>
      <c r="B12" s="9" t="s">
        <v>5</v>
      </c>
      <c r="C12" s="10">
        <v>0.4573055059337614</v>
      </c>
      <c r="D12" s="10">
        <v>0.43526379208088478</v>
      </c>
      <c r="E12" s="10">
        <v>0.22589740310735612</v>
      </c>
      <c r="F12" s="10">
        <f t="shared" si="0"/>
        <v>0.37282223370733414</v>
      </c>
      <c r="G12" s="10">
        <f t="shared" si="1"/>
        <v>0.12771702577384561</v>
      </c>
    </row>
    <row r="13" spans="1:18" x14ac:dyDescent="0.25">
      <c r="A13" s="8"/>
      <c r="B13" s="9" t="s">
        <v>6</v>
      </c>
      <c r="C13" s="10">
        <v>0.73121723227625213</v>
      </c>
      <c r="D13" s="10">
        <v>0.3973713032509566</v>
      </c>
      <c r="E13" s="10">
        <v>0.76341637675965046</v>
      </c>
      <c r="F13" s="10">
        <f t="shared" si="0"/>
        <v>0.63066830409561969</v>
      </c>
      <c r="G13" s="10">
        <f t="shared" si="1"/>
        <v>0.20268155855603087</v>
      </c>
    </row>
    <row r="14" spans="1:18" hidden="1" x14ac:dyDescent="0.25"/>
    <row r="15" spans="1:18" hidden="1" x14ac:dyDescent="0.25"/>
    <row r="16" spans="1:18" x14ac:dyDescent="0.25">
      <c r="B16" s="1"/>
      <c r="D16" t="s">
        <v>13</v>
      </c>
    </row>
    <row r="17" hidden="1" x14ac:dyDescent="0.25"/>
  </sheetData>
  <mergeCells count="3">
    <mergeCell ref="A2:A5"/>
    <mergeCell ref="A6:A9"/>
    <mergeCell ref="A10:A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Dj1NNN</dc:creator>
  <cp:lastModifiedBy>PENTIER</cp:lastModifiedBy>
  <dcterms:created xsi:type="dcterms:W3CDTF">2013-05-13T16:57:48Z</dcterms:created>
  <dcterms:modified xsi:type="dcterms:W3CDTF">2013-05-13T23:17:05Z</dcterms:modified>
</cp:coreProperties>
</file>