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-135" windowWidth="18795" windowHeight="7935"/>
  </bookViews>
  <sheets>
    <sheet name="DIF" sheetId="1" r:id="rId1"/>
  </sheets>
  <definedNames>
    <definedName name="_xlnm._FilterDatabase" localSheetId="0" hidden="1">DIF!$A$7:$B$22</definedName>
    <definedName name="sommaire_1" localSheetId="0">DIF!$A$93</definedName>
    <definedName name="sommaire_2" localSheetId="0">DIF!$A$105</definedName>
    <definedName name="sommaire_3" localSheetId="0">DIF!$A$109</definedName>
  </definedNames>
  <calcPr calcId="145621"/>
</workbook>
</file>

<file path=xl/calcChain.xml><?xml version="1.0" encoding="utf-8"?>
<calcChain xmlns="http://schemas.openxmlformats.org/spreadsheetml/2006/main">
  <c r="A1" i="1" l="1"/>
  <c r="E10" i="1" s="1"/>
  <c r="G16" i="1" l="1"/>
  <c r="F16" i="1" s="1"/>
  <c r="G21" i="1"/>
  <c r="F21" i="1" s="1"/>
  <c r="G17" i="1"/>
  <c r="F17" i="1" s="1"/>
  <c r="G14" i="1"/>
  <c r="F14" i="1" s="1"/>
  <c r="G8" i="1"/>
  <c r="F8" i="1" s="1"/>
  <c r="G19" i="1"/>
  <c r="F19" i="1" s="1"/>
  <c r="G15" i="1"/>
  <c r="F15" i="1" s="1"/>
  <c r="G12" i="1"/>
  <c r="F12" i="1" s="1"/>
  <c r="G9" i="1"/>
  <c r="F9" i="1" s="1"/>
  <c r="G22" i="1"/>
  <c r="F22" i="1" s="1"/>
  <c r="G20" i="1"/>
  <c r="F20" i="1" s="1"/>
  <c r="G18" i="1"/>
  <c r="F18" i="1" s="1"/>
  <c r="G13" i="1"/>
  <c r="F13" i="1" s="1"/>
  <c r="G11" i="1"/>
  <c r="F11" i="1" s="1"/>
  <c r="G10" i="1"/>
  <c r="F10" i="1" s="1"/>
  <c r="E19" i="1"/>
  <c r="E12" i="1"/>
  <c r="E8" i="1"/>
  <c r="E15" i="1"/>
  <c r="E9" i="1"/>
  <c r="E21" i="1"/>
  <c r="E17" i="1"/>
  <c r="E14" i="1"/>
  <c r="E22" i="1"/>
  <c r="E20" i="1"/>
  <c r="E18" i="1"/>
  <c r="E16" i="1"/>
  <c r="E13" i="1"/>
  <c r="E11" i="1"/>
</calcChain>
</file>

<file path=xl/comments1.xml><?xml version="1.0" encoding="utf-8"?>
<comments xmlns="http://schemas.openxmlformats.org/spreadsheetml/2006/main">
  <authors>
    <author>c</author>
  </authors>
  <commentList>
    <comment ref="F7" authorId="0">
      <text>
        <r>
          <rPr>
            <b/>
            <sz val="8"/>
            <color indexed="81"/>
            <rFont val="Tahoma"/>
            <family val="2"/>
          </rPr>
          <t>c:</t>
        </r>
        <r>
          <rPr>
            <sz val="8"/>
            <color indexed="81"/>
            <rFont val="Tahoma"/>
            <family val="2"/>
          </rPr>
          <t xml:space="preserve">
Avec plafond de 120h, soit 6 ans</t>
        </r>
      </text>
    </comment>
  </commentList>
</comments>
</file>

<file path=xl/sharedStrings.xml><?xml version="1.0" encoding="utf-8"?>
<sst xmlns="http://schemas.openxmlformats.org/spreadsheetml/2006/main" count="22" uniqueCount="22">
  <si>
    <t>DROIT INDIVIDUEL A LA FORMATION</t>
  </si>
  <si>
    <t>SALARIE</t>
  </si>
  <si>
    <t>TEMPS DE TRAVAIL</t>
  </si>
  <si>
    <t>DATE D'EMBAUCHE</t>
  </si>
  <si>
    <t>FLA</t>
  </si>
  <si>
    <t>ABO</t>
  </si>
  <si>
    <t>FTH</t>
  </si>
  <si>
    <t>LBL</t>
  </si>
  <si>
    <t>LME</t>
  </si>
  <si>
    <t>MDA</t>
  </si>
  <si>
    <t>LAL</t>
  </si>
  <si>
    <t>BPO</t>
  </si>
  <si>
    <t>JBO</t>
  </si>
  <si>
    <t>MBS</t>
  </si>
  <si>
    <t>DVA</t>
  </si>
  <si>
    <t>MHE</t>
  </si>
  <si>
    <t>KLE</t>
  </si>
  <si>
    <t>RPI</t>
  </si>
  <si>
    <t>NDE</t>
  </si>
  <si>
    <t>ANCIENNETE 
DIF VALABLE</t>
  </si>
  <si>
    <t>MOIS ANCIENNETE</t>
  </si>
  <si>
    <t>TOTAL HEURES ACQUISES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</si>
</sst>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</font>
    <font>
      <sz val="10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14" fontId="2" fillId="2" borderId="0" xfId="0" applyNumberFormat="1" applyFont="1" applyFill="1" applyAlignment="1">
      <alignment horizontal="left"/>
    </xf>
    <xf numFmtId="0" fontId="0" fillId="2" borderId="0" xfId="0" applyFont="1" applyFill="1"/>
    <xf numFmtId="14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/>
    <xf numFmtId="14" fontId="2" fillId="2" borderId="0" xfId="0" applyNumberFormat="1" applyFont="1" applyFill="1"/>
    <xf numFmtId="0" fontId="1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1" fontId="7" fillId="6" borderId="11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9" fontId="0" fillId="2" borderId="4" xfId="0" applyNumberForma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 vertical="center" wrapText="1"/>
    </xf>
    <xf numFmtId="1" fontId="7" fillId="6" borderId="6" xfId="0" applyNumberFormat="1" applyFont="1" applyFill="1" applyBorder="1" applyAlignment="1">
      <alignment horizontal="center" vertical="center" wrapText="1"/>
    </xf>
    <xf numFmtId="9" fontId="0" fillId="2" borderId="7" xfId="0" applyNumberFormat="1" applyFill="1" applyBorder="1" applyAlignment="1">
      <alignment horizontal="center"/>
    </xf>
    <xf numFmtId="9" fontId="0" fillId="2" borderId="9" xfId="0" applyNumberForma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9" fontId="0" fillId="5" borderId="7" xfId="0" applyNumberFormat="1" applyFont="1" applyFill="1" applyBorder="1" applyAlignment="1">
      <alignment horizont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topLeftCell="A7" workbookViewId="0">
      <selection activeCell="I8" sqref="I8"/>
    </sheetView>
  </sheetViews>
  <sheetFormatPr baseColWidth="10" defaultRowHeight="15" x14ac:dyDescent="0.25"/>
  <cols>
    <col min="1" max="1" width="10.7109375" style="1" bestFit="1" customWidth="1"/>
    <col min="2" max="2" width="10.7109375" style="1" hidden="1" customWidth="1"/>
    <col min="3" max="7" width="20.7109375" style="1" customWidth="1"/>
    <col min="8" max="16384" width="11.42578125" style="1"/>
  </cols>
  <sheetData>
    <row r="1" spans="1:8" x14ac:dyDescent="0.25">
      <c r="A1" s="6">
        <f ca="1">NOW()</f>
        <v>41297.37314826389</v>
      </c>
      <c r="B1" s="6"/>
      <c r="C1" s="2"/>
    </row>
    <row r="5" spans="1:8" ht="18.75" x14ac:dyDescent="0.3">
      <c r="A5" s="32" t="s">
        <v>0</v>
      </c>
      <c r="B5" s="32"/>
      <c r="C5" s="32"/>
      <c r="D5" s="32"/>
      <c r="E5" s="32"/>
      <c r="F5" s="32"/>
      <c r="G5" s="32"/>
      <c r="H5" s="5"/>
    </row>
    <row r="6" spans="1:8" ht="15.75" thickBot="1" x14ac:dyDescent="0.3"/>
    <row r="7" spans="1:8" ht="29.25" customHeight="1" thickBot="1" x14ac:dyDescent="0.3">
      <c r="A7" s="12" t="s">
        <v>1</v>
      </c>
      <c r="B7" s="26"/>
      <c r="C7" s="11" t="s">
        <v>2</v>
      </c>
      <c r="D7" s="10" t="s">
        <v>3</v>
      </c>
      <c r="E7" s="16" t="s">
        <v>19</v>
      </c>
      <c r="F7" s="17" t="s">
        <v>21</v>
      </c>
      <c r="G7" s="7" t="s">
        <v>20</v>
      </c>
    </row>
    <row r="8" spans="1:8" x14ac:dyDescent="0.25">
      <c r="A8" s="23" t="s">
        <v>4</v>
      </c>
      <c r="B8" s="27"/>
      <c r="C8" s="18">
        <v>1</v>
      </c>
      <c r="D8" s="19">
        <v>38819</v>
      </c>
      <c r="E8" s="19" t="str">
        <f ca="1">DATEDIF(D8,$A$1,"y")&amp;IF(DATEDIF(D8,$A$1,"y")&gt;1,"ans,","an,")&amp;DATEDIF(D8,$A$1,"ym")&amp;"mois"</f>
        <v>6ans,9mois</v>
      </c>
      <c r="F8" s="20">
        <f ca="1">20*G8/12</f>
        <v>135</v>
      </c>
      <c r="G8" s="8">
        <f ca="1">DATEDIF(D8,$A$1,"m")</f>
        <v>81</v>
      </c>
    </row>
    <row r="9" spans="1:8" x14ac:dyDescent="0.25">
      <c r="A9" s="24" t="s">
        <v>5</v>
      </c>
      <c r="B9" s="28"/>
      <c r="C9" s="21">
        <v>1</v>
      </c>
      <c r="D9" s="4">
        <v>39454</v>
      </c>
      <c r="E9" s="4" t="str">
        <f ca="1">DATEDIF(D9,$A$1,"y")&amp;IF(DATEDIF(D9,$A$1,"y")&gt;1,"ans,","an,")&amp;DATEDIF(D9,$A$1,"ym")&amp;"mois"</f>
        <v>5ans,0mois</v>
      </c>
      <c r="F9" s="14">
        <f t="shared" ref="F9:F22" ca="1" si="0">20*G9/12</f>
        <v>100</v>
      </c>
      <c r="G9" s="8">
        <f ca="1">DATEDIF(D9,$A$1,"m")</f>
        <v>60</v>
      </c>
    </row>
    <row r="10" spans="1:8" x14ac:dyDescent="0.25">
      <c r="A10" s="24" t="s">
        <v>6</v>
      </c>
      <c r="B10" s="28"/>
      <c r="C10" s="21">
        <v>1</v>
      </c>
      <c r="D10" s="4">
        <v>39692</v>
      </c>
      <c r="E10" s="4" t="str">
        <f ca="1">DATEDIF(D10,$A$1,"y")&amp;IF(DATEDIF(D10,$A$1,"y")&gt;1,"ans,","an,")&amp;DATEDIF(D10,$A$1,"ym")&amp;"mois"</f>
        <v>4ans,4mois</v>
      </c>
      <c r="F10" s="14">
        <f t="shared" ca="1" si="0"/>
        <v>86.666666666666671</v>
      </c>
      <c r="G10" s="8">
        <f ca="1">DATEDIF(D10,$A$1,"m")</f>
        <v>52</v>
      </c>
    </row>
    <row r="11" spans="1:8" x14ac:dyDescent="0.25">
      <c r="A11" s="24" t="s">
        <v>7</v>
      </c>
      <c r="B11" s="28"/>
      <c r="C11" s="21">
        <v>1</v>
      </c>
      <c r="D11" s="4">
        <v>40245</v>
      </c>
      <c r="E11" s="4" t="str">
        <f ca="1">DATEDIF(D11,$A$1,"y")&amp;IF(DATEDIF(D11,$A$1,"y")&gt;1,"ans,","an,")&amp;DATEDIF(D11,$A$1,"ym")&amp;"mois"</f>
        <v>2ans,10mois</v>
      </c>
      <c r="F11" s="14">
        <f t="shared" ca="1" si="0"/>
        <v>56.666666666666664</v>
      </c>
      <c r="G11" s="8">
        <f ca="1">DATEDIF(D11,$A$1,"m")</f>
        <v>34</v>
      </c>
    </row>
    <row r="12" spans="1:8" x14ac:dyDescent="0.25">
      <c r="A12" s="24" t="s">
        <v>8</v>
      </c>
      <c r="B12" s="28"/>
      <c r="C12" s="21">
        <v>1</v>
      </c>
      <c r="D12" s="4">
        <v>40350</v>
      </c>
      <c r="E12" s="4" t="str">
        <f ca="1">DATEDIF(D12,$A$1,"y")&amp;IF(DATEDIF(D12,$A$1,"y")&gt;1,"ans,","an,")&amp;DATEDIF(D12,$A$1,"ym")&amp;"mois"</f>
        <v>2ans,7mois</v>
      </c>
      <c r="F12" s="14">
        <f t="shared" ca="1" si="0"/>
        <v>51.666666666666664</v>
      </c>
      <c r="G12" s="8">
        <f ca="1">DATEDIF(D12,$A$1,"m")</f>
        <v>31</v>
      </c>
    </row>
    <row r="13" spans="1:8" x14ac:dyDescent="0.25">
      <c r="A13" s="24" t="s">
        <v>9</v>
      </c>
      <c r="B13" s="28"/>
      <c r="C13" s="21">
        <v>1</v>
      </c>
      <c r="D13" s="4">
        <v>40379</v>
      </c>
      <c r="E13" s="4" t="str">
        <f ca="1">DATEDIF(D13,$A$1,"y")&amp;IF(DATEDIF(D13,$A$1,"y")&gt;1,"ans,","an,")&amp;DATEDIF(D13,$A$1,"ym")&amp;"mois"</f>
        <v>2ans,6mois</v>
      </c>
      <c r="F13" s="14">
        <f t="shared" ca="1" si="0"/>
        <v>50</v>
      </c>
      <c r="G13" s="8">
        <f ca="1">DATEDIF(D13,$A$1,"m")</f>
        <v>30</v>
      </c>
    </row>
    <row r="14" spans="1:8" x14ac:dyDescent="0.25">
      <c r="A14" s="24" t="s">
        <v>10</v>
      </c>
      <c r="B14" s="28"/>
      <c r="C14" s="21">
        <v>1</v>
      </c>
      <c r="D14" s="4">
        <v>40422</v>
      </c>
      <c r="E14" s="4" t="str">
        <f ca="1">DATEDIF(D14,$A$1,"y")&amp;IF(DATEDIF(D14,$A$1,"y")&gt;1,"ans,","an,")&amp;DATEDIF(D14,$A$1,"ym")&amp;"mois"</f>
        <v>2ans,4mois</v>
      </c>
      <c r="F14" s="14">
        <f t="shared" ca="1" si="0"/>
        <v>46.666666666666664</v>
      </c>
      <c r="G14" s="8">
        <f ca="1">DATEDIF(D14,$A$1,"m")</f>
        <v>28</v>
      </c>
    </row>
    <row r="15" spans="1:8" x14ac:dyDescent="0.25">
      <c r="A15" s="24" t="s">
        <v>11</v>
      </c>
      <c r="B15" s="28"/>
      <c r="C15" s="21">
        <v>1</v>
      </c>
      <c r="D15" s="4">
        <v>40567</v>
      </c>
      <c r="E15" s="4" t="str">
        <f ca="1">DATEDIF(D15,$A$1,"y")&amp;IF(DATEDIF(D15,$A$1,"y")&gt;1,"ans,","an,")&amp;DATEDIF(D15,$A$1,"ym")&amp;"mois"</f>
        <v>1an,11mois</v>
      </c>
      <c r="F15" s="14">
        <f t="shared" ca="1" si="0"/>
        <v>38.333333333333336</v>
      </c>
      <c r="G15" s="8">
        <f ca="1">DATEDIF(D15,$A$1,"m")</f>
        <v>23</v>
      </c>
    </row>
    <row r="16" spans="1:8" x14ac:dyDescent="0.25">
      <c r="A16" s="24" t="s">
        <v>12</v>
      </c>
      <c r="B16" s="28"/>
      <c r="C16" s="30">
        <v>0.9</v>
      </c>
      <c r="D16" s="31">
        <v>40575</v>
      </c>
      <c r="E16" s="31" t="str">
        <f ca="1">DATEDIF(D16,$A$1,"y")&amp;IF(DATEDIF(D16,$A$1,"y")&gt;1,"ans,","an,")&amp;DATEDIF(D16,$A$1,"ym")&amp;"mois"</f>
        <v>1an,11mois</v>
      </c>
      <c r="F16" s="13">
        <f ca="1">(20*G16/12)</f>
        <v>34.5</v>
      </c>
      <c r="G16" s="8">
        <f ca="1">(DATEDIF(D16,$A$1,"m"))*0.9</f>
        <v>20.7</v>
      </c>
    </row>
    <row r="17" spans="1:7" x14ac:dyDescent="0.25">
      <c r="A17" s="24" t="s">
        <v>13</v>
      </c>
      <c r="B17" s="28"/>
      <c r="C17" s="21">
        <v>1</v>
      </c>
      <c r="D17" s="4">
        <v>40756</v>
      </c>
      <c r="E17" s="4" t="str">
        <f ca="1">DATEDIF(D17,$A$1,"y")&amp;IF(DATEDIF(D17,$A$1,"y")&gt;1,"ans,","an,")&amp;DATEDIF(D17,$A$1,"ym")&amp;"mois"</f>
        <v>1an,5mois</v>
      </c>
      <c r="F17" s="14">
        <f t="shared" ca="1" si="0"/>
        <v>28.333333333333332</v>
      </c>
      <c r="G17" s="8">
        <f ca="1">DATEDIF(D17,$A$1,"m")</f>
        <v>17</v>
      </c>
    </row>
    <row r="18" spans="1:7" x14ac:dyDescent="0.25">
      <c r="A18" s="24" t="s">
        <v>14</v>
      </c>
      <c r="B18" s="28"/>
      <c r="C18" s="21">
        <v>1</v>
      </c>
      <c r="D18" s="4">
        <v>40763</v>
      </c>
      <c r="E18" s="4" t="str">
        <f ca="1">DATEDIF(D18,$A$1,"y")&amp;IF(DATEDIF(D18,$A$1,"y")&gt;1,"ans,","an,")&amp;DATEDIF(D18,$A$1,"ym")&amp;"mois"</f>
        <v>1an,5mois</v>
      </c>
      <c r="F18" s="14">
        <f t="shared" ca="1" si="0"/>
        <v>28.333333333333332</v>
      </c>
      <c r="G18" s="8">
        <f ca="1">DATEDIF(D18,$A$1,"m")</f>
        <v>17</v>
      </c>
    </row>
    <row r="19" spans="1:7" x14ac:dyDescent="0.25">
      <c r="A19" s="24" t="s">
        <v>15</v>
      </c>
      <c r="B19" s="28"/>
      <c r="C19" s="21">
        <v>1</v>
      </c>
      <c r="D19" s="4">
        <v>40791</v>
      </c>
      <c r="E19" s="4" t="str">
        <f ca="1">DATEDIF(D19,$A$1,"y")&amp;IF(DATEDIF(D19,$A$1,"y")&gt;1,"ans,","an,")&amp;DATEDIF(D19,$A$1,"ym")&amp;"mois"</f>
        <v>1an,4mois</v>
      </c>
      <c r="F19" s="14">
        <f t="shared" ca="1" si="0"/>
        <v>26.666666666666668</v>
      </c>
      <c r="G19" s="8">
        <f ca="1">DATEDIF(D19,$A$1,"m")</f>
        <v>16</v>
      </c>
    </row>
    <row r="20" spans="1:7" x14ac:dyDescent="0.25">
      <c r="A20" s="24" t="s">
        <v>16</v>
      </c>
      <c r="B20" s="28"/>
      <c r="C20" s="21">
        <v>1</v>
      </c>
      <c r="D20" s="4">
        <v>40094</v>
      </c>
      <c r="E20" s="4" t="str">
        <f ca="1">DATEDIF(D20,$A$1,"y")&amp;IF(DATEDIF(D20,$A$1,"y")&gt;1,"ans,","an,")&amp;DATEDIF(D20,$A$1,"ym")&amp;"mois"</f>
        <v>3ans,3mois</v>
      </c>
      <c r="F20" s="14">
        <f t="shared" ca="1" si="0"/>
        <v>65</v>
      </c>
      <c r="G20" s="8">
        <f ca="1">DATEDIF(D20,$A$1,"m")</f>
        <v>39</v>
      </c>
    </row>
    <row r="21" spans="1:7" x14ac:dyDescent="0.25">
      <c r="A21" s="24" t="s">
        <v>17</v>
      </c>
      <c r="B21" s="28"/>
      <c r="C21" s="21">
        <v>1</v>
      </c>
      <c r="D21" s="4">
        <v>40931</v>
      </c>
      <c r="E21" s="4" t="str">
        <f ca="1">DATEDIF(D21,$A$1,"y")&amp;IF(DATEDIF(D21,$A$1,"y")&gt;1,"ans,","an,")&amp;DATEDIF(D21,$A$1,"ym")&amp;"mois"</f>
        <v>1an,0mois</v>
      </c>
      <c r="F21" s="14">
        <f t="shared" ca="1" si="0"/>
        <v>20</v>
      </c>
      <c r="G21" s="8">
        <f ca="1">DATEDIF(D21,$A$1,"m")</f>
        <v>12</v>
      </c>
    </row>
    <row r="22" spans="1:7" ht="15.75" thickBot="1" x14ac:dyDescent="0.3">
      <c r="A22" s="25" t="s">
        <v>18</v>
      </c>
      <c r="B22" s="29"/>
      <c r="C22" s="22">
        <v>1</v>
      </c>
      <c r="D22" s="9">
        <v>39363</v>
      </c>
      <c r="E22" s="9" t="str">
        <f ca="1">DATEDIF(D22,$A$1,"y")&amp;IF(DATEDIF(D22,$A$1,"y")&gt;1,"ans,","an,")&amp;DATEDIF(D22,$A$1,"ym")&amp;"mois"</f>
        <v>5ans,3mois</v>
      </c>
      <c r="F22" s="15">
        <f t="shared" ca="1" si="0"/>
        <v>105</v>
      </c>
      <c r="G22" s="8">
        <f ca="1">DATEDIF(D22,$A$1,"m")</f>
        <v>63</v>
      </c>
    </row>
    <row r="23" spans="1:7" x14ac:dyDescent="0.25">
      <c r="D23" s="3"/>
    </row>
  </sheetData>
  <autoFilter ref="A7:B22"/>
  <mergeCells count="1">
    <mergeCell ref="A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ignoredErrors>
    <ignoredError sqref="F1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DIF</vt:lpstr>
      <vt:lpstr>DIF!sommaire_1</vt:lpstr>
      <vt:lpstr>DIF!sommaire_2</vt:lpstr>
      <vt:lpstr>DIF!sommaire_3</vt:lpstr>
    </vt:vector>
  </TitlesOfParts>
  <Company>ekito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</cp:lastModifiedBy>
  <cp:lastPrinted>2013-01-23T07:57:46Z</cp:lastPrinted>
  <dcterms:created xsi:type="dcterms:W3CDTF">2012-02-16T13:23:12Z</dcterms:created>
  <dcterms:modified xsi:type="dcterms:W3CDTF">2013-01-23T07:58:31Z</dcterms:modified>
</cp:coreProperties>
</file>