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Données" sheetId="1" r:id="rId1"/>
    <sheet name="Mouvements" sheetId="2" r:id="rId2"/>
    <sheet name="Feuil3" sheetId="3" r:id="rId3"/>
  </sheets>
  <definedNames>
    <definedName name="article">Données!$B$3:$B$10</definedName>
    <definedName name="Départ">Mouvements!$H$3:$I$24</definedName>
    <definedName name="service">Données!$D$3:$D$6</definedName>
  </definedNames>
  <calcPr calcId="145621"/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3" i="2"/>
  <c r="F32" i="1"/>
  <c r="F33" i="1"/>
  <c r="F34" i="1"/>
  <c r="F31" i="1"/>
  <c r="F28" i="1"/>
  <c r="F29" i="1"/>
  <c r="F30" i="1"/>
  <c r="F27" i="1"/>
  <c r="F26" i="1"/>
  <c r="F24" i="1"/>
  <c r="F25" i="1"/>
  <c r="F20" i="1"/>
  <c r="F21" i="1"/>
  <c r="F22" i="1"/>
  <c r="F16" i="1"/>
  <c r="F17" i="1"/>
  <c r="F18" i="1"/>
  <c r="F12" i="1"/>
  <c r="F13" i="1"/>
  <c r="F14" i="1"/>
  <c r="F8" i="1"/>
  <c r="F9" i="1"/>
  <c r="F10" i="1"/>
  <c r="F23" i="1"/>
  <c r="F19" i="1"/>
  <c r="F15" i="1"/>
  <c r="F11" i="1"/>
  <c r="F7" i="1"/>
  <c r="F3" i="1"/>
  <c r="F4" i="1"/>
  <c r="F5" i="1"/>
  <c r="F6" i="1"/>
</calcChain>
</file>

<file path=xl/sharedStrings.xml><?xml version="1.0" encoding="utf-8"?>
<sst xmlns="http://schemas.openxmlformats.org/spreadsheetml/2006/main" count="46" uniqueCount="22">
  <si>
    <t>LISTE DES ARTICLES</t>
  </si>
  <si>
    <t>compresses stériles</t>
  </si>
  <si>
    <t>compresses purifiées</t>
  </si>
  <si>
    <t>coton hydrophile 500g</t>
  </si>
  <si>
    <t>coton hydrophile 250g</t>
  </si>
  <si>
    <t xml:space="preserve">gants stériles </t>
  </si>
  <si>
    <t>gants jetables</t>
  </si>
  <si>
    <t>SERVICES</t>
  </si>
  <si>
    <t>salle de soins</t>
  </si>
  <si>
    <t>consultation médicale</t>
  </si>
  <si>
    <t>cabinet dentaire</t>
  </si>
  <si>
    <t>coton salivaire</t>
  </si>
  <si>
    <t>bande gaze</t>
  </si>
  <si>
    <t>salle de vaccination</t>
  </si>
  <si>
    <t>Date</t>
  </si>
  <si>
    <t>Service</t>
  </si>
  <si>
    <t>Article</t>
  </si>
  <si>
    <t>Sortis</t>
  </si>
  <si>
    <t>Entrés</t>
  </si>
  <si>
    <t>Point de stockage</t>
  </si>
  <si>
    <t>Stock</t>
  </si>
  <si>
    <t>Stock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</si>
</sst>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tabSelected="1" zoomScale="90" zoomScaleNormal="90" workbookViewId="0">
      <selection activeCell="G3" sqref="G3"/>
    </sheetView>
  </sheetViews>
  <sheetFormatPr baseColWidth="10" defaultRowHeight="15" x14ac:dyDescent="0.25"/>
  <cols>
    <col min="1" max="1" width="2.42578125" customWidth="1"/>
    <col min="2" max="2" width="20.7109375" customWidth="1"/>
    <col min="3" max="3" width="2.5703125" customWidth="1"/>
    <col min="4" max="4" width="22" customWidth="1"/>
    <col min="5" max="5" width="2.28515625" customWidth="1"/>
    <col min="6" max="6" width="43.7109375" style="7" customWidth="1"/>
    <col min="7" max="7" width="7.7109375" style="7" customWidth="1"/>
  </cols>
  <sheetData>
    <row r="2" spans="2:7" x14ac:dyDescent="0.25">
      <c r="B2" s="2" t="s">
        <v>0</v>
      </c>
      <c r="D2" s="2" t="s">
        <v>7</v>
      </c>
      <c r="F2" s="6" t="s">
        <v>19</v>
      </c>
      <c r="G2" s="6" t="s">
        <v>20</v>
      </c>
    </row>
    <row r="3" spans="2:7" x14ac:dyDescent="0.25">
      <c r="B3" s="1" t="s">
        <v>1</v>
      </c>
      <c r="D3" s="1" t="s">
        <v>8</v>
      </c>
      <c r="F3" s="7" t="str">
        <f>$B$3&amp;" en "&amp;D3</f>
        <v>compresses stériles en salle de soins</v>
      </c>
      <c r="G3" s="7">
        <f>IF(ISNA(VLOOKUP(F3,Départ,2,FALSE)),0,VLOOKUP(F3,Départ,2,FALSE))</f>
        <v>25</v>
      </c>
    </row>
    <row r="4" spans="2:7" x14ac:dyDescent="0.25">
      <c r="B4" s="1" t="s">
        <v>2</v>
      </c>
      <c r="D4" s="1" t="s">
        <v>9</v>
      </c>
      <c r="F4" s="7" t="str">
        <f t="shared" ref="F4:F6" si="0">$B$3&amp;" en "&amp;D4</f>
        <v>compresses stériles en consultation médicale</v>
      </c>
      <c r="G4" s="7">
        <f>IF(ISNA(VLOOKUP(F4,Départ,2,FALSE)),0,VLOOKUP(F4,Départ,2,FALSE))</f>
        <v>0</v>
      </c>
    </row>
    <row r="5" spans="2:7" x14ac:dyDescent="0.25">
      <c r="B5" s="1" t="s">
        <v>3</v>
      </c>
      <c r="D5" s="1" t="s">
        <v>10</v>
      </c>
      <c r="F5" s="7" t="str">
        <f t="shared" si="0"/>
        <v>compresses stériles en cabinet dentaire</v>
      </c>
      <c r="G5" s="7">
        <f>IF(ISNA(VLOOKUP(F5,Départ,2,FALSE)),0,VLOOKUP(F5,Départ,2,FALSE))</f>
        <v>0</v>
      </c>
    </row>
    <row r="6" spans="2:7" x14ac:dyDescent="0.25">
      <c r="B6" s="1" t="s">
        <v>4</v>
      </c>
      <c r="D6" s="1" t="s">
        <v>13</v>
      </c>
      <c r="F6" s="7" t="str">
        <f t="shared" si="0"/>
        <v>compresses stériles en salle de vaccination</v>
      </c>
      <c r="G6" s="7">
        <f>IF(ISNA(VLOOKUP(F6,Départ,2,FALSE)),0,VLOOKUP(F6,Départ,2,FALSE))</f>
        <v>0</v>
      </c>
    </row>
    <row r="7" spans="2:7" x14ac:dyDescent="0.25">
      <c r="B7" s="1" t="s">
        <v>5</v>
      </c>
      <c r="F7" s="7" t="str">
        <f>$B$4&amp;" en "&amp;D3</f>
        <v>compresses purifiées en salle de soins</v>
      </c>
      <c r="G7" s="7">
        <f>IF(ISNA(VLOOKUP(F7,Départ,2,FALSE)),0,VLOOKUP(F7,Départ,2,FALSE))</f>
        <v>32</v>
      </c>
    </row>
    <row r="8" spans="2:7" x14ac:dyDescent="0.25">
      <c r="B8" s="1" t="s">
        <v>6</v>
      </c>
      <c r="F8" s="7" t="str">
        <f t="shared" ref="F8:F10" si="1">$B$4&amp;" en "&amp;D4</f>
        <v>compresses purifiées en consultation médicale</v>
      </c>
      <c r="G8" s="7">
        <f>IF(ISNA(VLOOKUP(F8,Départ,2,FALSE)),0,VLOOKUP(F8,Départ,2,FALSE))</f>
        <v>0</v>
      </c>
    </row>
    <row r="9" spans="2:7" x14ac:dyDescent="0.25">
      <c r="B9" s="3" t="s">
        <v>11</v>
      </c>
      <c r="F9" s="7" t="str">
        <f t="shared" si="1"/>
        <v>compresses purifiées en cabinet dentaire</v>
      </c>
      <c r="G9" s="7">
        <f>IF(ISNA(VLOOKUP(F9,Départ,2,FALSE)),0,VLOOKUP(F9,Départ,2,FALSE))</f>
        <v>0</v>
      </c>
    </row>
    <row r="10" spans="2:7" x14ac:dyDescent="0.25">
      <c r="B10" s="3" t="s">
        <v>12</v>
      </c>
      <c r="F10" s="7" t="str">
        <f t="shared" si="1"/>
        <v>compresses purifiées en salle de vaccination</v>
      </c>
      <c r="G10" s="7">
        <f>IF(ISNA(VLOOKUP(F10,Départ,2,FALSE)),0,VLOOKUP(F10,Départ,2,FALSE))</f>
        <v>0</v>
      </c>
    </row>
    <row r="11" spans="2:7" x14ac:dyDescent="0.25">
      <c r="F11" s="7" t="str">
        <f>$B$5&amp;" en "&amp;D3</f>
        <v>coton hydrophile 500g en salle de soins</v>
      </c>
      <c r="G11" s="7">
        <f>IF(ISNA(VLOOKUP(F11,Départ,2,FALSE)),0,VLOOKUP(F11,Départ,2,FALSE))</f>
        <v>0</v>
      </c>
    </row>
    <row r="12" spans="2:7" x14ac:dyDescent="0.25">
      <c r="F12" s="7" t="str">
        <f t="shared" ref="F12:F14" si="2">$B$5&amp;" en "&amp;D4</f>
        <v>coton hydrophile 500g en consultation médicale</v>
      </c>
      <c r="G12" s="7">
        <f>IF(ISNA(VLOOKUP(F12,Départ,2,FALSE)),0,VLOOKUP(F12,Départ,2,FALSE))</f>
        <v>0</v>
      </c>
    </row>
    <row r="13" spans="2:7" x14ac:dyDescent="0.25">
      <c r="F13" s="7" t="str">
        <f t="shared" si="2"/>
        <v>coton hydrophile 500g en cabinet dentaire</v>
      </c>
      <c r="G13" s="7">
        <f>IF(ISNA(VLOOKUP(F13,Départ,2,FALSE)),0,VLOOKUP(F13,Départ,2,FALSE))</f>
        <v>0</v>
      </c>
    </row>
    <row r="14" spans="2:7" x14ac:dyDescent="0.25">
      <c r="F14" s="7" t="str">
        <f t="shared" si="2"/>
        <v>coton hydrophile 500g en salle de vaccination</v>
      </c>
      <c r="G14" s="7">
        <f>IF(ISNA(VLOOKUP(F14,Départ,2,FALSE)),0,VLOOKUP(F14,Départ,2,FALSE))</f>
        <v>0</v>
      </c>
    </row>
    <row r="15" spans="2:7" x14ac:dyDescent="0.25">
      <c r="F15" s="7" t="str">
        <f>$B$6&amp;" en "&amp;D3</f>
        <v>coton hydrophile 250g en salle de soins</v>
      </c>
      <c r="G15" s="7">
        <f>IF(ISNA(VLOOKUP(F15,Départ,2,FALSE)),0,VLOOKUP(F15,Départ,2,FALSE))</f>
        <v>14</v>
      </c>
    </row>
    <row r="16" spans="2:7" x14ac:dyDescent="0.25">
      <c r="F16" s="7" t="str">
        <f t="shared" ref="F16:F18" si="3">$B$6&amp;" en "&amp;D4</f>
        <v>coton hydrophile 250g en consultation médicale</v>
      </c>
      <c r="G16" s="7">
        <f>IF(ISNA(VLOOKUP(F16,Départ,2,FALSE)),0,VLOOKUP(F16,Départ,2,FALSE))</f>
        <v>0</v>
      </c>
    </row>
    <row r="17" spans="6:7" x14ac:dyDescent="0.25">
      <c r="F17" s="7" t="str">
        <f t="shared" si="3"/>
        <v>coton hydrophile 250g en cabinet dentaire</v>
      </c>
      <c r="G17" s="7">
        <f>IF(ISNA(VLOOKUP(F17,Départ,2,FALSE)),0,VLOOKUP(F17,Départ,2,FALSE))</f>
        <v>0</v>
      </c>
    </row>
    <row r="18" spans="6:7" x14ac:dyDescent="0.25">
      <c r="F18" s="7" t="str">
        <f t="shared" si="3"/>
        <v>coton hydrophile 250g en salle de vaccination</v>
      </c>
      <c r="G18" s="7">
        <f>IF(ISNA(VLOOKUP(F18,Départ,2,FALSE)),0,VLOOKUP(F18,Départ,2,FALSE))</f>
        <v>0</v>
      </c>
    </row>
    <row r="19" spans="6:7" x14ac:dyDescent="0.25">
      <c r="F19" s="7" t="str">
        <f>$B$7&amp;" en "&amp;D3</f>
        <v>gants stériles  en salle de soins</v>
      </c>
      <c r="G19" s="7">
        <f>IF(ISNA(VLOOKUP(F19,Départ,2,FALSE)),0,VLOOKUP(F19,Départ,2,FALSE))</f>
        <v>0</v>
      </c>
    </row>
    <row r="20" spans="6:7" x14ac:dyDescent="0.25">
      <c r="F20" s="7" t="str">
        <f t="shared" ref="F20:F22" si="4">$B$7&amp;" en "&amp;D4</f>
        <v>gants stériles  en consultation médicale</v>
      </c>
      <c r="G20" s="7">
        <f>IF(ISNA(VLOOKUP(F20,Départ,2,FALSE)),0,VLOOKUP(F20,Départ,2,FALSE))</f>
        <v>0</v>
      </c>
    </row>
    <row r="21" spans="6:7" x14ac:dyDescent="0.25">
      <c r="F21" s="7" t="str">
        <f t="shared" si="4"/>
        <v>gants stériles  en cabinet dentaire</v>
      </c>
      <c r="G21" s="7">
        <f>IF(ISNA(VLOOKUP(F21,Départ,2,FALSE)),0,VLOOKUP(F21,Départ,2,FALSE))</f>
        <v>0</v>
      </c>
    </row>
    <row r="22" spans="6:7" x14ac:dyDescent="0.25">
      <c r="F22" s="7" t="str">
        <f t="shared" si="4"/>
        <v>gants stériles  en salle de vaccination</v>
      </c>
      <c r="G22" s="7">
        <f>IF(ISNA(VLOOKUP(F22,Départ,2,FALSE)),0,VLOOKUP(F22,Départ,2,FALSE))</f>
        <v>0</v>
      </c>
    </row>
    <row r="23" spans="6:7" x14ac:dyDescent="0.25">
      <c r="F23" s="7" t="str">
        <f>$B$8&amp;" en "&amp;D3</f>
        <v>gants jetables en salle de soins</v>
      </c>
      <c r="G23" s="7">
        <f>IF(ISNA(VLOOKUP(F23,Départ,2,FALSE)),0,VLOOKUP(F23,Départ,2,FALSE))</f>
        <v>50</v>
      </c>
    </row>
    <row r="24" spans="6:7" x14ac:dyDescent="0.25">
      <c r="F24" s="7" t="str">
        <f t="shared" ref="F24:F29" si="5">$B$8&amp;" en "&amp;D4</f>
        <v>gants jetables en consultation médicale</v>
      </c>
      <c r="G24" s="7">
        <f>IF(ISNA(VLOOKUP(F24,Départ,2,FALSE)),0,VLOOKUP(F24,Départ,2,FALSE))</f>
        <v>0</v>
      </c>
    </row>
    <row r="25" spans="6:7" x14ac:dyDescent="0.25">
      <c r="F25" s="7" t="str">
        <f t="shared" si="5"/>
        <v>gants jetables en cabinet dentaire</v>
      </c>
      <c r="G25" s="7">
        <f>IF(ISNA(VLOOKUP(F25,Départ,2,FALSE)),0,VLOOKUP(F25,Départ,2,FALSE))</f>
        <v>0</v>
      </c>
    </row>
    <row r="26" spans="6:7" x14ac:dyDescent="0.25">
      <c r="F26" s="7" t="str">
        <f>$B$9&amp;" en "&amp;D6</f>
        <v>coton salivaire en salle de vaccination</v>
      </c>
      <c r="G26" s="7">
        <f>IF(ISNA(VLOOKUP(F26,Départ,2,FALSE)),0,VLOOKUP(F26,Départ,2,FALSE))</f>
        <v>0</v>
      </c>
    </row>
    <row r="27" spans="6:7" x14ac:dyDescent="0.25">
      <c r="F27" s="7" t="str">
        <f>$B$9&amp;" en "&amp;D3</f>
        <v>coton salivaire en salle de soins</v>
      </c>
      <c r="G27" s="7">
        <f>IF(ISNA(VLOOKUP(F27,Départ,2,FALSE)),0,VLOOKUP(F27,Départ,2,FALSE))</f>
        <v>0</v>
      </c>
    </row>
    <row r="28" spans="6:7" x14ac:dyDescent="0.25">
      <c r="F28" s="7" t="str">
        <f t="shared" ref="F28:F30" si="6">$B$9&amp;" en "&amp;D4</f>
        <v>coton salivaire en consultation médicale</v>
      </c>
      <c r="G28" s="7">
        <f>IF(ISNA(VLOOKUP(F28,Départ,2,FALSE)),0,VLOOKUP(F28,Départ,2,FALSE))</f>
        <v>0</v>
      </c>
    </row>
    <row r="29" spans="6:7" x14ac:dyDescent="0.25">
      <c r="F29" s="7" t="str">
        <f t="shared" si="6"/>
        <v>coton salivaire en cabinet dentaire</v>
      </c>
      <c r="G29" s="7">
        <f>IF(ISNA(VLOOKUP(F29,Départ,2,FALSE)),0,VLOOKUP(F29,Départ,2,FALSE))</f>
        <v>0</v>
      </c>
    </row>
    <row r="30" spans="6:7" x14ac:dyDescent="0.25">
      <c r="F30" s="7" t="str">
        <f t="shared" si="6"/>
        <v>coton salivaire en salle de vaccination</v>
      </c>
      <c r="G30" s="7">
        <f>IF(ISNA(VLOOKUP(F30,Départ,2,FALSE)),0,VLOOKUP(F30,Départ,2,FALSE))</f>
        <v>0</v>
      </c>
    </row>
    <row r="31" spans="6:7" x14ac:dyDescent="0.25">
      <c r="F31" s="7" t="str">
        <f>$B$10&amp;" en "&amp;D3</f>
        <v>bande gaze en salle de soins</v>
      </c>
      <c r="G31" s="7">
        <f>IF(ISNA(VLOOKUP(F31,Départ,2,FALSE)),0,VLOOKUP(F31,Départ,2,FALSE))</f>
        <v>8</v>
      </c>
    </row>
    <row r="32" spans="6:7" x14ac:dyDescent="0.25">
      <c r="F32" s="7" t="str">
        <f t="shared" ref="F32:F34" si="7">$B$10&amp;" en "&amp;D4</f>
        <v>bande gaze en consultation médicale</v>
      </c>
      <c r="G32" s="7">
        <f>IF(ISNA(VLOOKUP(F32,Départ,2,FALSE)),0,VLOOKUP(F32,Départ,2,FALSE))</f>
        <v>0</v>
      </c>
    </row>
    <row r="33" spans="6:7" x14ac:dyDescent="0.25">
      <c r="F33" s="7" t="str">
        <f t="shared" si="7"/>
        <v>bande gaze en cabinet dentaire</v>
      </c>
      <c r="G33" s="7">
        <f>IF(ISNA(VLOOKUP(F33,Départ,2,FALSE)),0,VLOOKUP(F33,Départ,2,FALSE))</f>
        <v>0</v>
      </c>
    </row>
    <row r="34" spans="6:7" x14ac:dyDescent="0.25">
      <c r="F34" s="7" t="str">
        <f t="shared" si="7"/>
        <v>bande gaze en salle de vaccination</v>
      </c>
      <c r="G34" s="7">
        <f>IF(ISNA(VLOOKUP(F34,Départ,2,FALSE)),0,VLOOKUP(F34,Départ,2,FALSE))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zoomScale="70" zoomScaleNormal="70" workbookViewId="0">
      <selection activeCell="I3" sqref="I3"/>
    </sheetView>
  </sheetViews>
  <sheetFormatPr baseColWidth="10" defaultRowHeight="15" x14ac:dyDescent="0.25"/>
  <cols>
    <col min="1" max="1" width="2.28515625" customWidth="1"/>
    <col min="2" max="2" width="10.7109375" bestFit="1" customWidth="1"/>
    <col min="3" max="4" width="20.7109375" bestFit="1" customWidth="1"/>
    <col min="5" max="5" width="6.5703125" bestFit="1" customWidth="1"/>
    <col min="6" max="6" width="6" bestFit="1" customWidth="1"/>
    <col min="7" max="7" width="2.42578125" customWidth="1"/>
    <col min="8" max="8" width="44.42578125" style="10" customWidth="1"/>
    <col min="9" max="9" width="11.42578125" style="10"/>
  </cols>
  <sheetData>
    <row r="2" spans="2:9" s="5" customFormat="1" x14ac:dyDescent="0.25">
      <c r="B2" s="5" t="s">
        <v>14</v>
      </c>
      <c r="C2" s="5" t="s">
        <v>15</v>
      </c>
      <c r="D2" s="5" t="s">
        <v>16</v>
      </c>
      <c r="E2" s="5" t="s">
        <v>18</v>
      </c>
      <c r="F2" s="5" t="s">
        <v>17</v>
      </c>
      <c r="H2" s="8" t="s">
        <v>19</v>
      </c>
      <c r="I2" s="8" t="s">
        <v>21</v>
      </c>
    </row>
    <row r="3" spans="2:9" x14ac:dyDescent="0.25">
      <c r="B3" s="4">
        <v>41275</v>
      </c>
      <c r="C3" t="s">
        <v>8</v>
      </c>
      <c r="D3" t="s">
        <v>1</v>
      </c>
      <c r="E3">
        <v>25</v>
      </c>
      <c r="H3" s="9" t="str">
        <f>IF(OR(C3="",D3=""),"",D3&amp;" en "&amp;C3)</f>
        <v>compresses stériles en salle de soins</v>
      </c>
      <c r="I3" s="8">
        <f>IF(AND(DAY(B3)=1,MONTH(B3)=1),E3,0)</f>
        <v>25</v>
      </c>
    </row>
    <row r="4" spans="2:9" x14ac:dyDescent="0.25">
      <c r="B4" s="4">
        <v>41275</v>
      </c>
      <c r="C4" t="s">
        <v>8</v>
      </c>
      <c r="D4" t="s">
        <v>2</v>
      </c>
      <c r="E4">
        <v>32</v>
      </c>
      <c r="H4" s="9" t="str">
        <f t="shared" ref="H4:H26" si="0">IF(OR(C4="",D4=""),"",D4&amp;" en "&amp;C4)</f>
        <v>compresses purifiées en salle de soins</v>
      </c>
      <c r="I4" s="8">
        <f t="shared" ref="I4:I24" si="1">IF(AND(DAY(B4)=1,MONTH(B4)=1),E4,0)</f>
        <v>32</v>
      </c>
    </row>
    <row r="5" spans="2:9" x14ac:dyDescent="0.25">
      <c r="B5" s="4">
        <v>41275</v>
      </c>
      <c r="C5" t="s">
        <v>8</v>
      </c>
      <c r="D5" t="s">
        <v>4</v>
      </c>
      <c r="E5">
        <v>14</v>
      </c>
      <c r="H5" s="9" t="str">
        <f t="shared" si="0"/>
        <v>coton hydrophile 250g en salle de soins</v>
      </c>
      <c r="I5" s="8">
        <f t="shared" si="1"/>
        <v>14</v>
      </c>
    </row>
    <row r="6" spans="2:9" x14ac:dyDescent="0.25">
      <c r="B6" s="4">
        <v>41275</v>
      </c>
      <c r="C6" t="s">
        <v>8</v>
      </c>
      <c r="D6" t="s">
        <v>6</v>
      </c>
      <c r="E6">
        <v>50</v>
      </c>
      <c r="H6" s="9" t="str">
        <f t="shared" si="0"/>
        <v>gants jetables en salle de soins</v>
      </c>
      <c r="I6" s="8">
        <f t="shared" si="1"/>
        <v>50</v>
      </c>
    </row>
    <row r="7" spans="2:9" x14ac:dyDescent="0.25">
      <c r="B7" s="4">
        <v>41275</v>
      </c>
      <c r="C7" t="s">
        <v>8</v>
      </c>
      <c r="D7" t="s">
        <v>12</v>
      </c>
      <c r="E7">
        <v>8</v>
      </c>
      <c r="H7" s="9" t="str">
        <f t="shared" si="0"/>
        <v>bande gaze en salle de soins</v>
      </c>
      <c r="I7" s="8">
        <f t="shared" si="1"/>
        <v>8</v>
      </c>
    </row>
    <row r="8" spans="2:9" x14ac:dyDescent="0.25">
      <c r="B8" s="4">
        <v>41275</v>
      </c>
      <c r="C8" t="s">
        <v>9</v>
      </c>
      <c r="D8" t="s">
        <v>1</v>
      </c>
      <c r="H8" s="9" t="str">
        <f t="shared" si="0"/>
        <v>compresses stériles en consultation médicale</v>
      </c>
      <c r="I8" s="8">
        <f t="shared" si="1"/>
        <v>0</v>
      </c>
    </row>
    <row r="9" spans="2:9" x14ac:dyDescent="0.25">
      <c r="B9" s="4">
        <v>41275</v>
      </c>
      <c r="C9" t="s">
        <v>9</v>
      </c>
      <c r="D9" t="s">
        <v>2</v>
      </c>
      <c r="H9" s="9" t="str">
        <f t="shared" si="0"/>
        <v>compresses purifiées en consultation médicale</v>
      </c>
      <c r="I9" s="8">
        <f t="shared" si="1"/>
        <v>0</v>
      </c>
    </row>
    <row r="10" spans="2:9" x14ac:dyDescent="0.25">
      <c r="B10" s="4">
        <v>41275</v>
      </c>
      <c r="C10" t="s">
        <v>9</v>
      </c>
      <c r="D10" t="s">
        <v>3</v>
      </c>
      <c r="H10" s="9" t="str">
        <f t="shared" si="0"/>
        <v>coton hydrophile 500g en consultation médicale</v>
      </c>
      <c r="I10" s="8">
        <f t="shared" si="1"/>
        <v>0</v>
      </c>
    </row>
    <row r="11" spans="2:9" x14ac:dyDescent="0.25">
      <c r="B11" s="4">
        <v>41275</v>
      </c>
      <c r="C11" t="s">
        <v>9</v>
      </c>
      <c r="D11" t="s">
        <v>4</v>
      </c>
      <c r="H11" s="9" t="str">
        <f t="shared" si="0"/>
        <v>coton hydrophile 250g en consultation médicale</v>
      </c>
      <c r="I11" s="8">
        <f t="shared" si="1"/>
        <v>0</v>
      </c>
    </row>
    <row r="12" spans="2:9" x14ac:dyDescent="0.25">
      <c r="B12" s="4">
        <v>41275</v>
      </c>
      <c r="C12" t="s">
        <v>9</v>
      </c>
      <c r="H12" s="9" t="str">
        <f t="shared" si="0"/>
        <v/>
      </c>
      <c r="I12" s="8">
        <f t="shared" si="1"/>
        <v>0</v>
      </c>
    </row>
    <row r="13" spans="2:9" x14ac:dyDescent="0.25">
      <c r="B13" s="4">
        <v>41275</v>
      </c>
      <c r="C13" t="s">
        <v>9</v>
      </c>
      <c r="H13" s="9" t="str">
        <f t="shared" si="0"/>
        <v/>
      </c>
      <c r="I13" s="8">
        <f t="shared" si="1"/>
        <v>0</v>
      </c>
    </row>
    <row r="14" spans="2:9" x14ac:dyDescent="0.25">
      <c r="B14" s="4">
        <v>41275</v>
      </c>
      <c r="C14" t="s">
        <v>9</v>
      </c>
      <c r="H14" s="9" t="str">
        <f t="shared" si="0"/>
        <v/>
      </c>
      <c r="I14" s="8">
        <f t="shared" si="1"/>
        <v>0</v>
      </c>
    </row>
    <row r="15" spans="2:9" x14ac:dyDescent="0.25">
      <c r="B15" s="4">
        <v>41275</v>
      </c>
      <c r="C15" t="s">
        <v>9</v>
      </c>
      <c r="H15" s="9" t="str">
        <f t="shared" si="0"/>
        <v/>
      </c>
      <c r="I15" s="8">
        <f t="shared" si="1"/>
        <v>0</v>
      </c>
    </row>
    <row r="16" spans="2:9" x14ac:dyDescent="0.25">
      <c r="B16" s="4">
        <v>41275</v>
      </c>
      <c r="C16" t="s">
        <v>10</v>
      </c>
      <c r="H16" s="9" t="str">
        <f t="shared" si="0"/>
        <v/>
      </c>
      <c r="I16" s="8">
        <f t="shared" si="1"/>
        <v>0</v>
      </c>
    </row>
    <row r="17" spans="2:9" x14ac:dyDescent="0.25">
      <c r="B17" s="4">
        <v>41275</v>
      </c>
      <c r="H17" s="9" t="str">
        <f t="shared" si="0"/>
        <v/>
      </c>
      <c r="I17" s="8">
        <f t="shared" si="1"/>
        <v>0</v>
      </c>
    </row>
    <row r="18" spans="2:9" x14ac:dyDescent="0.25">
      <c r="B18" s="4">
        <v>41275</v>
      </c>
      <c r="H18" s="9" t="str">
        <f t="shared" si="0"/>
        <v/>
      </c>
      <c r="I18" s="8">
        <f t="shared" si="1"/>
        <v>0</v>
      </c>
    </row>
    <row r="19" spans="2:9" x14ac:dyDescent="0.25">
      <c r="B19" s="4">
        <v>41275</v>
      </c>
      <c r="H19" s="9" t="str">
        <f t="shared" si="0"/>
        <v/>
      </c>
      <c r="I19" s="8">
        <f t="shared" si="1"/>
        <v>0</v>
      </c>
    </row>
    <row r="20" spans="2:9" x14ac:dyDescent="0.25">
      <c r="B20" s="4">
        <v>41275</v>
      </c>
      <c r="H20" s="9" t="str">
        <f t="shared" si="0"/>
        <v/>
      </c>
      <c r="I20" s="8">
        <f t="shared" si="1"/>
        <v>0</v>
      </c>
    </row>
    <row r="21" spans="2:9" x14ac:dyDescent="0.25">
      <c r="B21" s="4">
        <v>41275</v>
      </c>
      <c r="H21" s="9" t="str">
        <f t="shared" si="0"/>
        <v/>
      </c>
      <c r="I21" s="8">
        <f t="shared" si="1"/>
        <v>0</v>
      </c>
    </row>
    <row r="22" spans="2:9" x14ac:dyDescent="0.25">
      <c r="B22" s="4">
        <v>41275</v>
      </c>
      <c r="H22" s="9" t="str">
        <f t="shared" si="0"/>
        <v/>
      </c>
      <c r="I22" s="8">
        <f t="shared" si="1"/>
        <v>0</v>
      </c>
    </row>
    <row r="23" spans="2:9" x14ac:dyDescent="0.25">
      <c r="B23" s="4">
        <v>41275</v>
      </c>
      <c r="H23" s="9" t="str">
        <f t="shared" si="0"/>
        <v/>
      </c>
      <c r="I23" s="8">
        <f t="shared" si="1"/>
        <v>0</v>
      </c>
    </row>
    <row r="24" spans="2:9" x14ac:dyDescent="0.25">
      <c r="B24" s="4">
        <v>41275</v>
      </c>
      <c r="H24" s="9" t="str">
        <f t="shared" si="0"/>
        <v/>
      </c>
      <c r="I24" s="8">
        <f t="shared" si="1"/>
        <v>0</v>
      </c>
    </row>
    <row r="25" spans="2:9" x14ac:dyDescent="0.25">
      <c r="H25" s="9" t="str">
        <f t="shared" si="0"/>
        <v/>
      </c>
    </row>
    <row r="26" spans="2:9" x14ac:dyDescent="0.25">
      <c r="H26" s="9" t="str">
        <f t="shared" si="0"/>
        <v/>
      </c>
    </row>
  </sheetData>
  <dataValidations count="2">
    <dataValidation type="list" allowBlank="1" showInputMessage="1" showErrorMessage="1" sqref="C3:C689">
      <formula1>service</formula1>
    </dataValidation>
    <dataValidation type="list" allowBlank="1" showInputMessage="1" showErrorMessage="1" sqref="D3:D689">
      <formula1>article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Données</vt:lpstr>
      <vt:lpstr>Mouvements</vt:lpstr>
      <vt:lpstr>Feuil3</vt:lpstr>
      <vt:lpstr>article</vt:lpstr>
      <vt:lpstr>Départ</vt:lpstr>
      <vt:lpstr>service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epsp tl</dc:creator>
  <cp:lastModifiedBy>PENTIER</cp:lastModifiedBy>
  <dcterms:created xsi:type="dcterms:W3CDTF">2013-01-14T21:43:36Z</dcterms:created>
  <dcterms:modified xsi:type="dcterms:W3CDTF">2013-01-22T02:34:51Z</dcterms:modified>
</cp:coreProperties>
</file>