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5600" windowHeight="11760"/>
  </bookViews>
  <sheets>
    <sheet name="Tableau Commandes" sheetId="1" r:id="rId1"/>
    <sheet name="Récapitulatifs" sheetId="2" r:id="rId2"/>
    <sheet name="Feuil3" sheetId="3" r:id="rId3"/>
  </sheets>
  <definedNames>
    <definedName name="_xlnm._FilterDatabase" localSheetId="0" hidden="1">'Tableau Commandes'!$A$3:$P$3</definedName>
    <definedName name="ColE">OFFSET('Tableau Commandes'!$E$1,,,COUNTA('Tableau Commandes'!$E:$E)+3)</definedName>
    <definedName name="CSV_IMPORT_POUR_COMMANDES_TEST" localSheetId="2">Feuil3!$A$1:$L$42</definedName>
    <definedName name="LIVRAISON" localSheetId="1">'Tableau Commandes'!$O$5:$O$6</definedName>
    <definedName name="LIVRAISON" localSheetId="0">'Tableau Commandes'!$O$5:$O$6</definedName>
    <definedName name="LIVREE_RELIQUAT" localSheetId="0">'Tableau Commandes'!$L$3</definedName>
    <definedName name="Nom">OFFSET('Tableau Commandes'!$E$5,,,COUNTA('Tableau Commandes'!$E:$E)-1)</definedName>
    <definedName name="REF">'Tableau Commandes'!$E$5:$E$150</definedName>
  </definedNames>
  <calcPr calcId="125725"/>
</workbook>
</file>

<file path=xl/calcChain.xml><?xml version="1.0" encoding="utf-8"?>
<calcChain xmlns="http://schemas.openxmlformats.org/spreadsheetml/2006/main">
  <c r="E62" i="2"/>
  <c r="F62" s="1"/>
  <c r="I62"/>
  <c r="E63"/>
  <c r="F63" s="1"/>
  <c r="I63"/>
  <c r="E64"/>
  <c r="F64" s="1"/>
  <c r="I64"/>
  <c r="E65"/>
  <c r="F65" s="1"/>
  <c r="I65"/>
  <c r="E66"/>
  <c r="F66" s="1"/>
  <c r="I66"/>
  <c r="E67"/>
  <c r="F67" s="1"/>
  <c r="I67"/>
  <c r="E68"/>
  <c r="F68" s="1"/>
  <c r="I68"/>
  <c r="E69"/>
  <c r="F69" s="1"/>
  <c r="I69"/>
  <c r="E70"/>
  <c r="F70" s="1"/>
  <c r="I70"/>
  <c r="E71"/>
  <c r="F71" s="1"/>
  <c r="I71"/>
  <c r="E72"/>
  <c r="F72" s="1"/>
  <c r="I72"/>
  <c r="E73"/>
  <c r="F73" s="1"/>
  <c r="I73"/>
  <c r="E74"/>
  <c r="F74" s="1"/>
  <c r="I74"/>
  <c r="E75"/>
  <c r="F75" s="1"/>
  <c r="I75"/>
  <c r="E76"/>
  <c r="F76" s="1"/>
  <c r="I76"/>
  <c r="E77"/>
  <c r="F77" s="1"/>
  <c r="I77"/>
  <c r="E78"/>
  <c r="F78" s="1"/>
  <c r="I78"/>
  <c r="E79"/>
  <c r="F79" s="1"/>
  <c r="I79"/>
  <c r="E80"/>
  <c r="F80" s="1"/>
  <c r="I80"/>
  <c r="E81"/>
  <c r="F81" s="1"/>
  <c r="I81"/>
  <c r="E82"/>
  <c r="F82" s="1"/>
  <c r="I82"/>
  <c r="E83"/>
  <c r="F83" s="1"/>
  <c r="I83"/>
  <c r="E84"/>
  <c r="F84" s="1"/>
  <c r="I84"/>
  <c r="E85"/>
  <c r="F85" s="1"/>
  <c r="I85"/>
  <c r="E86"/>
  <c r="F86" s="1"/>
  <c r="I86"/>
  <c r="E87"/>
  <c r="F87" s="1"/>
  <c r="I87"/>
  <c r="E88"/>
  <c r="F88" s="1"/>
  <c r="I88"/>
  <c r="E89"/>
  <c r="F89" s="1"/>
  <c r="I89"/>
  <c r="E90"/>
  <c r="F90" s="1"/>
  <c r="I90"/>
  <c r="E91"/>
  <c r="F91" s="1"/>
  <c r="I91"/>
  <c r="E92"/>
  <c r="F92" s="1"/>
  <c r="I92"/>
  <c r="E93"/>
  <c r="F93" s="1"/>
  <c r="I93"/>
  <c r="E94"/>
  <c r="F94" s="1"/>
  <c r="I94"/>
  <c r="E95"/>
  <c r="F95" s="1"/>
  <c r="I95"/>
  <c r="E96"/>
  <c r="F96" s="1"/>
  <c r="I96"/>
  <c r="E97"/>
  <c r="F97" s="1"/>
  <c r="I97"/>
  <c r="E98"/>
  <c r="F98" s="1"/>
  <c r="I98"/>
  <c r="E99"/>
  <c r="F99" s="1"/>
  <c r="I99"/>
  <c r="E100"/>
  <c r="F100" s="1"/>
  <c r="I100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4" s="1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A5" i="1"/>
  <c r="A2" l="1"/>
  <c r="F75"/>
  <c r="I89"/>
  <c r="K103"/>
  <c r="A118"/>
  <c r="E75"/>
  <c r="G89"/>
  <c r="B104"/>
  <c r="A68"/>
  <c r="C82"/>
  <c r="E96"/>
  <c r="G110"/>
  <c r="D68"/>
  <c r="F82"/>
  <c r="I96"/>
  <c r="E117"/>
  <c r="F129"/>
  <c r="C88"/>
  <c r="G116"/>
  <c r="F88"/>
  <c r="G66"/>
  <c r="D95"/>
  <c r="K66"/>
  <c r="C95"/>
  <c r="A128"/>
  <c r="I143"/>
  <c r="C121"/>
  <c r="E135"/>
  <c r="G149"/>
  <c r="A146"/>
  <c r="I136"/>
  <c r="I133"/>
  <c r="G127"/>
  <c r="C76"/>
  <c r="E90"/>
  <c r="G104"/>
  <c r="B119"/>
  <c r="F76"/>
  <c r="I90"/>
  <c r="E105"/>
  <c r="B69"/>
  <c r="D83"/>
  <c r="F97"/>
  <c r="I111"/>
  <c r="A69"/>
  <c r="C83"/>
  <c r="E97"/>
  <c r="C119"/>
  <c r="C130"/>
  <c r="A90"/>
  <c r="E118"/>
  <c r="D90"/>
  <c r="E68"/>
  <c r="B97"/>
  <c r="I68"/>
  <c r="A97"/>
  <c r="K129"/>
  <c r="E144"/>
  <c r="D122"/>
  <c r="F136"/>
  <c r="I150"/>
  <c r="D149"/>
  <c r="I73"/>
  <c r="K87"/>
  <c r="A102"/>
  <c r="C116"/>
  <c r="G73"/>
  <c r="B88"/>
  <c r="D102"/>
  <c r="C66"/>
  <c r="E80"/>
  <c r="G94"/>
  <c r="B109"/>
  <c r="F66"/>
  <c r="I80"/>
  <c r="K94"/>
  <c r="B114"/>
  <c r="I127"/>
  <c r="G84"/>
  <c r="D113"/>
  <c r="K84"/>
  <c r="D63"/>
  <c r="I91"/>
  <c r="C63"/>
  <c r="G91"/>
  <c r="F121"/>
  <c r="K141"/>
  <c r="A119"/>
  <c r="G133"/>
  <c r="B148"/>
  <c r="B143"/>
  <c r="A133"/>
  <c r="I129"/>
  <c r="D124"/>
  <c r="E74"/>
  <c r="G88"/>
  <c r="B103"/>
  <c r="D117"/>
  <c r="I74"/>
  <c r="K88"/>
  <c r="A103"/>
  <c r="D67"/>
  <c r="F81"/>
  <c r="I95"/>
  <c r="K109"/>
  <c r="C67"/>
  <c r="E81"/>
  <c r="G95"/>
  <c r="G115"/>
  <c r="E128"/>
  <c r="E86"/>
  <c r="B115"/>
  <c r="I86"/>
  <c r="B65"/>
  <c r="F93"/>
  <c r="A65"/>
  <c r="E93"/>
  <c r="B125"/>
  <c r="G142"/>
  <c r="F120"/>
  <c r="I134"/>
  <c r="K148"/>
  <c r="G144"/>
  <c r="K134"/>
  <c r="F139"/>
  <c r="F146"/>
  <c r="C148"/>
  <c r="A59"/>
  <c r="G25"/>
  <c r="C61"/>
  <c r="F36"/>
  <c r="C45"/>
  <c r="A16"/>
  <c r="F20"/>
  <c r="E30"/>
  <c r="B11"/>
  <c r="A46"/>
  <c r="E56"/>
  <c r="B36"/>
  <c r="K12"/>
  <c r="K28"/>
  <c r="K44"/>
  <c r="B75"/>
  <c r="A75"/>
  <c r="K81"/>
  <c r="B82"/>
  <c r="B137"/>
  <c r="K128"/>
  <c r="A134"/>
  <c r="D147"/>
  <c r="C143"/>
  <c r="D25"/>
  <c r="E15"/>
  <c r="K51"/>
  <c r="K42"/>
  <c r="G38"/>
  <c r="E24"/>
  <c r="F143"/>
  <c r="D148"/>
  <c r="E60"/>
  <c r="G49"/>
  <c r="B37"/>
  <c r="B48"/>
  <c r="B25"/>
  <c r="F24"/>
  <c r="A57"/>
  <c r="B6"/>
  <c r="A41"/>
  <c r="F44"/>
  <c r="G33"/>
  <c r="C35"/>
  <c r="A58"/>
  <c r="B53"/>
  <c r="D57"/>
  <c r="K99"/>
  <c r="B100"/>
  <c r="G106"/>
  <c r="E109"/>
  <c r="G105"/>
  <c r="C141"/>
  <c r="D120"/>
  <c r="E146"/>
  <c r="I39"/>
  <c r="I31"/>
  <c r="B26"/>
  <c r="A37"/>
  <c r="I7"/>
  <c r="D5"/>
  <c r="A38"/>
  <c r="F57"/>
  <c r="K131"/>
  <c r="C14"/>
  <c r="G27"/>
  <c r="C7"/>
  <c r="C6"/>
  <c r="G10"/>
  <c r="D48"/>
  <c r="D13"/>
  <c r="C18"/>
  <c r="D16"/>
  <c r="A47"/>
  <c r="G5"/>
  <c r="D43"/>
  <c r="D31"/>
  <c r="A9"/>
  <c r="E9"/>
  <c r="K67"/>
  <c r="B68"/>
  <c r="G74"/>
  <c r="K74"/>
  <c r="F133"/>
  <c r="C125"/>
  <c r="D127"/>
  <c r="I144"/>
  <c r="D136"/>
  <c r="G61"/>
  <c r="E36"/>
  <c r="C22"/>
  <c r="G43"/>
  <c r="E45"/>
  <c r="A52"/>
  <c r="F135"/>
  <c r="D144"/>
  <c r="E6"/>
  <c r="A28"/>
  <c r="D40"/>
  <c r="K36"/>
  <c r="F33"/>
  <c r="C37"/>
  <c r="I37"/>
  <c r="G55"/>
  <c r="K54"/>
  <c r="B34"/>
  <c r="K26"/>
  <c r="A21"/>
  <c r="I13"/>
  <c r="G11"/>
  <c r="I5"/>
  <c r="G92"/>
  <c r="K92"/>
  <c r="I99"/>
  <c r="G99"/>
  <c r="K145"/>
  <c r="G137"/>
  <c r="A107"/>
  <c r="E138"/>
  <c r="A29"/>
  <c r="F51"/>
  <c r="B5"/>
  <c r="E53"/>
  <c r="K71"/>
  <c r="A86"/>
  <c r="C100"/>
  <c r="E114"/>
  <c r="B72"/>
  <c r="D86"/>
  <c r="F100"/>
  <c r="E64"/>
  <c r="G78"/>
  <c r="B93"/>
  <c r="D107"/>
  <c r="I64"/>
  <c r="K78"/>
  <c r="A93"/>
  <c r="F110"/>
  <c r="A124"/>
  <c r="D81"/>
  <c r="I109"/>
  <c r="C81"/>
  <c r="C115"/>
  <c r="A88"/>
  <c r="E116"/>
  <c r="D88"/>
  <c r="C124"/>
  <c r="A140"/>
  <c r="E115"/>
  <c r="B132"/>
  <c r="D146"/>
  <c r="K139"/>
  <c r="B130"/>
  <c r="E124"/>
  <c r="I120"/>
  <c r="G72"/>
  <c r="B87"/>
  <c r="D101"/>
  <c r="F115"/>
  <c r="K72"/>
  <c r="A87"/>
  <c r="C101"/>
  <c r="F65"/>
  <c r="I79"/>
  <c r="K93"/>
  <c r="A108"/>
  <c r="E65"/>
  <c r="G79"/>
  <c r="B94"/>
  <c r="D112"/>
  <c r="K125"/>
  <c r="B83"/>
  <c r="F111"/>
  <c r="A83"/>
  <c r="K118"/>
  <c r="K89"/>
  <c r="C118"/>
  <c r="B90"/>
  <c r="A126"/>
  <c r="B141"/>
  <c r="C117"/>
  <c r="K132"/>
  <c r="A147"/>
  <c r="D141"/>
  <c r="A70"/>
  <c r="C84"/>
  <c r="E98"/>
  <c r="G112"/>
  <c r="D70"/>
  <c r="F84"/>
  <c r="I98"/>
  <c r="E120"/>
  <c r="B77"/>
  <c r="D91"/>
  <c r="F105"/>
  <c r="I119"/>
  <c r="A77"/>
  <c r="C91"/>
  <c r="K106"/>
  <c r="F127"/>
  <c r="I77"/>
  <c r="A106"/>
  <c r="G77"/>
  <c r="D108"/>
  <c r="E84"/>
  <c r="B113"/>
  <c r="I84"/>
  <c r="G120"/>
  <c r="C138"/>
  <c r="B112"/>
  <c r="D130"/>
  <c r="F144"/>
  <c r="C136"/>
  <c r="F126"/>
  <c r="B121"/>
  <c r="C113"/>
  <c r="B71"/>
  <c r="D85"/>
  <c r="F99"/>
  <c r="I113"/>
  <c r="A71"/>
  <c r="C85"/>
  <c r="E99"/>
  <c r="I63"/>
  <c r="K77"/>
  <c r="A92"/>
  <c r="C106"/>
  <c r="G63"/>
  <c r="B78"/>
  <c r="D92"/>
  <c r="I108"/>
  <c r="C122"/>
  <c r="F79"/>
  <c r="K107"/>
  <c r="E79"/>
  <c r="G111"/>
  <c r="C86"/>
  <c r="G114"/>
  <c r="F86"/>
  <c r="E122"/>
  <c r="D139"/>
  <c r="G113"/>
  <c r="A131"/>
  <c r="C145"/>
  <c r="A138"/>
  <c r="D128"/>
  <c r="G122"/>
  <c r="K138"/>
  <c r="B149"/>
  <c r="E37"/>
  <c r="C49"/>
  <c r="A20"/>
  <c r="G53"/>
  <c r="G44"/>
  <c r="B13"/>
  <c r="G45"/>
  <c r="B15"/>
  <c r="C11"/>
  <c r="A15"/>
  <c r="G7"/>
  <c r="D45"/>
  <c r="G54"/>
  <c r="B33"/>
  <c r="D19"/>
  <c r="E35"/>
  <c r="I117"/>
  <c r="I67"/>
  <c r="G67"/>
  <c r="B129"/>
  <c r="G121"/>
  <c r="D150"/>
  <c r="E137"/>
  <c r="I128"/>
  <c r="E48"/>
  <c r="D6"/>
  <c r="C25"/>
  <c r="F14"/>
  <c r="D24"/>
  <c r="G9"/>
  <c r="K127"/>
  <c r="I140"/>
  <c r="D59"/>
  <c r="E34"/>
  <c r="A8"/>
  <c r="C23"/>
  <c r="E52"/>
  <c r="D14"/>
  <c r="B17"/>
  <c r="F50"/>
  <c r="B9"/>
  <c r="A55"/>
  <c r="D20"/>
  <c r="C51"/>
  <c r="C24"/>
  <c r="C60"/>
  <c r="G57"/>
  <c r="I85"/>
  <c r="G85"/>
  <c r="E92"/>
  <c r="I92"/>
  <c r="C142"/>
  <c r="D134"/>
  <c r="K143"/>
  <c r="B131"/>
  <c r="K48"/>
  <c r="K13"/>
  <c r="I40"/>
  <c r="I36"/>
  <c r="K61"/>
  <c r="I60"/>
  <c r="I24"/>
  <c r="G52"/>
  <c r="E145"/>
  <c r="K40"/>
  <c r="K52"/>
  <c r="K7"/>
  <c r="K15"/>
  <c r="K29"/>
  <c r="K37"/>
  <c r="H5"/>
  <c r="G15"/>
  <c r="I32"/>
  <c r="I30"/>
  <c r="I28"/>
  <c r="I26"/>
  <c r="C20"/>
  <c r="G24"/>
  <c r="G62"/>
  <c r="F34"/>
  <c r="E110"/>
  <c r="A117"/>
  <c r="F117"/>
  <c r="D125"/>
  <c r="F116"/>
  <c r="I146"/>
  <c r="K130"/>
  <c r="E121"/>
  <c r="C26"/>
  <c r="B51"/>
  <c r="B39"/>
  <c r="F43"/>
  <c r="G37"/>
  <c r="B24"/>
  <c r="D21"/>
  <c r="A137"/>
  <c r="E10"/>
  <c r="F47"/>
  <c r="A39"/>
  <c r="G6"/>
  <c r="G17"/>
  <c r="D55"/>
  <c r="I15"/>
  <c r="I11"/>
  <c r="K33"/>
  <c r="K49"/>
  <c r="K50"/>
  <c r="I59"/>
  <c r="G56"/>
  <c r="D23"/>
  <c r="E5"/>
  <c r="E78"/>
  <c r="I78"/>
  <c r="F85"/>
  <c r="E85"/>
  <c r="G138"/>
  <c r="I130"/>
  <c r="D137"/>
  <c r="K121"/>
  <c r="C147"/>
  <c r="E32"/>
  <c r="A36"/>
  <c r="D27"/>
  <c r="E7"/>
  <c r="F48"/>
  <c r="B8"/>
  <c r="B7"/>
  <c r="A98"/>
  <c r="D98"/>
  <c r="B105"/>
  <c r="E82"/>
  <c r="B111"/>
  <c r="I82"/>
  <c r="B118"/>
  <c r="F89"/>
  <c r="K117"/>
  <c r="E89"/>
  <c r="I125"/>
  <c r="E102"/>
  <c r="I102"/>
  <c r="F109"/>
  <c r="K114"/>
  <c r="F108"/>
  <c r="I142"/>
  <c r="K122"/>
  <c r="C105"/>
  <c r="F83"/>
  <c r="K111"/>
  <c r="E83"/>
  <c r="G119"/>
  <c r="C90"/>
  <c r="G118"/>
  <c r="F90"/>
  <c r="E126"/>
  <c r="C104"/>
  <c r="I104"/>
  <c r="D111"/>
  <c r="F118"/>
  <c r="D110"/>
  <c r="E143"/>
  <c r="E66"/>
  <c r="B95"/>
  <c r="I66"/>
  <c r="A95"/>
  <c r="F73"/>
  <c r="K101"/>
  <c r="E73"/>
  <c r="B102"/>
  <c r="E70"/>
  <c r="I70"/>
  <c r="F77"/>
  <c r="E77"/>
  <c r="G134"/>
  <c r="I126"/>
  <c r="A130"/>
  <c r="K146"/>
  <c r="F67"/>
  <c r="K95"/>
  <c r="E67"/>
  <c r="B96"/>
  <c r="C74"/>
  <c r="G102"/>
  <c r="F74"/>
  <c r="K102"/>
  <c r="C72"/>
  <c r="F72"/>
  <c r="D79"/>
  <c r="C79"/>
  <c r="I135"/>
  <c r="E127"/>
  <c r="F131"/>
  <c r="I148"/>
  <c r="F138"/>
  <c r="E26"/>
  <c r="D60"/>
  <c r="F49"/>
  <c r="B58"/>
  <c r="A33"/>
  <c r="E59"/>
  <c r="K16"/>
  <c r="K32"/>
  <c r="E103"/>
  <c r="I116"/>
  <c r="A143"/>
  <c r="B108"/>
  <c r="F27"/>
  <c r="B35"/>
  <c r="C29"/>
  <c r="E133"/>
  <c r="B12"/>
  <c r="G40"/>
  <c r="B27"/>
  <c r="C31"/>
  <c r="A10"/>
  <c r="B18"/>
  <c r="B47"/>
  <c r="F71"/>
  <c r="C78"/>
  <c r="D135"/>
  <c r="E130"/>
  <c r="G139"/>
  <c r="I27"/>
  <c r="F53"/>
  <c r="B44"/>
  <c r="C131"/>
  <c r="F13"/>
  <c r="K20"/>
  <c r="I45"/>
  <c r="D36"/>
  <c r="G30"/>
  <c r="C50"/>
  <c r="D7"/>
  <c r="A11"/>
  <c r="F96"/>
  <c r="C103"/>
  <c r="E139"/>
  <c r="E142"/>
  <c r="F32"/>
  <c r="D28"/>
  <c r="B14"/>
  <c r="E129"/>
  <c r="G18"/>
  <c r="F22"/>
  <c r="C28"/>
  <c r="E23"/>
  <c r="A18"/>
  <c r="B22"/>
  <c r="G31"/>
  <c r="C64"/>
  <c r="D71"/>
  <c r="I131"/>
  <c r="E148"/>
  <c r="I132"/>
  <c r="F9"/>
  <c r="B30"/>
  <c r="A45"/>
  <c r="A43"/>
  <c r="K83"/>
  <c r="A120"/>
  <c r="I76"/>
  <c r="C134"/>
  <c r="D126"/>
  <c r="D129"/>
  <c r="B146"/>
  <c r="B138"/>
  <c r="B54"/>
  <c r="A27"/>
  <c r="K34"/>
  <c r="K17"/>
  <c r="C36"/>
  <c r="C15"/>
  <c r="D50"/>
  <c r="D30"/>
  <c r="I101"/>
  <c r="G101"/>
  <c r="E108"/>
  <c r="A113"/>
  <c r="E107"/>
  <c r="D142"/>
  <c r="B122"/>
  <c r="A150"/>
  <c r="B50"/>
  <c r="A12"/>
  <c r="F19"/>
  <c r="E46"/>
  <c r="D32"/>
  <c r="F12"/>
  <c r="D12"/>
  <c r="E12"/>
  <c r="G46"/>
  <c r="D39"/>
  <c r="I21"/>
  <c r="B29"/>
  <c r="D11"/>
  <c r="B91"/>
  <c r="A91"/>
  <c r="K97"/>
  <c r="B98"/>
  <c r="B145"/>
  <c r="K136"/>
  <c r="F104"/>
  <c r="G136"/>
  <c r="G16"/>
  <c r="E40"/>
  <c r="A54"/>
  <c r="E20"/>
  <c r="A66"/>
  <c r="B73"/>
  <c r="E132"/>
  <c r="C150"/>
  <c r="F134"/>
  <c r="F56"/>
  <c r="G34"/>
  <c r="A31"/>
  <c r="C33"/>
  <c r="F52"/>
  <c r="D37"/>
  <c r="F107"/>
  <c r="K110"/>
  <c r="C114"/>
  <c r="A122"/>
  <c r="E95"/>
  <c r="F102"/>
  <c r="A139"/>
  <c r="I141"/>
  <c r="C108"/>
  <c r="I112"/>
  <c r="D115"/>
  <c r="B123"/>
  <c r="C97"/>
  <c r="D104"/>
  <c r="B140"/>
  <c r="F91"/>
  <c r="E91"/>
  <c r="C98"/>
  <c r="F98"/>
  <c r="E63"/>
  <c r="F70"/>
  <c r="A123"/>
  <c r="D140"/>
  <c r="C92"/>
  <c r="F92"/>
  <c r="D99"/>
  <c r="C99"/>
  <c r="C65"/>
  <c r="D72"/>
  <c r="B124"/>
  <c r="B142"/>
  <c r="E8"/>
  <c r="E50"/>
  <c r="F41"/>
  <c r="C9"/>
  <c r="C89"/>
  <c r="B136"/>
  <c r="B20"/>
  <c r="G64"/>
  <c r="D93"/>
  <c r="K64"/>
  <c r="C93"/>
  <c r="I71"/>
  <c r="A100"/>
  <c r="G71"/>
  <c r="D100"/>
  <c r="B67"/>
  <c r="A67"/>
  <c r="K73"/>
  <c r="B74"/>
  <c r="B133"/>
  <c r="K124"/>
  <c r="F125"/>
  <c r="G143"/>
  <c r="I65"/>
  <c r="A94"/>
  <c r="G65"/>
  <c r="D94"/>
  <c r="E72"/>
  <c r="B101"/>
  <c r="I72"/>
  <c r="A101"/>
  <c r="G68"/>
  <c r="K68"/>
  <c r="I75"/>
  <c r="G75"/>
  <c r="K133"/>
  <c r="G125"/>
  <c r="C128"/>
  <c r="D77"/>
  <c r="I105"/>
  <c r="C77"/>
  <c r="C107"/>
  <c r="A84"/>
  <c r="E112"/>
  <c r="D84"/>
  <c r="C120"/>
  <c r="K91"/>
  <c r="B92"/>
  <c r="G98"/>
  <c r="K98"/>
  <c r="F145"/>
  <c r="C137"/>
  <c r="D106"/>
  <c r="I137"/>
  <c r="A78"/>
  <c r="E106"/>
  <c r="D78"/>
  <c r="A109"/>
  <c r="B85"/>
  <c r="F113"/>
  <c r="A85"/>
  <c r="D121"/>
  <c r="I93"/>
  <c r="G93"/>
  <c r="E100"/>
  <c r="I100"/>
  <c r="C146"/>
  <c r="D138"/>
  <c r="K108"/>
  <c r="G117"/>
  <c r="C135"/>
  <c r="A23"/>
  <c r="E17"/>
  <c r="C30"/>
  <c r="D41"/>
  <c r="K57"/>
  <c r="I49"/>
  <c r="E27"/>
  <c r="D89"/>
  <c r="A96"/>
  <c r="A144"/>
  <c r="F147"/>
  <c r="A14"/>
  <c r="E31"/>
  <c r="B38"/>
  <c r="A53"/>
  <c r="I48"/>
  <c r="I44"/>
  <c r="I8"/>
  <c r="A50"/>
  <c r="F39"/>
  <c r="B49"/>
  <c r="D47"/>
  <c r="E22"/>
  <c r="A114"/>
  <c r="D64"/>
  <c r="B120"/>
  <c r="B134"/>
  <c r="K5"/>
  <c r="I38"/>
  <c r="I62"/>
  <c r="I22"/>
  <c r="B126"/>
  <c r="K43"/>
  <c r="K58"/>
  <c r="I19"/>
  <c r="D62"/>
  <c r="F10"/>
  <c r="G41"/>
  <c r="F30"/>
  <c r="A82"/>
  <c r="B89"/>
  <c r="E140"/>
  <c r="G140"/>
  <c r="K150"/>
  <c r="D10"/>
  <c r="E39"/>
  <c r="F40"/>
  <c r="A148"/>
  <c r="C58"/>
  <c r="D58"/>
  <c r="K45"/>
  <c r="K55"/>
  <c r="K62"/>
  <c r="I56"/>
  <c r="I52"/>
  <c r="B107"/>
  <c r="K113"/>
  <c r="K112"/>
  <c r="C127"/>
  <c r="I61"/>
  <c r="F42"/>
  <c r="F60"/>
  <c r="E18"/>
  <c r="K19"/>
  <c r="C112"/>
  <c r="E76"/>
  <c r="K90"/>
  <c r="F141"/>
  <c r="C133"/>
  <c r="A142"/>
  <c r="G128"/>
  <c r="K149"/>
  <c r="I57"/>
  <c r="K23"/>
  <c r="K39"/>
  <c r="I41"/>
  <c r="G21"/>
  <c r="K14"/>
  <c r="C48"/>
  <c r="F7"/>
  <c r="K115"/>
  <c r="K65"/>
  <c r="B66"/>
  <c r="G126"/>
  <c r="K120"/>
  <c r="C149"/>
  <c r="G135"/>
  <c r="K126"/>
  <c r="I14"/>
  <c r="I10"/>
  <c r="D17"/>
  <c r="B56"/>
  <c r="F16"/>
  <c r="C16"/>
  <c r="A44"/>
  <c r="C43"/>
  <c r="D8"/>
  <c r="A30"/>
  <c r="E42"/>
  <c r="C5"/>
  <c r="C54"/>
  <c r="D105"/>
  <c r="F106"/>
  <c r="A112"/>
  <c r="K119"/>
  <c r="A111"/>
  <c r="B144"/>
  <c r="E125"/>
  <c r="E111"/>
  <c r="A26"/>
  <c r="D49"/>
  <c r="K60"/>
  <c r="K35"/>
  <c r="B23"/>
  <c r="D34"/>
  <c r="I20"/>
  <c r="C32"/>
  <c r="C80"/>
  <c r="F80"/>
  <c r="D87"/>
  <c r="C87"/>
  <c r="I139"/>
  <c r="E131"/>
  <c r="B139"/>
  <c r="I123"/>
  <c r="A149"/>
  <c r="B61"/>
  <c r="B46"/>
  <c r="D9"/>
  <c r="G58"/>
  <c r="G8"/>
  <c r="A22"/>
  <c r="E55"/>
  <c r="G48"/>
  <c r="I55"/>
  <c r="I47"/>
  <c r="G28"/>
  <c r="F58"/>
  <c r="F54"/>
  <c r="F18"/>
  <c r="A32"/>
  <c r="B40"/>
  <c r="A13"/>
  <c r="D66"/>
  <c r="A73"/>
  <c r="F124"/>
  <c r="K142"/>
  <c r="D52"/>
  <c r="C53"/>
  <c r="F37"/>
  <c r="B45"/>
  <c r="F21"/>
  <c r="K30"/>
  <c r="K9"/>
  <c r="B79"/>
  <c r="A79"/>
  <c r="K85"/>
  <c r="B86"/>
  <c r="F95"/>
  <c r="C102"/>
  <c r="K147"/>
  <c r="F112"/>
  <c r="K79"/>
  <c r="B80"/>
  <c r="G86"/>
  <c r="K86"/>
  <c r="D97"/>
  <c r="A104"/>
  <c r="I149"/>
  <c r="B63"/>
  <c r="A63"/>
  <c r="K69"/>
  <c r="B70"/>
  <c r="F63"/>
  <c r="C70"/>
  <c r="D131"/>
  <c r="I147"/>
  <c r="K63"/>
  <c r="B64"/>
  <c r="G70"/>
  <c r="K70"/>
  <c r="D65"/>
  <c r="A72"/>
  <c r="A132"/>
  <c r="F149"/>
  <c r="I124"/>
  <c r="D42"/>
  <c r="E33"/>
  <c r="A25"/>
  <c r="C57"/>
  <c r="D96"/>
  <c r="E134"/>
  <c r="K96"/>
  <c r="G103"/>
  <c r="A81"/>
  <c r="F150"/>
  <c r="G97"/>
  <c r="A105"/>
  <c r="K82"/>
  <c r="G80"/>
  <c r="I87"/>
  <c r="B99"/>
  <c r="K104"/>
  <c r="I81"/>
  <c r="E88"/>
  <c r="G100"/>
  <c r="I106"/>
  <c r="B150"/>
  <c r="B60"/>
  <c r="F103"/>
  <c r="D46"/>
  <c r="C42"/>
  <c r="I46"/>
  <c r="I6"/>
  <c r="D61"/>
  <c r="A62"/>
  <c r="A64"/>
  <c r="F148"/>
  <c r="K21"/>
  <c r="I58"/>
  <c r="K27"/>
  <c r="I23"/>
  <c r="G12"/>
  <c r="G22"/>
  <c r="D82"/>
  <c r="F132"/>
  <c r="E21"/>
  <c r="A7"/>
  <c r="C52"/>
  <c r="A40"/>
  <c r="K46"/>
  <c r="I54"/>
  <c r="B110"/>
  <c r="K144"/>
  <c r="I53"/>
  <c r="A17"/>
  <c r="I69"/>
  <c r="D119"/>
  <c r="D118"/>
  <c r="D132"/>
  <c r="E13"/>
  <c r="K31"/>
  <c r="F8"/>
  <c r="F55"/>
  <c r="F87"/>
  <c r="C94"/>
  <c r="D143"/>
  <c r="I16"/>
  <c r="B31"/>
  <c r="E51"/>
  <c r="D38"/>
  <c r="K76"/>
  <c r="G129"/>
  <c r="B19"/>
  <c r="I18"/>
  <c r="I115"/>
  <c r="A129"/>
  <c r="B43"/>
  <c r="B16"/>
  <c r="A35"/>
  <c r="F68"/>
  <c r="B81"/>
  <c r="D133"/>
  <c r="D76"/>
  <c r="B135"/>
  <c r="K123"/>
  <c r="D145"/>
  <c r="G124"/>
  <c r="G131"/>
  <c r="K24"/>
  <c r="G19"/>
  <c r="G51"/>
  <c r="F62"/>
  <c r="A127"/>
  <c r="G47"/>
  <c r="C41"/>
  <c r="I9"/>
  <c r="G148"/>
  <c r="C56"/>
  <c r="C8"/>
  <c r="E43"/>
  <c r="E14"/>
  <c r="C55"/>
  <c r="G90"/>
  <c r="K116"/>
  <c r="K18"/>
  <c r="D73"/>
  <c r="A136"/>
  <c r="E141"/>
  <c r="E11"/>
  <c r="K11"/>
  <c r="F46"/>
  <c r="E69"/>
  <c r="C139"/>
  <c r="C62"/>
  <c r="G50"/>
  <c r="F101"/>
  <c r="I110"/>
  <c r="E38"/>
  <c r="A60"/>
  <c r="K38"/>
  <c r="G96"/>
  <c r="D74"/>
  <c r="I97"/>
  <c r="B76"/>
  <c r="K80"/>
  <c r="K105"/>
  <c r="G81"/>
  <c r="I107"/>
  <c r="E62"/>
  <c r="C109"/>
  <c r="F122"/>
  <c r="E57"/>
  <c r="F59"/>
  <c r="A125"/>
  <c r="B116"/>
  <c r="B21"/>
  <c r="G59"/>
  <c r="C126"/>
  <c r="G109"/>
  <c r="K53"/>
  <c r="I50"/>
  <c r="A115"/>
  <c r="F25"/>
  <c r="B127"/>
  <c r="C19"/>
  <c r="G20"/>
  <c r="E87"/>
  <c r="A135"/>
  <c r="I12"/>
  <c r="E28"/>
  <c r="B55"/>
  <c r="G76"/>
  <c r="K137"/>
  <c r="A145"/>
  <c r="A6"/>
  <c r="K25"/>
  <c r="F123"/>
  <c r="E119"/>
  <c r="F45"/>
  <c r="A42"/>
  <c r="F17"/>
  <c r="C68"/>
  <c r="D75"/>
  <c r="A74"/>
  <c r="E136"/>
  <c r="D69"/>
  <c r="A76"/>
  <c r="K75"/>
  <c r="F137"/>
  <c r="D109"/>
  <c r="A116"/>
  <c r="A99"/>
  <c r="K140"/>
  <c r="A110"/>
  <c r="B117"/>
  <c r="K100"/>
  <c r="G141"/>
  <c r="F11"/>
  <c r="F5"/>
  <c r="C110"/>
  <c r="F15"/>
  <c r="G29"/>
  <c r="A48"/>
  <c r="G32"/>
  <c r="E47"/>
  <c r="D33"/>
  <c r="F78"/>
  <c r="G147"/>
  <c r="B59"/>
  <c r="B32"/>
  <c r="D51"/>
  <c r="B57"/>
  <c r="A51"/>
  <c r="C12"/>
  <c r="D103"/>
  <c r="D114"/>
  <c r="D44"/>
  <c r="D22"/>
  <c r="D56"/>
  <c r="F6"/>
  <c r="E49"/>
  <c r="C27"/>
  <c r="C71"/>
  <c r="A141"/>
  <c r="A34"/>
  <c r="K10"/>
  <c r="G69"/>
  <c r="B106"/>
  <c r="F140"/>
  <c r="C144"/>
  <c r="F38"/>
  <c r="K56"/>
  <c r="G26"/>
  <c r="B41"/>
  <c r="C73"/>
  <c r="D80"/>
  <c r="B128"/>
  <c r="E149"/>
  <c r="A19"/>
  <c r="A56"/>
  <c r="G13"/>
  <c r="E19"/>
  <c r="C34"/>
  <c r="E16"/>
  <c r="F23"/>
  <c r="F69"/>
  <c r="G130"/>
  <c r="G146"/>
  <c r="F130"/>
  <c r="E29"/>
  <c r="G36"/>
  <c r="D26"/>
  <c r="I17"/>
  <c r="I94"/>
  <c r="E101"/>
  <c r="I138"/>
  <c r="C140"/>
  <c r="A49"/>
  <c r="A24"/>
  <c r="G60"/>
  <c r="B42"/>
  <c r="K22"/>
  <c r="B10"/>
  <c r="I145"/>
  <c r="D53"/>
  <c r="C46"/>
  <c r="F26"/>
  <c r="G83"/>
  <c r="G150"/>
  <c r="B62"/>
  <c r="E25"/>
  <c r="G108"/>
  <c r="I114"/>
  <c r="F35"/>
  <c r="G39"/>
  <c r="C17"/>
  <c r="D29"/>
  <c r="C75"/>
  <c r="C69"/>
  <c r="G82"/>
  <c r="F114"/>
  <c r="G107"/>
  <c r="D116"/>
  <c r="C111"/>
  <c r="I25"/>
  <c r="G123"/>
  <c r="E44"/>
  <c r="C39"/>
  <c r="E71"/>
  <c r="I35"/>
  <c r="F142"/>
  <c r="G42"/>
  <c r="C96"/>
  <c r="G23"/>
  <c r="F29"/>
  <c r="C47"/>
  <c r="F64"/>
  <c r="E123"/>
  <c r="F31"/>
  <c r="E150"/>
  <c r="C13"/>
  <c r="C21"/>
  <c r="I33"/>
  <c r="A80"/>
  <c r="C132"/>
  <c r="C59"/>
  <c r="A61"/>
  <c r="I29"/>
  <c r="F119"/>
  <c r="I122"/>
  <c r="D54"/>
  <c r="E58"/>
  <c r="E94"/>
  <c r="B147"/>
  <c r="G14"/>
  <c r="B52"/>
  <c r="I43"/>
  <c r="K41"/>
  <c r="I103"/>
  <c r="F128"/>
  <c r="E104"/>
  <c r="C129"/>
  <c r="G87"/>
  <c r="I118"/>
  <c r="I88"/>
  <c r="A121"/>
  <c r="K8"/>
  <c r="C44"/>
  <c r="I42"/>
  <c r="D35"/>
  <c r="D123"/>
  <c r="I34"/>
  <c r="K59"/>
  <c r="E61"/>
  <c r="A89"/>
  <c r="F61"/>
  <c r="E41"/>
  <c r="K6"/>
  <c r="I121"/>
  <c r="F28"/>
  <c r="B84"/>
  <c r="E147"/>
  <c r="C123"/>
  <c r="K47"/>
  <c r="D15"/>
  <c r="F94"/>
  <c r="G132"/>
  <c r="C10"/>
  <c r="G35"/>
  <c r="C40"/>
  <c r="I83"/>
  <c r="K135"/>
  <c r="C38"/>
  <c r="D18"/>
  <c r="E113"/>
  <c r="G145"/>
  <c r="E54"/>
  <c r="B28"/>
  <c r="I51"/>
  <c r="J51" l="1"/>
  <c r="M18"/>
  <c r="J83"/>
  <c r="M15"/>
  <c r="J121"/>
  <c r="J34"/>
  <c r="M123"/>
  <c r="M35"/>
  <c r="J42"/>
  <c r="J88"/>
  <c r="J118"/>
  <c r="J103"/>
  <c r="J43"/>
  <c r="M54"/>
  <c r="J122"/>
  <c r="J29"/>
  <c r="J33"/>
  <c r="J35"/>
  <c r="J25"/>
  <c r="M116"/>
  <c r="M29"/>
  <c r="J114"/>
  <c r="M53"/>
  <c r="J145"/>
  <c r="J138"/>
  <c r="J94"/>
  <c r="J17"/>
  <c r="M26"/>
  <c r="M80"/>
  <c r="M56"/>
  <c r="M22"/>
  <c r="M44"/>
  <c r="M114"/>
  <c r="M103"/>
  <c r="M51"/>
  <c r="M33"/>
  <c r="M109"/>
  <c r="M69"/>
  <c r="M75"/>
  <c r="J12"/>
  <c r="J50"/>
  <c r="J107"/>
  <c r="J97"/>
  <c r="M74"/>
  <c r="J110"/>
  <c r="M73"/>
  <c r="J9"/>
  <c r="M145"/>
  <c r="M76"/>
  <c r="M133"/>
  <c r="J115"/>
  <c r="J18"/>
  <c r="M38"/>
  <c r="J16"/>
  <c r="M143"/>
  <c r="M132"/>
  <c r="M118"/>
  <c r="M119"/>
  <c r="J69"/>
  <c r="J53"/>
  <c r="J54"/>
  <c r="M82"/>
  <c r="J23"/>
  <c r="J58"/>
  <c r="M61"/>
  <c r="J6"/>
  <c r="J46"/>
  <c r="M46"/>
  <c r="J106"/>
  <c r="J81"/>
  <c r="J87"/>
  <c r="M96"/>
  <c r="M42"/>
  <c r="J124"/>
  <c r="M65"/>
  <c r="J147"/>
  <c r="M131"/>
  <c r="J149"/>
  <c r="M97"/>
  <c r="M52"/>
  <c r="M66"/>
  <c r="J47"/>
  <c r="J55"/>
  <c r="M9"/>
  <c r="J123"/>
  <c r="J139"/>
  <c r="M87"/>
  <c r="J20"/>
  <c r="M34"/>
  <c r="M49"/>
  <c r="M105"/>
  <c r="M8"/>
  <c r="M17"/>
  <c r="J10"/>
  <c r="J14"/>
  <c r="J41"/>
  <c r="J57"/>
  <c r="J61"/>
  <c r="J52"/>
  <c r="J56"/>
  <c r="M58"/>
  <c r="M10"/>
  <c r="M62"/>
  <c r="J19"/>
  <c r="J22"/>
  <c r="J62"/>
  <c r="J38"/>
  <c r="M64"/>
  <c r="M47"/>
  <c r="J8"/>
  <c r="J44"/>
  <c r="J48"/>
  <c r="M89"/>
  <c r="J49"/>
  <c r="M41"/>
  <c r="M138"/>
  <c r="J100"/>
  <c r="J93"/>
  <c r="M121"/>
  <c r="M78"/>
  <c r="J137"/>
  <c r="M106"/>
  <c r="M84"/>
  <c r="J105"/>
  <c r="M77"/>
  <c r="J75"/>
  <c r="J72"/>
  <c r="M94"/>
  <c r="J65"/>
  <c r="M100"/>
  <c r="J71"/>
  <c r="M93"/>
  <c r="M72"/>
  <c r="M99"/>
  <c r="M140"/>
  <c r="M104"/>
  <c r="M115"/>
  <c r="J112"/>
  <c r="J141"/>
  <c r="M37"/>
  <c r="M11"/>
  <c r="J21"/>
  <c r="M39"/>
  <c r="M12"/>
  <c r="M32"/>
  <c r="M142"/>
  <c r="J101"/>
  <c r="M30"/>
  <c r="M50"/>
  <c r="M129"/>
  <c r="M126"/>
  <c r="J76"/>
  <c r="J132"/>
  <c r="J131"/>
  <c r="M71"/>
  <c r="M28"/>
  <c r="M7"/>
  <c r="M36"/>
  <c r="J45"/>
  <c r="J27"/>
  <c r="M135"/>
  <c r="J116"/>
  <c r="M60"/>
  <c r="J148"/>
  <c r="J135"/>
  <c r="M79"/>
  <c r="J126"/>
  <c r="J70"/>
  <c r="J66"/>
  <c r="M110"/>
  <c r="M111"/>
  <c r="J104"/>
  <c r="J142"/>
  <c r="J102"/>
  <c r="J125"/>
  <c r="J82"/>
  <c r="M98"/>
  <c r="M27"/>
  <c r="M137"/>
  <c r="J130"/>
  <c r="J78"/>
  <c r="B4" i="2" a="1"/>
  <c r="B4" s="1"/>
  <c r="L5" i="1" s="1"/>
  <c r="M23"/>
  <c r="J59"/>
  <c r="J11"/>
  <c r="J15"/>
  <c r="M55"/>
  <c r="M21"/>
  <c r="J146"/>
  <c r="M125"/>
  <c r="J26"/>
  <c r="J28"/>
  <c r="J30"/>
  <c r="J32"/>
  <c r="J24"/>
  <c r="J60"/>
  <c r="J36"/>
  <c r="J40"/>
  <c r="M134"/>
  <c r="J92"/>
  <c r="J85"/>
  <c r="M20"/>
  <c r="M14"/>
  <c r="M59"/>
  <c r="J140"/>
  <c r="M24"/>
  <c r="M6"/>
  <c r="J128"/>
  <c r="M150"/>
  <c r="J67"/>
  <c r="J117"/>
  <c r="M19"/>
  <c r="M45"/>
  <c r="M128"/>
  <c r="M139"/>
  <c r="J108"/>
  <c r="M92"/>
  <c r="J63"/>
  <c r="J113"/>
  <c r="M85"/>
  <c r="M130"/>
  <c r="J84"/>
  <c r="M108"/>
  <c r="J77"/>
  <c r="J119"/>
  <c r="M91"/>
  <c r="J98"/>
  <c r="M70"/>
  <c r="M141"/>
  <c r="M112"/>
  <c r="J79"/>
  <c r="M101"/>
  <c r="J120"/>
  <c r="M146"/>
  <c r="M88"/>
  <c r="J109"/>
  <c r="M81"/>
  <c r="J64"/>
  <c r="M107"/>
  <c r="M86"/>
  <c r="J99"/>
  <c r="J5"/>
  <c r="J13"/>
  <c r="J37"/>
  <c r="M40"/>
  <c r="M144"/>
  <c r="M136"/>
  <c r="J144"/>
  <c r="M127"/>
  <c r="M31"/>
  <c r="M43"/>
  <c r="M16"/>
  <c r="M13"/>
  <c r="M48"/>
  <c r="M5"/>
  <c r="J7"/>
  <c r="J31"/>
  <c r="J39"/>
  <c r="M120"/>
  <c r="M57"/>
  <c r="M148"/>
  <c r="M25"/>
  <c r="M147"/>
  <c r="J134"/>
  <c r="J86"/>
  <c r="J95"/>
  <c r="M67"/>
  <c r="J74"/>
  <c r="M117"/>
  <c r="M124"/>
  <c r="J129"/>
  <c r="J91"/>
  <c r="M63"/>
  <c r="M113"/>
  <c r="J127"/>
  <c r="J80"/>
  <c r="M102"/>
  <c r="J73"/>
  <c r="M149"/>
  <c r="J150"/>
  <c r="M122"/>
  <c r="J68"/>
  <c r="M90"/>
  <c r="J111"/>
  <c r="M83"/>
  <c r="J90"/>
  <c r="J133"/>
  <c r="J136"/>
  <c r="J143"/>
  <c r="M95"/>
  <c r="J96"/>
  <c r="M68"/>
  <c r="J89"/>
  <c r="C4" i="2" l="1"/>
  <c r="G4"/>
  <c r="D4"/>
  <c r="B5" a="1"/>
  <c r="B5" s="1"/>
  <c r="D5" l="1"/>
  <c r="C5"/>
  <c r="G5"/>
  <c r="L6" i="1"/>
  <c r="B6" i="2" a="1"/>
  <c r="B6" s="1"/>
  <c r="L7" i="1" s="1"/>
  <c r="D6" i="2" l="1"/>
  <c r="C6"/>
  <c r="G6"/>
  <c r="B7" a="1"/>
  <c r="B7" s="1"/>
  <c r="B8" l="1" a="1"/>
  <c r="B8" s="1"/>
  <c r="L8" i="1"/>
  <c r="C7" i="2"/>
  <c r="D7"/>
  <c r="G7"/>
  <c r="L9" i="1" l="1"/>
  <c r="B9" i="2" a="1"/>
  <c r="B9" s="1"/>
  <c r="C8"/>
  <c r="D8"/>
  <c r="G8"/>
  <c r="C9" l="1"/>
  <c r="G9"/>
  <c r="L10" i="1"/>
  <c r="B10" i="2" a="1"/>
  <c r="B10" s="1"/>
  <c r="D9"/>
  <c r="B11" l="1" a="1"/>
  <c r="B11" s="1"/>
  <c r="D10"/>
  <c r="C10"/>
  <c r="G10"/>
  <c r="L11" i="1"/>
  <c r="B12" i="2" l="1" a="1"/>
  <c r="B12" s="1"/>
  <c r="G11"/>
  <c r="C11"/>
  <c r="D11"/>
  <c r="G12" l="1"/>
  <c r="C12"/>
  <c r="D12"/>
  <c r="L13" i="1"/>
  <c r="B13" i="2" a="1"/>
  <c r="B13" s="1"/>
  <c r="C13" l="1"/>
  <c r="G13"/>
  <c r="D13"/>
  <c r="B14" a="1"/>
  <c r="B14" s="1"/>
  <c r="L14" i="1"/>
  <c r="G14" i="2" l="1"/>
  <c r="D14"/>
  <c r="C14"/>
  <c r="B15" a="1"/>
  <c r="B15" s="1"/>
  <c r="D15" l="1"/>
  <c r="G15"/>
  <c r="C15"/>
  <c r="B16" a="1"/>
  <c r="B16" s="1"/>
  <c r="C16" l="1"/>
  <c r="G16"/>
  <c r="D16"/>
  <c r="B17" a="1"/>
  <c r="B17" s="1"/>
  <c r="B18" l="1" a="1"/>
  <c r="B18" s="1"/>
  <c r="B19" s="1" a="1"/>
  <c r="B19" s="1"/>
  <c r="C17"/>
  <c r="D17"/>
  <c r="G17"/>
  <c r="D19" l="1"/>
  <c r="C19"/>
  <c r="G19"/>
  <c r="C18"/>
  <c r="G18"/>
  <c r="D18"/>
  <c r="B20" a="1"/>
  <c r="B20" s="1"/>
  <c r="G20" l="1"/>
  <c r="C20"/>
  <c r="D20"/>
  <c r="B21" a="1"/>
  <c r="B21" s="1"/>
  <c r="B22" s="1" a="1"/>
  <c r="B22" s="1"/>
  <c r="G22" l="1"/>
  <c r="D22"/>
  <c r="C22"/>
  <c r="G21"/>
  <c r="C21"/>
  <c r="D21"/>
  <c r="B23" a="1"/>
  <c r="B23" s="1"/>
  <c r="G23" l="1"/>
  <c r="C23"/>
  <c r="D23"/>
  <c r="B24" a="1"/>
  <c r="B24" s="1"/>
  <c r="G24" l="1"/>
  <c r="C24"/>
  <c r="D24"/>
  <c r="B25" a="1"/>
  <c r="B25" s="1"/>
  <c r="D25" l="1"/>
  <c r="G25"/>
  <c r="C25"/>
  <c r="B26" a="1"/>
  <c r="B26" s="1"/>
  <c r="C26" l="1"/>
  <c r="G26"/>
  <c r="D26"/>
  <c r="B27" a="1"/>
  <c r="B27" s="1"/>
  <c r="B28" l="1" a="1"/>
  <c r="B28" s="1"/>
  <c r="B29" s="1" a="1"/>
  <c r="B29" s="1"/>
  <c r="D27"/>
  <c r="G27"/>
  <c r="C27"/>
  <c r="G29" l="1"/>
  <c r="C29"/>
  <c r="D29"/>
  <c r="D28"/>
  <c r="G28"/>
  <c r="C28"/>
  <c r="B30" a="1"/>
  <c r="B30" s="1"/>
  <c r="B31" s="1" a="1"/>
  <c r="B31" s="1"/>
  <c r="G30" l="1"/>
  <c r="C30"/>
  <c r="D30"/>
  <c r="D31"/>
  <c r="C31"/>
  <c r="G31"/>
  <c r="B32" a="1"/>
  <c r="B32" s="1"/>
  <c r="D32" l="1"/>
  <c r="G32"/>
  <c r="C32"/>
  <c r="B33" a="1"/>
  <c r="B33" s="1"/>
  <c r="D33" l="1"/>
  <c r="C33"/>
  <c r="G33"/>
  <c r="B34" a="1"/>
  <c r="B34" s="1"/>
  <c r="G34" l="1"/>
  <c r="C34"/>
  <c r="D34"/>
  <c r="B35" a="1"/>
  <c r="B35" s="1"/>
  <c r="C35" l="1"/>
  <c r="D35"/>
  <c r="G35"/>
  <c r="B36" a="1"/>
  <c r="B36" s="1"/>
  <c r="G36" l="1"/>
  <c r="D36"/>
  <c r="C36"/>
  <c r="B37" a="1"/>
  <c r="B37" s="1"/>
  <c r="D37" l="1"/>
  <c r="C37"/>
  <c r="G37"/>
  <c r="B38" a="1"/>
  <c r="B38" s="1"/>
  <c r="G38" l="1"/>
  <c r="C38"/>
  <c r="D38"/>
  <c r="B39" a="1"/>
  <c r="B39" s="1"/>
  <c r="D39" l="1"/>
  <c r="C39"/>
  <c r="G39"/>
  <c r="B40" a="1"/>
  <c r="B40" s="1"/>
  <c r="G40" l="1"/>
  <c r="D40"/>
  <c r="C40"/>
  <c r="B41" a="1"/>
  <c r="B41" s="1"/>
  <c r="C41" l="1"/>
  <c r="D41"/>
  <c r="G41"/>
  <c r="B42" a="1"/>
  <c r="B42" s="1"/>
  <c r="G42" l="1"/>
  <c r="C42"/>
  <c r="D42"/>
  <c r="B43" a="1"/>
  <c r="B43" s="1"/>
  <c r="C43" l="1"/>
  <c r="D43"/>
  <c r="G43"/>
  <c r="B44" a="1"/>
  <c r="B44" s="1"/>
  <c r="G44" l="1"/>
  <c r="D44"/>
  <c r="C44"/>
  <c r="B45" a="1"/>
  <c r="B45" s="1"/>
  <c r="C45" l="1"/>
  <c r="D45"/>
  <c r="G45"/>
  <c r="B46" a="1"/>
  <c r="B46" s="1"/>
  <c r="G46" l="1"/>
  <c r="C46"/>
  <c r="D46"/>
  <c r="B47" a="1"/>
  <c r="B47" s="1"/>
  <c r="C47" l="1"/>
  <c r="D47"/>
  <c r="G47"/>
  <c r="B48" a="1"/>
  <c r="B48" s="1"/>
  <c r="G48" l="1"/>
  <c r="D48"/>
  <c r="C48"/>
  <c r="B49" a="1"/>
  <c r="B49" s="1"/>
  <c r="C49" l="1"/>
  <c r="D49"/>
  <c r="G49"/>
  <c r="B50" a="1"/>
  <c r="B50" s="1"/>
  <c r="C50" l="1"/>
  <c r="D50"/>
  <c r="G50"/>
  <c r="B51" a="1"/>
  <c r="B51" s="1"/>
  <c r="G51" l="1"/>
  <c r="C51"/>
  <c r="D51"/>
  <c r="B52" a="1"/>
  <c r="B52" s="1"/>
  <c r="C52" l="1"/>
  <c r="D52"/>
  <c r="G52"/>
  <c r="B53" a="1"/>
  <c r="B53" s="1"/>
  <c r="G53" l="1"/>
  <c r="C53"/>
  <c r="D53"/>
  <c r="B54" a="1"/>
  <c r="B54" s="1"/>
  <c r="D54" l="1"/>
  <c r="C54"/>
  <c r="G54"/>
  <c r="B55" a="1"/>
  <c r="B55" s="1"/>
  <c r="G55" l="1"/>
  <c r="C55"/>
  <c r="D55"/>
  <c r="B56" a="1"/>
  <c r="B56" s="1"/>
  <c r="C56" l="1"/>
  <c r="D56"/>
  <c r="G56"/>
  <c r="B57" a="1"/>
  <c r="B57" s="1"/>
  <c r="G57" l="1"/>
  <c r="C57"/>
  <c r="D57"/>
  <c r="B58" a="1"/>
  <c r="B58" s="1"/>
  <c r="C58" l="1"/>
  <c r="D58"/>
  <c r="G58"/>
  <c r="B59" a="1"/>
  <c r="B59" s="1"/>
  <c r="G59" l="1"/>
  <c r="C59"/>
  <c r="D59"/>
  <c r="B60" a="1"/>
  <c r="B60" s="1"/>
  <c r="D60" l="1"/>
  <c r="C60"/>
  <c r="G60"/>
  <c r="B61" a="1"/>
  <c r="B61" s="1"/>
  <c r="D61" l="1"/>
  <c r="C61"/>
  <c r="G61"/>
  <c r="L47" i="1"/>
  <c r="L29"/>
  <c r="L49"/>
  <c r="L125"/>
  <c r="L66"/>
  <c r="L87"/>
  <c r="L27"/>
  <c r="L136"/>
  <c r="L133"/>
  <c r="L142"/>
  <c r="L42"/>
  <c r="L37"/>
  <c r="L79"/>
  <c r="L88"/>
  <c r="L64"/>
  <c r="L138"/>
  <c r="L107"/>
  <c r="L30"/>
  <c r="L108"/>
  <c r="L12"/>
  <c r="L100"/>
  <c r="L105"/>
  <c r="L94"/>
  <c r="L33"/>
  <c r="L38"/>
  <c r="L39"/>
  <c r="L22"/>
  <c r="L85"/>
  <c r="L16"/>
  <c r="L121"/>
  <c r="L113"/>
  <c r="L139"/>
  <c r="L114"/>
  <c r="L122"/>
  <c r="L31"/>
  <c r="L21"/>
  <c r="L115"/>
  <c r="L19"/>
  <c r="L119"/>
  <c r="L26"/>
  <c r="L68"/>
  <c r="L56"/>
  <c r="L61"/>
  <c r="L51"/>
  <c r="L131"/>
  <c r="L69"/>
  <c r="L20"/>
  <c r="L80"/>
  <c r="L149"/>
  <c r="L147"/>
  <c r="L127"/>
  <c r="L58"/>
  <c r="L96"/>
  <c r="L73"/>
  <c r="L50"/>
  <c r="L24"/>
  <c r="L141"/>
  <c r="L70"/>
  <c r="L25"/>
  <c r="L40"/>
  <c r="L81"/>
  <c r="L97"/>
  <c r="L120"/>
  <c r="L23"/>
  <c r="L62"/>
  <c r="L71"/>
  <c r="L134"/>
  <c r="L123"/>
  <c r="L124"/>
  <c r="L116"/>
  <c r="L98"/>
  <c r="L101"/>
  <c r="L77"/>
  <c r="L91"/>
  <c r="L18"/>
  <c r="L17"/>
  <c r="L60"/>
  <c r="L109"/>
  <c r="L137"/>
  <c r="L54"/>
  <c r="L52"/>
  <c r="L63"/>
  <c r="L43"/>
  <c r="L111"/>
  <c r="L95"/>
  <c r="L74"/>
  <c r="L106"/>
  <c r="L130"/>
  <c r="L59"/>
  <c r="L57"/>
  <c r="L118"/>
  <c r="L86"/>
  <c r="L150"/>
  <c r="L75"/>
  <c r="L126"/>
  <c r="L103"/>
  <c r="L93"/>
  <c r="L128"/>
  <c r="L99"/>
  <c r="L110"/>
  <c r="L67"/>
  <c r="L102"/>
  <c r="L144"/>
  <c r="L132"/>
  <c r="L112"/>
  <c r="L129"/>
  <c r="L117"/>
  <c r="L44"/>
  <c r="L76"/>
  <c r="L35"/>
  <c r="L45"/>
  <c r="L84"/>
  <c r="L92"/>
  <c r="L82"/>
  <c r="L15"/>
  <c r="B62" i="2" a="1"/>
  <c r="B62" s="1"/>
  <c r="L90" i="1"/>
  <c r="L65"/>
  <c r="L28"/>
  <c r="L55"/>
  <c r="L83"/>
  <c r="L135"/>
  <c r="L78"/>
  <c r="L146"/>
  <c r="L46"/>
  <c r="L32"/>
  <c r="L104"/>
  <c r="L41"/>
  <c r="L143"/>
  <c r="L48"/>
  <c r="L148"/>
  <c r="L89"/>
  <c r="L145"/>
  <c r="L36"/>
  <c r="L53"/>
  <c r="L140"/>
  <c r="L34"/>
  <c r="L72"/>
  <c r="G62" i="2" l="1"/>
  <c r="C62"/>
  <c r="D62"/>
  <c r="B63" a="1"/>
  <c r="B63" s="1"/>
  <c r="G63" l="1"/>
  <c r="C63"/>
  <c r="D63"/>
  <c r="B64" a="1"/>
  <c r="B64" s="1"/>
  <c r="G64" l="1"/>
  <c r="C64"/>
  <c r="D64"/>
  <c r="B65" a="1"/>
  <c r="B65" s="1"/>
  <c r="G65" l="1"/>
  <c r="C65"/>
  <c r="D65"/>
  <c r="B66" a="1"/>
  <c r="B66" s="1"/>
  <c r="D66" l="1"/>
  <c r="C66"/>
  <c r="G66"/>
  <c r="B67" a="1"/>
  <c r="B67" s="1"/>
  <c r="D67" l="1"/>
  <c r="G67"/>
  <c r="C67"/>
  <c r="B68" a="1"/>
  <c r="B68" s="1"/>
  <c r="D68" l="1"/>
  <c r="G68"/>
  <c r="C68"/>
  <c r="B69" a="1"/>
  <c r="B69" s="1"/>
  <c r="D69" l="1"/>
  <c r="G69"/>
  <c r="C69"/>
  <c r="B70" a="1"/>
  <c r="B70" s="1"/>
  <c r="G70" l="1"/>
  <c r="C70"/>
  <c r="D70"/>
  <c r="B71" a="1"/>
  <c r="B71" s="1"/>
  <c r="D71" l="1"/>
  <c r="G71"/>
  <c r="C71"/>
  <c r="B72" a="1"/>
  <c r="B72" s="1"/>
  <c r="G72" l="1"/>
  <c r="C72"/>
  <c r="D72"/>
  <c r="B73" a="1"/>
  <c r="B73" s="1"/>
  <c r="D73" l="1"/>
  <c r="G73"/>
  <c r="C73"/>
  <c r="B74" a="1"/>
  <c r="B74" s="1"/>
  <c r="G74" l="1"/>
  <c r="C74"/>
  <c r="D74"/>
  <c r="B75" a="1"/>
  <c r="B75" s="1"/>
  <c r="D75" l="1"/>
  <c r="G75"/>
  <c r="C75"/>
  <c r="B76" a="1"/>
  <c r="B76" s="1"/>
  <c r="G76" l="1"/>
  <c r="C76"/>
  <c r="D76"/>
  <c r="B77" a="1"/>
  <c r="B77" s="1"/>
  <c r="D77" l="1"/>
  <c r="G77"/>
  <c r="C77"/>
  <c r="B78" a="1"/>
  <c r="B78" s="1"/>
  <c r="G78" l="1"/>
  <c r="C78"/>
  <c r="D78"/>
  <c r="B79" a="1"/>
  <c r="B79" s="1"/>
  <c r="D79" l="1"/>
  <c r="G79"/>
  <c r="C79"/>
  <c r="B80" a="1"/>
  <c r="B80" s="1"/>
  <c r="G80" l="1"/>
  <c r="C80"/>
  <c r="D80"/>
  <c r="B81" a="1"/>
  <c r="B81" s="1"/>
  <c r="D81" l="1"/>
  <c r="G81"/>
  <c r="C81"/>
  <c r="B82" a="1"/>
  <c r="B82" s="1"/>
  <c r="G82" l="1"/>
  <c r="C82"/>
  <c r="D82"/>
  <c r="B83" a="1"/>
  <c r="B83" s="1"/>
  <c r="D83" l="1"/>
  <c r="G83"/>
  <c r="C83"/>
  <c r="B84" a="1"/>
  <c r="B84" s="1"/>
  <c r="G84" l="1"/>
  <c r="C84"/>
  <c r="D84"/>
  <c r="B85" a="1"/>
  <c r="B85" s="1"/>
  <c r="D85" l="1"/>
  <c r="G85"/>
  <c r="C85"/>
  <c r="B86" a="1"/>
  <c r="B86" s="1"/>
  <c r="G86" l="1"/>
  <c r="C86"/>
  <c r="D86"/>
  <c r="B87" a="1"/>
  <c r="B87" s="1"/>
  <c r="D87" l="1"/>
  <c r="G87"/>
  <c r="C87"/>
  <c r="B88" a="1"/>
  <c r="B88" s="1"/>
  <c r="G88" l="1"/>
  <c r="C88"/>
  <c r="D88"/>
  <c r="B89" a="1"/>
  <c r="B89" s="1"/>
  <c r="G89" l="1"/>
  <c r="D89"/>
  <c r="C89"/>
  <c r="B90" a="1"/>
  <c r="B90" s="1"/>
  <c r="C90" l="1"/>
  <c r="D90"/>
  <c r="G90"/>
  <c r="B91" a="1"/>
  <c r="B91" s="1"/>
  <c r="D91" l="1"/>
  <c r="G91"/>
  <c r="C91"/>
  <c r="B92" a="1"/>
  <c r="B92" s="1"/>
  <c r="G92" l="1"/>
  <c r="C92"/>
  <c r="D92"/>
  <c r="B93" a="1"/>
  <c r="B93" s="1"/>
  <c r="D93" l="1"/>
  <c r="G93"/>
  <c r="C93"/>
  <c r="B94" a="1"/>
  <c r="B94" s="1"/>
  <c r="G94" l="1"/>
  <c r="C94"/>
  <c r="D94"/>
  <c r="B95" a="1"/>
  <c r="B95" s="1"/>
  <c r="D95" l="1"/>
  <c r="G95"/>
  <c r="C95"/>
  <c r="B96" a="1"/>
  <c r="B96" s="1"/>
  <c r="G96" l="1"/>
  <c r="C96"/>
  <c r="D96"/>
  <c r="B97" a="1"/>
  <c r="B97" s="1"/>
  <c r="D97" l="1"/>
  <c r="G97"/>
  <c r="C97"/>
  <c r="B98" a="1"/>
  <c r="B98" s="1"/>
  <c r="G98" l="1"/>
  <c r="C98"/>
  <c r="D98"/>
  <c r="B99" a="1"/>
  <c r="B99" s="1"/>
  <c r="D99" l="1"/>
  <c r="G99"/>
  <c r="C99"/>
  <c r="B100" a="1"/>
  <c r="B100" s="1"/>
  <c r="G100" l="1"/>
  <c r="C100"/>
  <c r="D100"/>
</calcChain>
</file>

<file path=xl/connections.xml><?xml version="1.0" encoding="utf-8"?>
<connections xmlns="http://schemas.openxmlformats.org/spreadsheetml/2006/main">
  <connection id="1" name="CSV IMPORT POUR COMMANDES TEST" type="6" refreshedVersion="3" background="1" saveData="1">
    <textPr codePage="850" sourceFile="C:\Users\Thierry\Downloads\BL-2012-10-08-14-51-23-CP850.txt" decimal="," thousands=" ">
      <textFields count="10">
        <textField/>
        <textField/>
        <textField/>
        <textField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<sst xmlns="http://schemas.openxmlformats.org/spreadsheetml/2006/main" count="212" uniqueCount="93">
  <si>
    <t>Désignation</t>
  </si>
  <si>
    <t>Quantité</t>
  </si>
  <si>
    <t>Colonne1</t>
  </si>
  <si>
    <t>Colonne3</t>
  </si>
  <si>
    <t>Colonne5</t>
  </si>
  <si>
    <t>Colonne6</t>
  </si>
  <si>
    <t>PREPAREE RELIQUAT</t>
  </si>
  <si>
    <t>Colonne52</t>
  </si>
  <si>
    <t>DISPO SUR STOCK</t>
  </si>
  <si>
    <t>REFERENCE</t>
  </si>
  <si>
    <t>QUANTITE</t>
  </si>
  <si>
    <t>MESSAGE</t>
  </si>
  <si>
    <t xml:space="preserve">NOM - Prénom-N° Fiche </t>
  </si>
  <si>
    <t xml:space="preserve">REF </t>
  </si>
  <si>
    <t>COMMANDES</t>
  </si>
  <si>
    <t>Colonne2</t>
  </si>
  <si>
    <t>Colonne4</t>
  </si>
  <si>
    <t>Colonne53</t>
  </si>
  <si>
    <t>Colonne54</t>
  </si>
  <si>
    <t>PRIX ACHAT</t>
  </si>
  <si>
    <t xml:space="preserve">PRIX DE VENTE </t>
  </si>
  <si>
    <t>FABRICANT</t>
  </si>
  <si>
    <t>Colonne7</t>
  </si>
  <si>
    <t>VALIDATION</t>
  </si>
  <si>
    <t xml:space="preserve">MESSAGE </t>
  </si>
  <si>
    <t xml:space="preserve">INFO DE PREPARATION  </t>
  </si>
  <si>
    <t>stock res</t>
  </si>
  <si>
    <t>Designation</t>
  </si>
  <si>
    <t>Quantite</t>
  </si>
  <si>
    <t>Info_Stock</t>
  </si>
  <si>
    <t>Fabricant</t>
  </si>
  <si>
    <t>Ref_Utilisee_Si_Differente</t>
  </si>
  <si>
    <t>Livree_Reliquat</t>
  </si>
  <si>
    <t>Prix_Achat_HT</t>
  </si>
  <si>
    <t>Prix_Vente_HT</t>
  </si>
  <si>
    <t>14135</t>
  </si>
  <si>
    <t>Transporteur</t>
  </si>
  <si>
    <t>Emplacement</t>
  </si>
  <si>
    <t>81035</t>
  </si>
  <si>
    <t>Mondial Relay(code=MON) / orig=</t>
  </si>
  <si>
    <t>MECA997</t>
  </si>
  <si>
    <t>MECA985</t>
  </si>
  <si>
    <t>321050</t>
  </si>
  <si>
    <t>Chrono Relais*(code=REL) / orig=</t>
  </si>
  <si>
    <t>GLC41431</t>
  </si>
  <si>
    <t>14134</t>
  </si>
  <si>
    <t>A14541</t>
  </si>
  <si>
    <t>26599</t>
  </si>
  <si>
    <t>4594</t>
  </si>
  <si>
    <t>CDAL-54510z</t>
  </si>
  <si>
    <t>purge stock</t>
  </si>
  <si>
    <t>14588</t>
  </si>
  <si>
    <t>RI71112</t>
  </si>
  <si>
    <t>318204</t>
  </si>
  <si>
    <t>4725</t>
  </si>
  <si>
    <t>350240XDEUX</t>
  </si>
  <si>
    <t>106390</t>
  </si>
  <si>
    <t>GLC41429</t>
  </si>
  <si>
    <t>MECA4178</t>
  </si>
  <si>
    <t>MECA3836</t>
  </si>
  <si>
    <t>Chronopost*(code=CHR) / orig=</t>
  </si>
  <si>
    <t>99907</t>
  </si>
  <si>
    <t>SO Colissimo(code=SOC) / orig=</t>
  </si>
  <si>
    <t>GLC40101</t>
  </si>
  <si>
    <t>Colissimo*(Contre Remboursement Possible +7,00)(code=COL) / orig=</t>
  </si>
  <si>
    <t>813412X2</t>
  </si>
  <si>
    <t>CDAL29409k</t>
  </si>
  <si>
    <t>MECA4032</t>
  </si>
  <si>
    <t>SPILU409003</t>
  </si>
  <si>
    <t>351200</t>
  </si>
  <si>
    <t>GS11205</t>
  </si>
  <si>
    <t>A14119</t>
  </si>
  <si>
    <t>3652</t>
  </si>
  <si>
    <t>4740</t>
  </si>
  <si>
    <t>106400</t>
  </si>
  <si>
    <t>9018</t>
  </si>
  <si>
    <t>24099XDEUX</t>
  </si>
  <si>
    <t>A027XDEUX</t>
  </si>
  <si>
    <t>99952</t>
  </si>
  <si>
    <t>Enveloppes Rigides Avec Suivi(code=POS) / orig=</t>
  </si>
  <si>
    <t>561020</t>
  </si>
  <si>
    <t>599610</t>
  </si>
  <si>
    <t>9501300</t>
  </si>
  <si>
    <t>123</t>
  </si>
  <si>
    <t>Colonne55</t>
  </si>
  <si>
    <t>Colonne56</t>
  </si>
  <si>
    <t>Colonne57</t>
  </si>
  <si>
    <t>TRANSPORTEUR</t>
  </si>
  <si>
    <t>EMPLACEMENT</t>
  </si>
  <si>
    <t>A</t>
  </si>
  <si>
    <t>test</t>
  </si>
  <si>
    <t xml:space="preserve">NOM - Prenom - BL </t>
  </si>
  <si>
    <t>Ref_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</si>
</sst>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50">
    <font>
      <sz val="14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b/>
      <sz val="28"/>
      <color indexed="8"/>
      <name val="Times New Roman"/>
      <family val="1"/>
    </font>
    <font>
      <b/>
      <sz val="12"/>
      <color indexed="8"/>
      <name val="Times New Roman"/>
      <family val="2"/>
    </font>
    <font>
      <b/>
      <sz val="10"/>
      <color indexed="12"/>
      <name val="Times New Roman"/>
      <family val="2"/>
    </font>
    <font>
      <b/>
      <sz val="16"/>
      <color indexed="8"/>
      <name val="Impact"/>
      <family val="2"/>
    </font>
    <font>
      <b/>
      <sz val="16"/>
      <color indexed="12"/>
      <name val="Times New Roman"/>
      <family val="2"/>
    </font>
    <font>
      <b/>
      <sz val="12"/>
      <name val="Times New Roman"/>
      <family val="1"/>
    </font>
    <font>
      <b/>
      <sz val="20"/>
      <color indexed="12"/>
      <name val="Times New Roman"/>
      <family val="1"/>
    </font>
    <font>
      <b/>
      <sz val="10"/>
      <color indexed="60"/>
      <name val="Times New Roman"/>
      <family val="1"/>
    </font>
    <font>
      <b/>
      <sz val="30"/>
      <color indexed="8"/>
      <name val="Times New Roman"/>
      <family val="1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12"/>
      <name val="Times New Roman"/>
      <family val="1"/>
    </font>
    <font>
      <b/>
      <sz val="16"/>
      <color indexed="12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2"/>
    </font>
    <font>
      <b/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3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8">
    <xf numFmtId="0" fontId="0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12" applyNumberFormat="0" applyAlignment="0" applyProtection="0"/>
    <xf numFmtId="0" fontId="26" fillId="29" borderId="13" applyNumberFormat="0" applyAlignment="0" applyProtection="0"/>
    <xf numFmtId="0" fontId="12" fillId="30" borderId="14" applyNumberFormat="0" applyFont="0" applyAlignment="0" applyProtection="0"/>
    <xf numFmtId="0" fontId="11" fillId="30" borderId="14" applyNumberFormat="0" applyFont="0" applyAlignment="0" applyProtection="0"/>
    <xf numFmtId="0" fontId="10" fillId="30" borderId="14" applyNumberFormat="0" applyFont="0" applyAlignment="0" applyProtection="0"/>
    <xf numFmtId="0" fontId="9" fillId="30" borderId="14" applyNumberFormat="0" applyFont="0" applyAlignment="0" applyProtection="0"/>
    <xf numFmtId="0" fontId="8" fillId="30" borderId="14" applyNumberFormat="0" applyFont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32" borderId="12" applyNumberFormat="0" applyAlignment="0" applyProtection="0"/>
    <xf numFmtId="0" fontId="33" fillId="0" borderId="18" applyNumberFormat="0" applyFill="0" applyAlignment="0" applyProtection="0"/>
    <xf numFmtId="0" fontId="34" fillId="3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28" borderId="19" applyNumberFormat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30" borderId="14" applyNumberFormat="0" applyFont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6" fillId="0" borderId="0"/>
    <xf numFmtId="0" fontId="6" fillId="30" borderId="14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5" fillId="0" borderId="0"/>
    <xf numFmtId="0" fontId="5" fillId="30" borderId="14" applyNumberFormat="0" applyFont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4" fillId="0" borderId="0"/>
    <xf numFmtId="0" fontId="4" fillId="30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" fillId="30" borderId="14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8" fillId="30" borderId="14" applyNumberFormat="0" applyFont="0" applyAlignment="0" applyProtection="0"/>
    <xf numFmtId="0" fontId="8" fillId="30" borderId="14" applyNumberFormat="0" applyFont="0" applyAlignment="0" applyProtection="0"/>
    <xf numFmtId="0" fontId="8" fillId="30" borderId="14" applyNumberFormat="0" applyFont="0" applyAlignment="0" applyProtection="0"/>
    <xf numFmtId="0" fontId="8" fillId="30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14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2" fillId="30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0" borderId="14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64">
    <xf numFmtId="0" fontId="0" fillId="0" borderId="0" xfId="0"/>
    <xf numFmtId="164" fontId="19" fillId="0" borderId="8" xfId="0" applyNumberFormat="1" applyFont="1" applyBorder="1" applyAlignment="1">
      <alignment vertical="center"/>
    </xf>
    <xf numFmtId="49" fontId="0" fillId="0" borderId="0" xfId="0" applyNumberFormat="1" applyAlignment="1">
      <alignment wrapText="1"/>
    </xf>
    <xf numFmtId="0" fontId="13" fillId="0" borderId="11" xfId="0" applyFont="1" applyBorder="1" applyAlignment="1"/>
    <xf numFmtId="0" fontId="44" fillId="0" borderId="24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49" fontId="43" fillId="0" borderId="7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 vertical="center"/>
    </xf>
    <xf numFmtId="49" fontId="39" fillId="2" borderId="22" xfId="0" applyNumberFormat="1" applyFont="1" applyFill="1" applyBorder="1" applyAlignment="1">
      <alignment horizontal="center" vertical="center" wrapText="1"/>
    </xf>
    <xf numFmtId="49" fontId="18" fillId="2" borderId="22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47" fillId="2" borderId="22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1" fontId="40" fillId="0" borderId="7" xfId="0" applyNumberFormat="1" applyFont="1" applyBorder="1" applyAlignment="1">
      <alignment horizontal="center" vertical="center" wrapText="1"/>
    </xf>
    <xf numFmtId="0" fontId="47" fillId="2" borderId="23" xfId="0" applyFont="1" applyFill="1" applyBorder="1" applyAlignment="1">
      <alignment horizontal="center" vertical="center" wrapText="1"/>
    </xf>
    <xf numFmtId="0" fontId="42" fillId="0" borderId="10" xfId="0" applyNumberFormat="1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1" fontId="48" fillId="0" borderId="25" xfId="0" applyNumberFormat="1" applyFont="1" applyBorder="1" applyAlignment="1">
      <alignment horizontal="center" vertical="center"/>
    </xf>
    <xf numFmtId="1" fontId="48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48" fillId="0" borderId="31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43" fillId="0" borderId="7" xfId="0" applyNumberFormat="1" applyFont="1" applyBorder="1" applyAlignment="1">
      <alignment horizontal="center" vertical="center" wrapText="1"/>
    </xf>
    <xf numFmtId="0" fontId="43" fillId="0" borderId="7" xfId="0" applyNumberFormat="1" applyFont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left" vertical="center" wrapText="1"/>
    </xf>
    <xf numFmtId="49" fontId="17" fillId="0" borderId="10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0" fontId="0" fillId="0" borderId="0" xfId="0" applyNumberFormat="1"/>
    <xf numFmtId="0" fontId="43" fillId="0" borderId="7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0" xfId="0" applyNumberFormat="1"/>
    <xf numFmtId="0" fontId="0" fillId="34" borderId="0" xfId="0" applyFill="1"/>
    <xf numFmtId="0" fontId="44" fillId="34" borderId="28" xfId="0" applyFont="1" applyFill="1" applyBorder="1" applyAlignment="1">
      <alignment horizontal="center" vertical="center" wrapText="1"/>
    </xf>
    <xf numFmtId="1" fontId="48" fillId="34" borderId="25" xfId="0" applyNumberFormat="1" applyFont="1" applyFill="1" applyBorder="1" applyAlignment="1">
      <alignment horizontal="center" vertical="center"/>
    </xf>
    <xf numFmtId="1" fontId="48" fillId="34" borderId="7" xfId="0" applyNumberFormat="1" applyFont="1" applyFill="1" applyBorder="1" applyAlignment="1">
      <alignment horizontal="center" vertical="center"/>
    </xf>
    <xf numFmtId="0" fontId="0" fillId="34" borderId="7" xfId="0" applyFill="1" applyBorder="1" applyAlignment="1">
      <alignment horizontal="center" vertical="center"/>
    </xf>
    <xf numFmtId="1" fontId="48" fillId="34" borderId="31" xfId="0" applyNumberFormat="1" applyFont="1" applyFill="1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44" fillId="0" borderId="29" xfId="0" applyFont="1" applyFill="1" applyBorder="1" applyAlignment="1">
      <alignment horizontal="center" vertical="center" wrapText="1"/>
    </xf>
    <xf numFmtId="0" fontId="45" fillId="0" borderId="27" xfId="0" applyNumberFormat="1" applyFont="1" applyBorder="1" applyAlignment="1">
      <alignment horizontal="center" vertical="center" wrapText="1"/>
    </xf>
    <xf numFmtId="0" fontId="49" fillId="0" borderId="7" xfId="0" applyNumberFormat="1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268">
    <cellStyle name="20 % - Accent1" xfId="25" builtinId="30" customBuiltin="1"/>
    <cellStyle name="20 % - Accent1 10" xfId="157"/>
    <cellStyle name="20 % - Accent1 11" xfId="242"/>
    <cellStyle name="20 % - Accent1 12" xfId="256"/>
    <cellStyle name="20 % - Accent1 2" xfId="1"/>
    <cellStyle name="20 % - Accent1 2 2" xfId="169"/>
    <cellStyle name="20 % - Accent1 3" xfId="2"/>
    <cellStyle name="20 % - Accent1 3 2" xfId="171"/>
    <cellStyle name="20 % - Accent1 4" xfId="3"/>
    <cellStyle name="20 % - Accent1 4 2" xfId="170"/>
    <cellStyle name="20 % - Accent1 5" xfId="4"/>
    <cellStyle name="20 % - Accent1 5 2" xfId="172"/>
    <cellStyle name="20 % - Accent1 6" xfId="101"/>
    <cellStyle name="20 % - Accent1 6 2" xfId="228"/>
    <cellStyle name="20 % - Accent1 7" xfId="115"/>
    <cellStyle name="20 % - Accent1 8" xfId="129"/>
    <cellStyle name="20 % - Accent1 9" xfId="143"/>
    <cellStyle name="20 % - Accent2" xfId="26" builtinId="34" customBuiltin="1"/>
    <cellStyle name="20 % - Accent2 10" xfId="159"/>
    <cellStyle name="20 % - Accent2 11" xfId="244"/>
    <cellStyle name="20 % - Accent2 12" xfId="258"/>
    <cellStyle name="20 % - Accent2 2" xfId="5"/>
    <cellStyle name="20 % - Accent2 2 2" xfId="176"/>
    <cellStyle name="20 % - Accent2 3" xfId="6"/>
    <cellStyle name="20 % - Accent2 3 2" xfId="174"/>
    <cellStyle name="20 % - Accent2 4" xfId="7"/>
    <cellStyle name="20 % - Accent2 4 2" xfId="173"/>
    <cellStyle name="20 % - Accent2 5" xfId="8"/>
    <cellStyle name="20 % - Accent2 5 2" xfId="175"/>
    <cellStyle name="20 % - Accent2 6" xfId="103"/>
    <cellStyle name="20 % - Accent2 6 2" xfId="230"/>
    <cellStyle name="20 % - Accent2 7" xfId="117"/>
    <cellStyle name="20 % - Accent2 8" xfId="131"/>
    <cellStyle name="20 % - Accent2 9" xfId="145"/>
    <cellStyle name="20 % - Accent3" xfId="27" builtinId="38" customBuiltin="1"/>
    <cellStyle name="20 % - Accent3 10" xfId="161"/>
    <cellStyle name="20 % - Accent3 11" xfId="246"/>
    <cellStyle name="20 % - Accent3 12" xfId="260"/>
    <cellStyle name="20 % - Accent3 2" xfId="9"/>
    <cellStyle name="20 % - Accent3 2 2" xfId="192"/>
    <cellStyle name="20 % - Accent3 3" xfId="10"/>
    <cellStyle name="20 % - Accent3 3 2" xfId="189"/>
    <cellStyle name="20 % - Accent3 4" xfId="11"/>
    <cellStyle name="20 % - Accent3 4 2" xfId="186"/>
    <cellStyle name="20 % - Accent3 5" xfId="12"/>
    <cellStyle name="20 % - Accent3 5 2" xfId="183"/>
    <cellStyle name="20 % - Accent3 6" xfId="105"/>
    <cellStyle name="20 % - Accent3 6 2" xfId="232"/>
    <cellStyle name="20 % - Accent3 7" xfId="119"/>
    <cellStyle name="20 % - Accent3 8" xfId="133"/>
    <cellStyle name="20 % - Accent3 9" xfId="147"/>
    <cellStyle name="20 % - Accent4" xfId="28" builtinId="42" customBuiltin="1"/>
    <cellStyle name="20 % - Accent4 10" xfId="163"/>
    <cellStyle name="20 % - Accent4 11" xfId="248"/>
    <cellStyle name="20 % - Accent4 12" xfId="262"/>
    <cellStyle name="20 % - Accent4 2" xfId="13"/>
    <cellStyle name="20 % - Accent4 2 2" xfId="180"/>
    <cellStyle name="20 % - Accent4 3" xfId="14"/>
    <cellStyle name="20 % - Accent4 3 2" xfId="177"/>
    <cellStyle name="20 % - Accent4 4" xfId="15"/>
    <cellStyle name="20 % - Accent4 4 2" xfId="194"/>
    <cellStyle name="20 % - Accent4 5" xfId="16"/>
    <cellStyle name="20 % - Accent4 5 2" xfId="191"/>
    <cellStyle name="20 % - Accent4 6" xfId="107"/>
    <cellStyle name="20 % - Accent4 6 2" xfId="234"/>
    <cellStyle name="20 % - Accent4 7" xfId="121"/>
    <cellStyle name="20 % - Accent4 8" xfId="135"/>
    <cellStyle name="20 % - Accent4 9" xfId="149"/>
    <cellStyle name="20 % - Accent5" xfId="29" builtinId="46" customBuiltin="1"/>
    <cellStyle name="20 % - Accent5 10" xfId="165"/>
    <cellStyle name="20 % - Accent5 11" xfId="250"/>
    <cellStyle name="20 % - Accent5 12" xfId="264"/>
    <cellStyle name="20 % - Accent5 2" xfId="17"/>
    <cellStyle name="20 % - Accent5 2 2" xfId="188"/>
    <cellStyle name="20 % - Accent5 3" xfId="18"/>
    <cellStyle name="20 % - Accent5 3 2" xfId="185"/>
    <cellStyle name="20 % - Accent5 4" xfId="19"/>
    <cellStyle name="20 % - Accent5 4 2" xfId="182"/>
    <cellStyle name="20 % - Accent5 5" xfId="20"/>
    <cellStyle name="20 % - Accent5 5 2" xfId="179"/>
    <cellStyle name="20 % - Accent5 6" xfId="109"/>
    <cellStyle name="20 % - Accent5 6 2" xfId="236"/>
    <cellStyle name="20 % - Accent5 7" xfId="123"/>
    <cellStyle name="20 % - Accent5 8" xfId="137"/>
    <cellStyle name="20 % - Accent5 9" xfId="151"/>
    <cellStyle name="20 % - Accent6" xfId="30" builtinId="50" customBuiltin="1"/>
    <cellStyle name="20 % - Accent6 10" xfId="167"/>
    <cellStyle name="20 % - Accent6 11" xfId="252"/>
    <cellStyle name="20 % - Accent6 12" xfId="266"/>
    <cellStyle name="20 % - Accent6 2" xfId="21"/>
    <cellStyle name="20 % - Accent6 2 2" xfId="193"/>
    <cellStyle name="20 % - Accent6 3" xfId="22"/>
    <cellStyle name="20 % - Accent6 3 2" xfId="190"/>
    <cellStyle name="20 % - Accent6 4" xfId="23"/>
    <cellStyle name="20 % - Accent6 4 2" xfId="187"/>
    <cellStyle name="20 % - Accent6 5" xfId="24"/>
    <cellStyle name="20 % - Accent6 5 2" xfId="184"/>
    <cellStyle name="20 % - Accent6 6" xfId="111"/>
    <cellStyle name="20 % - Accent6 6 2" xfId="238"/>
    <cellStyle name="20 % - Accent6 7" xfId="125"/>
    <cellStyle name="20 % - Accent6 8" xfId="139"/>
    <cellStyle name="20 % - Accent6 9" xfId="153"/>
    <cellStyle name="40 % - Accent1" xfId="55" builtinId="31" customBuiltin="1"/>
    <cellStyle name="40 % - Accent1 10" xfId="158"/>
    <cellStyle name="40 % - Accent1 11" xfId="243"/>
    <cellStyle name="40 % - Accent1 12" xfId="257"/>
    <cellStyle name="40 % - Accent1 2" xfId="31"/>
    <cellStyle name="40 % - Accent1 2 2" xfId="181"/>
    <cellStyle name="40 % - Accent1 3" xfId="32"/>
    <cellStyle name="40 % - Accent1 3 2" xfId="178"/>
    <cellStyle name="40 % - Accent1 4" xfId="33"/>
    <cellStyle name="40 % - Accent1 4 2" xfId="195"/>
    <cellStyle name="40 % - Accent1 5" xfId="34"/>
    <cellStyle name="40 % - Accent1 5 2" xfId="196"/>
    <cellStyle name="40 % - Accent1 6" xfId="102"/>
    <cellStyle name="40 % - Accent1 6 2" xfId="229"/>
    <cellStyle name="40 % - Accent1 7" xfId="116"/>
    <cellStyle name="40 % - Accent1 8" xfId="130"/>
    <cellStyle name="40 % - Accent1 9" xfId="144"/>
    <cellStyle name="40 % - Accent2" xfId="56" builtinId="35" customBuiltin="1"/>
    <cellStyle name="40 % - Accent2 10" xfId="160"/>
    <cellStyle name="40 % - Accent2 11" xfId="245"/>
    <cellStyle name="40 % - Accent2 12" xfId="259"/>
    <cellStyle name="40 % - Accent2 2" xfId="35"/>
    <cellStyle name="40 % - Accent2 2 2" xfId="197"/>
    <cellStyle name="40 % - Accent2 3" xfId="36"/>
    <cellStyle name="40 % - Accent2 3 2" xfId="198"/>
    <cellStyle name="40 % - Accent2 4" xfId="37"/>
    <cellStyle name="40 % - Accent2 4 2" xfId="199"/>
    <cellStyle name="40 % - Accent2 5" xfId="38"/>
    <cellStyle name="40 % - Accent2 5 2" xfId="200"/>
    <cellStyle name="40 % - Accent2 6" xfId="104"/>
    <cellStyle name="40 % - Accent2 6 2" xfId="231"/>
    <cellStyle name="40 % - Accent2 7" xfId="118"/>
    <cellStyle name="40 % - Accent2 8" xfId="132"/>
    <cellStyle name="40 % - Accent2 9" xfId="146"/>
    <cellStyle name="40 % - Accent3" xfId="57" builtinId="39" customBuiltin="1"/>
    <cellStyle name="40 % - Accent3 10" xfId="162"/>
    <cellStyle name="40 % - Accent3 11" xfId="247"/>
    <cellStyle name="40 % - Accent3 12" xfId="261"/>
    <cellStyle name="40 % - Accent3 2" xfId="39"/>
    <cellStyle name="40 % - Accent3 2 2" xfId="201"/>
    <cellStyle name="40 % - Accent3 3" xfId="40"/>
    <cellStyle name="40 % - Accent3 3 2" xfId="202"/>
    <cellStyle name="40 % - Accent3 4" xfId="41"/>
    <cellStyle name="40 % - Accent3 4 2" xfId="203"/>
    <cellStyle name="40 % - Accent3 5" xfId="42"/>
    <cellStyle name="40 % - Accent3 5 2" xfId="204"/>
    <cellStyle name="40 % - Accent3 6" xfId="106"/>
    <cellStyle name="40 % - Accent3 6 2" xfId="233"/>
    <cellStyle name="40 % - Accent3 7" xfId="120"/>
    <cellStyle name="40 % - Accent3 8" xfId="134"/>
    <cellStyle name="40 % - Accent3 9" xfId="148"/>
    <cellStyle name="40 % - Accent4" xfId="58" builtinId="43" customBuiltin="1"/>
    <cellStyle name="40 % - Accent4 10" xfId="164"/>
    <cellStyle name="40 % - Accent4 11" xfId="249"/>
    <cellStyle name="40 % - Accent4 12" xfId="263"/>
    <cellStyle name="40 % - Accent4 2" xfId="43"/>
    <cellStyle name="40 % - Accent4 2 2" xfId="205"/>
    <cellStyle name="40 % - Accent4 3" xfId="44"/>
    <cellStyle name="40 % - Accent4 3 2" xfId="206"/>
    <cellStyle name="40 % - Accent4 4" xfId="45"/>
    <cellStyle name="40 % - Accent4 4 2" xfId="207"/>
    <cellStyle name="40 % - Accent4 5" xfId="46"/>
    <cellStyle name="40 % - Accent4 5 2" xfId="208"/>
    <cellStyle name="40 % - Accent4 6" xfId="108"/>
    <cellStyle name="40 % - Accent4 6 2" xfId="235"/>
    <cellStyle name="40 % - Accent4 7" xfId="122"/>
    <cellStyle name="40 % - Accent4 8" xfId="136"/>
    <cellStyle name="40 % - Accent4 9" xfId="150"/>
    <cellStyle name="40 % - Accent5" xfId="59" builtinId="47" customBuiltin="1"/>
    <cellStyle name="40 % - Accent5 10" xfId="166"/>
    <cellStyle name="40 % - Accent5 11" xfId="251"/>
    <cellStyle name="40 % - Accent5 12" xfId="265"/>
    <cellStyle name="40 % - Accent5 2" xfId="47"/>
    <cellStyle name="40 % - Accent5 2 2" xfId="209"/>
    <cellStyle name="40 % - Accent5 3" xfId="48"/>
    <cellStyle name="40 % - Accent5 3 2" xfId="210"/>
    <cellStyle name="40 % - Accent5 4" xfId="49"/>
    <cellStyle name="40 % - Accent5 4 2" xfId="211"/>
    <cellStyle name="40 % - Accent5 5" xfId="50"/>
    <cellStyle name="40 % - Accent5 5 2" xfId="212"/>
    <cellStyle name="40 % - Accent5 6" xfId="110"/>
    <cellStyle name="40 % - Accent5 6 2" xfId="237"/>
    <cellStyle name="40 % - Accent5 7" xfId="124"/>
    <cellStyle name="40 % - Accent5 8" xfId="138"/>
    <cellStyle name="40 % - Accent5 9" xfId="152"/>
    <cellStyle name="40 % - Accent6" xfId="60" builtinId="51" customBuiltin="1"/>
    <cellStyle name="40 % - Accent6 10" xfId="168"/>
    <cellStyle name="40 % - Accent6 11" xfId="253"/>
    <cellStyle name="40 % - Accent6 12" xfId="267"/>
    <cellStyle name="40 % - Accent6 2" xfId="51"/>
    <cellStyle name="40 % - Accent6 2 2" xfId="213"/>
    <cellStyle name="40 % - Accent6 3" xfId="52"/>
    <cellStyle name="40 % - Accent6 3 2" xfId="214"/>
    <cellStyle name="40 % - Accent6 4" xfId="53"/>
    <cellStyle name="40 % - Accent6 4 2" xfId="215"/>
    <cellStyle name="40 % - Accent6 5" xfId="54"/>
    <cellStyle name="40 % - Accent6 5 2" xfId="216"/>
    <cellStyle name="40 % - Accent6 6" xfId="112"/>
    <cellStyle name="40 % - Accent6 6 2" xfId="239"/>
    <cellStyle name="40 % - Accent6 7" xfId="126"/>
    <cellStyle name="40 % - Accent6 8" xfId="140"/>
    <cellStyle name="40 % - Accent6 9" xfId="154"/>
    <cellStyle name="60 % - Accent1" xfId="61" builtinId="32" customBuiltin="1"/>
    <cellStyle name="60 % - Accent2" xfId="62" builtinId="36" customBuiltin="1"/>
    <cellStyle name="60 % - Accent3" xfId="63" builtinId="40" customBuiltin="1"/>
    <cellStyle name="60 % - Accent4" xfId="64" builtinId="44" customBuiltin="1"/>
    <cellStyle name="60 % - Accent5" xfId="65" builtinId="48" customBuiltin="1"/>
    <cellStyle name="60 % - Accent6" xfId="66" builtinId="52" customBuiltin="1"/>
    <cellStyle name="Accent1" xfId="67" builtinId="29" customBuiltin="1"/>
    <cellStyle name="Accent2" xfId="68" builtinId="33" customBuiltin="1"/>
    <cellStyle name="Accent3" xfId="69" builtinId="37" customBuiltin="1"/>
    <cellStyle name="Accent4" xfId="70" builtinId="41" customBuiltin="1"/>
    <cellStyle name="Accent5" xfId="71" builtinId="45" customBuiltin="1"/>
    <cellStyle name="Accent6" xfId="72" builtinId="49" customBuiltin="1"/>
    <cellStyle name="Avertissement" xfId="98" builtinId="11" customBuiltin="1"/>
    <cellStyle name="Calcul" xfId="74" builtinId="22" customBuiltin="1"/>
    <cellStyle name="Cellule liée" xfId="88" builtinId="24" customBuiltin="1"/>
    <cellStyle name="Commentaire 10" xfId="142"/>
    <cellStyle name="Commentaire 11" xfId="156"/>
    <cellStyle name="Commentaire 12" xfId="241"/>
    <cellStyle name="Commentaire 13" xfId="255"/>
    <cellStyle name="Commentaire 2" xfId="76"/>
    <cellStyle name="Commentaire 2 2" xfId="217"/>
    <cellStyle name="Commentaire 3" xfId="77"/>
    <cellStyle name="Commentaire 3 2" xfId="218"/>
    <cellStyle name="Commentaire 4" xfId="78"/>
    <cellStyle name="Commentaire 4 2" xfId="219"/>
    <cellStyle name="Commentaire 5" xfId="79"/>
    <cellStyle name="Commentaire 5 2" xfId="220"/>
    <cellStyle name="Commentaire 6" xfId="80"/>
    <cellStyle name="Commentaire 7" xfId="100"/>
    <cellStyle name="Commentaire 7 2" xfId="227"/>
    <cellStyle name="Commentaire 8" xfId="114"/>
    <cellStyle name="Commentaire 9" xfId="128"/>
    <cellStyle name="Entrée" xfId="87" builtinId="20" customBuiltin="1"/>
    <cellStyle name="Insatisfaisant" xfId="73" builtinId="27" customBuiltin="1"/>
    <cellStyle name="Neutre" xfId="89" builtinId="28" customBuiltin="1"/>
    <cellStyle name="Normal" xfId="0" builtinId="0"/>
    <cellStyle name="Normal 10" xfId="141"/>
    <cellStyle name="Normal 11" xfId="155"/>
    <cellStyle name="Normal 12" xfId="240"/>
    <cellStyle name="Normal 13" xfId="254"/>
    <cellStyle name="Normal 2" xfId="90"/>
    <cellStyle name="Normal 2 2" xfId="221"/>
    <cellStyle name="Normal 3" xfId="91"/>
    <cellStyle name="Normal 3 2" xfId="222"/>
    <cellStyle name="Normal 4" xfId="92"/>
    <cellStyle name="Normal 4 2" xfId="223"/>
    <cellStyle name="Normal 5" xfId="93"/>
    <cellStyle name="Normal 5 2" xfId="224"/>
    <cellStyle name="Normal 6" xfId="94"/>
    <cellStyle name="Normal 6 2" xfId="225"/>
    <cellStyle name="Normal 7" xfId="99"/>
    <cellStyle name="Normal 7 2" xfId="226"/>
    <cellStyle name="Normal 8" xfId="113"/>
    <cellStyle name="Normal 9" xfId="127"/>
    <cellStyle name="Satisfaisant" xfId="82" builtinId="26" customBuiltin="1"/>
    <cellStyle name="Sortie" xfId="95" builtinId="21" customBuiltin="1"/>
    <cellStyle name="Texte explicatif" xfId="81" builtinId="53" customBuiltin="1"/>
    <cellStyle name="Titre" xfId="96" builtinId="15" customBuiltin="1"/>
    <cellStyle name="Titre 1" xfId="83" builtinId="16" customBuiltin="1"/>
    <cellStyle name="Titre 2" xfId="84" builtinId="17" customBuiltin="1"/>
    <cellStyle name="Titre 3" xfId="85" builtinId="18" customBuiltin="1"/>
    <cellStyle name="Titre 4" xfId="86" builtinId="19" customBuiltin="1"/>
    <cellStyle name="Total" xfId="97" builtinId="25" customBuiltin="1"/>
    <cellStyle name="Vérification" xfId="75" builtinId="23" customBuiltin="1"/>
  </cellStyles>
  <dxfs count="32">
    <dxf>
      <font>
        <b/>
        <i val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2"/>
        <name val="Times New Roman"/>
        <scheme val="none"/>
      </font>
      <numFmt numFmtId="0" formatCode="General"/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2"/>
        <name val="Times New Roman"/>
        <scheme val="none"/>
      </font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2"/>
        <name val="Times New Roman"/>
        <scheme val="none"/>
      </font>
      <numFmt numFmtId="30" formatCode="@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2"/>
        <name val="Times New Roman"/>
        <scheme val="none"/>
      </font>
      <numFmt numFmtId="30" formatCode="@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2"/>
        <name val="Times New Roman"/>
        <scheme val="none"/>
      </font>
      <numFmt numFmtId="2" formatCode="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2"/>
        <name val="Times New Roman"/>
        <scheme val="none"/>
      </font>
      <numFmt numFmtId="2" formatCode="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2"/>
        <name val="Times New Roman"/>
        <scheme val="none"/>
      </font>
      <numFmt numFmtId="30" formatCode="@"/>
      <alignment horizontal="left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0"/>
        <color indexed="8"/>
        <name val="Times New Roman"/>
        <scheme val="none"/>
      </font>
      <numFmt numFmtId="1" formatCode="0"/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2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ck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0000FF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ill>
        <patternFill>
          <bgColor rgb="FFFFFF00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</dxfs>
  <tableStyles count="0" defaultTableStyle="TableStyleMedium9" defaultPivotStyle="PivotStyleLight16"/>
  <colors>
    <mruColors>
      <color rgb="FFFF99FF"/>
      <color rgb="FF0000FF"/>
      <color rgb="FFFFFF99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</xdr:row>
      <xdr:rowOff>476250</xdr:rowOff>
    </xdr:from>
    <xdr:to>
      <xdr:col>24</xdr:col>
      <xdr:colOff>495300</xdr:colOff>
      <xdr:row>4</xdr:row>
      <xdr:rowOff>485775</xdr:rowOff>
    </xdr:to>
    <xdr:cxnSp macro="">
      <xdr:nvCxnSpPr>
        <xdr:cNvPr id="4" name="Connecteur droit 3"/>
        <xdr:cNvCxnSpPr/>
      </xdr:nvCxnSpPr>
      <xdr:spPr>
        <a:xfrm flipV="1">
          <a:off x="11449050" y="1857375"/>
          <a:ext cx="11325225" cy="9525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666750</xdr:colOff>
      <xdr:row>4</xdr:row>
      <xdr:rowOff>895350</xdr:rowOff>
    </xdr:from>
    <xdr:to>
      <xdr:col>14</xdr:col>
      <xdr:colOff>733425</xdr:colOff>
      <xdr:row>6</xdr:row>
      <xdr:rowOff>876300</xdr:rowOff>
    </xdr:to>
    <xdr:sp macro="" textlink="">
      <xdr:nvSpPr>
        <xdr:cNvPr id="5" name="Accolade fermante 4"/>
        <xdr:cNvSpPr/>
      </xdr:nvSpPr>
      <xdr:spPr>
        <a:xfrm>
          <a:off x="12049125" y="2276475"/>
          <a:ext cx="1057275" cy="1885950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CSV IMPORT POUR COMMANDES TEST" connectionId="1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Tableau1" displayName="Tableau1" ref="A4:M150" totalsRowShown="0" headerRowBorderDxfId="23" tableBorderDxfId="22">
  <autoFilter ref="A4:M150">
    <filterColumn colId="3"/>
    <filterColumn colId="5"/>
    <filterColumn colId="6"/>
    <filterColumn colId="7"/>
    <filterColumn colId="8"/>
    <filterColumn colId="9"/>
    <filterColumn colId="10"/>
    <filterColumn colId="12"/>
  </autoFilter>
  <tableColumns count="13">
    <tableColumn id="1" name="Colonne1" dataDxfId="21">
      <calculatedColumnFormula>INDIRECT("Feuil3!" &amp; ADDRESS(ROW(A2),COLUMN(A2)))</calculatedColumnFormula>
    </tableColumn>
    <tableColumn id="3" name="Colonne2" dataDxfId="20">
      <calculatedColumnFormula>INDIRECT("Feuil3!" &amp; ADDRESS(ROW(B2),COLUMN(B2)))</calculatedColumnFormula>
    </tableColumn>
    <tableColumn id="5" name="Colonne3" dataDxfId="19">
      <calculatedColumnFormula>INDIRECT("Feuil3!" &amp; ADDRESS(ROW(C2),COLUMN(C2)))</calculatedColumnFormula>
    </tableColumn>
    <tableColumn id="11" name="Colonne4" dataDxfId="18">
      <calculatedColumnFormula>INDIRECT("Feuil3!" &amp; ADDRESS(ROW(D2),COLUMN(D2)))</calculatedColumnFormula>
    </tableColumn>
    <tableColumn id="6" name="Colonne5" dataDxfId="17">
      <calculatedColumnFormula>INDIRECT("Feuil3!" &amp; ADDRESS(ROW(E2),COLUMN(E2)))</calculatedColumnFormula>
    </tableColumn>
    <tableColumn id="2" name="Colonne52" dataDxfId="16">
      <calculatedColumnFormula>INDIRECT("Feuil3!" &amp; ADDRESS(ROW(F2),COLUMN(F2)))</calculatedColumnFormula>
    </tableColumn>
    <tableColumn id="4" name="Colonne53" dataDxfId="15">
      <calculatedColumnFormula>INDIRECT("Feuil3!" &amp; ADDRESS(ROW(G2),COLUMN(G2)))</calculatedColumnFormula>
    </tableColumn>
    <tableColumn id="7" name="Colonne54" dataDxfId="14"/>
    <tableColumn id="8" name="Colonne55" dataDxfId="13">
      <calculatedColumnFormula>INDIRECT("Feuil3!" &amp; ADDRESS(ROW(I2),COLUMN(I2)))</calculatedColumnFormula>
    </tableColumn>
    <tableColumn id="12" name="Colonne56" dataDxfId="12">
      <calculatedColumnFormula>IF(LEFT(I5,1)="M","MONDIAL RELAY",IF(LEFT(I5,1)="E","PREPASECURE",IF(LEFT(I5,1)="S","SO COLISSIMO",IF(LEFT(I5,2)="CO","COLISSIMO",IF(LEFT(I5,2)="CH","CHRONOPOST","")))))</calculatedColumnFormula>
    </tableColumn>
    <tableColumn id="13" name="Colonne57" dataDxfId="11">
      <calculatedColumnFormula>INDIRECT("Feuil3!" &amp; ADDRESS(ROW(J2),COLUMN(J2)))</calculatedColumnFormula>
    </tableColumn>
    <tableColumn id="9" name="Colonne6" dataDxfId="10">
      <calculatedColumnFormula>INDEX(Récapitulatifs!$F$4:$F$61,MATCH($E5,Récapitulatifs!$B$4:$B$61,0))</calculatedColumnFormula>
    </tableColumn>
    <tableColumn id="10" name="Colonne7" dataDxfId="9">
      <calculatedColumnFormula>IF(D5="STOCK RES","DISPO CHEZ MOI",IF(D5="Sold Out","STOCK A VERIFIER",""))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0"/>
  <sheetViews>
    <sheetView showGridLines="0" showZeros="0" tabSelected="1" zoomScaleNormal="100" workbookViewId="0">
      <pane ySplit="4" topLeftCell="A5" activePane="bottomLeft" state="frozen"/>
      <selection activeCell="B9" sqref="B9"/>
      <selection pane="bottomLeft" activeCell="B156" sqref="B156"/>
    </sheetView>
  </sheetViews>
  <sheetFormatPr baseColWidth="10" defaultColWidth="11.5546875" defaultRowHeight="18.75"/>
  <cols>
    <col min="1" max="1" width="18.21875" customWidth="1"/>
    <col min="2" max="2" width="27" customWidth="1"/>
    <col min="3" max="3" width="6.5546875" customWidth="1"/>
    <col min="4" max="4" width="8" customWidth="1"/>
    <col min="5" max="5" width="14" style="43" bestFit="1" customWidth="1"/>
    <col min="6" max="7" width="14" style="2" hidden="1" customWidth="1"/>
    <col min="8" max="9" width="11.88671875" style="2" hidden="1" customWidth="1"/>
    <col min="10" max="10" width="15.21875" style="2" bestFit="1" customWidth="1"/>
    <col min="11" max="11" width="11.88671875" style="2" customWidth="1"/>
    <col min="12" max="12" width="13" customWidth="1"/>
    <col min="13" max="13" width="18.88671875" customWidth="1"/>
  </cols>
  <sheetData>
    <row r="1" spans="1:13" ht="35.25" thickBot="1">
      <c r="A1" s="3"/>
      <c r="B1" s="62" t="s">
        <v>14</v>
      </c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3" ht="39.950000000000003" customHeight="1" thickBot="1">
      <c r="A2" s="61">
        <f ca="1">TODAY()</f>
        <v>41280</v>
      </c>
      <c r="B2" s="61"/>
      <c r="C2" s="61"/>
      <c r="D2" s="61"/>
      <c r="E2" s="61"/>
      <c r="F2" s="8"/>
      <c r="G2" s="8"/>
      <c r="H2" s="8"/>
      <c r="I2" s="8"/>
      <c r="J2" s="8"/>
      <c r="K2" s="8"/>
      <c r="L2" s="1"/>
    </row>
    <row r="3" spans="1:13" s="9" customFormat="1" ht="33.75" customHeight="1" thickTop="1">
      <c r="A3" s="25" t="s">
        <v>12</v>
      </c>
      <c r="B3" s="26" t="s">
        <v>0</v>
      </c>
      <c r="C3" s="27" t="s">
        <v>1</v>
      </c>
      <c r="D3" s="29" t="s">
        <v>8</v>
      </c>
      <c r="E3" s="41" t="s">
        <v>13</v>
      </c>
      <c r="F3" s="19" t="s">
        <v>19</v>
      </c>
      <c r="G3" s="18" t="s">
        <v>20</v>
      </c>
      <c r="H3" s="28" t="s">
        <v>21</v>
      </c>
      <c r="I3" s="28"/>
      <c r="J3" s="28" t="s">
        <v>87</v>
      </c>
      <c r="K3" s="28" t="s">
        <v>88</v>
      </c>
      <c r="L3" s="13" t="s">
        <v>6</v>
      </c>
      <c r="M3" s="31" t="s">
        <v>11</v>
      </c>
    </row>
    <row r="4" spans="1:13" ht="21" hidden="1">
      <c r="A4" s="21" t="s">
        <v>2</v>
      </c>
      <c r="B4" s="11" t="s">
        <v>15</v>
      </c>
      <c r="C4" s="22" t="s">
        <v>3</v>
      </c>
      <c r="D4" s="22" t="s">
        <v>16</v>
      </c>
      <c r="E4" s="42" t="s">
        <v>4</v>
      </c>
      <c r="F4" s="10" t="s">
        <v>7</v>
      </c>
      <c r="G4" s="10" t="s">
        <v>17</v>
      </c>
      <c r="H4" s="10" t="s">
        <v>18</v>
      </c>
      <c r="I4" s="10" t="s">
        <v>84</v>
      </c>
      <c r="J4" s="10" t="s">
        <v>85</v>
      </c>
      <c r="K4" s="10" t="s">
        <v>86</v>
      </c>
      <c r="L4" s="23" t="s">
        <v>5</v>
      </c>
      <c r="M4" s="12" t="s">
        <v>22</v>
      </c>
    </row>
    <row r="5" spans="1:13" s="20" customFormat="1" ht="75" customHeight="1">
      <c r="A5" s="16" t="str">
        <f ca="1">INDIRECT("Feuil3!" &amp; ADDRESS(ROW(A2),COLUMN(A2)))</f>
        <v>A</v>
      </c>
      <c r="B5" s="15" t="str">
        <f t="shared" ref="A5:C62" ca="1" si="0">INDIRECT("Feuil3!" &amp; ADDRESS(ROW(B2),COLUMN(B2)))</f>
        <v>test</v>
      </c>
      <c r="C5" s="24">
        <f t="shared" ca="1" si="0"/>
        <v>1</v>
      </c>
      <c r="D5" s="30">
        <f t="shared" ref="D5:I5" ca="1" si="1">INDIRECT("Feuil3!" &amp; ADDRESS(ROW(D2),COLUMN(D2)))</f>
        <v>0</v>
      </c>
      <c r="E5" s="45" t="str">
        <f t="shared" ca="1" si="1"/>
        <v>81035</v>
      </c>
      <c r="F5" s="39">
        <f t="shared" ca="1" si="1"/>
        <v>0</v>
      </c>
      <c r="G5" s="40">
        <f t="shared" ca="1" si="1"/>
        <v>0</v>
      </c>
      <c r="H5" s="40">
        <f t="shared" ca="1" si="1"/>
        <v>0</v>
      </c>
      <c r="I5" s="40" t="str">
        <f t="shared" ca="1" si="1"/>
        <v>Mondial Relay(code=MON) / orig=</v>
      </c>
      <c r="J5" s="60" t="str">
        <f t="shared" ref="J5:J62" ca="1" si="2">IF(LEFT(I5,1)="M","MONDIAL RELAY",IF(LEFT(I5,1)="E","PREPASECURE",IF(LEFT(I5,1)="S","SO COLISSIMO",IF(LEFT(I5,2)="CO","COLISSIMO",IF(LEFT(I5,2)="CH","CHRONOPOST","")))))</f>
        <v>MONDIAL RELAY</v>
      </c>
      <c r="K5" s="40">
        <f t="shared" ref="K5:K36" ca="1" si="3">INDIRECT("Feuil3!" &amp; ADDRESS(ROW(J2),COLUMN(J2)))</f>
        <v>0</v>
      </c>
      <c r="L5" s="17">
        <f ca="1">INDEX(Récapitulatifs!$F$4:$F$61,MATCH($E5,Récapitulatifs!$B$4:$B$61,0))</f>
        <v>0</v>
      </c>
      <c r="M5" s="32" t="str">
        <f t="shared" ref="M5:M36" ca="1" si="4">IF(D5="STOCK RES","DISPO CHEZ MOI",IF(D5="Sold Out","STOCK A VERIFIER",""))</f>
        <v/>
      </c>
    </row>
    <row r="6" spans="1:13" s="20" customFormat="1" ht="75" customHeight="1">
      <c r="A6" s="16" t="str">
        <f t="shared" ca="1" si="0"/>
        <v>A</v>
      </c>
      <c r="B6" s="15" t="str">
        <f t="shared" ca="1" si="0"/>
        <v>test</v>
      </c>
      <c r="C6" s="24">
        <f t="shared" ca="1" si="0"/>
        <v>1</v>
      </c>
      <c r="D6" s="30">
        <f t="shared" ref="D6:G6" ca="1" si="5">INDIRECT("Feuil3!" &amp; ADDRESS(ROW(D3),COLUMN(D3)))</f>
        <v>0</v>
      </c>
      <c r="E6" s="45" t="str">
        <f t="shared" ca="1" si="5"/>
        <v>MECA997</v>
      </c>
      <c r="F6" s="39">
        <f t="shared" ca="1" si="5"/>
        <v>0</v>
      </c>
      <c r="G6" s="40">
        <f t="shared" ca="1" si="5"/>
        <v>0</v>
      </c>
      <c r="H6" s="14"/>
      <c r="I6" s="14" t="str">
        <f t="shared" ref="I6" ca="1" si="6">INDIRECT("Feuil3!" &amp; ADDRESS(ROW(I3),COLUMN(I3)))</f>
        <v>Mondial Relay(code=MON) / orig=</v>
      </c>
      <c r="J6" s="60" t="str">
        <f t="shared" ca="1" si="2"/>
        <v>MONDIAL RELAY</v>
      </c>
      <c r="K6" s="40">
        <f t="shared" ca="1" si="3"/>
        <v>0</v>
      </c>
      <c r="L6" s="17">
        <f ca="1">INDEX(Récapitulatifs!$F$4:$F$61,MATCH($E6,Récapitulatifs!$B$4:$B$61,0))</f>
        <v>0</v>
      </c>
      <c r="M6" s="32" t="str">
        <f t="shared" ca="1" si="4"/>
        <v/>
      </c>
    </row>
    <row r="7" spans="1:13" s="20" customFormat="1" ht="75" customHeight="1">
      <c r="A7" s="16" t="str">
        <f t="shared" ca="1" si="0"/>
        <v>A</v>
      </c>
      <c r="B7" s="15" t="str">
        <f t="shared" ca="1" si="0"/>
        <v>test</v>
      </c>
      <c r="C7" s="24">
        <f t="shared" ca="1" si="0"/>
        <v>1</v>
      </c>
      <c r="D7" s="30">
        <f t="shared" ref="D7:G7" ca="1" si="7">INDIRECT("Feuil3!" &amp; ADDRESS(ROW(D4),COLUMN(D4)))</f>
        <v>0</v>
      </c>
      <c r="E7" s="45" t="str">
        <f t="shared" ca="1" si="7"/>
        <v>MECA985</v>
      </c>
      <c r="F7" s="39">
        <f t="shared" ca="1" si="7"/>
        <v>0</v>
      </c>
      <c r="G7" s="40">
        <f t="shared" ca="1" si="7"/>
        <v>0</v>
      </c>
      <c r="H7" s="14"/>
      <c r="I7" s="14" t="str">
        <f t="shared" ref="I7" ca="1" si="8">INDIRECT("Feuil3!" &amp; ADDRESS(ROW(I4),COLUMN(I4)))</f>
        <v>Mondial Relay(code=MON) / orig=</v>
      </c>
      <c r="J7" s="60" t="str">
        <f t="shared" ca="1" si="2"/>
        <v>MONDIAL RELAY</v>
      </c>
      <c r="K7" s="40">
        <f t="shared" ca="1" si="3"/>
        <v>0</v>
      </c>
      <c r="L7" s="17">
        <f ca="1">INDEX(Récapitulatifs!$F$4:$F$61,MATCH($E7,Récapitulatifs!$B$4:$B$61,0))</f>
        <v>0</v>
      </c>
      <c r="M7" s="32" t="str">
        <f t="shared" ca="1" si="4"/>
        <v/>
      </c>
    </row>
    <row r="8" spans="1:13" s="20" customFormat="1" ht="75" customHeight="1">
      <c r="A8" s="16" t="str">
        <f t="shared" ca="1" si="0"/>
        <v>A</v>
      </c>
      <c r="B8" s="15" t="str">
        <f t="shared" ca="1" si="0"/>
        <v>test</v>
      </c>
      <c r="C8" s="24">
        <f t="shared" ca="1" si="0"/>
        <v>1</v>
      </c>
      <c r="D8" s="30">
        <f t="shared" ref="D8:G8" ca="1" si="9">INDIRECT("Feuil3!" &amp; ADDRESS(ROW(D5),COLUMN(D5)))</f>
        <v>0</v>
      </c>
      <c r="E8" s="45" t="str">
        <f t="shared" ca="1" si="9"/>
        <v>321050</v>
      </c>
      <c r="F8" s="39">
        <f t="shared" ca="1" si="9"/>
        <v>0</v>
      </c>
      <c r="G8" s="40">
        <f t="shared" ca="1" si="9"/>
        <v>0</v>
      </c>
      <c r="H8" s="14"/>
      <c r="I8" s="14" t="str">
        <f t="shared" ref="I8" ca="1" si="10">INDIRECT("Feuil3!" &amp; ADDRESS(ROW(I5),COLUMN(I5)))</f>
        <v>Chrono Relais*(code=REL) / orig=</v>
      </c>
      <c r="J8" s="60" t="str">
        <f t="shared" ca="1" si="2"/>
        <v>CHRONOPOST</v>
      </c>
      <c r="K8" s="40">
        <f t="shared" ca="1" si="3"/>
        <v>0</v>
      </c>
      <c r="L8" s="17">
        <f ca="1">INDEX(Récapitulatifs!$F$4:$F$61,MATCH($E8,Récapitulatifs!$B$4:$B$61,0))</f>
        <v>0</v>
      </c>
      <c r="M8" s="32" t="str">
        <f t="shared" ca="1" si="4"/>
        <v/>
      </c>
    </row>
    <row r="9" spans="1:13" s="20" customFormat="1" ht="75" customHeight="1">
      <c r="A9" s="16" t="str">
        <f t="shared" ca="1" si="0"/>
        <v>A</v>
      </c>
      <c r="B9" s="15" t="str">
        <f t="shared" ca="1" si="0"/>
        <v>test</v>
      </c>
      <c r="C9" s="24">
        <f t="shared" ca="1" si="0"/>
        <v>1</v>
      </c>
      <c r="D9" s="30" t="str">
        <f t="shared" ref="D9:G9" ca="1" si="11">INDIRECT("Feuil3!" &amp; ADDRESS(ROW(D6),COLUMN(D6)))</f>
        <v>stock res</v>
      </c>
      <c r="E9" s="45" t="str">
        <f t="shared" ca="1" si="11"/>
        <v>GLC41431</v>
      </c>
      <c r="F9" s="39">
        <f t="shared" ca="1" si="11"/>
        <v>0</v>
      </c>
      <c r="G9" s="40">
        <f t="shared" ca="1" si="11"/>
        <v>0</v>
      </c>
      <c r="H9" s="14"/>
      <c r="I9" s="14" t="str">
        <f t="shared" ref="I9" ca="1" si="12">INDIRECT("Feuil3!" &amp; ADDRESS(ROW(I6),COLUMN(I6)))</f>
        <v>Mondial Relay(code=MON) / orig=</v>
      </c>
      <c r="J9" s="60" t="str">
        <f t="shared" ca="1" si="2"/>
        <v>MONDIAL RELAY</v>
      </c>
      <c r="K9" s="40">
        <f t="shared" ca="1" si="3"/>
        <v>0</v>
      </c>
      <c r="L9" s="17">
        <f ca="1">INDEX(Récapitulatifs!$F$4:$F$61,MATCH($E9,Récapitulatifs!$B$4:$B$61,0))</f>
        <v>0</v>
      </c>
      <c r="M9" s="32" t="str">
        <f t="shared" ca="1" si="4"/>
        <v>DISPO CHEZ MOI</v>
      </c>
    </row>
    <row r="10" spans="1:13" s="20" customFormat="1" ht="75" customHeight="1">
      <c r="A10" s="16" t="str">
        <f t="shared" ca="1" si="0"/>
        <v>A</v>
      </c>
      <c r="B10" s="15" t="str">
        <f t="shared" ca="1" si="0"/>
        <v>test</v>
      </c>
      <c r="C10" s="24">
        <f t="shared" ca="1" si="0"/>
        <v>1</v>
      </c>
      <c r="D10" s="30">
        <f t="shared" ref="D10:G10" ca="1" si="13">INDIRECT("Feuil3!" &amp; ADDRESS(ROW(D7),COLUMN(D7)))</f>
        <v>0</v>
      </c>
      <c r="E10" s="45" t="str">
        <f t="shared" ca="1" si="13"/>
        <v>14135</v>
      </c>
      <c r="F10" s="39">
        <f t="shared" ca="1" si="13"/>
        <v>0</v>
      </c>
      <c r="G10" s="40">
        <f t="shared" ca="1" si="13"/>
        <v>0</v>
      </c>
      <c r="H10" s="14"/>
      <c r="I10" s="14" t="str">
        <f t="shared" ref="I10" ca="1" si="14">INDIRECT("Feuil3!" &amp; ADDRESS(ROW(I7),COLUMN(I7)))</f>
        <v>Mondial Relay(code=MON) / orig=</v>
      </c>
      <c r="J10" s="60" t="str">
        <f t="shared" ca="1" si="2"/>
        <v>MONDIAL RELAY</v>
      </c>
      <c r="K10" s="40">
        <f t="shared" ca="1" si="3"/>
        <v>0</v>
      </c>
      <c r="L10" s="17">
        <f ca="1">INDEX(Récapitulatifs!$F$4:$F$61,MATCH($E10,Récapitulatifs!$B$4:$B$61,0))</f>
        <v>0</v>
      </c>
      <c r="M10" s="32" t="str">
        <f t="shared" ca="1" si="4"/>
        <v/>
      </c>
    </row>
    <row r="11" spans="1:13" s="20" customFormat="1" ht="75" customHeight="1">
      <c r="A11" s="16" t="str">
        <f t="shared" ca="1" si="0"/>
        <v>A</v>
      </c>
      <c r="B11" s="15" t="str">
        <f t="shared" ca="1" si="0"/>
        <v>test</v>
      </c>
      <c r="C11" s="24">
        <f t="shared" ca="1" si="0"/>
        <v>1</v>
      </c>
      <c r="D11" s="30">
        <f t="shared" ref="D11:G11" ca="1" si="15">INDIRECT("Feuil3!" &amp; ADDRESS(ROW(D8),COLUMN(D8)))</f>
        <v>0</v>
      </c>
      <c r="E11" s="45" t="str">
        <f t="shared" ca="1" si="15"/>
        <v>14134</v>
      </c>
      <c r="F11" s="39">
        <f t="shared" ca="1" si="15"/>
        <v>0</v>
      </c>
      <c r="G11" s="40">
        <f t="shared" ca="1" si="15"/>
        <v>0</v>
      </c>
      <c r="H11" s="14"/>
      <c r="I11" s="14" t="str">
        <f t="shared" ref="I11" ca="1" si="16">INDIRECT("Feuil3!" &amp; ADDRESS(ROW(I8),COLUMN(I8)))</f>
        <v>Mondial Relay(code=MON) / orig=</v>
      </c>
      <c r="J11" s="60" t="str">
        <f t="shared" ca="1" si="2"/>
        <v>MONDIAL RELAY</v>
      </c>
      <c r="K11" s="40">
        <f t="shared" ca="1" si="3"/>
        <v>0</v>
      </c>
      <c r="L11" s="17">
        <f ca="1">INDEX(Récapitulatifs!$F$4:$F$61,MATCH($E11,Récapitulatifs!$B$4:$B$61,0))</f>
        <v>0</v>
      </c>
      <c r="M11" s="32" t="str">
        <f t="shared" ca="1" si="4"/>
        <v/>
      </c>
    </row>
    <row r="12" spans="1:13" s="20" customFormat="1" ht="75" customHeight="1">
      <c r="A12" s="16" t="str">
        <f t="shared" ca="1" si="0"/>
        <v>A</v>
      </c>
      <c r="B12" s="15" t="str">
        <f t="shared" ca="1" si="0"/>
        <v>test</v>
      </c>
      <c r="C12" s="24">
        <f t="shared" ca="1" si="0"/>
        <v>1</v>
      </c>
      <c r="D12" s="30">
        <f t="shared" ref="D12:G12" ca="1" si="17">INDIRECT("Feuil3!" &amp; ADDRESS(ROW(D9),COLUMN(D9)))</f>
        <v>0</v>
      </c>
      <c r="E12" s="45" t="str">
        <f t="shared" ca="1" si="17"/>
        <v>A14541</v>
      </c>
      <c r="F12" s="39">
        <f t="shared" ca="1" si="17"/>
        <v>0</v>
      </c>
      <c r="G12" s="40">
        <f t="shared" ca="1" si="17"/>
        <v>0</v>
      </c>
      <c r="H12" s="14"/>
      <c r="I12" s="14" t="str">
        <f t="shared" ref="I12" ca="1" si="18">INDIRECT("Feuil3!" &amp; ADDRESS(ROW(I9),COLUMN(I9)))</f>
        <v>Mondial Relay(code=MON) / orig=</v>
      </c>
      <c r="J12" s="60" t="str">
        <f t="shared" ca="1" si="2"/>
        <v>MONDIAL RELAY</v>
      </c>
      <c r="K12" s="40">
        <f t="shared" ca="1" si="3"/>
        <v>0</v>
      </c>
      <c r="L12" s="17">
        <f ca="1">INDEX(Récapitulatifs!$F$4:$F$61,MATCH($E12,Récapitulatifs!$B$4:$B$61,0))</f>
        <v>0</v>
      </c>
      <c r="M12" s="32" t="str">
        <f t="shared" ca="1" si="4"/>
        <v/>
      </c>
    </row>
    <row r="13" spans="1:13" s="20" customFormat="1" ht="75" customHeight="1">
      <c r="A13" s="16" t="str">
        <f t="shared" ca="1" si="0"/>
        <v>A</v>
      </c>
      <c r="B13" s="15" t="str">
        <f t="shared" ca="1" si="0"/>
        <v>test</v>
      </c>
      <c r="C13" s="24">
        <f t="shared" ca="1" si="0"/>
        <v>1</v>
      </c>
      <c r="D13" s="30">
        <f t="shared" ref="D13:G13" ca="1" si="19">INDIRECT("Feuil3!" &amp; ADDRESS(ROW(D10),COLUMN(D10)))</f>
        <v>0</v>
      </c>
      <c r="E13" s="45" t="str">
        <f t="shared" ca="1" si="19"/>
        <v>26599</v>
      </c>
      <c r="F13" s="39">
        <f t="shared" ca="1" si="19"/>
        <v>0</v>
      </c>
      <c r="G13" s="40">
        <f t="shared" ca="1" si="19"/>
        <v>0</v>
      </c>
      <c r="H13" s="14"/>
      <c r="I13" s="14" t="str">
        <f t="shared" ref="I13" ca="1" si="20">INDIRECT("Feuil3!" &amp; ADDRESS(ROW(I10),COLUMN(I10)))</f>
        <v>Mondial Relay(code=MON) / orig=</v>
      </c>
      <c r="J13" s="60" t="str">
        <f t="shared" ca="1" si="2"/>
        <v>MONDIAL RELAY</v>
      </c>
      <c r="K13" s="40">
        <f t="shared" ca="1" si="3"/>
        <v>0</v>
      </c>
      <c r="L13" s="17">
        <f ca="1">INDEX(Récapitulatifs!$F$4:$F$61,MATCH($E13,Récapitulatifs!$B$4:$B$61,0))</f>
        <v>0</v>
      </c>
      <c r="M13" s="32" t="str">
        <f t="shared" ca="1" si="4"/>
        <v/>
      </c>
    </row>
    <row r="14" spans="1:13" s="20" customFormat="1" ht="75" customHeight="1">
      <c r="A14" s="16" t="str">
        <f t="shared" ca="1" si="0"/>
        <v>A</v>
      </c>
      <c r="B14" s="15" t="str">
        <f t="shared" ca="1" si="0"/>
        <v>test</v>
      </c>
      <c r="C14" s="24">
        <f t="shared" ca="1" si="0"/>
        <v>1</v>
      </c>
      <c r="D14" s="30" t="str">
        <f t="shared" ref="D14:G14" ca="1" si="21">INDIRECT("Feuil3!" &amp; ADDRESS(ROW(D11),COLUMN(D11)))</f>
        <v>stock res</v>
      </c>
      <c r="E14" s="45" t="str">
        <f t="shared" ca="1" si="21"/>
        <v>4594</v>
      </c>
      <c r="F14" s="39">
        <f t="shared" ca="1" si="21"/>
        <v>0</v>
      </c>
      <c r="G14" s="40">
        <f t="shared" ca="1" si="21"/>
        <v>0</v>
      </c>
      <c r="H14" s="14"/>
      <c r="I14" s="14" t="str">
        <f t="shared" ref="I14" ca="1" si="22">INDIRECT("Feuil3!" &amp; ADDRESS(ROW(I11),COLUMN(I11)))</f>
        <v>Mondial Relay(code=MON) / orig=</v>
      </c>
      <c r="J14" s="60" t="str">
        <f t="shared" ca="1" si="2"/>
        <v>MONDIAL RELAY</v>
      </c>
      <c r="K14" s="40">
        <f t="shared" ca="1" si="3"/>
        <v>0</v>
      </c>
      <c r="L14" s="17">
        <f ca="1">INDEX(Récapitulatifs!$F$4:$F$61,MATCH($E14,Récapitulatifs!$B$4:$B$61,0))</f>
        <v>0</v>
      </c>
      <c r="M14" s="32" t="str">
        <f t="shared" ca="1" si="4"/>
        <v>DISPO CHEZ MOI</v>
      </c>
    </row>
    <row r="15" spans="1:13" s="20" customFormat="1" ht="75" customHeight="1">
      <c r="A15" s="16" t="str">
        <f t="shared" ca="1" si="0"/>
        <v>A</v>
      </c>
      <c r="B15" s="15" t="str">
        <f t="shared" ca="1" si="0"/>
        <v>test</v>
      </c>
      <c r="C15" s="24">
        <f t="shared" ca="1" si="0"/>
        <v>1</v>
      </c>
      <c r="D15" s="30" t="str">
        <f t="shared" ref="D15:G15" ca="1" si="23">INDIRECT("Feuil3!" &amp; ADDRESS(ROW(D12),COLUMN(D12)))</f>
        <v>stock res</v>
      </c>
      <c r="E15" s="45" t="str">
        <f t="shared" ca="1" si="23"/>
        <v>CDAL-54510z</v>
      </c>
      <c r="F15" s="39">
        <f t="shared" ca="1" si="23"/>
        <v>0</v>
      </c>
      <c r="G15" s="40">
        <f t="shared" ca="1" si="23"/>
        <v>0</v>
      </c>
      <c r="H15" s="14"/>
      <c r="I15" s="14" t="str">
        <f t="shared" ref="I15" ca="1" si="24">INDIRECT("Feuil3!" &amp; ADDRESS(ROW(I12),COLUMN(I12)))</f>
        <v>Mondial Relay(code=MON) / orig=</v>
      </c>
      <c r="J15" s="60" t="str">
        <f t="shared" ca="1" si="2"/>
        <v>MONDIAL RELAY</v>
      </c>
      <c r="K15" s="40">
        <f t="shared" ca="1" si="3"/>
        <v>0</v>
      </c>
      <c r="L15" s="17">
        <f ca="1">INDEX(Récapitulatifs!$F$4:$F$61,MATCH($E15,Récapitulatifs!$B$4:$B$61,0))</f>
        <v>0</v>
      </c>
      <c r="M15" s="32" t="str">
        <f t="shared" ca="1" si="4"/>
        <v>DISPO CHEZ MOI</v>
      </c>
    </row>
    <row r="16" spans="1:13" s="20" customFormat="1" ht="75" customHeight="1">
      <c r="A16" s="16" t="str">
        <f t="shared" ca="1" si="0"/>
        <v>A</v>
      </c>
      <c r="B16" s="15" t="str">
        <f t="shared" ca="1" si="0"/>
        <v>test</v>
      </c>
      <c r="C16" s="24">
        <f t="shared" ca="1" si="0"/>
        <v>1</v>
      </c>
      <c r="D16" s="30" t="str">
        <f t="shared" ref="D16:G16" ca="1" si="25">INDIRECT("Feuil3!" &amp; ADDRESS(ROW(D13),COLUMN(D13)))</f>
        <v>purge stock</v>
      </c>
      <c r="E16" s="45" t="str">
        <f t="shared" ca="1" si="25"/>
        <v>14588</v>
      </c>
      <c r="F16" s="39">
        <f t="shared" ca="1" si="25"/>
        <v>0</v>
      </c>
      <c r="G16" s="40">
        <f t="shared" ca="1" si="25"/>
        <v>0</v>
      </c>
      <c r="H16" s="14"/>
      <c r="I16" s="14" t="str">
        <f t="shared" ref="I16" ca="1" si="26">INDIRECT("Feuil3!" &amp; ADDRESS(ROW(I13),COLUMN(I13)))</f>
        <v>Mondial Relay(code=MON) / orig=</v>
      </c>
      <c r="J16" s="60" t="str">
        <f t="shared" ca="1" si="2"/>
        <v>MONDIAL RELAY</v>
      </c>
      <c r="K16" s="40">
        <f t="shared" ca="1" si="3"/>
        <v>0</v>
      </c>
      <c r="L16" s="17">
        <f ca="1">INDEX(Récapitulatifs!$F$4:$F$61,MATCH($E16,Récapitulatifs!$B$4:$B$61,0))</f>
        <v>0</v>
      </c>
      <c r="M16" s="32" t="str">
        <f t="shared" ca="1" si="4"/>
        <v/>
      </c>
    </row>
    <row r="17" spans="1:13" s="20" customFormat="1" ht="75" customHeight="1">
      <c r="A17" s="16" t="str">
        <f t="shared" ca="1" si="0"/>
        <v>A</v>
      </c>
      <c r="B17" s="15" t="str">
        <f t="shared" ca="1" si="0"/>
        <v>test</v>
      </c>
      <c r="C17" s="24">
        <f t="shared" ca="1" si="0"/>
        <v>1</v>
      </c>
      <c r="D17" s="30" t="str">
        <f t="shared" ref="D17:G17" ca="1" si="27">INDIRECT("Feuil3!" &amp; ADDRESS(ROW(D14),COLUMN(D14)))</f>
        <v>stock res</v>
      </c>
      <c r="E17" s="45" t="str">
        <f t="shared" ca="1" si="27"/>
        <v>RI71112</v>
      </c>
      <c r="F17" s="39">
        <f t="shared" ca="1" si="27"/>
        <v>0</v>
      </c>
      <c r="G17" s="40">
        <f t="shared" ca="1" si="27"/>
        <v>0</v>
      </c>
      <c r="H17" s="14"/>
      <c r="I17" s="14" t="str">
        <f t="shared" ref="I17" ca="1" si="28">INDIRECT("Feuil3!" &amp; ADDRESS(ROW(I14),COLUMN(I14)))</f>
        <v>Mondial Relay(code=MON) / orig=</v>
      </c>
      <c r="J17" s="60" t="str">
        <f t="shared" ca="1" si="2"/>
        <v>MONDIAL RELAY</v>
      </c>
      <c r="K17" s="40">
        <f t="shared" ca="1" si="3"/>
        <v>0</v>
      </c>
      <c r="L17" s="17">
        <f ca="1">INDEX(Récapitulatifs!$F$4:$F$61,MATCH($E17,Récapitulatifs!$B$4:$B$61,0))</f>
        <v>0</v>
      </c>
      <c r="M17" s="32" t="str">
        <f t="shared" ca="1" si="4"/>
        <v>DISPO CHEZ MOI</v>
      </c>
    </row>
    <row r="18" spans="1:13" s="20" customFormat="1" ht="75" customHeight="1">
      <c r="A18" s="16" t="str">
        <f t="shared" ca="1" si="0"/>
        <v>A</v>
      </c>
      <c r="B18" s="15" t="str">
        <f t="shared" ca="1" si="0"/>
        <v>test</v>
      </c>
      <c r="C18" s="24">
        <f t="shared" ca="1" si="0"/>
        <v>1</v>
      </c>
      <c r="D18" s="30">
        <f t="shared" ref="D18:G18" ca="1" si="29">INDIRECT("Feuil3!" &amp; ADDRESS(ROW(D15),COLUMN(D15)))</f>
        <v>0</v>
      </c>
      <c r="E18" s="45" t="str">
        <f t="shared" ca="1" si="29"/>
        <v>318204</v>
      </c>
      <c r="F18" s="39">
        <f t="shared" ca="1" si="29"/>
        <v>0</v>
      </c>
      <c r="G18" s="40">
        <f t="shared" ca="1" si="29"/>
        <v>0</v>
      </c>
      <c r="H18" s="14"/>
      <c r="I18" s="14" t="str">
        <f t="shared" ref="I18" ca="1" si="30">INDIRECT("Feuil3!" &amp; ADDRESS(ROW(I15),COLUMN(I15)))</f>
        <v>Mondial Relay(code=MON) / orig=</v>
      </c>
      <c r="J18" s="60" t="str">
        <f t="shared" ca="1" si="2"/>
        <v>MONDIAL RELAY</v>
      </c>
      <c r="K18" s="40">
        <f t="shared" ca="1" si="3"/>
        <v>0</v>
      </c>
      <c r="L18" s="17">
        <f ca="1">INDEX(Récapitulatifs!$F$4:$F$61,MATCH($E18,Récapitulatifs!$B$4:$B$61,0))</f>
        <v>0</v>
      </c>
      <c r="M18" s="32" t="str">
        <f t="shared" ca="1" si="4"/>
        <v/>
      </c>
    </row>
    <row r="19" spans="1:13" s="20" customFormat="1" ht="75" customHeight="1">
      <c r="A19" s="16" t="str">
        <f t="shared" ca="1" si="0"/>
        <v>A</v>
      </c>
      <c r="B19" s="15" t="str">
        <f t="shared" ca="1" si="0"/>
        <v>test</v>
      </c>
      <c r="C19" s="24">
        <f t="shared" ca="1" si="0"/>
        <v>1</v>
      </c>
      <c r="D19" s="30" t="str">
        <f t="shared" ref="D19:G19" ca="1" si="31">INDIRECT("Feuil3!" &amp; ADDRESS(ROW(D16),COLUMN(D16)))</f>
        <v>stock res</v>
      </c>
      <c r="E19" s="45" t="str">
        <f t="shared" ca="1" si="31"/>
        <v>4725</v>
      </c>
      <c r="F19" s="39">
        <f t="shared" ca="1" si="31"/>
        <v>0</v>
      </c>
      <c r="G19" s="40">
        <f t="shared" ca="1" si="31"/>
        <v>0</v>
      </c>
      <c r="H19" s="14"/>
      <c r="I19" s="14" t="str">
        <f t="shared" ref="I19" ca="1" si="32">INDIRECT("Feuil3!" &amp; ADDRESS(ROW(I16),COLUMN(I16)))</f>
        <v>Mondial Relay(code=MON) / orig=</v>
      </c>
      <c r="J19" s="60" t="str">
        <f t="shared" ca="1" si="2"/>
        <v>MONDIAL RELAY</v>
      </c>
      <c r="K19" s="40">
        <f t="shared" ca="1" si="3"/>
        <v>0</v>
      </c>
      <c r="L19" s="17">
        <f ca="1">INDEX(Récapitulatifs!$F$4:$F$61,MATCH($E19,Récapitulatifs!$B$4:$B$61,0))</f>
        <v>0</v>
      </c>
      <c r="M19" s="32" t="str">
        <f t="shared" ca="1" si="4"/>
        <v>DISPO CHEZ MOI</v>
      </c>
    </row>
    <row r="20" spans="1:13" s="20" customFormat="1" ht="75" customHeight="1">
      <c r="A20" s="16" t="str">
        <f t="shared" ca="1" si="0"/>
        <v>A</v>
      </c>
      <c r="B20" s="15" t="str">
        <f t="shared" ca="1" si="0"/>
        <v>test</v>
      </c>
      <c r="C20" s="24">
        <f t="shared" ca="1" si="0"/>
        <v>1</v>
      </c>
      <c r="D20" s="30">
        <f t="shared" ref="D20:G20" ca="1" si="33">INDIRECT("Feuil3!" &amp; ADDRESS(ROW(D17),COLUMN(D17)))</f>
        <v>0</v>
      </c>
      <c r="E20" s="45" t="str">
        <f t="shared" ca="1" si="33"/>
        <v>350240XDEUX</v>
      </c>
      <c r="F20" s="39">
        <f t="shared" ca="1" si="33"/>
        <v>0</v>
      </c>
      <c r="G20" s="40">
        <f t="shared" ca="1" si="33"/>
        <v>0</v>
      </c>
      <c r="H20" s="14"/>
      <c r="I20" s="14" t="str">
        <f t="shared" ref="I20" ca="1" si="34">INDIRECT("Feuil3!" &amp; ADDRESS(ROW(I17),COLUMN(I17)))</f>
        <v>Mondial Relay(code=MON) / orig=</v>
      </c>
      <c r="J20" s="60" t="str">
        <f t="shared" ca="1" si="2"/>
        <v>MONDIAL RELAY</v>
      </c>
      <c r="K20" s="40">
        <f t="shared" ca="1" si="3"/>
        <v>0</v>
      </c>
      <c r="L20" s="17">
        <f ca="1">INDEX(Récapitulatifs!$F$4:$F$61,MATCH($E20,Récapitulatifs!$B$4:$B$61,0))</f>
        <v>0</v>
      </c>
      <c r="M20" s="32" t="str">
        <f t="shared" ca="1" si="4"/>
        <v/>
      </c>
    </row>
    <row r="21" spans="1:13" s="20" customFormat="1" ht="75" customHeight="1">
      <c r="A21" s="16" t="str">
        <f t="shared" ca="1" si="0"/>
        <v>A</v>
      </c>
      <c r="B21" s="15" t="str">
        <f t="shared" ca="1" si="0"/>
        <v>test</v>
      </c>
      <c r="C21" s="24">
        <f t="shared" ca="1" si="0"/>
        <v>1</v>
      </c>
      <c r="D21" s="30">
        <f t="shared" ref="D21:G21" ca="1" si="35">INDIRECT("Feuil3!" &amp; ADDRESS(ROW(D18),COLUMN(D18)))</f>
        <v>0</v>
      </c>
      <c r="E21" s="45" t="str">
        <f t="shared" ca="1" si="35"/>
        <v>106390</v>
      </c>
      <c r="F21" s="39">
        <f t="shared" ca="1" si="35"/>
        <v>0</v>
      </c>
      <c r="G21" s="40">
        <f t="shared" ca="1" si="35"/>
        <v>0</v>
      </c>
      <c r="H21" s="14"/>
      <c r="I21" s="14" t="str">
        <f t="shared" ref="I21" ca="1" si="36">INDIRECT("Feuil3!" &amp; ADDRESS(ROW(I18),COLUMN(I18)))</f>
        <v>Mondial Relay(code=MON) / orig=</v>
      </c>
      <c r="J21" s="60" t="str">
        <f t="shared" ca="1" si="2"/>
        <v>MONDIAL RELAY</v>
      </c>
      <c r="K21" s="40">
        <f t="shared" ca="1" si="3"/>
        <v>0</v>
      </c>
      <c r="L21" s="17">
        <f ca="1">INDEX(Récapitulatifs!$F$4:$F$61,MATCH($E21,Récapitulatifs!$B$4:$B$61,0))</f>
        <v>0</v>
      </c>
      <c r="M21" s="32" t="str">
        <f t="shared" ca="1" si="4"/>
        <v/>
      </c>
    </row>
    <row r="22" spans="1:13" s="20" customFormat="1" ht="75" customHeight="1">
      <c r="A22" s="16" t="str">
        <f t="shared" ca="1" si="0"/>
        <v>A</v>
      </c>
      <c r="B22" s="15" t="str">
        <f t="shared" ca="1" si="0"/>
        <v>test</v>
      </c>
      <c r="C22" s="24">
        <f t="shared" ca="1" si="0"/>
        <v>1</v>
      </c>
      <c r="D22" s="30">
        <f t="shared" ref="D22:G22" ca="1" si="37">INDIRECT("Feuil3!" &amp; ADDRESS(ROW(D19),COLUMN(D19)))</f>
        <v>0</v>
      </c>
      <c r="E22" s="45" t="str">
        <f t="shared" ca="1" si="37"/>
        <v>GLC41429</v>
      </c>
      <c r="F22" s="39">
        <f t="shared" ca="1" si="37"/>
        <v>0</v>
      </c>
      <c r="G22" s="40">
        <f t="shared" ca="1" si="37"/>
        <v>0</v>
      </c>
      <c r="H22" s="14"/>
      <c r="I22" s="14" t="str">
        <f t="shared" ref="I22" ca="1" si="38">INDIRECT("Feuil3!" &amp; ADDRESS(ROW(I19),COLUMN(I19)))</f>
        <v>Mondial Relay(code=MON) / orig=</v>
      </c>
      <c r="J22" s="60" t="str">
        <f t="shared" ca="1" si="2"/>
        <v>MONDIAL RELAY</v>
      </c>
      <c r="K22" s="40">
        <f t="shared" ca="1" si="3"/>
        <v>0</v>
      </c>
      <c r="L22" s="17">
        <f ca="1">INDEX(Récapitulatifs!$F$4:$F$61,MATCH($E22,Récapitulatifs!$B$4:$B$61,0))</f>
        <v>0</v>
      </c>
      <c r="M22" s="32" t="str">
        <f t="shared" ca="1" si="4"/>
        <v/>
      </c>
    </row>
    <row r="23" spans="1:13" s="20" customFormat="1" ht="75" customHeight="1">
      <c r="A23" s="16" t="str">
        <f t="shared" ca="1" si="0"/>
        <v>A</v>
      </c>
      <c r="B23" s="15" t="str">
        <f t="shared" ca="1" si="0"/>
        <v>test</v>
      </c>
      <c r="C23" s="24">
        <f t="shared" ca="1" si="0"/>
        <v>2</v>
      </c>
      <c r="D23" s="30">
        <f t="shared" ref="D23:G23" ca="1" si="39">INDIRECT("Feuil3!" &amp; ADDRESS(ROW(D20),COLUMN(D20)))</f>
        <v>0</v>
      </c>
      <c r="E23" s="45" t="str">
        <f t="shared" ca="1" si="39"/>
        <v>MECA4178</v>
      </c>
      <c r="F23" s="39">
        <f t="shared" ca="1" si="39"/>
        <v>0</v>
      </c>
      <c r="G23" s="40">
        <f t="shared" ca="1" si="39"/>
        <v>0</v>
      </c>
      <c r="H23" s="14"/>
      <c r="I23" s="14" t="str">
        <f t="shared" ref="I23" ca="1" si="40">INDIRECT("Feuil3!" &amp; ADDRESS(ROW(I20),COLUMN(I20)))</f>
        <v>Mondial Relay(code=MON) / orig=</v>
      </c>
      <c r="J23" s="60" t="str">
        <f t="shared" ca="1" si="2"/>
        <v>MONDIAL RELAY</v>
      </c>
      <c r="K23" s="40">
        <f t="shared" ca="1" si="3"/>
        <v>0</v>
      </c>
      <c r="L23" s="17">
        <f ca="1">INDEX(Récapitulatifs!$F$4:$F$61,MATCH($E23,Récapitulatifs!$B$4:$B$61,0))</f>
        <v>0</v>
      </c>
      <c r="M23" s="32" t="str">
        <f t="shared" ca="1" si="4"/>
        <v/>
      </c>
    </row>
    <row r="24" spans="1:13" s="20" customFormat="1" ht="75" customHeight="1">
      <c r="A24" s="16" t="str">
        <f t="shared" ca="1" si="0"/>
        <v>A</v>
      </c>
      <c r="B24" s="15" t="str">
        <f t="shared" ca="1" si="0"/>
        <v>test</v>
      </c>
      <c r="C24" s="24">
        <f t="shared" ca="1" si="0"/>
        <v>1</v>
      </c>
      <c r="D24" s="30">
        <f t="shared" ref="D24:G24" ca="1" si="41">INDIRECT("Feuil3!" &amp; ADDRESS(ROW(D21),COLUMN(D21)))</f>
        <v>0</v>
      </c>
      <c r="E24" s="45" t="str">
        <f t="shared" ca="1" si="41"/>
        <v>MECA3836</v>
      </c>
      <c r="F24" s="39">
        <f t="shared" ca="1" si="41"/>
        <v>0</v>
      </c>
      <c r="G24" s="40">
        <f t="shared" ca="1" si="41"/>
        <v>0</v>
      </c>
      <c r="H24" s="14"/>
      <c r="I24" s="14" t="str">
        <f t="shared" ref="I24" ca="1" si="42">INDIRECT("Feuil3!" &amp; ADDRESS(ROW(I21),COLUMN(I21)))</f>
        <v>Chronopost*(code=CHR) / orig=</v>
      </c>
      <c r="J24" s="60" t="str">
        <f t="shared" ca="1" si="2"/>
        <v>CHRONOPOST</v>
      </c>
      <c r="K24" s="40">
        <f t="shared" ca="1" si="3"/>
        <v>0</v>
      </c>
      <c r="L24" s="17">
        <f ca="1">INDEX(Récapitulatifs!$F$4:$F$61,MATCH($E24,Récapitulatifs!$B$4:$B$61,0))</f>
        <v>0</v>
      </c>
      <c r="M24" s="32" t="str">
        <f t="shared" ca="1" si="4"/>
        <v/>
      </c>
    </row>
    <row r="25" spans="1:13" s="20" customFormat="1" ht="75" customHeight="1">
      <c r="A25" s="16" t="str">
        <f t="shared" ca="1" si="0"/>
        <v>A</v>
      </c>
      <c r="B25" s="15" t="str">
        <f t="shared" ca="1" si="0"/>
        <v>test</v>
      </c>
      <c r="C25" s="24">
        <f t="shared" ca="1" si="0"/>
        <v>1</v>
      </c>
      <c r="D25" s="30">
        <f t="shared" ref="D25:G25" ca="1" si="43">INDIRECT("Feuil3!" &amp; ADDRESS(ROW(D22),COLUMN(D22)))</f>
        <v>0</v>
      </c>
      <c r="E25" s="45" t="str">
        <f t="shared" ca="1" si="43"/>
        <v>99907</v>
      </c>
      <c r="F25" s="39">
        <f t="shared" ca="1" si="43"/>
        <v>0</v>
      </c>
      <c r="G25" s="40">
        <f t="shared" ca="1" si="43"/>
        <v>0</v>
      </c>
      <c r="H25" s="14"/>
      <c r="I25" s="14" t="str">
        <f t="shared" ref="I25" ca="1" si="44">INDIRECT("Feuil3!" &amp; ADDRESS(ROW(I22),COLUMN(I22)))</f>
        <v>SO Colissimo(code=SOC) / orig=</v>
      </c>
      <c r="J25" s="60" t="str">
        <f t="shared" ca="1" si="2"/>
        <v>SO COLISSIMO</v>
      </c>
      <c r="K25" s="40">
        <f t="shared" ca="1" si="3"/>
        <v>0</v>
      </c>
      <c r="L25" s="17">
        <f ca="1">INDEX(Récapitulatifs!$F$4:$F$61,MATCH($E25,Récapitulatifs!$B$4:$B$61,0))</f>
        <v>0</v>
      </c>
      <c r="M25" s="32" t="str">
        <f t="shared" ca="1" si="4"/>
        <v/>
      </c>
    </row>
    <row r="26" spans="1:13" s="20" customFormat="1" ht="75" customHeight="1">
      <c r="A26" s="16" t="str">
        <f t="shared" ca="1" si="0"/>
        <v>A</v>
      </c>
      <c r="B26" s="15" t="str">
        <f t="shared" ca="1" si="0"/>
        <v>test</v>
      </c>
      <c r="C26" s="24">
        <f t="shared" ca="1" si="0"/>
        <v>1</v>
      </c>
      <c r="D26" s="30">
        <f t="shared" ref="D26:G26" ca="1" si="45">INDIRECT("Feuil3!" &amp; ADDRESS(ROW(D23),COLUMN(D23)))</f>
        <v>0</v>
      </c>
      <c r="E26" s="45" t="str">
        <f t="shared" ca="1" si="45"/>
        <v>GLC40101</v>
      </c>
      <c r="F26" s="39">
        <f t="shared" ca="1" si="45"/>
        <v>0</v>
      </c>
      <c r="G26" s="40">
        <f t="shared" ca="1" si="45"/>
        <v>0</v>
      </c>
      <c r="H26" s="14"/>
      <c r="I26" s="14" t="str">
        <f t="shared" ref="I26" ca="1" si="46">INDIRECT("Feuil3!" &amp; ADDRESS(ROW(I23),COLUMN(I23)))</f>
        <v>Chronopost*(code=CHR) / orig=</v>
      </c>
      <c r="J26" s="60" t="str">
        <f t="shared" ca="1" si="2"/>
        <v>CHRONOPOST</v>
      </c>
      <c r="K26" s="40">
        <f t="shared" ca="1" si="3"/>
        <v>0</v>
      </c>
      <c r="L26" s="17">
        <f ca="1">INDEX(Récapitulatifs!$F$4:$F$61,MATCH($E26,Récapitulatifs!$B$4:$B$61,0))</f>
        <v>0</v>
      </c>
      <c r="M26" s="32" t="str">
        <f t="shared" ca="1" si="4"/>
        <v/>
      </c>
    </row>
    <row r="27" spans="1:13" s="20" customFormat="1" ht="75" customHeight="1">
      <c r="A27" s="16" t="str">
        <f t="shared" ca="1" si="0"/>
        <v>A</v>
      </c>
      <c r="B27" s="15" t="str">
        <f t="shared" ca="1" si="0"/>
        <v>test</v>
      </c>
      <c r="C27" s="24">
        <f t="shared" ca="1" si="0"/>
        <v>1</v>
      </c>
      <c r="D27" s="30">
        <f t="shared" ref="D27:G27" ca="1" si="47">INDIRECT("Feuil3!" &amp; ADDRESS(ROW(D24),COLUMN(D24)))</f>
        <v>0</v>
      </c>
      <c r="E27" s="45" t="str">
        <f t="shared" ca="1" si="47"/>
        <v>MECA3836</v>
      </c>
      <c r="F27" s="39">
        <f t="shared" ca="1" si="47"/>
        <v>0</v>
      </c>
      <c r="G27" s="40">
        <f t="shared" ca="1" si="47"/>
        <v>0</v>
      </c>
      <c r="H27" s="14"/>
      <c r="I27" s="14" t="str">
        <f t="shared" ref="I27" ca="1" si="48">INDIRECT("Feuil3!" &amp; ADDRESS(ROW(I24),COLUMN(I24)))</f>
        <v>Colissimo*(Contre Remboursement Possible +7,00)(code=COL) / orig=</v>
      </c>
      <c r="J27" s="60" t="str">
        <f t="shared" ca="1" si="2"/>
        <v>COLISSIMO</v>
      </c>
      <c r="K27" s="40">
        <f t="shared" ca="1" si="3"/>
        <v>0</v>
      </c>
      <c r="L27" s="17">
        <f ca="1">INDEX(Récapitulatifs!$F$4:$F$61,MATCH($E27,Récapitulatifs!$B$4:$B$61,0))</f>
        <v>0</v>
      </c>
      <c r="M27" s="32" t="str">
        <f t="shared" ca="1" si="4"/>
        <v/>
      </c>
    </row>
    <row r="28" spans="1:13" s="20" customFormat="1" ht="75" customHeight="1">
      <c r="A28" s="16" t="str">
        <f t="shared" ca="1" si="0"/>
        <v>A</v>
      </c>
      <c r="B28" s="15" t="str">
        <f t="shared" ca="1" si="0"/>
        <v>test</v>
      </c>
      <c r="C28" s="24">
        <f t="shared" ca="1" si="0"/>
        <v>1</v>
      </c>
      <c r="D28" s="30">
        <f t="shared" ref="D28:G28" ca="1" si="49">INDIRECT("Feuil3!" &amp; ADDRESS(ROW(D25),COLUMN(D25)))</f>
        <v>0</v>
      </c>
      <c r="E28" s="45" t="str">
        <f t="shared" ca="1" si="49"/>
        <v>813412X2</v>
      </c>
      <c r="F28" s="39">
        <f t="shared" ca="1" si="49"/>
        <v>0</v>
      </c>
      <c r="G28" s="40">
        <f t="shared" ca="1" si="49"/>
        <v>0</v>
      </c>
      <c r="H28" s="14"/>
      <c r="I28" s="14">
        <f t="shared" ref="I28" ca="1" si="50">INDIRECT("Feuil3!" &amp; ADDRESS(ROW(I25),COLUMN(I25)))</f>
        <v>0</v>
      </c>
      <c r="J28" s="60" t="str">
        <f t="shared" ca="1" si="2"/>
        <v/>
      </c>
      <c r="K28" s="40">
        <f t="shared" ca="1" si="3"/>
        <v>0</v>
      </c>
      <c r="L28" s="17">
        <f ca="1">INDEX(Récapitulatifs!$F$4:$F$61,MATCH($E28,Récapitulatifs!$B$4:$B$61,0))</f>
        <v>0</v>
      </c>
      <c r="M28" s="32" t="str">
        <f t="shared" ca="1" si="4"/>
        <v/>
      </c>
    </row>
    <row r="29" spans="1:13" s="20" customFormat="1" ht="75" customHeight="1">
      <c r="A29" s="16" t="str">
        <f t="shared" ca="1" si="0"/>
        <v>A</v>
      </c>
      <c r="B29" s="15" t="str">
        <f t="shared" ca="1" si="0"/>
        <v>test</v>
      </c>
      <c r="C29" s="24">
        <f t="shared" ca="1" si="0"/>
        <v>1</v>
      </c>
      <c r="D29" s="30">
        <f t="shared" ref="D29:G29" ca="1" si="51">INDIRECT("Feuil3!" &amp; ADDRESS(ROW(D26),COLUMN(D26)))</f>
        <v>0</v>
      </c>
      <c r="E29" s="45" t="str">
        <f t="shared" ca="1" si="51"/>
        <v>CDAL29409k</v>
      </c>
      <c r="F29" s="39">
        <f t="shared" ca="1" si="51"/>
        <v>0</v>
      </c>
      <c r="G29" s="39">
        <f t="shared" ca="1" si="51"/>
        <v>0</v>
      </c>
      <c r="H29" s="14"/>
      <c r="I29" s="14">
        <f t="shared" ref="I29" ca="1" si="52">INDIRECT("Feuil3!" &amp; ADDRESS(ROW(I26),COLUMN(I26)))</f>
        <v>0</v>
      </c>
      <c r="J29" s="60" t="str">
        <f t="shared" ca="1" si="2"/>
        <v/>
      </c>
      <c r="K29" s="40">
        <f t="shared" ca="1" si="3"/>
        <v>0</v>
      </c>
      <c r="L29" s="17">
        <f ca="1">INDEX(Récapitulatifs!$F$4:$F$61,MATCH($E29,Récapitulatifs!$B$4:$B$61,0))</f>
        <v>0</v>
      </c>
      <c r="M29" s="32" t="str">
        <f t="shared" ca="1" si="4"/>
        <v/>
      </c>
    </row>
    <row r="30" spans="1:13" ht="75" customHeight="1">
      <c r="A30" s="16" t="str">
        <f t="shared" ca="1" si="0"/>
        <v>A</v>
      </c>
      <c r="B30" s="15" t="str">
        <f t="shared" ca="1" si="0"/>
        <v>test</v>
      </c>
      <c r="C30" s="24">
        <f t="shared" ca="1" si="0"/>
        <v>2</v>
      </c>
      <c r="D30" s="30">
        <f t="shared" ref="D30:G30" ca="1" si="53">INDIRECT("Feuil3!" &amp; ADDRESS(ROW(D27),COLUMN(D27)))</f>
        <v>0</v>
      </c>
      <c r="E30" s="45" t="str">
        <f t="shared" ca="1" si="53"/>
        <v>MECA4032</v>
      </c>
      <c r="F30" s="39">
        <f t="shared" ca="1" si="53"/>
        <v>0</v>
      </c>
      <c r="G30" s="39">
        <f t="shared" ca="1" si="53"/>
        <v>0</v>
      </c>
      <c r="H30" s="14"/>
      <c r="I30" s="14">
        <f t="shared" ref="I30" ca="1" si="54">INDIRECT("Feuil3!" &amp; ADDRESS(ROW(I27),COLUMN(I27)))</f>
        <v>0</v>
      </c>
      <c r="J30" s="60" t="str">
        <f t="shared" ca="1" si="2"/>
        <v/>
      </c>
      <c r="K30" s="40">
        <f t="shared" ca="1" si="3"/>
        <v>0</v>
      </c>
      <c r="L30" s="17">
        <f ca="1">INDEX(Récapitulatifs!$F$4:$F$61,MATCH($E30,Récapitulatifs!$B$4:$B$61,0))</f>
        <v>0</v>
      </c>
      <c r="M30" s="32" t="str">
        <f t="shared" ca="1" si="4"/>
        <v/>
      </c>
    </row>
    <row r="31" spans="1:13" ht="75" customHeight="1">
      <c r="A31" s="16" t="str">
        <f t="shared" ca="1" si="0"/>
        <v>A</v>
      </c>
      <c r="B31" s="15" t="str">
        <f t="shared" ca="1" si="0"/>
        <v>test</v>
      </c>
      <c r="C31" s="24">
        <f t="shared" ca="1" si="0"/>
        <v>1</v>
      </c>
      <c r="D31" s="30">
        <f t="shared" ref="D31:G31" ca="1" si="55">INDIRECT("Feuil3!" &amp; ADDRESS(ROW(D28),COLUMN(D28)))</f>
        <v>0</v>
      </c>
      <c r="E31" s="45" t="str">
        <f t="shared" ca="1" si="55"/>
        <v>SPILU409003</v>
      </c>
      <c r="F31" s="39">
        <f t="shared" ca="1" si="55"/>
        <v>0</v>
      </c>
      <c r="G31" s="39">
        <f t="shared" ca="1" si="55"/>
        <v>0</v>
      </c>
      <c r="H31" s="14"/>
      <c r="I31" s="14">
        <f t="shared" ref="I31" ca="1" si="56">INDIRECT("Feuil3!" &amp; ADDRESS(ROW(I28),COLUMN(I28)))</f>
        <v>0</v>
      </c>
      <c r="J31" s="60" t="str">
        <f t="shared" ca="1" si="2"/>
        <v/>
      </c>
      <c r="K31" s="40">
        <f t="shared" ca="1" si="3"/>
        <v>0</v>
      </c>
      <c r="L31" s="17">
        <f ca="1">INDEX(Récapitulatifs!$F$4:$F$61,MATCH($E31,Récapitulatifs!$B$4:$B$61,0))</f>
        <v>0</v>
      </c>
      <c r="M31" s="32" t="str">
        <f t="shared" ca="1" si="4"/>
        <v/>
      </c>
    </row>
    <row r="32" spans="1:13" ht="75" customHeight="1">
      <c r="A32" s="16" t="str">
        <f t="shared" ca="1" si="0"/>
        <v>A</v>
      </c>
      <c r="B32" s="15" t="str">
        <f t="shared" ca="1" si="0"/>
        <v>test</v>
      </c>
      <c r="C32" s="24">
        <f t="shared" ca="1" si="0"/>
        <v>1</v>
      </c>
      <c r="D32" s="30">
        <f t="shared" ref="D32:G32" ca="1" si="57">INDIRECT("Feuil3!" &amp; ADDRESS(ROW(D29),COLUMN(D29)))</f>
        <v>0</v>
      </c>
      <c r="E32" s="45" t="str">
        <f t="shared" ca="1" si="57"/>
        <v>351200</v>
      </c>
      <c r="F32" s="39">
        <f t="shared" ca="1" si="57"/>
        <v>0</v>
      </c>
      <c r="G32" s="39">
        <f t="shared" ca="1" si="57"/>
        <v>0</v>
      </c>
      <c r="H32" s="14"/>
      <c r="I32" s="14" t="str">
        <f t="shared" ref="I32" ca="1" si="58">INDIRECT("Feuil3!" &amp; ADDRESS(ROW(I29),COLUMN(I29)))</f>
        <v>SO Colissimo(code=SOC) / orig=</v>
      </c>
      <c r="J32" s="60" t="str">
        <f t="shared" ca="1" si="2"/>
        <v>SO COLISSIMO</v>
      </c>
      <c r="K32" s="40">
        <f t="shared" ca="1" si="3"/>
        <v>0</v>
      </c>
      <c r="L32" s="17">
        <f ca="1">INDEX(Récapitulatifs!$F$4:$F$61,MATCH($E32,Récapitulatifs!$B$4:$B$61,0))</f>
        <v>0</v>
      </c>
      <c r="M32" s="32" t="str">
        <f t="shared" ca="1" si="4"/>
        <v/>
      </c>
    </row>
    <row r="33" spans="1:13" ht="75" customHeight="1">
      <c r="A33" s="16" t="str">
        <f t="shared" ca="1" si="0"/>
        <v>A</v>
      </c>
      <c r="B33" s="15" t="str">
        <f t="shared" ca="1" si="0"/>
        <v>test</v>
      </c>
      <c r="C33" s="24">
        <f t="shared" ca="1" si="0"/>
        <v>1</v>
      </c>
      <c r="D33" s="30">
        <f t="shared" ref="D33:G33" ca="1" si="59">INDIRECT("Feuil3!" &amp; ADDRESS(ROW(D30),COLUMN(D30)))</f>
        <v>0</v>
      </c>
      <c r="E33" s="45" t="str">
        <f t="shared" ca="1" si="59"/>
        <v>GS11205</v>
      </c>
      <c r="F33" s="39">
        <f t="shared" ca="1" si="59"/>
        <v>0</v>
      </c>
      <c r="G33" s="39">
        <f t="shared" ca="1" si="59"/>
        <v>0</v>
      </c>
      <c r="H33" s="14"/>
      <c r="I33" s="14" t="str">
        <f t="shared" ref="I33" ca="1" si="60">INDIRECT("Feuil3!" &amp; ADDRESS(ROW(I30),COLUMN(I30)))</f>
        <v>Colissimo*(Contre Remboursement Possible +7,00)(code=COL) / orig=</v>
      </c>
      <c r="J33" s="60" t="str">
        <f t="shared" ca="1" si="2"/>
        <v>COLISSIMO</v>
      </c>
      <c r="K33" s="40">
        <f t="shared" ca="1" si="3"/>
        <v>0</v>
      </c>
      <c r="L33" s="17">
        <f ca="1">INDEX(Récapitulatifs!$F$4:$F$61,MATCH($E33,Récapitulatifs!$B$4:$B$61,0))</f>
        <v>0</v>
      </c>
      <c r="M33" s="32" t="str">
        <f t="shared" ca="1" si="4"/>
        <v/>
      </c>
    </row>
    <row r="34" spans="1:13" ht="75" customHeight="1">
      <c r="A34" s="16" t="str">
        <f t="shared" ca="1" si="0"/>
        <v>A</v>
      </c>
      <c r="B34" s="15" t="str">
        <f t="shared" ca="1" si="0"/>
        <v>test</v>
      </c>
      <c r="C34" s="24">
        <f t="shared" ca="1" si="0"/>
        <v>1</v>
      </c>
      <c r="D34" s="30">
        <f t="shared" ref="D34:G34" ca="1" si="61">INDIRECT("Feuil3!" &amp; ADDRESS(ROW(D31),COLUMN(D31)))</f>
        <v>0</v>
      </c>
      <c r="E34" s="45" t="str">
        <f t="shared" ca="1" si="61"/>
        <v>A14119</v>
      </c>
      <c r="F34" s="39">
        <f t="shared" ca="1" si="61"/>
        <v>0</v>
      </c>
      <c r="G34" s="39">
        <f t="shared" ca="1" si="61"/>
        <v>0</v>
      </c>
      <c r="H34" s="14"/>
      <c r="I34" s="14" t="str">
        <f t="shared" ref="I34" ca="1" si="62">INDIRECT("Feuil3!" &amp; ADDRESS(ROW(I31),COLUMN(I31)))</f>
        <v>SO Colissimo(code=SOC) / orig=</v>
      </c>
      <c r="J34" s="60" t="str">
        <f t="shared" ca="1" si="2"/>
        <v>SO COLISSIMO</v>
      </c>
      <c r="K34" s="40">
        <f t="shared" ca="1" si="3"/>
        <v>0</v>
      </c>
      <c r="L34" s="17">
        <f ca="1">INDEX(Récapitulatifs!$F$4:$F$61,MATCH($E34,Récapitulatifs!$B$4:$B$61,0))</f>
        <v>0</v>
      </c>
      <c r="M34" s="32" t="str">
        <f t="shared" ca="1" si="4"/>
        <v/>
      </c>
    </row>
    <row r="35" spans="1:13" ht="75" customHeight="1">
      <c r="A35" s="16" t="str">
        <f t="shared" ca="1" si="0"/>
        <v>A</v>
      </c>
      <c r="B35" s="15" t="str">
        <f t="shared" ca="1" si="0"/>
        <v>test</v>
      </c>
      <c r="C35" s="24">
        <f t="shared" ca="1" si="0"/>
        <v>1</v>
      </c>
      <c r="D35" s="30">
        <f t="shared" ref="D35:G35" ca="1" si="63">INDIRECT("Feuil3!" &amp; ADDRESS(ROW(D32),COLUMN(D32)))</f>
        <v>0</v>
      </c>
      <c r="E35" s="45" t="str">
        <f t="shared" ca="1" si="63"/>
        <v>3652</v>
      </c>
      <c r="F35" s="39">
        <f t="shared" ca="1" si="63"/>
        <v>0</v>
      </c>
      <c r="G35" s="39">
        <f t="shared" ca="1" si="63"/>
        <v>0</v>
      </c>
      <c r="H35" s="14"/>
      <c r="I35" s="14" t="str">
        <f t="shared" ref="I35" ca="1" si="64">INDIRECT("Feuil3!" &amp; ADDRESS(ROW(I32),COLUMN(I32)))</f>
        <v>Colissimo*(Contre Remboursement Possible +7,00)(code=COL) / orig=</v>
      </c>
      <c r="J35" s="60" t="str">
        <f t="shared" ca="1" si="2"/>
        <v>COLISSIMO</v>
      </c>
      <c r="K35" s="40">
        <f t="shared" ca="1" si="3"/>
        <v>0</v>
      </c>
      <c r="L35" s="17">
        <f ca="1">INDEX(Récapitulatifs!$F$4:$F$61,MATCH($E35,Récapitulatifs!$B$4:$B$61,0))</f>
        <v>0</v>
      </c>
      <c r="M35" s="32" t="str">
        <f t="shared" ca="1" si="4"/>
        <v/>
      </c>
    </row>
    <row r="36" spans="1:13" ht="75" customHeight="1">
      <c r="A36" s="16" t="str">
        <f t="shared" ca="1" si="0"/>
        <v>A</v>
      </c>
      <c r="B36" s="15" t="str">
        <f t="shared" ca="1" si="0"/>
        <v>test</v>
      </c>
      <c r="C36" s="24">
        <f t="shared" ca="1" si="0"/>
        <v>1</v>
      </c>
      <c r="D36" s="30" t="str">
        <f t="shared" ref="D36:G36" ca="1" si="65">INDIRECT("Feuil3!" &amp; ADDRESS(ROW(D33),COLUMN(D33)))</f>
        <v>stock res</v>
      </c>
      <c r="E36" s="45" t="str">
        <f t="shared" ca="1" si="65"/>
        <v>4740</v>
      </c>
      <c r="F36" s="39">
        <f t="shared" ca="1" si="65"/>
        <v>0</v>
      </c>
      <c r="G36" s="39">
        <f t="shared" ca="1" si="65"/>
        <v>0</v>
      </c>
      <c r="H36" s="14"/>
      <c r="I36" s="14" t="str">
        <f t="shared" ref="I36" ca="1" si="66">INDIRECT("Feuil3!" &amp; ADDRESS(ROW(I33),COLUMN(I33)))</f>
        <v>Colissimo*(Contre Remboursement Possible +7,00)(code=COL) / orig=</v>
      </c>
      <c r="J36" s="60" t="str">
        <f t="shared" ca="1" si="2"/>
        <v>COLISSIMO</v>
      </c>
      <c r="K36" s="40">
        <f t="shared" ca="1" si="3"/>
        <v>0</v>
      </c>
      <c r="L36" s="17">
        <f ca="1">INDEX(Récapitulatifs!$F$4:$F$61,MATCH($E36,Récapitulatifs!$B$4:$B$61,0))</f>
        <v>0</v>
      </c>
      <c r="M36" s="32" t="str">
        <f t="shared" ca="1" si="4"/>
        <v>DISPO CHEZ MOI</v>
      </c>
    </row>
    <row r="37" spans="1:13" ht="75" customHeight="1">
      <c r="A37" s="16" t="str">
        <f t="shared" ca="1" si="0"/>
        <v>A</v>
      </c>
      <c r="B37" s="15" t="str">
        <f t="shared" ca="1" si="0"/>
        <v>test</v>
      </c>
      <c r="C37" s="24">
        <f t="shared" ca="1" si="0"/>
        <v>1</v>
      </c>
      <c r="D37" s="30">
        <f t="shared" ref="D37:G37" ca="1" si="67">INDIRECT("Feuil3!" &amp; ADDRESS(ROW(D34),COLUMN(D34)))</f>
        <v>0</v>
      </c>
      <c r="E37" s="45" t="str">
        <f t="shared" ca="1" si="67"/>
        <v>106400</v>
      </c>
      <c r="F37" s="39">
        <f t="shared" ca="1" si="67"/>
        <v>0</v>
      </c>
      <c r="G37" s="39">
        <f t="shared" ca="1" si="67"/>
        <v>0</v>
      </c>
      <c r="H37" s="14"/>
      <c r="I37" s="14" t="str">
        <f t="shared" ref="I37" ca="1" si="68">INDIRECT("Feuil3!" &amp; ADDRESS(ROW(I34),COLUMN(I34)))</f>
        <v>Colissimo*(Contre Remboursement Possible +7,00)(code=COL) / orig=</v>
      </c>
      <c r="J37" s="60" t="str">
        <f t="shared" ca="1" si="2"/>
        <v>COLISSIMO</v>
      </c>
      <c r="K37" s="40">
        <f t="shared" ref="K37:K62" ca="1" si="69">INDIRECT("Feuil3!" &amp; ADDRESS(ROW(J34),COLUMN(J34)))</f>
        <v>0</v>
      </c>
      <c r="L37" s="17">
        <f ca="1">INDEX(Récapitulatifs!$F$4:$F$61,MATCH($E37,Récapitulatifs!$B$4:$B$61,0))</f>
        <v>0</v>
      </c>
      <c r="M37" s="32" t="str">
        <f t="shared" ref="M37:M62" ca="1" si="70">IF(D37="STOCK RES","DISPO CHEZ MOI",IF(D37="Sold Out","STOCK A VERIFIER",""))</f>
        <v/>
      </c>
    </row>
    <row r="38" spans="1:13" ht="75" customHeight="1">
      <c r="A38" s="16" t="str">
        <f t="shared" ca="1" si="0"/>
        <v>A</v>
      </c>
      <c r="B38" s="15" t="str">
        <f t="shared" ca="1" si="0"/>
        <v>test</v>
      </c>
      <c r="C38" s="24">
        <f t="shared" ca="1" si="0"/>
        <v>1</v>
      </c>
      <c r="D38" s="30">
        <f t="shared" ref="D38:G38" ca="1" si="71">INDIRECT("Feuil3!" &amp; ADDRESS(ROW(D35),COLUMN(D35)))</f>
        <v>0</v>
      </c>
      <c r="E38" s="45" t="str">
        <f t="shared" ca="1" si="71"/>
        <v>9018</v>
      </c>
      <c r="F38" s="39">
        <f t="shared" ca="1" si="71"/>
        <v>0</v>
      </c>
      <c r="G38" s="39">
        <f t="shared" ca="1" si="71"/>
        <v>0</v>
      </c>
      <c r="H38" s="14"/>
      <c r="I38" s="14" t="str">
        <f t="shared" ref="I38" ca="1" si="72">INDIRECT("Feuil3!" &amp; ADDRESS(ROW(I35),COLUMN(I35)))</f>
        <v>Colissimo*(Contre Remboursement Possible +7,00)(code=COL) / orig=</v>
      </c>
      <c r="J38" s="60" t="str">
        <f t="shared" ca="1" si="2"/>
        <v>COLISSIMO</v>
      </c>
      <c r="K38" s="40">
        <f t="shared" ca="1" si="69"/>
        <v>0</v>
      </c>
      <c r="L38" s="17">
        <f ca="1">INDEX(Récapitulatifs!$F$4:$F$61,MATCH($E38,Récapitulatifs!$B$4:$B$61,0))</f>
        <v>0</v>
      </c>
      <c r="M38" s="32" t="str">
        <f t="shared" ca="1" si="70"/>
        <v/>
      </c>
    </row>
    <row r="39" spans="1:13" ht="75" customHeight="1">
      <c r="A39" s="16" t="str">
        <f t="shared" ca="1" si="0"/>
        <v>A</v>
      </c>
      <c r="B39" s="15" t="str">
        <f t="shared" ca="1" si="0"/>
        <v>test</v>
      </c>
      <c r="C39" s="24">
        <f t="shared" ca="1" si="0"/>
        <v>1</v>
      </c>
      <c r="D39" s="30">
        <f t="shared" ref="D39:G39" ca="1" si="73">INDIRECT("Feuil3!" &amp; ADDRESS(ROW(D36),COLUMN(D36)))</f>
        <v>0</v>
      </c>
      <c r="E39" s="45" t="str">
        <f t="shared" ca="1" si="73"/>
        <v>24099XDEUX</v>
      </c>
      <c r="F39" s="39">
        <f t="shared" ca="1" si="73"/>
        <v>0</v>
      </c>
      <c r="G39" s="39">
        <f t="shared" ca="1" si="73"/>
        <v>0</v>
      </c>
      <c r="H39" s="14"/>
      <c r="I39" s="14" t="str">
        <f t="shared" ref="I39" ca="1" si="74">INDIRECT("Feuil3!" &amp; ADDRESS(ROW(I36),COLUMN(I36)))</f>
        <v>SO Colissimo(code=SOC) / orig=</v>
      </c>
      <c r="J39" s="60" t="str">
        <f t="shared" ca="1" si="2"/>
        <v>SO COLISSIMO</v>
      </c>
      <c r="K39" s="40">
        <f t="shared" ca="1" si="69"/>
        <v>0</v>
      </c>
      <c r="L39" s="17">
        <f ca="1">INDEX(Récapitulatifs!$F$4:$F$61,MATCH($E39,Récapitulatifs!$B$4:$B$61,0))</f>
        <v>0</v>
      </c>
      <c r="M39" s="32" t="str">
        <f t="shared" ca="1" si="70"/>
        <v/>
      </c>
    </row>
    <row r="40" spans="1:13" ht="75" customHeight="1">
      <c r="A40" s="16" t="str">
        <f t="shared" ca="1" si="0"/>
        <v>A</v>
      </c>
      <c r="B40" s="15" t="str">
        <f t="shared" ca="1" si="0"/>
        <v>test</v>
      </c>
      <c r="C40" s="24">
        <f t="shared" ca="1" si="0"/>
        <v>1</v>
      </c>
      <c r="D40" s="30">
        <f t="shared" ref="D40:G40" ca="1" si="75">INDIRECT("Feuil3!" &amp; ADDRESS(ROW(D37),COLUMN(D37)))</f>
        <v>0</v>
      </c>
      <c r="E40" s="45" t="str">
        <f t="shared" ca="1" si="75"/>
        <v>A027XDEUX</v>
      </c>
      <c r="F40" s="39">
        <f t="shared" ca="1" si="75"/>
        <v>0</v>
      </c>
      <c r="G40" s="39">
        <f t="shared" ca="1" si="75"/>
        <v>0</v>
      </c>
      <c r="H40" s="14"/>
      <c r="I40" s="14" t="str">
        <f t="shared" ref="I40" ca="1" si="76">INDIRECT("Feuil3!" &amp; ADDRESS(ROW(I37),COLUMN(I37)))</f>
        <v>SO Colissimo(code=SOC) / orig=</v>
      </c>
      <c r="J40" s="60" t="str">
        <f t="shared" ca="1" si="2"/>
        <v>SO COLISSIMO</v>
      </c>
      <c r="K40" s="40">
        <f t="shared" ca="1" si="69"/>
        <v>0</v>
      </c>
      <c r="L40" s="17">
        <f ca="1">INDEX(Récapitulatifs!$F$4:$F$61,MATCH($E40,Récapitulatifs!$B$4:$B$61,0))</f>
        <v>0</v>
      </c>
      <c r="M40" s="32" t="str">
        <f t="shared" ca="1" si="70"/>
        <v/>
      </c>
    </row>
    <row r="41" spans="1:13" ht="75" customHeight="1">
      <c r="A41" s="16" t="str">
        <f t="shared" ca="1" si="0"/>
        <v>A</v>
      </c>
      <c r="B41" s="15" t="str">
        <f t="shared" ca="1" si="0"/>
        <v>test</v>
      </c>
      <c r="C41" s="24">
        <f t="shared" ca="1" si="0"/>
        <v>1</v>
      </c>
      <c r="D41" s="30">
        <f t="shared" ref="D41:G41" ca="1" si="77">INDIRECT("Feuil3!" &amp; ADDRESS(ROW(D38),COLUMN(D38)))</f>
        <v>0</v>
      </c>
      <c r="E41" s="45" t="str">
        <f t="shared" ca="1" si="77"/>
        <v>99952</v>
      </c>
      <c r="F41" s="39">
        <f t="shared" ca="1" si="77"/>
        <v>0</v>
      </c>
      <c r="G41" s="39">
        <f t="shared" ca="1" si="77"/>
        <v>0</v>
      </c>
      <c r="H41" s="14"/>
      <c r="I41" s="14" t="str">
        <f t="shared" ref="I41" ca="1" si="78">INDIRECT("Feuil3!" &amp; ADDRESS(ROW(I38),COLUMN(I38)))</f>
        <v>Enveloppes Rigides Avec Suivi(code=POS) / orig=</v>
      </c>
      <c r="J41" s="60" t="str">
        <f t="shared" ca="1" si="2"/>
        <v>PREPASECURE</v>
      </c>
      <c r="K41" s="40">
        <f t="shared" ca="1" si="69"/>
        <v>0</v>
      </c>
      <c r="L41" s="17">
        <f ca="1">INDEX(Récapitulatifs!$F$4:$F$61,MATCH($E41,Récapitulatifs!$B$4:$B$61,0))</f>
        <v>0</v>
      </c>
      <c r="M41" s="32" t="str">
        <f t="shared" ca="1" si="70"/>
        <v/>
      </c>
    </row>
    <row r="42" spans="1:13" ht="75" customHeight="1">
      <c r="A42" s="16" t="str">
        <f t="shared" ca="1" si="0"/>
        <v>A</v>
      </c>
      <c r="B42" s="15" t="str">
        <f t="shared" ca="1" si="0"/>
        <v>test</v>
      </c>
      <c r="C42" s="24">
        <f t="shared" ca="1" si="0"/>
        <v>1</v>
      </c>
      <c r="D42" s="30">
        <f t="shared" ref="D42:G42" ca="1" si="79">INDIRECT("Feuil3!" &amp; ADDRESS(ROW(D39),COLUMN(D39)))</f>
        <v>0</v>
      </c>
      <c r="E42" s="45" t="str">
        <f t="shared" ca="1" si="79"/>
        <v>561020</v>
      </c>
      <c r="F42" s="39">
        <f t="shared" ca="1" si="79"/>
        <v>0</v>
      </c>
      <c r="G42" s="39">
        <f t="shared" ca="1" si="79"/>
        <v>0</v>
      </c>
      <c r="H42" s="14"/>
      <c r="I42" s="14" t="str">
        <f t="shared" ref="I42" ca="1" si="80">INDIRECT("Feuil3!" &amp; ADDRESS(ROW(I39),COLUMN(I39)))</f>
        <v>Colissimo*(Contre Remboursement Possible +7,00)(code=COL) / orig=</v>
      </c>
      <c r="J42" s="60" t="str">
        <f t="shared" ca="1" si="2"/>
        <v>COLISSIMO</v>
      </c>
      <c r="K42" s="40">
        <f t="shared" ca="1" si="69"/>
        <v>0</v>
      </c>
      <c r="L42" s="17">
        <f ca="1">INDEX(Récapitulatifs!$F$4:$F$61,MATCH($E42,Récapitulatifs!$B$4:$B$61,0))</f>
        <v>0</v>
      </c>
      <c r="M42" s="32" t="str">
        <f t="shared" ca="1" si="70"/>
        <v/>
      </c>
    </row>
    <row r="43" spans="1:13" ht="75" customHeight="1">
      <c r="A43" s="16" t="str">
        <f t="shared" ca="1" si="0"/>
        <v>A</v>
      </c>
      <c r="B43" s="15" t="str">
        <f t="shared" ca="1" si="0"/>
        <v>test</v>
      </c>
      <c r="C43" s="24">
        <f t="shared" ca="1" si="0"/>
        <v>1</v>
      </c>
      <c r="D43" s="30" t="str">
        <f t="shared" ref="D43:G43" ca="1" si="81">INDIRECT("Feuil3!" &amp; ADDRESS(ROW(D40),COLUMN(D40)))</f>
        <v>stock res</v>
      </c>
      <c r="E43" s="45" t="str">
        <f t="shared" ca="1" si="81"/>
        <v>599610</v>
      </c>
      <c r="F43" s="39">
        <f t="shared" ca="1" si="81"/>
        <v>0</v>
      </c>
      <c r="G43" s="39">
        <f t="shared" ca="1" si="81"/>
        <v>0</v>
      </c>
      <c r="H43" s="14"/>
      <c r="I43" s="14" t="str">
        <f t="shared" ref="I43" ca="1" si="82">INDIRECT("Feuil3!" &amp; ADDRESS(ROW(I40),COLUMN(I40)))</f>
        <v>Enveloppes Rigides Avec Suivi(code=POS) / orig=</v>
      </c>
      <c r="J43" s="60" t="str">
        <f t="shared" ca="1" si="2"/>
        <v>PREPASECURE</v>
      </c>
      <c r="K43" s="40">
        <f t="shared" ca="1" si="69"/>
        <v>0</v>
      </c>
      <c r="L43" s="17">
        <f ca="1">INDEX(Récapitulatifs!$F$4:$F$61,MATCH($E43,Récapitulatifs!$B$4:$B$61,0))</f>
        <v>0</v>
      </c>
      <c r="M43" s="32" t="str">
        <f t="shared" ca="1" si="70"/>
        <v>DISPO CHEZ MOI</v>
      </c>
    </row>
    <row r="44" spans="1:13" ht="75" customHeight="1">
      <c r="A44" s="16" t="str">
        <f t="shared" ca="1" si="0"/>
        <v>A</v>
      </c>
      <c r="B44" s="15" t="str">
        <f t="shared" ca="1" si="0"/>
        <v>test</v>
      </c>
      <c r="C44" s="24">
        <f t="shared" ca="1" si="0"/>
        <v>1</v>
      </c>
      <c r="D44" s="30">
        <f t="shared" ref="D44:G44" ca="1" si="83">INDIRECT("Feuil3!" &amp; ADDRESS(ROW(D41),COLUMN(D41)))</f>
        <v>0</v>
      </c>
      <c r="E44" s="45" t="str">
        <f t="shared" ca="1" si="83"/>
        <v>9501300</v>
      </c>
      <c r="F44" s="39">
        <f t="shared" ca="1" si="83"/>
        <v>0</v>
      </c>
      <c r="G44" s="39">
        <f t="shared" ca="1" si="83"/>
        <v>0</v>
      </c>
      <c r="H44" s="14"/>
      <c r="I44" s="14" t="str">
        <f t="shared" ref="I44" ca="1" si="84">INDIRECT("Feuil3!" &amp; ADDRESS(ROW(I41),COLUMN(I41)))</f>
        <v>SO Colissimo(code=SOC) / orig=</v>
      </c>
      <c r="J44" s="60" t="str">
        <f t="shared" ca="1" si="2"/>
        <v>SO COLISSIMO</v>
      </c>
      <c r="K44" s="40">
        <f t="shared" ca="1" si="69"/>
        <v>0</v>
      </c>
      <c r="L44" s="17">
        <f ca="1">INDEX(Récapitulatifs!$F$4:$F$61,MATCH($E44,Récapitulatifs!$B$4:$B$61,0))</f>
        <v>0</v>
      </c>
      <c r="M44" s="32" t="str">
        <f t="shared" ca="1" si="70"/>
        <v/>
      </c>
    </row>
    <row r="45" spans="1:13" ht="75" customHeight="1">
      <c r="A45" s="16">
        <f t="shared" ca="1" si="0"/>
        <v>0</v>
      </c>
      <c r="B45" s="15">
        <f t="shared" ca="1" si="0"/>
        <v>0</v>
      </c>
      <c r="C45" s="24">
        <f t="shared" ca="1" si="0"/>
        <v>1</v>
      </c>
      <c r="D45" s="30">
        <f t="shared" ref="D45:G45" ca="1" si="85">INDIRECT("Feuil3!" &amp; ADDRESS(ROW(D42),COLUMN(D42)))</f>
        <v>0</v>
      </c>
      <c r="E45" s="45" t="str">
        <f t="shared" ca="1" si="85"/>
        <v>123</v>
      </c>
      <c r="F45" s="39">
        <f t="shared" ca="1" si="85"/>
        <v>0</v>
      </c>
      <c r="G45" s="39">
        <f t="shared" ca="1" si="85"/>
        <v>0</v>
      </c>
      <c r="H45" s="14"/>
      <c r="I45" s="14" t="str">
        <f t="shared" ref="I45" ca="1" si="86">INDIRECT("Feuil3!" &amp; ADDRESS(ROW(I42),COLUMN(I42)))</f>
        <v>SO Colissimo(code=SOC) / orig=</v>
      </c>
      <c r="J45" s="60" t="str">
        <f t="shared" ca="1" si="2"/>
        <v>SO COLISSIMO</v>
      </c>
      <c r="K45" s="40">
        <f t="shared" ca="1" si="69"/>
        <v>0</v>
      </c>
      <c r="L45" s="17">
        <f ca="1">INDEX(Récapitulatifs!$F$4:$F$61,MATCH($E45,Récapitulatifs!$B$4:$B$61,0))</f>
        <v>0</v>
      </c>
      <c r="M45" s="32" t="str">
        <f t="shared" ca="1" si="70"/>
        <v/>
      </c>
    </row>
    <row r="46" spans="1:13" ht="75" customHeight="1">
      <c r="A46" s="16">
        <f t="shared" ca="1" si="0"/>
        <v>0</v>
      </c>
      <c r="B46" s="15">
        <f t="shared" ca="1" si="0"/>
        <v>0</v>
      </c>
      <c r="C46" s="24">
        <f t="shared" ca="1" si="0"/>
        <v>0</v>
      </c>
      <c r="D46" s="30">
        <f t="shared" ref="D46:G46" ca="1" si="87">INDIRECT("Feuil3!" &amp; ADDRESS(ROW(D43),COLUMN(D43)))</f>
        <v>0</v>
      </c>
      <c r="E46" s="45">
        <f t="shared" ca="1" si="87"/>
        <v>0</v>
      </c>
      <c r="F46" s="39">
        <f t="shared" ca="1" si="87"/>
        <v>0</v>
      </c>
      <c r="G46" s="39">
        <f t="shared" ca="1" si="87"/>
        <v>0</v>
      </c>
      <c r="H46" s="14"/>
      <c r="I46" s="14">
        <f t="shared" ref="I46" ca="1" si="88">INDIRECT("Feuil3!" &amp; ADDRESS(ROW(I43),COLUMN(I43)))</f>
        <v>0</v>
      </c>
      <c r="J46" s="60" t="str">
        <f t="shared" ca="1" si="2"/>
        <v/>
      </c>
      <c r="K46" s="40">
        <f t="shared" ca="1" si="69"/>
        <v>0</v>
      </c>
      <c r="L46" s="17" t="e">
        <f ca="1">INDEX(Récapitulatifs!$F$4:$F$61,MATCH($E46,Récapitulatifs!$B$4:$B$61,0))</f>
        <v>#N/A</v>
      </c>
      <c r="M46" s="32" t="str">
        <f t="shared" ca="1" si="70"/>
        <v/>
      </c>
    </row>
    <row r="47" spans="1:13" ht="75" customHeight="1">
      <c r="A47" s="16">
        <f t="shared" ca="1" si="0"/>
        <v>0</v>
      </c>
      <c r="B47" s="15">
        <f t="shared" ca="1" si="0"/>
        <v>0</v>
      </c>
      <c r="C47" s="24">
        <f t="shared" ca="1" si="0"/>
        <v>0</v>
      </c>
      <c r="D47" s="30">
        <f t="shared" ref="D47:G47" ca="1" si="89">INDIRECT("Feuil3!" &amp; ADDRESS(ROW(D44),COLUMN(D44)))</f>
        <v>0</v>
      </c>
      <c r="E47" s="45">
        <f t="shared" ca="1" si="89"/>
        <v>0</v>
      </c>
      <c r="F47" s="39">
        <f t="shared" ca="1" si="89"/>
        <v>0</v>
      </c>
      <c r="G47" s="39">
        <f t="shared" ca="1" si="89"/>
        <v>0</v>
      </c>
      <c r="H47" s="14"/>
      <c r="I47" s="14">
        <f t="shared" ref="I47" ca="1" si="90">INDIRECT("Feuil3!" &amp; ADDRESS(ROW(I44),COLUMN(I44)))</f>
        <v>0</v>
      </c>
      <c r="J47" s="60" t="str">
        <f t="shared" ca="1" si="2"/>
        <v/>
      </c>
      <c r="K47" s="40">
        <f t="shared" ca="1" si="69"/>
        <v>0</v>
      </c>
      <c r="L47" s="17" t="e">
        <f ca="1">INDEX(Récapitulatifs!$F$4:$F$61,MATCH($E47,Récapitulatifs!$B$4:$B$61,0))</f>
        <v>#N/A</v>
      </c>
      <c r="M47" s="32" t="str">
        <f t="shared" ca="1" si="70"/>
        <v/>
      </c>
    </row>
    <row r="48" spans="1:13" ht="75" customHeight="1">
      <c r="A48" s="16">
        <f t="shared" ca="1" si="0"/>
        <v>0</v>
      </c>
      <c r="B48" s="15">
        <f t="shared" ca="1" si="0"/>
        <v>0</v>
      </c>
      <c r="C48" s="24">
        <f t="shared" ca="1" si="0"/>
        <v>0</v>
      </c>
      <c r="D48" s="30">
        <f t="shared" ref="D48:G48" ca="1" si="91">INDIRECT("Feuil3!" &amp; ADDRESS(ROW(D45),COLUMN(D45)))</f>
        <v>0</v>
      </c>
      <c r="E48" s="45">
        <f t="shared" ca="1" si="91"/>
        <v>0</v>
      </c>
      <c r="F48" s="39">
        <f t="shared" ca="1" si="91"/>
        <v>0</v>
      </c>
      <c r="G48" s="39">
        <f t="shared" ca="1" si="91"/>
        <v>0</v>
      </c>
      <c r="H48" s="14"/>
      <c r="I48" s="14">
        <f t="shared" ref="I48" ca="1" si="92">INDIRECT("Feuil3!" &amp; ADDRESS(ROW(I45),COLUMN(I45)))</f>
        <v>0</v>
      </c>
      <c r="J48" s="60" t="str">
        <f t="shared" ca="1" si="2"/>
        <v/>
      </c>
      <c r="K48" s="40">
        <f t="shared" ca="1" si="69"/>
        <v>0</v>
      </c>
      <c r="L48" s="17" t="e">
        <f ca="1">INDEX(Récapitulatifs!$F$4:$F$61,MATCH($E48,Récapitulatifs!$B$4:$B$61,0))</f>
        <v>#N/A</v>
      </c>
      <c r="M48" s="32" t="str">
        <f t="shared" ca="1" si="70"/>
        <v/>
      </c>
    </row>
    <row r="49" spans="1:13" ht="75" customHeight="1">
      <c r="A49" s="16">
        <f t="shared" ca="1" si="0"/>
        <v>0</v>
      </c>
      <c r="B49" s="15">
        <f t="shared" ca="1" si="0"/>
        <v>0</v>
      </c>
      <c r="C49" s="24">
        <f t="shared" ca="1" si="0"/>
        <v>0</v>
      </c>
      <c r="D49" s="30">
        <f t="shared" ref="D49:G49" ca="1" si="93">INDIRECT("Feuil3!" &amp; ADDRESS(ROW(D46),COLUMN(D46)))</f>
        <v>0</v>
      </c>
      <c r="E49" s="45">
        <f t="shared" ca="1" si="93"/>
        <v>0</v>
      </c>
      <c r="F49" s="39">
        <f t="shared" ca="1" si="93"/>
        <v>0</v>
      </c>
      <c r="G49" s="39">
        <f t="shared" ca="1" si="93"/>
        <v>0</v>
      </c>
      <c r="H49" s="14"/>
      <c r="I49" s="14">
        <f t="shared" ref="I49" ca="1" si="94">INDIRECT("Feuil3!" &amp; ADDRESS(ROW(I46),COLUMN(I46)))</f>
        <v>0</v>
      </c>
      <c r="J49" s="60" t="str">
        <f t="shared" ca="1" si="2"/>
        <v/>
      </c>
      <c r="K49" s="40">
        <f t="shared" ca="1" si="69"/>
        <v>0</v>
      </c>
      <c r="L49" s="17" t="e">
        <f ca="1">INDEX(Récapitulatifs!$F$4:$F$61,MATCH($E49,Récapitulatifs!$B$4:$B$61,0))</f>
        <v>#N/A</v>
      </c>
      <c r="M49" s="32" t="str">
        <f t="shared" ca="1" si="70"/>
        <v/>
      </c>
    </row>
    <row r="50" spans="1:13" ht="75" customHeight="1">
      <c r="A50" s="16">
        <f t="shared" ca="1" si="0"/>
        <v>0</v>
      </c>
      <c r="B50" s="15">
        <f t="shared" ca="1" si="0"/>
        <v>0</v>
      </c>
      <c r="C50" s="24">
        <f t="shared" ca="1" si="0"/>
        <v>0</v>
      </c>
      <c r="D50" s="30">
        <f t="shared" ref="D50:G50" ca="1" si="95">INDIRECT("Feuil3!" &amp; ADDRESS(ROW(D47),COLUMN(D47)))</f>
        <v>0</v>
      </c>
      <c r="E50" s="45">
        <f t="shared" ca="1" si="95"/>
        <v>0</v>
      </c>
      <c r="F50" s="39">
        <f t="shared" ca="1" si="95"/>
        <v>0</v>
      </c>
      <c r="G50" s="39">
        <f t="shared" ca="1" si="95"/>
        <v>0</v>
      </c>
      <c r="H50" s="14"/>
      <c r="I50" s="14">
        <f t="shared" ref="I50" ca="1" si="96">INDIRECT("Feuil3!" &amp; ADDRESS(ROW(I47),COLUMN(I47)))</f>
        <v>0</v>
      </c>
      <c r="J50" s="60" t="str">
        <f t="shared" ca="1" si="2"/>
        <v/>
      </c>
      <c r="K50" s="40">
        <f t="shared" ca="1" si="69"/>
        <v>0</v>
      </c>
      <c r="L50" s="17" t="e">
        <f ca="1">INDEX(Récapitulatifs!$F$4:$F$61,MATCH($E50,Récapitulatifs!$B$4:$B$61,0))</f>
        <v>#N/A</v>
      </c>
      <c r="M50" s="32" t="str">
        <f t="shared" ca="1" si="70"/>
        <v/>
      </c>
    </row>
    <row r="51" spans="1:13" ht="75" customHeight="1">
      <c r="A51" s="16">
        <f t="shared" ca="1" si="0"/>
        <v>0</v>
      </c>
      <c r="B51" s="15">
        <f t="shared" ca="1" si="0"/>
        <v>0</v>
      </c>
      <c r="C51" s="24">
        <f t="shared" ca="1" si="0"/>
        <v>0</v>
      </c>
      <c r="D51" s="30">
        <f t="shared" ref="D51:G51" ca="1" si="97">INDIRECT("Feuil3!" &amp; ADDRESS(ROW(D48),COLUMN(D48)))</f>
        <v>0</v>
      </c>
      <c r="E51" s="45">
        <f t="shared" ca="1" si="97"/>
        <v>0</v>
      </c>
      <c r="F51" s="39">
        <f t="shared" ca="1" si="97"/>
        <v>0</v>
      </c>
      <c r="G51" s="39">
        <f t="shared" ca="1" si="97"/>
        <v>0</v>
      </c>
      <c r="H51" s="14"/>
      <c r="I51" s="14">
        <f t="shared" ref="I51" ca="1" si="98">INDIRECT("Feuil3!" &amp; ADDRESS(ROW(I48),COLUMN(I48)))</f>
        <v>0</v>
      </c>
      <c r="J51" s="60" t="str">
        <f t="shared" ca="1" si="2"/>
        <v/>
      </c>
      <c r="K51" s="40">
        <f t="shared" ca="1" si="69"/>
        <v>0</v>
      </c>
      <c r="L51" s="17" t="e">
        <f ca="1">INDEX(Récapitulatifs!$F$4:$F$61,MATCH($E51,Récapitulatifs!$B$4:$B$61,0))</f>
        <v>#N/A</v>
      </c>
      <c r="M51" s="32" t="str">
        <f t="shared" ca="1" si="70"/>
        <v/>
      </c>
    </row>
    <row r="52" spans="1:13" ht="75" customHeight="1">
      <c r="A52" s="16">
        <f t="shared" ca="1" si="0"/>
        <v>0</v>
      </c>
      <c r="B52" s="15">
        <f t="shared" ca="1" si="0"/>
        <v>0</v>
      </c>
      <c r="C52" s="24">
        <f t="shared" ca="1" si="0"/>
        <v>0</v>
      </c>
      <c r="D52" s="30">
        <f t="shared" ref="D52:G52" ca="1" si="99">INDIRECT("Feuil3!" &amp; ADDRESS(ROW(D49),COLUMN(D49)))</f>
        <v>0</v>
      </c>
      <c r="E52" s="45">
        <f t="shared" ca="1" si="99"/>
        <v>0</v>
      </c>
      <c r="F52" s="39">
        <f t="shared" ca="1" si="99"/>
        <v>0</v>
      </c>
      <c r="G52" s="39">
        <f t="shared" ca="1" si="99"/>
        <v>0</v>
      </c>
      <c r="H52" s="14"/>
      <c r="I52" s="14">
        <f t="shared" ref="I52" ca="1" si="100">INDIRECT("Feuil3!" &amp; ADDRESS(ROW(I49),COLUMN(I49)))</f>
        <v>0</v>
      </c>
      <c r="J52" s="60" t="str">
        <f t="shared" ca="1" si="2"/>
        <v/>
      </c>
      <c r="K52" s="40">
        <f t="shared" ca="1" si="69"/>
        <v>0</v>
      </c>
      <c r="L52" s="17" t="e">
        <f ca="1">INDEX(Récapitulatifs!$F$4:$F$61,MATCH($E52,Récapitulatifs!$B$4:$B$61,0))</f>
        <v>#N/A</v>
      </c>
      <c r="M52" s="32" t="str">
        <f t="shared" ca="1" si="70"/>
        <v/>
      </c>
    </row>
    <row r="53" spans="1:13" ht="75" customHeight="1">
      <c r="A53" s="16">
        <f t="shared" ca="1" si="0"/>
        <v>0</v>
      </c>
      <c r="B53" s="15">
        <f t="shared" ca="1" si="0"/>
        <v>0</v>
      </c>
      <c r="C53" s="24">
        <f t="shared" ca="1" si="0"/>
        <v>0</v>
      </c>
      <c r="D53" s="30">
        <f t="shared" ref="D53:G53" ca="1" si="101">INDIRECT("Feuil3!" &amp; ADDRESS(ROW(D50),COLUMN(D50)))</f>
        <v>0</v>
      </c>
      <c r="E53" s="45">
        <f t="shared" ca="1" si="101"/>
        <v>0</v>
      </c>
      <c r="F53" s="39">
        <f t="shared" ca="1" si="101"/>
        <v>0</v>
      </c>
      <c r="G53" s="39">
        <f t="shared" ca="1" si="101"/>
        <v>0</v>
      </c>
      <c r="H53" s="14"/>
      <c r="I53" s="14">
        <f t="shared" ref="I53" ca="1" si="102">INDIRECT("Feuil3!" &amp; ADDRESS(ROW(I50),COLUMN(I50)))</f>
        <v>0</v>
      </c>
      <c r="J53" s="60" t="str">
        <f t="shared" ca="1" si="2"/>
        <v/>
      </c>
      <c r="K53" s="40">
        <f t="shared" ca="1" si="69"/>
        <v>0</v>
      </c>
      <c r="L53" s="17" t="e">
        <f ca="1">INDEX(Récapitulatifs!$F$4:$F$61,MATCH($E53,Récapitulatifs!$B$4:$B$61,0))</f>
        <v>#N/A</v>
      </c>
      <c r="M53" s="32" t="str">
        <f t="shared" ca="1" si="70"/>
        <v/>
      </c>
    </row>
    <row r="54" spans="1:13" ht="75" customHeight="1">
      <c r="A54" s="16">
        <f t="shared" ca="1" si="0"/>
        <v>0</v>
      </c>
      <c r="B54" s="15">
        <f t="shared" ca="1" si="0"/>
        <v>0</v>
      </c>
      <c r="C54" s="24">
        <f t="shared" ca="1" si="0"/>
        <v>0</v>
      </c>
      <c r="D54" s="30">
        <f t="shared" ref="D54:G54" ca="1" si="103">INDIRECT("Feuil3!" &amp; ADDRESS(ROW(D51),COLUMN(D51)))</f>
        <v>0</v>
      </c>
      <c r="E54" s="45">
        <f t="shared" ca="1" si="103"/>
        <v>0</v>
      </c>
      <c r="F54" s="39">
        <f t="shared" ca="1" si="103"/>
        <v>0</v>
      </c>
      <c r="G54" s="39">
        <f t="shared" ca="1" si="103"/>
        <v>0</v>
      </c>
      <c r="H54" s="14"/>
      <c r="I54" s="14">
        <f t="shared" ref="I54" ca="1" si="104">INDIRECT("Feuil3!" &amp; ADDRESS(ROW(I51),COLUMN(I51)))</f>
        <v>0</v>
      </c>
      <c r="J54" s="60" t="str">
        <f t="shared" ca="1" si="2"/>
        <v/>
      </c>
      <c r="K54" s="40">
        <f t="shared" ca="1" si="69"/>
        <v>0</v>
      </c>
      <c r="L54" s="17" t="e">
        <f ca="1">INDEX(Récapitulatifs!$F$4:$F$61,MATCH($E54,Récapitulatifs!$B$4:$B$61,0))</f>
        <v>#N/A</v>
      </c>
      <c r="M54" s="32" t="str">
        <f t="shared" ca="1" si="70"/>
        <v/>
      </c>
    </row>
    <row r="55" spans="1:13" ht="75" customHeight="1">
      <c r="A55" s="16">
        <f t="shared" ca="1" si="0"/>
        <v>0</v>
      </c>
      <c r="B55" s="15">
        <f t="shared" ca="1" si="0"/>
        <v>0</v>
      </c>
      <c r="C55" s="24">
        <f t="shared" ca="1" si="0"/>
        <v>0</v>
      </c>
      <c r="D55" s="30">
        <f t="shared" ref="D55:G55" ca="1" si="105">INDIRECT("Feuil3!" &amp; ADDRESS(ROW(D52),COLUMN(D52)))</f>
        <v>0</v>
      </c>
      <c r="E55" s="45">
        <f t="shared" ca="1" si="105"/>
        <v>0</v>
      </c>
      <c r="F55" s="39">
        <f t="shared" ca="1" si="105"/>
        <v>0</v>
      </c>
      <c r="G55" s="39">
        <f t="shared" ca="1" si="105"/>
        <v>0</v>
      </c>
      <c r="H55" s="14"/>
      <c r="I55" s="14">
        <f t="shared" ref="I55" ca="1" si="106">INDIRECT("Feuil3!" &amp; ADDRESS(ROW(I52),COLUMN(I52)))</f>
        <v>0</v>
      </c>
      <c r="J55" s="60" t="str">
        <f t="shared" ca="1" si="2"/>
        <v/>
      </c>
      <c r="K55" s="40">
        <f t="shared" ca="1" si="69"/>
        <v>0</v>
      </c>
      <c r="L55" s="17" t="e">
        <f ca="1">INDEX(Récapitulatifs!$F$4:$F$61,MATCH($E55,Récapitulatifs!$B$4:$B$61,0))</f>
        <v>#N/A</v>
      </c>
      <c r="M55" s="32" t="str">
        <f t="shared" ca="1" si="70"/>
        <v/>
      </c>
    </row>
    <row r="56" spans="1:13" ht="75" customHeight="1">
      <c r="A56" s="16">
        <f t="shared" ca="1" si="0"/>
        <v>0</v>
      </c>
      <c r="B56" s="15">
        <f t="shared" ca="1" si="0"/>
        <v>0</v>
      </c>
      <c r="C56" s="24">
        <f t="shared" ca="1" si="0"/>
        <v>0</v>
      </c>
      <c r="D56" s="30">
        <f t="shared" ref="D56:G56" ca="1" si="107">INDIRECT("Feuil3!" &amp; ADDRESS(ROW(D53),COLUMN(D53)))</f>
        <v>0</v>
      </c>
      <c r="E56" s="45">
        <f t="shared" ca="1" si="107"/>
        <v>0</v>
      </c>
      <c r="F56" s="39">
        <f t="shared" ca="1" si="107"/>
        <v>0</v>
      </c>
      <c r="G56" s="39">
        <f t="shared" ca="1" si="107"/>
        <v>0</v>
      </c>
      <c r="H56" s="14"/>
      <c r="I56" s="14">
        <f t="shared" ref="I56" ca="1" si="108">INDIRECT("Feuil3!" &amp; ADDRESS(ROW(I53),COLUMN(I53)))</f>
        <v>0</v>
      </c>
      <c r="J56" s="60" t="str">
        <f t="shared" ca="1" si="2"/>
        <v/>
      </c>
      <c r="K56" s="40">
        <f t="shared" ca="1" si="69"/>
        <v>0</v>
      </c>
      <c r="L56" s="17" t="e">
        <f ca="1">INDEX(Récapitulatifs!$F$4:$F$61,MATCH($E56,Récapitulatifs!$B$4:$B$61,0))</f>
        <v>#N/A</v>
      </c>
      <c r="M56" s="32" t="str">
        <f t="shared" ca="1" si="70"/>
        <v/>
      </c>
    </row>
    <row r="57" spans="1:13" ht="75" customHeight="1">
      <c r="A57" s="16">
        <f t="shared" ca="1" si="0"/>
        <v>0</v>
      </c>
      <c r="B57" s="15">
        <f t="shared" ca="1" si="0"/>
        <v>0</v>
      </c>
      <c r="C57" s="24">
        <f t="shared" ca="1" si="0"/>
        <v>0</v>
      </c>
      <c r="D57" s="30">
        <f t="shared" ref="D57:G57" ca="1" si="109">INDIRECT("Feuil3!" &amp; ADDRESS(ROW(D54),COLUMN(D54)))</f>
        <v>0</v>
      </c>
      <c r="E57" s="45">
        <f t="shared" ca="1" si="109"/>
        <v>0</v>
      </c>
      <c r="F57" s="39">
        <f t="shared" ca="1" si="109"/>
        <v>0</v>
      </c>
      <c r="G57" s="39">
        <f t="shared" ca="1" si="109"/>
        <v>0</v>
      </c>
      <c r="H57" s="14"/>
      <c r="I57" s="14">
        <f t="shared" ref="I57" ca="1" si="110">INDIRECT("Feuil3!" &amp; ADDRESS(ROW(I54),COLUMN(I54)))</f>
        <v>0</v>
      </c>
      <c r="J57" s="60" t="str">
        <f t="shared" ca="1" si="2"/>
        <v/>
      </c>
      <c r="K57" s="40">
        <f t="shared" ca="1" si="69"/>
        <v>0</v>
      </c>
      <c r="L57" s="17" t="e">
        <f ca="1">INDEX(Récapitulatifs!$F$4:$F$61,MATCH($E57,Récapitulatifs!$B$4:$B$61,0))</f>
        <v>#N/A</v>
      </c>
      <c r="M57" s="32" t="str">
        <f t="shared" ca="1" si="70"/>
        <v/>
      </c>
    </row>
    <row r="58" spans="1:13" ht="75" customHeight="1">
      <c r="A58" s="16">
        <f t="shared" ca="1" si="0"/>
        <v>0</v>
      </c>
      <c r="B58" s="15">
        <f t="shared" ca="1" si="0"/>
        <v>0</v>
      </c>
      <c r="C58" s="24">
        <f t="shared" ca="1" si="0"/>
        <v>0</v>
      </c>
      <c r="D58" s="30">
        <f t="shared" ref="D58:G58" ca="1" si="111">INDIRECT("Feuil3!" &amp; ADDRESS(ROW(D55),COLUMN(D55)))</f>
        <v>0</v>
      </c>
      <c r="E58" s="45">
        <f t="shared" ca="1" si="111"/>
        <v>0</v>
      </c>
      <c r="F58" s="39">
        <f t="shared" ca="1" si="111"/>
        <v>0</v>
      </c>
      <c r="G58" s="39">
        <f t="shared" ca="1" si="111"/>
        <v>0</v>
      </c>
      <c r="H58" s="14"/>
      <c r="I58" s="14">
        <f t="shared" ref="I58" ca="1" si="112">INDIRECT("Feuil3!" &amp; ADDRESS(ROW(I55),COLUMN(I55)))</f>
        <v>0</v>
      </c>
      <c r="J58" s="60" t="str">
        <f t="shared" ca="1" si="2"/>
        <v/>
      </c>
      <c r="K58" s="40">
        <f t="shared" ca="1" si="69"/>
        <v>0</v>
      </c>
      <c r="L58" s="17" t="e">
        <f ca="1">INDEX(Récapitulatifs!$F$4:$F$61,MATCH($E58,Récapitulatifs!$B$4:$B$61,0))</f>
        <v>#N/A</v>
      </c>
      <c r="M58" s="32" t="str">
        <f t="shared" ca="1" si="70"/>
        <v/>
      </c>
    </row>
    <row r="59" spans="1:13" ht="75" customHeight="1">
      <c r="A59" s="16">
        <f t="shared" ca="1" si="0"/>
        <v>0</v>
      </c>
      <c r="B59" s="15">
        <f t="shared" ca="1" si="0"/>
        <v>0</v>
      </c>
      <c r="C59" s="24">
        <f t="shared" ca="1" si="0"/>
        <v>0</v>
      </c>
      <c r="D59" s="30">
        <f t="shared" ref="D59:G59" ca="1" si="113">INDIRECT("Feuil3!" &amp; ADDRESS(ROW(D56),COLUMN(D56)))</f>
        <v>0</v>
      </c>
      <c r="E59" s="45">
        <f t="shared" ca="1" si="113"/>
        <v>0</v>
      </c>
      <c r="F59" s="39">
        <f t="shared" ca="1" si="113"/>
        <v>0</v>
      </c>
      <c r="G59" s="39">
        <f t="shared" ca="1" si="113"/>
        <v>0</v>
      </c>
      <c r="H59" s="14"/>
      <c r="I59" s="14">
        <f t="shared" ref="I59" ca="1" si="114">INDIRECT("Feuil3!" &amp; ADDRESS(ROW(I56),COLUMN(I56)))</f>
        <v>0</v>
      </c>
      <c r="J59" s="60" t="str">
        <f t="shared" ca="1" si="2"/>
        <v/>
      </c>
      <c r="K59" s="40">
        <f t="shared" ca="1" si="69"/>
        <v>0</v>
      </c>
      <c r="L59" s="17" t="e">
        <f ca="1">INDEX(Récapitulatifs!$F$4:$F$61,MATCH($E59,Récapitulatifs!$B$4:$B$61,0))</f>
        <v>#N/A</v>
      </c>
      <c r="M59" s="32" t="str">
        <f t="shared" ca="1" si="70"/>
        <v/>
      </c>
    </row>
    <row r="60" spans="1:13" ht="75" customHeight="1">
      <c r="A60" s="16">
        <f t="shared" ca="1" si="0"/>
        <v>0</v>
      </c>
      <c r="B60" s="15">
        <f t="shared" ca="1" si="0"/>
        <v>0</v>
      </c>
      <c r="C60" s="24">
        <f t="shared" ca="1" si="0"/>
        <v>0</v>
      </c>
      <c r="D60" s="30">
        <f t="shared" ref="D60:G60" ca="1" si="115">INDIRECT("Feuil3!" &amp; ADDRESS(ROW(D57),COLUMN(D57)))</f>
        <v>0</v>
      </c>
      <c r="E60" s="45">
        <f t="shared" ca="1" si="115"/>
        <v>0</v>
      </c>
      <c r="F60" s="39">
        <f t="shared" ca="1" si="115"/>
        <v>0</v>
      </c>
      <c r="G60" s="39">
        <f t="shared" ca="1" si="115"/>
        <v>0</v>
      </c>
      <c r="H60" s="14"/>
      <c r="I60" s="14">
        <f t="shared" ref="I60" ca="1" si="116">INDIRECT("Feuil3!" &amp; ADDRESS(ROW(I57),COLUMN(I57)))</f>
        <v>0</v>
      </c>
      <c r="J60" s="60" t="str">
        <f t="shared" ca="1" si="2"/>
        <v/>
      </c>
      <c r="K60" s="40">
        <f t="shared" ca="1" si="69"/>
        <v>0</v>
      </c>
      <c r="L60" s="17" t="e">
        <f ca="1">INDEX(Récapitulatifs!$F$4:$F$61,MATCH($E60,Récapitulatifs!$B$4:$B$61,0))</f>
        <v>#N/A</v>
      </c>
      <c r="M60" s="32" t="str">
        <f t="shared" ca="1" si="70"/>
        <v/>
      </c>
    </row>
    <row r="61" spans="1:13" ht="75" customHeight="1">
      <c r="A61" s="16">
        <f t="shared" ca="1" si="0"/>
        <v>0</v>
      </c>
      <c r="B61" s="15">
        <f t="shared" ca="1" si="0"/>
        <v>0</v>
      </c>
      <c r="C61" s="24">
        <f t="shared" ca="1" si="0"/>
        <v>0</v>
      </c>
      <c r="D61" s="30">
        <f t="shared" ref="D61:G61" ca="1" si="117">INDIRECT("Feuil3!" &amp; ADDRESS(ROW(D58),COLUMN(D58)))</f>
        <v>0</v>
      </c>
      <c r="E61" s="45">
        <f t="shared" ca="1" si="117"/>
        <v>0</v>
      </c>
      <c r="F61" s="39">
        <f t="shared" ca="1" si="117"/>
        <v>0</v>
      </c>
      <c r="G61" s="39">
        <f t="shared" ca="1" si="117"/>
        <v>0</v>
      </c>
      <c r="H61" s="14"/>
      <c r="I61" s="14">
        <f t="shared" ref="I61" ca="1" si="118">INDIRECT("Feuil3!" &amp; ADDRESS(ROW(I58),COLUMN(I58)))</f>
        <v>0</v>
      </c>
      <c r="J61" s="60" t="str">
        <f t="shared" ca="1" si="2"/>
        <v/>
      </c>
      <c r="K61" s="40">
        <f t="shared" ca="1" si="69"/>
        <v>0</v>
      </c>
      <c r="L61" s="17" t="e">
        <f ca="1">INDEX(Récapitulatifs!$F$4:$F$61,MATCH($E61,Récapitulatifs!$B$4:$B$61,0))</f>
        <v>#N/A</v>
      </c>
      <c r="M61" s="32" t="str">
        <f t="shared" ca="1" si="70"/>
        <v/>
      </c>
    </row>
    <row r="62" spans="1:13" ht="75" customHeight="1">
      <c r="A62" s="16">
        <f t="shared" ca="1" si="0"/>
        <v>0</v>
      </c>
      <c r="B62" s="15">
        <f t="shared" ca="1" si="0"/>
        <v>0</v>
      </c>
      <c r="C62" s="24">
        <f t="shared" ca="1" si="0"/>
        <v>0</v>
      </c>
      <c r="D62" s="30">
        <f t="shared" ref="D62:G62" ca="1" si="119">INDIRECT("Feuil3!" &amp; ADDRESS(ROW(D59),COLUMN(D59)))</f>
        <v>0</v>
      </c>
      <c r="E62" s="45">
        <f t="shared" ca="1" si="119"/>
        <v>0</v>
      </c>
      <c r="F62" s="39">
        <f t="shared" ca="1" si="119"/>
        <v>0</v>
      </c>
      <c r="G62" s="39">
        <f t="shared" ca="1" si="119"/>
        <v>0</v>
      </c>
      <c r="H62" s="14"/>
      <c r="I62" s="14">
        <f t="shared" ref="I62:I125" ca="1" si="120">INDIRECT("Feuil3!" &amp; ADDRESS(ROW(I59),COLUMN(I59)))</f>
        <v>0</v>
      </c>
      <c r="J62" s="60" t="str">
        <f t="shared" ca="1" si="2"/>
        <v/>
      </c>
      <c r="K62" s="40">
        <f t="shared" ca="1" si="69"/>
        <v>0</v>
      </c>
      <c r="L62" s="17" t="e">
        <f ca="1">INDEX(Récapitulatifs!$F$4:$F$61,MATCH($E62,Récapitulatifs!$B$4:$B$61,0))</f>
        <v>#N/A</v>
      </c>
      <c r="M62" s="32" t="str">
        <f t="shared" ca="1" si="70"/>
        <v/>
      </c>
    </row>
    <row r="63" spans="1:13" s="20" customFormat="1" ht="75" customHeight="1">
      <c r="A63" s="16">
        <f t="shared" ref="A63:G63" ca="1" si="121">INDIRECT("Feuil3!" &amp; ADDRESS(ROW(A60),COLUMN(A60)))</f>
        <v>0</v>
      </c>
      <c r="B63" s="15">
        <f t="shared" ca="1" si="121"/>
        <v>0</v>
      </c>
      <c r="C63" s="24">
        <f t="shared" ca="1" si="121"/>
        <v>0</v>
      </c>
      <c r="D63" s="30">
        <f t="shared" ca="1" si="121"/>
        <v>0</v>
      </c>
      <c r="E63" s="45">
        <f t="shared" ca="1" si="121"/>
        <v>0</v>
      </c>
      <c r="F63" s="39">
        <f t="shared" ca="1" si="121"/>
        <v>0</v>
      </c>
      <c r="G63" s="39">
        <f t="shared" ca="1" si="121"/>
        <v>0</v>
      </c>
      <c r="H63" s="14"/>
      <c r="I63" s="14">
        <f t="shared" ca="1" si="120"/>
        <v>0</v>
      </c>
      <c r="J63" s="60" t="str">
        <f t="shared" ref="J63:J126" ca="1" si="122">IF(LEFT(I63,1)="M","MONDIAL RELAY",IF(LEFT(I63,1)="E","PREPASECURE",IF(LEFT(I63,1)="S","SO COLISSIMO",IF(LEFT(I63,2)="CO","COLISSIMO",IF(LEFT(I63,2)="CH","CHRONOPOST","")))))</f>
        <v/>
      </c>
      <c r="K63" s="40">
        <f t="shared" ref="K63:K126" ca="1" si="123">INDIRECT("Feuil3!" &amp; ADDRESS(ROW(J60),COLUMN(J60)))</f>
        <v>0</v>
      </c>
      <c r="L63" s="17" t="e">
        <f ca="1">INDEX(Récapitulatifs!$F$4:$F$61,MATCH($E63,Récapitulatifs!$B$4:$B$61,0))</f>
        <v>#N/A</v>
      </c>
      <c r="M63" s="32" t="str">
        <f t="shared" ref="M63:M126" ca="1" si="124">IF(D63="STOCK RES","DISPO CHEZ MOI",IF(D63="Sold Out","STOCK A VERIFIER",""))</f>
        <v/>
      </c>
    </row>
    <row r="64" spans="1:13" s="20" customFormat="1" ht="75" customHeight="1">
      <c r="A64" s="16">
        <f t="shared" ref="A64:G64" ca="1" si="125">INDIRECT("Feuil3!" &amp; ADDRESS(ROW(A61),COLUMN(A61)))</f>
        <v>0</v>
      </c>
      <c r="B64" s="15">
        <f t="shared" ca="1" si="125"/>
        <v>0</v>
      </c>
      <c r="C64" s="24">
        <f t="shared" ca="1" si="125"/>
        <v>0</v>
      </c>
      <c r="D64" s="30">
        <f t="shared" ca="1" si="125"/>
        <v>0</v>
      </c>
      <c r="E64" s="45">
        <f t="shared" ca="1" si="125"/>
        <v>0</v>
      </c>
      <c r="F64" s="39">
        <f t="shared" ca="1" si="125"/>
        <v>0</v>
      </c>
      <c r="G64" s="39">
        <f t="shared" ca="1" si="125"/>
        <v>0</v>
      </c>
      <c r="H64" s="14"/>
      <c r="I64" s="14">
        <f t="shared" ca="1" si="120"/>
        <v>0</v>
      </c>
      <c r="J64" s="60" t="str">
        <f t="shared" ca="1" si="122"/>
        <v/>
      </c>
      <c r="K64" s="40">
        <f t="shared" ca="1" si="123"/>
        <v>0</v>
      </c>
      <c r="L64" s="17" t="e">
        <f ca="1">INDEX(Récapitulatifs!$F$4:$F$61,MATCH($E64,Récapitulatifs!$B$4:$B$61,0))</f>
        <v>#N/A</v>
      </c>
      <c r="M64" s="32" t="str">
        <f t="shared" ca="1" si="124"/>
        <v/>
      </c>
    </row>
    <row r="65" spans="1:13" s="20" customFormat="1" ht="75" customHeight="1">
      <c r="A65" s="16">
        <f t="shared" ref="A65:G65" ca="1" si="126">INDIRECT("Feuil3!" &amp; ADDRESS(ROW(A62),COLUMN(A62)))</f>
        <v>0</v>
      </c>
      <c r="B65" s="15">
        <f t="shared" ca="1" si="126"/>
        <v>0</v>
      </c>
      <c r="C65" s="24">
        <f t="shared" ca="1" si="126"/>
        <v>0</v>
      </c>
      <c r="D65" s="30">
        <f t="shared" ca="1" si="126"/>
        <v>0</v>
      </c>
      <c r="E65" s="45">
        <f t="shared" ca="1" si="126"/>
        <v>0</v>
      </c>
      <c r="F65" s="39">
        <f t="shared" ca="1" si="126"/>
        <v>0</v>
      </c>
      <c r="G65" s="39">
        <f t="shared" ca="1" si="126"/>
        <v>0</v>
      </c>
      <c r="H65" s="14"/>
      <c r="I65" s="14">
        <f t="shared" ca="1" si="120"/>
        <v>0</v>
      </c>
      <c r="J65" s="60" t="str">
        <f t="shared" ca="1" si="122"/>
        <v/>
      </c>
      <c r="K65" s="40">
        <f t="shared" ca="1" si="123"/>
        <v>0</v>
      </c>
      <c r="L65" s="17" t="e">
        <f ca="1">INDEX(Récapitulatifs!$F$4:$F$61,MATCH($E65,Récapitulatifs!$B$4:$B$61,0))</f>
        <v>#N/A</v>
      </c>
      <c r="M65" s="32" t="str">
        <f t="shared" ca="1" si="124"/>
        <v/>
      </c>
    </row>
    <row r="66" spans="1:13" s="20" customFormat="1" ht="75" customHeight="1">
      <c r="A66" s="16">
        <f t="shared" ref="A66:G66" ca="1" si="127">INDIRECT("Feuil3!" &amp; ADDRESS(ROW(A63),COLUMN(A63)))</f>
        <v>0</v>
      </c>
      <c r="B66" s="15">
        <f t="shared" ca="1" si="127"/>
        <v>0</v>
      </c>
      <c r="C66" s="24">
        <f t="shared" ca="1" si="127"/>
        <v>0</v>
      </c>
      <c r="D66" s="30">
        <f t="shared" ca="1" si="127"/>
        <v>0</v>
      </c>
      <c r="E66" s="45">
        <f t="shared" ca="1" si="127"/>
        <v>0</v>
      </c>
      <c r="F66" s="39">
        <f t="shared" ca="1" si="127"/>
        <v>0</v>
      </c>
      <c r="G66" s="39">
        <f t="shared" ca="1" si="127"/>
        <v>0</v>
      </c>
      <c r="H66" s="14"/>
      <c r="I66" s="14">
        <f t="shared" ca="1" si="120"/>
        <v>0</v>
      </c>
      <c r="J66" s="60" t="str">
        <f t="shared" ca="1" si="122"/>
        <v/>
      </c>
      <c r="K66" s="40">
        <f t="shared" ca="1" si="123"/>
        <v>0</v>
      </c>
      <c r="L66" s="17" t="e">
        <f ca="1">INDEX(Récapitulatifs!$F$4:$F$61,MATCH($E66,Récapitulatifs!$B$4:$B$61,0))</f>
        <v>#N/A</v>
      </c>
      <c r="M66" s="32" t="str">
        <f t="shared" ca="1" si="124"/>
        <v/>
      </c>
    </row>
    <row r="67" spans="1:13" s="20" customFormat="1" ht="75" customHeight="1">
      <c r="A67" s="16">
        <f t="shared" ref="A67:G67" ca="1" si="128">INDIRECT("Feuil3!" &amp; ADDRESS(ROW(A64),COLUMN(A64)))</f>
        <v>0</v>
      </c>
      <c r="B67" s="15">
        <f t="shared" ca="1" si="128"/>
        <v>0</v>
      </c>
      <c r="C67" s="24">
        <f t="shared" ca="1" si="128"/>
        <v>0</v>
      </c>
      <c r="D67" s="30">
        <f t="shared" ca="1" si="128"/>
        <v>0</v>
      </c>
      <c r="E67" s="45">
        <f t="shared" ca="1" si="128"/>
        <v>0</v>
      </c>
      <c r="F67" s="39">
        <f t="shared" ca="1" si="128"/>
        <v>0</v>
      </c>
      <c r="G67" s="39">
        <f t="shared" ca="1" si="128"/>
        <v>0</v>
      </c>
      <c r="H67" s="14"/>
      <c r="I67" s="14">
        <f t="shared" ca="1" si="120"/>
        <v>0</v>
      </c>
      <c r="J67" s="60" t="str">
        <f t="shared" ca="1" si="122"/>
        <v/>
      </c>
      <c r="K67" s="40">
        <f t="shared" ca="1" si="123"/>
        <v>0</v>
      </c>
      <c r="L67" s="17" t="e">
        <f ca="1">INDEX(Récapitulatifs!$F$4:$F$61,MATCH($E67,Récapitulatifs!$B$4:$B$61,0))</f>
        <v>#N/A</v>
      </c>
      <c r="M67" s="32" t="str">
        <f t="shared" ca="1" si="124"/>
        <v/>
      </c>
    </row>
    <row r="68" spans="1:13" s="20" customFormat="1" ht="75" customHeight="1">
      <c r="A68" s="16">
        <f t="shared" ref="A68:G68" ca="1" si="129">INDIRECT("Feuil3!" &amp; ADDRESS(ROW(A65),COLUMN(A65)))</f>
        <v>0</v>
      </c>
      <c r="B68" s="15">
        <f t="shared" ca="1" si="129"/>
        <v>0</v>
      </c>
      <c r="C68" s="24">
        <f t="shared" ca="1" si="129"/>
        <v>0</v>
      </c>
      <c r="D68" s="30">
        <f t="shared" ca="1" si="129"/>
        <v>0</v>
      </c>
      <c r="E68" s="45">
        <f t="shared" ca="1" si="129"/>
        <v>0</v>
      </c>
      <c r="F68" s="39">
        <f t="shared" ca="1" si="129"/>
        <v>0</v>
      </c>
      <c r="G68" s="39">
        <f t="shared" ca="1" si="129"/>
        <v>0</v>
      </c>
      <c r="H68" s="14"/>
      <c r="I68" s="14">
        <f t="shared" ca="1" si="120"/>
        <v>0</v>
      </c>
      <c r="J68" s="60" t="str">
        <f t="shared" ca="1" si="122"/>
        <v/>
      </c>
      <c r="K68" s="40">
        <f t="shared" ca="1" si="123"/>
        <v>0</v>
      </c>
      <c r="L68" s="17" t="e">
        <f ca="1">INDEX(Récapitulatifs!$F$4:$F$61,MATCH($E68,Récapitulatifs!$B$4:$B$61,0))</f>
        <v>#N/A</v>
      </c>
      <c r="M68" s="32" t="str">
        <f t="shared" ca="1" si="124"/>
        <v/>
      </c>
    </row>
    <row r="69" spans="1:13" s="20" customFormat="1" ht="75" customHeight="1">
      <c r="A69" s="16">
        <f t="shared" ref="A69:G69" ca="1" si="130">INDIRECT("Feuil3!" &amp; ADDRESS(ROW(A66),COLUMN(A66)))</f>
        <v>0</v>
      </c>
      <c r="B69" s="15">
        <f t="shared" ca="1" si="130"/>
        <v>0</v>
      </c>
      <c r="C69" s="24">
        <f t="shared" ca="1" si="130"/>
        <v>0</v>
      </c>
      <c r="D69" s="30">
        <f t="shared" ca="1" si="130"/>
        <v>0</v>
      </c>
      <c r="E69" s="45">
        <f t="shared" ca="1" si="130"/>
        <v>0</v>
      </c>
      <c r="F69" s="39">
        <f t="shared" ca="1" si="130"/>
        <v>0</v>
      </c>
      <c r="G69" s="39">
        <f t="shared" ca="1" si="130"/>
        <v>0</v>
      </c>
      <c r="H69" s="14"/>
      <c r="I69" s="14">
        <f t="shared" ca="1" si="120"/>
        <v>0</v>
      </c>
      <c r="J69" s="60" t="str">
        <f t="shared" ca="1" si="122"/>
        <v/>
      </c>
      <c r="K69" s="40">
        <f t="shared" ca="1" si="123"/>
        <v>0</v>
      </c>
      <c r="L69" s="17" t="e">
        <f ca="1">INDEX(Récapitulatifs!$F$4:$F$61,MATCH($E69,Récapitulatifs!$B$4:$B$61,0))</f>
        <v>#N/A</v>
      </c>
      <c r="M69" s="32" t="str">
        <f t="shared" ca="1" si="124"/>
        <v/>
      </c>
    </row>
    <row r="70" spans="1:13" s="20" customFormat="1" ht="75" customHeight="1">
      <c r="A70" s="16">
        <f t="shared" ref="A70:G70" ca="1" si="131">INDIRECT("Feuil3!" &amp; ADDRESS(ROW(A67),COLUMN(A67)))</f>
        <v>0</v>
      </c>
      <c r="B70" s="15">
        <f t="shared" ca="1" si="131"/>
        <v>0</v>
      </c>
      <c r="C70" s="24">
        <f t="shared" ca="1" si="131"/>
        <v>0</v>
      </c>
      <c r="D70" s="30">
        <f t="shared" ca="1" si="131"/>
        <v>0</v>
      </c>
      <c r="E70" s="45">
        <f t="shared" ca="1" si="131"/>
        <v>0</v>
      </c>
      <c r="F70" s="39">
        <f t="shared" ca="1" si="131"/>
        <v>0</v>
      </c>
      <c r="G70" s="39">
        <f t="shared" ca="1" si="131"/>
        <v>0</v>
      </c>
      <c r="H70" s="14"/>
      <c r="I70" s="14">
        <f t="shared" ca="1" si="120"/>
        <v>0</v>
      </c>
      <c r="J70" s="60" t="str">
        <f t="shared" ca="1" si="122"/>
        <v/>
      </c>
      <c r="K70" s="40">
        <f t="shared" ca="1" si="123"/>
        <v>0</v>
      </c>
      <c r="L70" s="17" t="e">
        <f ca="1">INDEX(Récapitulatifs!$F$4:$F$61,MATCH($E70,Récapitulatifs!$B$4:$B$61,0))</f>
        <v>#N/A</v>
      </c>
      <c r="M70" s="32" t="str">
        <f t="shared" ca="1" si="124"/>
        <v/>
      </c>
    </row>
    <row r="71" spans="1:13" s="20" customFormat="1" ht="75" customHeight="1">
      <c r="A71" s="16">
        <f t="shared" ref="A71:G71" ca="1" si="132">INDIRECT("Feuil3!" &amp; ADDRESS(ROW(A68),COLUMN(A68)))</f>
        <v>0</v>
      </c>
      <c r="B71" s="15">
        <f t="shared" ca="1" si="132"/>
        <v>0</v>
      </c>
      <c r="C71" s="24">
        <f t="shared" ca="1" si="132"/>
        <v>0</v>
      </c>
      <c r="D71" s="30">
        <f t="shared" ca="1" si="132"/>
        <v>0</v>
      </c>
      <c r="E71" s="45">
        <f t="shared" ca="1" si="132"/>
        <v>0</v>
      </c>
      <c r="F71" s="39">
        <f t="shared" ca="1" si="132"/>
        <v>0</v>
      </c>
      <c r="G71" s="39">
        <f t="shared" ca="1" si="132"/>
        <v>0</v>
      </c>
      <c r="H71" s="14"/>
      <c r="I71" s="14">
        <f t="shared" ca="1" si="120"/>
        <v>0</v>
      </c>
      <c r="J71" s="60" t="str">
        <f t="shared" ca="1" si="122"/>
        <v/>
      </c>
      <c r="K71" s="40">
        <f t="shared" ca="1" si="123"/>
        <v>0</v>
      </c>
      <c r="L71" s="17" t="e">
        <f ca="1">INDEX(Récapitulatifs!$F$4:$F$61,MATCH($E71,Récapitulatifs!$B$4:$B$61,0))</f>
        <v>#N/A</v>
      </c>
      <c r="M71" s="32" t="str">
        <f t="shared" ca="1" si="124"/>
        <v/>
      </c>
    </row>
    <row r="72" spans="1:13" s="20" customFormat="1" ht="75" customHeight="1">
      <c r="A72" s="16">
        <f t="shared" ref="A72:G72" ca="1" si="133">INDIRECT("Feuil3!" &amp; ADDRESS(ROW(A69),COLUMN(A69)))</f>
        <v>0</v>
      </c>
      <c r="B72" s="15">
        <f t="shared" ca="1" si="133"/>
        <v>0</v>
      </c>
      <c r="C72" s="24">
        <f t="shared" ca="1" si="133"/>
        <v>0</v>
      </c>
      <c r="D72" s="30">
        <f t="shared" ca="1" si="133"/>
        <v>0</v>
      </c>
      <c r="E72" s="45">
        <f t="shared" ca="1" si="133"/>
        <v>0</v>
      </c>
      <c r="F72" s="39">
        <f t="shared" ca="1" si="133"/>
        <v>0</v>
      </c>
      <c r="G72" s="39">
        <f t="shared" ca="1" si="133"/>
        <v>0</v>
      </c>
      <c r="H72" s="14"/>
      <c r="I72" s="14">
        <f t="shared" ca="1" si="120"/>
        <v>0</v>
      </c>
      <c r="J72" s="60" t="str">
        <f t="shared" ca="1" si="122"/>
        <v/>
      </c>
      <c r="K72" s="40">
        <f t="shared" ca="1" si="123"/>
        <v>0</v>
      </c>
      <c r="L72" s="17" t="e">
        <f ca="1">INDEX(Récapitulatifs!$F$4:$F$61,MATCH($E72,Récapitulatifs!$B$4:$B$61,0))</f>
        <v>#N/A</v>
      </c>
      <c r="M72" s="32" t="str">
        <f t="shared" ca="1" si="124"/>
        <v/>
      </c>
    </row>
    <row r="73" spans="1:13" s="20" customFormat="1" ht="75" customHeight="1">
      <c r="A73" s="16">
        <f t="shared" ref="A73:G73" ca="1" si="134">INDIRECT("Feuil3!" &amp; ADDRESS(ROW(A70),COLUMN(A70)))</f>
        <v>0</v>
      </c>
      <c r="B73" s="15">
        <f t="shared" ca="1" si="134"/>
        <v>0</v>
      </c>
      <c r="C73" s="24">
        <f t="shared" ca="1" si="134"/>
        <v>0</v>
      </c>
      <c r="D73" s="30">
        <f t="shared" ca="1" si="134"/>
        <v>0</v>
      </c>
      <c r="E73" s="45">
        <f t="shared" ca="1" si="134"/>
        <v>0</v>
      </c>
      <c r="F73" s="39">
        <f t="shared" ca="1" si="134"/>
        <v>0</v>
      </c>
      <c r="G73" s="39">
        <f t="shared" ca="1" si="134"/>
        <v>0</v>
      </c>
      <c r="H73" s="14"/>
      <c r="I73" s="14">
        <f t="shared" ca="1" si="120"/>
        <v>0</v>
      </c>
      <c r="J73" s="60" t="str">
        <f t="shared" ca="1" si="122"/>
        <v/>
      </c>
      <c r="K73" s="40">
        <f t="shared" ca="1" si="123"/>
        <v>0</v>
      </c>
      <c r="L73" s="17" t="e">
        <f ca="1">INDEX(Récapitulatifs!$F$4:$F$61,MATCH($E73,Récapitulatifs!$B$4:$B$61,0))</f>
        <v>#N/A</v>
      </c>
      <c r="M73" s="32" t="str">
        <f t="shared" ca="1" si="124"/>
        <v/>
      </c>
    </row>
    <row r="74" spans="1:13" s="20" customFormat="1" ht="75" customHeight="1">
      <c r="A74" s="16">
        <f t="shared" ref="A74:G74" ca="1" si="135">INDIRECT("Feuil3!" &amp; ADDRESS(ROW(A71),COLUMN(A71)))</f>
        <v>0</v>
      </c>
      <c r="B74" s="15">
        <f t="shared" ca="1" si="135"/>
        <v>0</v>
      </c>
      <c r="C74" s="24">
        <f t="shared" ca="1" si="135"/>
        <v>0</v>
      </c>
      <c r="D74" s="30">
        <f t="shared" ca="1" si="135"/>
        <v>0</v>
      </c>
      <c r="E74" s="45">
        <f t="shared" ca="1" si="135"/>
        <v>0</v>
      </c>
      <c r="F74" s="39">
        <f t="shared" ca="1" si="135"/>
        <v>0</v>
      </c>
      <c r="G74" s="39">
        <f t="shared" ca="1" si="135"/>
        <v>0</v>
      </c>
      <c r="H74" s="14"/>
      <c r="I74" s="14">
        <f t="shared" ca="1" si="120"/>
        <v>0</v>
      </c>
      <c r="J74" s="60" t="str">
        <f t="shared" ca="1" si="122"/>
        <v/>
      </c>
      <c r="K74" s="40">
        <f t="shared" ca="1" si="123"/>
        <v>0</v>
      </c>
      <c r="L74" s="17" t="e">
        <f ca="1">INDEX(Récapitulatifs!$F$4:$F$61,MATCH($E74,Récapitulatifs!$B$4:$B$61,0))</f>
        <v>#N/A</v>
      </c>
      <c r="M74" s="32" t="str">
        <f t="shared" ca="1" si="124"/>
        <v/>
      </c>
    </row>
    <row r="75" spans="1:13" s="20" customFormat="1" ht="75" customHeight="1">
      <c r="A75" s="16">
        <f t="shared" ref="A75:G75" ca="1" si="136">INDIRECT("Feuil3!" &amp; ADDRESS(ROW(A72),COLUMN(A72)))</f>
        <v>0</v>
      </c>
      <c r="B75" s="15">
        <f t="shared" ca="1" si="136"/>
        <v>0</v>
      </c>
      <c r="C75" s="24">
        <f t="shared" ca="1" si="136"/>
        <v>0</v>
      </c>
      <c r="D75" s="30">
        <f t="shared" ca="1" si="136"/>
        <v>0</v>
      </c>
      <c r="E75" s="45">
        <f t="shared" ca="1" si="136"/>
        <v>0</v>
      </c>
      <c r="F75" s="39">
        <f t="shared" ca="1" si="136"/>
        <v>0</v>
      </c>
      <c r="G75" s="39">
        <f t="shared" ca="1" si="136"/>
        <v>0</v>
      </c>
      <c r="H75" s="14"/>
      <c r="I75" s="14">
        <f t="shared" ca="1" si="120"/>
        <v>0</v>
      </c>
      <c r="J75" s="60" t="str">
        <f t="shared" ca="1" si="122"/>
        <v/>
      </c>
      <c r="K75" s="40">
        <f t="shared" ca="1" si="123"/>
        <v>0</v>
      </c>
      <c r="L75" s="17" t="e">
        <f ca="1">INDEX(Récapitulatifs!$F$4:$F$61,MATCH($E75,Récapitulatifs!$B$4:$B$61,0))</f>
        <v>#N/A</v>
      </c>
      <c r="M75" s="32" t="str">
        <f t="shared" ca="1" si="124"/>
        <v/>
      </c>
    </row>
    <row r="76" spans="1:13" s="20" customFormat="1" ht="75" customHeight="1">
      <c r="A76" s="16">
        <f t="shared" ref="A76:G76" ca="1" si="137">INDIRECT("Feuil3!" &amp; ADDRESS(ROW(A73),COLUMN(A73)))</f>
        <v>0</v>
      </c>
      <c r="B76" s="15">
        <f t="shared" ca="1" si="137"/>
        <v>0</v>
      </c>
      <c r="C76" s="24">
        <f t="shared" ca="1" si="137"/>
        <v>0</v>
      </c>
      <c r="D76" s="30">
        <f t="shared" ca="1" si="137"/>
        <v>0</v>
      </c>
      <c r="E76" s="45">
        <f t="shared" ca="1" si="137"/>
        <v>0</v>
      </c>
      <c r="F76" s="39">
        <f t="shared" ca="1" si="137"/>
        <v>0</v>
      </c>
      <c r="G76" s="39">
        <f t="shared" ca="1" si="137"/>
        <v>0</v>
      </c>
      <c r="H76" s="14"/>
      <c r="I76" s="14">
        <f t="shared" ca="1" si="120"/>
        <v>0</v>
      </c>
      <c r="J76" s="60" t="str">
        <f t="shared" ca="1" si="122"/>
        <v/>
      </c>
      <c r="K76" s="40">
        <f t="shared" ca="1" si="123"/>
        <v>0</v>
      </c>
      <c r="L76" s="17" t="e">
        <f ca="1">INDEX(Récapitulatifs!$F$4:$F$61,MATCH($E76,Récapitulatifs!$B$4:$B$61,0))</f>
        <v>#N/A</v>
      </c>
      <c r="M76" s="32" t="str">
        <f t="shared" ca="1" si="124"/>
        <v/>
      </c>
    </row>
    <row r="77" spans="1:13" s="20" customFormat="1" ht="75" customHeight="1">
      <c r="A77" s="16">
        <f t="shared" ref="A77:G77" ca="1" si="138">INDIRECT("Feuil3!" &amp; ADDRESS(ROW(A74),COLUMN(A74)))</f>
        <v>0</v>
      </c>
      <c r="B77" s="15">
        <f t="shared" ca="1" si="138"/>
        <v>0</v>
      </c>
      <c r="C77" s="24">
        <f t="shared" ca="1" si="138"/>
        <v>0</v>
      </c>
      <c r="D77" s="30">
        <f t="shared" ca="1" si="138"/>
        <v>0</v>
      </c>
      <c r="E77" s="45">
        <f t="shared" ca="1" si="138"/>
        <v>0</v>
      </c>
      <c r="F77" s="39">
        <f t="shared" ca="1" si="138"/>
        <v>0</v>
      </c>
      <c r="G77" s="39">
        <f t="shared" ca="1" si="138"/>
        <v>0</v>
      </c>
      <c r="H77" s="14"/>
      <c r="I77" s="14">
        <f t="shared" ca="1" si="120"/>
        <v>0</v>
      </c>
      <c r="J77" s="60" t="str">
        <f t="shared" ca="1" si="122"/>
        <v/>
      </c>
      <c r="K77" s="40">
        <f t="shared" ca="1" si="123"/>
        <v>0</v>
      </c>
      <c r="L77" s="17" t="e">
        <f ca="1">INDEX(Récapitulatifs!$F$4:$F$61,MATCH($E77,Récapitulatifs!$B$4:$B$61,0))</f>
        <v>#N/A</v>
      </c>
      <c r="M77" s="32" t="str">
        <f t="shared" ca="1" si="124"/>
        <v/>
      </c>
    </row>
    <row r="78" spans="1:13" s="20" customFormat="1" ht="75" customHeight="1">
      <c r="A78" s="16">
        <f t="shared" ref="A78:G78" ca="1" si="139">INDIRECT("Feuil3!" &amp; ADDRESS(ROW(A75),COLUMN(A75)))</f>
        <v>0</v>
      </c>
      <c r="B78" s="15">
        <f t="shared" ca="1" si="139"/>
        <v>0</v>
      </c>
      <c r="C78" s="24">
        <f t="shared" ca="1" si="139"/>
        <v>0</v>
      </c>
      <c r="D78" s="30">
        <f t="shared" ca="1" si="139"/>
        <v>0</v>
      </c>
      <c r="E78" s="45">
        <f t="shared" ca="1" si="139"/>
        <v>0</v>
      </c>
      <c r="F78" s="39">
        <f t="shared" ca="1" si="139"/>
        <v>0</v>
      </c>
      <c r="G78" s="39">
        <f t="shared" ca="1" si="139"/>
        <v>0</v>
      </c>
      <c r="H78" s="14"/>
      <c r="I78" s="14">
        <f t="shared" ca="1" si="120"/>
        <v>0</v>
      </c>
      <c r="J78" s="60" t="str">
        <f t="shared" ca="1" si="122"/>
        <v/>
      </c>
      <c r="K78" s="40">
        <f t="shared" ca="1" si="123"/>
        <v>0</v>
      </c>
      <c r="L78" s="17" t="e">
        <f ca="1">INDEX(Récapitulatifs!$F$4:$F$61,MATCH($E78,Récapitulatifs!$B$4:$B$61,0))</f>
        <v>#N/A</v>
      </c>
      <c r="M78" s="32" t="str">
        <f t="shared" ca="1" si="124"/>
        <v/>
      </c>
    </row>
    <row r="79" spans="1:13" s="20" customFormat="1" ht="75" customHeight="1">
      <c r="A79" s="16">
        <f t="shared" ref="A79:G79" ca="1" si="140">INDIRECT("Feuil3!" &amp; ADDRESS(ROW(A76),COLUMN(A76)))</f>
        <v>0</v>
      </c>
      <c r="B79" s="15">
        <f t="shared" ca="1" si="140"/>
        <v>0</v>
      </c>
      <c r="C79" s="24">
        <f t="shared" ca="1" si="140"/>
        <v>0</v>
      </c>
      <c r="D79" s="30">
        <f t="shared" ca="1" si="140"/>
        <v>0</v>
      </c>
      <c r="E79" s="45">
        <f t="shared" ca="1" si="140"/>
        <v>0</v>
      </c>
      <c r="F79" s="39">
        <f t="shared" ca="1" si="140"/>
        <v>0</v>
      </c>
      <c r="G79" s="39">
        <f t="shared" ca="1" si="140"/>
        <v>0</v>
      </c>
      <c r="H79" s="14"/>
      <c r="I79" s="14">
        <f t="shared" ca="1" si="120"/>
        <v>0</v>
      </c>
      <c r="J79" s="60" t="str">
        <f t="shared" ca="1" si="122"/>
        <v/>
      </c>
      <c r="K79" s="40">
        <f t="shared" ca="1" si="123"/>
        <v>0</v>
      </c>
      <c r="L79" s="17" t="e">
        <f ca="1">INDEX(Récapitulatifs!$F$4:$F$61,MATCH($E79,Récapitulatifs!$B$4:$B$61,0))</f>
        <v>#N/A</v>
      </c>
      <c r="M79" s="32" t="str">
        <f t="shared" ca="1" si="124"/>
        <v/>
      </c>
    </row>
    <row r="80" spans="1:13" s="20" customFormat="1" ht="75" customHeight="1">
      <c r="A80" s="16">
        <f t="shared" ref="A80:G80" ca="1" si="141">INDIRECT("Feuil3!" &amp; ADDRESS(ROW(A77),COLUMN(A77)))</f>
        <v>0</v>
      </c>
      <c r="B80" s="15">
        <f t="shared" ca="1" si="141"/>
        <v>0</v>
      </c>
      <c r="C80" s="24">
        <f t="shared" ca="1" si="141"/>
        <v>0</v>
      </c>
      <c r="D80" s="30">
        <f t="shared" ca="1" si="141"/>
        <v>0</v>
      </c>
      <c r="E80" s="45">
        <f t="shared" ca="1" si="141"/>
        <v>0</v>
      </c>
      <c r="F80" s="39">
        <f t="shared" ca="1" si="141"/>
        <v>0</v>
      </c>
      <c r="G80" s="39">
        <f t="shared" ca="1" si="141"/>
        <v>0</v>
      </c>
      <c r="H80" s="14"/>
      <c r="I80" s="14">
        <f t="shared" ca="1" si="120"/>
        <v>0</v>
      </c>
      <c r="J80" s="60" t="str">
        <f t="shared" ca="1" si="122"/>
        <v/>
      </c>
      <c r="K80" s="40">
        <f t="shared" ca="1" si="123"/>
        <v>0</v>
      </c>
      <c r="L80" s="17" t="e">
        <f ca="1">INDEX(Récapitulatifs!$F$4:$F$61,MATCH($E80,Récapitulatifs!$B$4:$B$61,0))</f>
        <v>#N/A</v>
      </c>
      <c r="M80" s="32" t="str">
        <f t="shared" ca="1" si="124"/>
        <v/>
      </c>
    </row>
    <row r="81" spans="1:13" s="20" customFormat="1" ht="75" customHeight="1">
      <c r="A81" s="16">
        <f t="shared" ref="A81:G81" ca="1" si="142">INDIRECT("Feuil3!" &amp; ADDRESS(ROW(A78),COLUMN(A78)))</f>
        <v>0</v>
      </c>
      <c r="B81" s="15">
        <f t="shared" ca="1" si="142"/>
        <v>0</v>
      </c>
      <c r="C81" s="24">
        <f t="shared" ca="1" si="142"/>
        <v>0</v>
      </c>
      <c r="D81" s="30">
        <f t="shared" ca="1" si="142"/>
        <v>0</v>
      </c>
      <c r="E81" s="45">
        <f t="shared" ca="1" si="142"/>
        <v>0</v>
      </c>
      <c r="F81" s="39">
        <f t="shared" ca="1" si="142"/>
        <v>0</v>
      </c>
      <c r="G81" s="39">
        <f t="shared" ca="1" si="142"/>
        <v>0</v>
      </c>
      <c r="H81" s="14"/>
      <c r="I81" s="14">
        <f t="shared" ca="1" si="120"/>
        <v>0</v>
      </c>
      <c r="J81" s="60" t="str">
        <f t="shared" ca="1" si="122"/>
        <v/>
      </c>
      <c r="K81" s="40">
        <f t="shared" ca="1" si="123"/>
        <v>0</v>
      </c>
      <c r="L81" s="17" t="e">
        <f ca="1">INDEX(Récapitulatifs!$F$4:$F$61,MATCH($E81,Récapitulatifs!$B$4:$B$61,0))</f>
        <v>#N/A</v>
      </c>
      <c r="M81" s="32" t="str">
        <f t="shared" ca="1" si="124"/>
        <v/>
      </c>
    </row>
    <row r="82" spans="1:13" s="20" customFormat="1" ht="75" customHeight="1">
      <c r="A82" s="16">
        <f t="shared" ref="A82:G82" ca="1" si="143">INDIRECT("Feuil3!" &amp; ADDRESS(ROW(A79),COLUMN(A79)))</f>
        <v>0</v>
      </c>
      <c r="B82" s="15">
        <f t="shared" ca="1" si="143"/>
        <v>0</v>
      </c>
      <c r="C82" s="24">
        <f t="shared" ca="1" si="143"/>
        <v>0</v>
      </c>
      <c r="D82" s="30">
        <f t="shared" ca="1" si="143"/>
        <v>0</v>
      </c>
      <c r="E82" s="45">
        <f t="shared" ca="1" si="143"/>
        <v>0</v>
      </c>
      <c r="F82" s="39">
        <f t="shared" ca="1" si="143"/>
        <v>0</v>
      </c>
      <c r="G82" s="39">
        <f t="shared" ca="1" si="143"/>
        <v>0</v>
      </c>
      <c r="H82" s="14"/>
      <c r="I82" s="14">
        <f t="shared" ca="1" si="120"/>
        <v>0</v>
      </c>
      <c r="J82" s="60" t="str">
        <f t="shared" ca="1" si="122"/>
        <v/>
      </c>
      <c r="K82" s="40">
        <f t="shared" ca="1" si="123"/>
        <v>0</v>
      </c>
      <c r="L82" s="17" t="e">
        <f ca="1">INDEX(Récapitulatifs!$F$4:$F$61,MATCH($E82,Récapitulatifs!$B$4:$B$61,0))</f>
        <v>#N/A</v>
      </c>
      <c r="M82" s="32" t="str">
        <f t="shared" ca="1" si="124"/>
        <v/>
      </c>
    </row>
    <row r="83" spans="1:13" s="20" customFormat="1" ht="75" customHeight="1">
      <c r="A83" s="16">
        <f t="shared" ref="A83:G83" ca="1" si="144">INDIRECT("Feuil3!" &amp; ADDRESS(ROW(A80),COLUMN(A80)))</f>
        <v>0</v>
      </c>
      <c r="B83" s="15">
        <f t="shared" ca="1" si="144"/>
        <v>0</v>
      </c>
      <c r="C83" s="24">
        <f t="shared" ca="1" si="144"/>
        <v>0</v>
      </c>
      <c r="D83" s="30">
        <f t="shared" ca="1" si="144"/>
        <v>0</v>
      </c>
      <c r="E83" s="45">
        <f t="shared" ca="1" si="144"/>
        <v>0</v>
      </c>
      <c r="F83" s="39">
        <f t="shared" ca="1" si="144"/>
        <v>0</v>
      </c>
      <c r="G83" s="39">
        <f t="shared" ca="1" si="144"/>
        <v>0</v>
      </c>
      <c r="H83" s="14"/>
      <c r="I83" s="14">
        <f t="shared" ca="1" si="120"/>
        <v>0</v>
      </c>
      <c r="J83" s="60" t="str">
        <f t="shared" ca="1" si="122"/>
        <v/>
      </c>
      <c r="K83" s="40">
        <f t="shared" ca="1" si="123"/>
        <v>0</v>
      </c>
      <c r="L83" s="17" t="e">
        <f ca="1">INDEX(Récapitulatifs!$F$4:$F$61,MATCH($E83,Récapitulatifs!$B$4:$B$61,0))</f>
        <v>#N/A</v>
      </c>
      <c r="M83" s="32" t="str">
        <f t="shared" ca="1" si="124"/>
        <v/>
      </c>
    </row>
    <row r="84" spans="1:13" s="20" customFormat="1" ht="75" customHeight="1">
      <c r="A84" s="16">
        <f t="shared" ref="A84:G84" ca="1" si="145">INDIRECT("Feuil3!" &amp; ADDRESS(ROW(A81),COLUMN(A81)))</f>
        <v>0</v>
      </c>
      <c r="B84" s="15">
        <f t="shared" ca="1" si="145"/>
        <v>0</v>
      </c>
      <c r="C84" s="24">
        <f t="shared" ca="1" si="145"/>
        <v>0</v>
      </c>
      <c r="D84" s="30">
        <f t="shared" ca="1" si="145"/>
        <v>0</v>
      </c>
      <c r="E84" s="45">
        <f t="shared" ca="1" si="145"/>
        <v>0</v>
      </c>
      <c r="F84" s="39">
        <f t="shared" ca="1" si="145"/>
        <v>0</v>
      </c>
      <c r="G84" s="39">
        <f t="shared" ca="1" si="145"/>
        <v>0</v>
      </c>
      <c r="H84" s="14"/>
      <c r="I84" s="14">
        <f t="shared" ca="1" si="120"/>
        <v>0</v>
      </c>
      <c r="J84" s="60" t="str">
        <f t="shared" ca="1" si="122"/>
        <v/>
      </c>
      <c r="K84" s="40">
        <f t="shared" ca="1" si="123"/>
        <v>0</v>
      </c>
      <c r="L84" s="17" t="e">
        <f ca="1">INDEX(Récapitulatifs!$F$4:$F$61,MATCH($E84,Récapitulatifs!$B$4:$B$61,0))</f>
        <v>#N/A</v>
      </c>
      <c r="M84" s="32" t="str">
        <f t="shared" ca="1" si="124"/>
        <v/>
      </c>
    </row>
    <row r="85" spans="1:13" s="20" customFormat="1" ht="75" customHeight="1">
      <c r="A85" s="16">
        <f t="shared" ref="A85:G85" ca="1" si="146">INDIRECT("Feuil3!" &amp; ADDRESS(ROW(A82),COLUMN(A82)))</f>
        <v>0</v>
      </c>
      <c r="B85" s="15">
        <f t="shared" ca="1" si="146"/>
        <v>0</v>
      </c>
      <c r="C85" s="24">
        <f t="shared" ca="1" si="146"/>
        <v>0</v>
      </c>
      <c r="D85" s="30">
        <f t="shared" ca="1" si="146"/>
        <v>0</v>
      </c>
      <c r="E85" s="45">
        <f t="shared" ca="1" si="146"/>
        <v>0</v>
      </c>
      <c r="F85" s="39">
        <f t="shared" ca="1" si="146"/>
        <v>0</v>
      </c>
      <c r="G85" s="39">
        <f t="shared" ca="1" si="146"/>
        <v>0</v>
      </c>
      <c r="H85" s="14"/>
      <c r="I85" s="14">
        <f t="shared" ca="1" si="120"/>
        <v>0</v>
      </c>
      <c r="J85" s="60" t="str">
        <f t="shared" ca="1" si="122"/>
        <v/>
      </c>
      <c r="K85" s="40">
        <f t="shared" ca="1" si="123"/>
        <v>0</v>
      </c>
      <c r="L85" s="17" t="e">
        <f ca="1">INDEX(Récapitulatifs!$F$4:$F$61,MATCH($E85,Récapitulatifs!$B$4:$B$61,0))</f>
        <v>#N/A</v>
      </c>
      <c r="M85" s="32" t="str">
        <f t="shared" ca="1" si="124"/>
        <v/>
      </c>
    </row>
    <row r="86" spans="1:13" s="20" customFormat="1" ht="75" customHeight="1">
      <c r="A86" s="16">
        <f t="shared" ref="A86:G86" ca="1" si="147">INDIRECT("Feuil3!" &amp; ADDRESS(ROW(A83),COLUMN(A83)))</f>
        <v>0</v>
      </c>
      <c r="B86" s="15">
        <f t="shared" ca="1" si="147"/>
        <v>0</v>
      </c>
      <c r="C86" s="24">
        <f t="shared" ca="1" si="147"/>
        <v>0</v>
      </c>
      <c r="D86" s="30">
        <f t="shared" ca="1" si="147"/>
        <v>0</v>
      </c>
      <c r="E86" s="45">
        <f t="shared" ca="1" si="147"/>
        <v>0</v>
      </c>
      <c r="F86" s="39">
        <f t="shared" ca="1" si="147"/>
        <v>0</v>
      </c>
      <c r="G86" s="39">
        <f t="shared" ca="1" si="147"/>
        <v>0</v>
      </c>
      <c r="H86" s="14"/>
      <c r="I86" s="14">
        <f t="shared" ca="1" si="120"/>
        <v>0</v>
      </c>
      <c r="J86" s="60" t="str">
        <f t="shared" ca="1" si="122"/>
        <v/>
      </c>
      <c r="K86" s="40">
        <f t="shared" ca="1" si="123"/>
        <v>0</v>
      </c>
      <c r="L86" s="17" t="e">
        <f ca="1">INDEX(Récapitulatifs!$F$4:$F$61,MATCH($E86,Récapitulatifs!$B$4:$B$61,0))</f>
        <v>#N/A</v>
      </c>
      <c r="M86" s="32" t="str">
        <f t="shared" ca="1" si="124"/>
        <v/>
      </c>
    </row>
    <row r="87" spans="1:13" s="20" customFormat="1" ht="75" customHeight="1">
      <c r="A87" s="16">
        <f t="shared" ref="A87:G87" ca="1" si="148">INDIRECT("Feuil3!" &amp; ADDRESS(ROW(A84),COLUMN(A84)))</f>
        <v>0</v>
      </c>
      <c r="B87" s="15">
        <f t="shared" ca="1" si="148"/>
        <v>0</v>
      </c>
      <c r="C87" s="24">
        <f t="shared" ca="1" si="148"/>
        <v>0</v>
      </c>
      <c r="D87" s="30">
        <f t="shared" ca="1" si="148"/>
        <v>0</v>
      </c>
      <c r="E87" s="45">
        <f t="shared" ca="1" si="148"/>
        <v>0</v>
      </c>
      <c r="F87" s="39">
        <f t="shared" ca="1" si="148"/>
        <v>0</v>
      </c>
      <c r="G87" s="39">
        <f t="shared" ca="1" si="148"/>
        <v>0</v>
      </c>
      <c r="H87" s="14"/>
      <c r="I87" s="14">
        <f t="shared" ca="1" si="120"/>
        <v>0</v>
      </c>
      <c r="J87" s="60" t="str">
        <f t="shared" ca="1" si="122"/>
        <v/>
      </c>
      <c r="K87" s="40">
        <f t="shared" ca="1" si="123"/>
        <v>0</v>
      </c>
      <c r="L87" s="17" t="e">
        <f ca="1">INDEX(Récapitulatifs!$F$4:$F$61,MATCH($E87,Récapitulatifs!$B$4:$B$61,0))</f>
        <v>#N/A</v>
      </c>
      <c r="M87" s="32" t="str">
        <f t="shared" ca="1" si="124"/>
        <v/>
      </c>
    </row>
    <row r="88" spans="1:13" s="20" customFormat="1" ht="75" customHeight="1">
      <c r="A88" s="16">
        <f t="shared" ref="A88:G88" ca="1" si="149">INDIRECT("Feuil3!" &amp; ADDRESS(ROW(A85),COLUMN(A85)))</f>
        <v>0</v>
      </c>
      <c r="B88" s="15">
        <f t="shared" ca="1" si="149"/>
        <v>0</v>
      </c>
      <c r="C88" s="24">
        <f t="shared" ca="1" si="149"/>
        <v>0</v>
      </c>
      <c r="D88" s="30">
        <f t="shared" ca="1" si="149"/>
        <v>0</v>
      </c>
      <c r="E88" s="45">
        <f t="shared" ca="1" si="149"/>
        <v>0</v>
      </c>
      <c r="F88" s="39">
        <f t="shared" ca="1" si="149"/>
        <v>0</v>
      </c>
      <c r="G88" s="39">
        <f t="shared" ca="1" si="149"/>
        <v>0</v>
      </c>
      <c r="H88" s="14"/>
      <c r="I88" s="14">
        <f t="shared" ca="1" si="120"/>
        <v>0</v>
      </c>
      <c r="J88" s="60" t="str">
        <f t="shared" ca="1" si="122"/>
        <v/>
      </c>
      <c r="K88" s="40">
        <f t="shared" ca="1" si="123"/>
        <v>0</v>
      </c>
      <c r="L88" s="17" t="e">
        <f ca="1">INDEX(Récapitulatifs!$F$4:$F$61,MATCH($E88,Récapitulatifs!$B$4:$B$61,0))</f>
        <v>#N/A</v>
      </c>
      <c r="M88" s="32" t="str">
        <f t="shared" ca="1" si="124"/>
        <v/>
      </c>
    </row>
    <row r="89" spans="1:13" s="20" customFormat="1" ht="75" customHeight="1">
      <c r="A89" s="16">
        <f t="shared" ref="A89:G89" ca="1" si="150">INDIRECT("Feuil3!" &amp; ADDRESS(ROW(A86),COLUMN(A86)))</f>
        <v>0</v>
      </c>
      <c r="B89" s="15">
        <f t="shared" ca="1" si="150"/>
        <v>0</v>
      </c>
      <c r="C89" s="24">
        <f t="shared" ca="1" si="150"/>
        <v>0</v>
      </c>
      <c r="D89" s="30">
        <f t="shared" ca="1" si="150"/>
        <v>0</v>
      </c>
      <c r="E89" s="45">
        <f t="shared" ca="1" si="150"/>
        <v>0</v>
      </c>
      <c r="F89" s="39">
        <f t="shared" ca="1" si="150"/>
        <v>0</v>
      </c>
      <c r="G89" s="39">
        <f t="shared" ca="1" si="150"/>
        <v>0</v>
      </c>
      <c r="H89" s="14"/>
      <c r="I89" s="14">
        <f t="shared" ca="1" si="120"/>
        <v>0</v>
      </c>
      <c r="J89" s="60" t="str">
        <f t="shared" ca="1" si="122"/>
        <v/>
      </c>
      <c r="K89" s="40">
        <f t="shared" ca="1" si="123"/>
        <v>0</v>
      </c>
      <c r="L89" s="17" t="e">
        <f ca="1">INDEX(Récapitulatifs!$F$4:$F$61,MATCH($E89,Récapitulatifs!$B$4:$B$61,0))</f>
        <v>#N/A</v>
      </c>
      <c r="M89" s="32" t="str">
        <f t="shared" ca="1" si="124"/>
        <v/>
      </c>
    </row>
    <row r="90" spans="1:13" s="20" customFormat="1" ht="75" customHeight="1">
      <c r="A90" s="16">
        <f t="shared" ref="A90:G90" ca="1" si="151">INDIRECT("Feuil3!" &amp; ADDRESS(ROW(A87),COLUMN(A87)))</f>
        <v>0</v>
      </c>
      <c r="B90" s="15">
        <f t="shared" ca="1" si="151"/>
        <v>0</v>
      </c>
      <c r="C90" s="24">
        <f t="shared" ca="1" si="151"/>
        <v>0</v>
      </c>
      <c r="D90" s="30">
        <f t="shared" ca="1" si="151"/>
        <v>0</v>
      </c>
      <c r="E90" s="45">
        <f t="shared" ca="1" si="151"/>
        <v>0</v>
      </c>
      <c r="F90" s="39">
        <f t="shared" ca="1" si="151"/>
        <v>0</v>
      </c>
      <c r="G90" s="39">
        <f t="shared" ca="1" si="151"/>
        <v>0</v>
      </c>
      <c r="H90" s="14"/>
      <c r="I90" s="14">
        <f t="shared" ca="1" si="120"/>
        <v>0</v>
      </c>
      <c r="J90" s="60" t="str">
        <f t="shared" ca="1" si="122"/>
        <v/>
      </c>
      <c r="K90" s="40">
        <f t="shared" ca="1" si="123"/>
        <v>0</v>
      </c>
      <c r="L90" s="17" t="e">
        <f ca="1">INDEX(Récapitulatifs!$F$4:$F$61,MATCH($E90,Récapitulatifs!$B$4:$B$61,0))</f>
        <v>#N/A</v>
      </c>
      <c r="M90" s="32" t="str">
        <f t="shared" ca="1" si="124"/>
        <v/>
      </c>
    </row>
    <row r="91" spans="1:13" s="20" customFormat="1" ht="75" customHeight="1">
      <c r="A91" s="16">
        <f t="shared" ref="A91:G91" ca="1" si="152">INDIRECT("Feuil3!" &amp; ADDRESS(ROW(A88),COLUMN(A88)))</f>
        <v>0</v>
      </c>
      <c r="B91" s="15">
        <f t="shared" ca="1" si="152"/>
        <v>0</v>
      </c>
      <c r="C91" s="24">
        <f t="shared" ca="1" si="152"/>
        <v>0</v>
      </c>
      <c r="D91" s="30">
        <f t="shared" ca="1" si="152"/>
        <v>0</v>
      </c>
      <c r="E91" s="45">
        <f t="shared" ca="1" si="152"/>
        <v>0</v>
      </c>
      <c r="F91" s="39">
        <f t="shared" ca="1" si="152"/>
        <v>0</v>
      </c>
      <c r="G91" s="39">
        <f t="shared" ca="1" si="152"/>
        <v>0</v>
      </c>
      <c r="H91" s="14"/>
      <c r="I91" s="14">
        <f t="shared" ca="1" si="120"/>
        <v>0</v>
      </c>
      <c r="J91" s="60" t="str">
        <f t="shared" ca="1" si="122"/>
        <v/>
      </c>
      <c r="K91" s="40">
        <f t="shared" ca="1" si="123"/>
        <v>0</v>
      </c>
      <c r="L91" s="17" t="e">
        <f ca="1">INDEX(Récapitulatifs!$F$4:$F$61,MATCH($E91,Récapitulatifs!$B$4:$B$61,0))</f>
        <v>#N/A</v>
      </c>
      <c r="M91" s="32" t="str">
        <f t="shared" ca="1" si="124"/>
        <v/>
      </c>
    </row>
    <row r="92" spans="1:13" s="20" customFormat="1" ht="75" customHeight="1">
      <c r="A92" s="16">
        <f t="shared" ref="A92:G92" ca="1" si="153">INDIRECT("Feuil3!" &amp; ADDRESS(ROW(A89),COLUMN(A89)))</f>
        <v>0</v>
      </c>
      <c r="B92" s="15">
        <f t="shared" ca="1" si="153"/>
        <v>0</v>
      </c>
      <c r="C92" s="24">
        <f t="shared" ca="1" si="153"/>
        <v>0</v>
      </c>
      <c r="D92" s="30">
        <f t="shared" ca="1" si="153"/>
        <v>0</v>
      </c>
      <c r="E92" s="45">
        <f t="shared" ca="1" si="153"/>
        <v>0</v>
      </c>
      <c r="F92" s="39">
        <f t="shared" ca="1" si="153"/>
        <v>0</v>
      </c>
      <c r="G92" s="39">
        <f t="shared" ca="1" si="153"/>
        <v>0</v>
      </c>
      <c r="H92" s="14"/>
      <c r="I92" s="14">
        <f t="shared" ca="1" si="120"/>
        <v>0</v>
      </c>
      <c r="J92" s="60" t="str">
        <f t="shared" ca="1" si="122"/>
        <v/>
      </c>
      <c r="K92" s="40">
        <f t="shared" ca="1" si="123"/>
        <v>0</v>
      </c>
      <c r="L92" s="17" t="e">
        <f ca="1">INDEX(Récapitulatifs!$F$4:$F$61,MATCH($E92,Récapitulatifs!$B$4:$B$61,0))</f>
        <v>#N/A</v>
      </c>
      <c r="M92" s="32" t="str">
        <f t="shared" ca="1" si="124"/>
        <v/>
      </c>
    </row>
    <row r="93" spans="1:13" s="20" customFormat="1" ht="75" customHeight="1">
      <c r="A93" s="16">
        <f t="shared" ref="A93:G93" ca="1" si="154">INDIRECT("Feuil3!" &amp; ADDRESS(ROW(A90),COLUMN(A90)))</f>
        <v>0</v>
      </c>
      <c r="B93" s="15">
        <f t="shared" ca="1" si="154"/>
        <v>0</v>
      </c>
      <c r="C93" s="24">
        <f t="shared" ca="1" si="154"/>
        <v>0</v>
      </c>
      <c r="D93" s="30">
        <f t="shared" ca="1" si="154"/>
        <v>0</v>
      </c>
      <c r="E93" s="45">
        <f t="shared" ca="1" si="154"/>
        <v>0</v>
      </c>
      <c r="F93" s="39">
        <f t="shared" ca="1" si="154"/>
        <v>0</v>
      </c>
      <c r="G93" s="39">
        <f t="shared" ca="1" si="154"/>
        <v>0</v>
      </c>
      <c r="H93" s="14"/>
      <c r="I93" s="14">
        <f t="shared" ca="1" si="120"/>
        <v>0</v>
      </c>
      <c r="J93" s="60" t="str">
        <f t="shared" ca="1" si="122"/>
        <v/>
      </c>
      <c r="K93" s="40">
        <f t="shared" ca="1" si="123"/>
        <v>0</v>
      </c>
      <c r="L93" s="17" t="e">
        <f ca="1">INDEX(Récapitulatifs!$F$4:$F$61,MATCH($E93,Récapitulatifs!$B$4:$B$61,0))</f>
        <v>#N/A</v>
      </c>
      <c r="M93" s="32" t="str">
        <f t="shared" ca="1" si="124"/>
        <v/>
      </c>
    </row>
    <row r="94" spans="1:13" s="20" customFormat="1" ht="75" customHeight="1">
      <c r="A94" s="16">
        <f t="shared" ref="A94:G94" ca="1" si="155">INDIRECT("Feuil3!" &amp; ADDRESS(ROW(A91),COLUMN(A91)))</f>
        <v>0</v>
      </c>
      <c r="B94" s="15">
        <f t="shared" ca="1" si="155"/>
        <v>0</v>
      </c>
      <c r="C94" s="24">
        <f t="shared" ca="1" si="155"/>
        <v>0</v>
      </c>
      <c r="D94" s="30">
        <f t="shared" ca="1" si="155"/>
        <v>0</v>
      </c>
      <c r="E94" s="45">
        <f t="shared" ca="1" si="155"/>
        <v>0</v>
      </c>
      <c r="F94" s="39">
        <f t="shared" ca="1" si="155"/>
        <v>0</v>
      </c>
      <c r="G94" s="39">
        <f t="shared" ca="1" si="155"/>
        <v>0</v>
      </c>
      <c r="H94" s="14"/>
      <c r="I94" s="14">
        <f t="shared" ca="1" si="120"/>
        <v>0</v>
      </c>
      <c r="J94" s="60" t="str">
        <f t="shared" ca="1" si="122"/>
        <v/>
      </c>
      <c r="K94" s="40">
        <f t="shared" ca="1" si="123"/>
        <v>0</v>
      </c>
      <c r="L94" s="17" t="e">
        <f ca="1">INDEX(Récapitulatifs!$F$4:$F$61,MATCH($E94,Récapitulatifs!$B$4:$B$61,0))</f>
        <v>#N/A</v>
      </c>
      <c r="M94" s="32" t="str">
        <f t="shared" ca="1" si="124"/>
        <v/>
      </c>
    </row>
    <row r="95" spans="1:13" s="20" customFormat="1" ht="75" customHeight="1">
      <c r="A95" s="16">
        <f t="shared" ref="A95:G95" ca="1" si="156">INDIRECT("Feuil3!" &amp; ADDRESS(ROW(A92),COLUMN(A92)))</f>
        <v>0</v>
      </c>
      <c r="B95" s="15">
        <f t="shared" ca="1" si="156"/>
        <v>0</v>
      </c>
      <c r="C95" s="24">
        <f t="shared" ca="1" si="156"/>
        <v>0</v>
      </c>
      <c r="D95" s="30">
        <f t="shared" ca="1" si="156"/>
        <v>0</v>
      </c>
      <c r="E95" s="45">
        <f t="shared" ca="1" si="156"/>
        <v>0</v>
      </c>
      <c r="F95" s="39">
        <f t="shared" ca="1" si="156"/>
        <v>0</v>
      </c>
      <c r="G95" s="39">
        <f t="shared" ca="1" si="156"/>
        <v>0</v>
      </c>
      <c r="H95" s="14"/>
      <c r="I95" s="14">
        <f t="shared" ca="1" si="120"/>
        <v>0</v>
      </c>
      <c r="J95" s="60" t="str">
        <f t="shared" ca="1" si="122"/>
        <v/>
      </c>
      <c r="K95" s="40">
        <f t="shared" ca="1" si="123"/>
        <v>0</v>
      </c>
      <c r="L95" s="17" t="e">
        <f ca="1">INDEX(Récapitulatifs!$F$4:$F$61,MATCH($E95,Récapitulatifs!$B$4:$B$61,0))</f>
        <v>#N/A</v>
      </c>
      <c r="M95" s="32" t="str">
        <f t="shared" ca="1" si="124"/>
        <v/>
      </c>
    </row>
    <row r="96" spans="1:13" s="20" customFormat="1" ht="75" customHeight="1">
      <c r="A96" s="16">
        <f t="shared" ref="A96:G96" ca="1" si="157">INDIRECT("Feuil3!" &amp; ADDRESS(ROW(A93),COLUMN(A93)))</f>
        <v>0</v>
      </c>
      <c r="B96" s="15">
        <f t="shared" ca="1" si="157"/>
        <v>0</v>
      </c>
      <c r="C96" s="24">
        <f t="shared" ca="1" si="157"/>
        <v>0</v>
      </c>
      <c r="D96" s="30">
        <f t="shared" ca="1" si="157"/>
        <v>0</v>
      </c>
      <c r="E96" s="45">
        <f t="shared" ca="1" si="157"/>
        <v>0</v>
      </c>
      <c r="F96" s="39">
        <f t="shared" ca="1" si="157"/>
        <v>0</v>
      </c>
      <c r="G96" s="39">
        <f t="shared" ca="1" si="157"/>
        <v>0</v>
      </c>
      <c r="H96" s="14"/>
      <c r="I96" s="14">
        <f t="shared" ca="1" si="120"/>
        <v>0</v>
      </c>
      <c r="J96" s="60" t="str">
        <f t="shared" ca="1" si="122"/>
        <v/>
      </c>
      <c r="K96" s="40">
        <f t="shared" ca="1" si="123"/>
        <v>0</v>
      </c>
      <c r="L96" s="17" t="e">
        <f ca="1">INDEX(Récapitulatifs!$F$4:$F$61,MATCH($E96,Récapitulatifs!$B$4:$B$61,0))</f>
        <v>#N/A</v>
      </c>
      <c r="M96" s="32" t="str">
        <f t="shared" ca="1" si="124"/>
        <v/>
      </c>
    </row>
    <row r="97" spans="1:13" s="20" customFormat="1" ht="75" customHeight="1">
      <c r="A97" s="16">
        <f t="shared" ref="A97:G97" ca="1" si="158">INDIRECT("Feuil3!" &amp; ADDRESS(ROW(A94),COLUMN(A94)))</f>
        <v>0</v>
      </c>
      <c r="B97" s="15">
        <f t="shared" ca="1" si="158"/>
        <v>0</v>
      </c>
      <c r="C97" s="24">
        <f t="shared" ca="1" si="158"/>
        <v>0</v>
      </c>
      <c r="D97" s="30">
        <f t="shared" ca="1" si="158"/>
        <v>0</v>
      </c>
      <c r="E97" s="45">
        <f t="shared" ca="1" si="158"/>
        <v>0</v>
      </c>
      <c r="F97" s="39">
        <f t="shared" ca="1" si="158"/>
        <v>0</v>
      </c>
      <c r="G97" s="39">
        <f t="shared" ca="1" si="158"/>
        <v>0</v>
      </c>
      <c r="H97" s="14"/>
      <c r="I97" s="14">
        <f t="shared" ca="1" si="120"/>
        <v>0</v>
      </c>
      <c r="J97" s="60" t="str">
        <f t="shared" ca="1" si="122"/>
        <v/>
      </c>
      <c r="K97" s="40">
        <f t="shared" ca="1" si="123"/>
        <v>0</v>
      </c>
      <c r="L97" s="17" t="e">
        <f ca="1">INDEX(Récapitulatifs!$F$4:$F$61,MATCH($E97,Récapitulatifs!$B$4:$B$61,0))</f>
        <v>#N/A</v>
      </c>
      <c r="M97" s="32" t="str">
        <f t="shared" ca="1" si="124"/>
        <v/>
      </c>
    </row>
    <row r="98" spans="1:13" s="20" customFormat="1" ht="75" customHeight="1">
      <c r="A98" s="16">
        <f t="shared" ref="A98:G98" ca="1" si="159">INDIRECT("Feuil3!" &amp; ADDRESS(ROW(A95),COLUMN(A95)))</f>
        <v>0</v>
      </c>
      <c r="B98" s="15">
        <f t="shared" ca="1" si="159"/>
        <v>0</v>
      </c>
      <c r="C98" s="24">
        <f t="shared" ca="1" si="159"/>
        <v>0</v>
      </c>
      <c r="D98" s="30">
        <f t="shared" ca="1" si="159"/>
        <v>0</v>
      </c>
      <c r="E98" s="45">
        <f t="shared" ca="1" si="159"/>
        <v>0</v>
      </c>
      <c r="F98" s="39">
        <f t="shared" ca="1" si="159"/>
        <v>0</v>
      </c>
      <c r="G98" s="39">
        <f t="shared" ca="1" si="159"/>
        <v>0</v>
      </c>
      <c r="H98" s="14"/>
      <c r="I98" s="14">
        <f t="shared" ca="1" si="120"/>
        <v>0</v>
      </c>
      <c r="J98" s="60" t="str">
        <f t="shared" ca="1" si="122"/>
        <v/>
      </c>
      <c r="K98" s="40">
        <f t="shared" ca="1" si="123"/>
        <v>0</v>
      </c>
      <c r="L98" s="17" t="e">
        <f ca="1">INDEX(Récapitulatifs!$F$4:$F$61,MATCH($E98,Récapitulatifs!$B$4:$B$61,0))</f>
        <v>#N/A</v>
      </c>
      <c r="M98" s="32" t="str">
        <f t="shared" ca="1" si="124"/>
        <v/>
      </c>
    </row>
    <row r="99" spans="1:13" s="20" customFormat="1" ht="75" customHeight="1">
      <c r="A99" s="16">
        <f t="shared" ref="A99:G99" ca="1" si="160">INDIRECT("Feuil3!" &amp; ADDRESS(ROW(A96),COLUMN(A96)))</f>
        <v>0</v>
      </c>
      <c r="B99" s="15">
        <f t="shared" ca="1" si="160"/>
        <v>0</v>
      </c>
      <c r="C99" s="24">
        <f t="shared" ca="1" si="160"/>
        <v>0</v>
      </c>
      <c r="D99" s="30">
        <f t="shared" ca="1" si="160"/>
        <v>0</v>
      </c>
      <c r="E99" s="45">
        <f t="shared" ca="1" si="160"/>
        <v>0</v>
      </c>
      <c r="F99" s="39">
        <f t="shared" ca="1" si="160"/>
        <v>0</v>
      </c>
      <c r="G99" s="39">
        <f t="shared" ca="1" si="160"/>
        <v>0</v>
      </c>
      <c r="H99" s="14"/>
      <c r="I99" s="14">
        <f t="shared" ca="1" si="120"/>
        <v>0</v>
      </c>
      <c r="J99" s="60" t="str">
        <f t="shared" ca="1" si="122"/>
        <v/>
      </c>
      <c r="K99" s="40">
        <f t="shared" ca="1" si="123"/>
        <v>0</v>
      </c>
      <c r="L99" s="17" t="e">
        <f ca="1">INDEX(Récapitulatifs!$F$4:$F$61,MATCH($E99,Récapitulatifs!$B$4:$B$61,0))</f>
        <v>#N/A</v>
      </c>
      <c r="M99" s="32" t="str">
        <f t="shared" ca="1" si="124"/>
        <v/>
      </c>
    </row>
    <row r="100" spans="1:13" s="20" customFormat="1" ht="75" customHeight="1">
      <c r="A100" s="16">
        <f t="shared" ref="A100:G100" ca="1" si="161">INDIRECT("Feuil3!" &amp; ADDRESS(ROW(A97),COLUMN(A97)))</f>
        <v>0</v>
      </c>
      <c r="B100" s="15">
        <f t="shared" ca="1" si="161"/>
        <v>0</v>
      </c>
      <c r="C100" s="24">
        <f t="shared" ca="1" si="161"/>
        <v>0</v>
      </c>
      <c r="D100" s="30">
        <f t="shared" ca="1" si="161"/>
        <v>0</v>
      </c>
      <c r="E100" s="45">
        <f t="shared" ca="1" si="161"/>
        <v>0</v>
      </c>
      <c r="F100" s="39">
        <f t="shared" ca="1" si="161"/>
        <v>0</v>
      </c>
      <c r="G100" s="39">
        <f t="shared" ca="1" si="161"/>
        <v>0</v>
      </c>
      <c r="H100" s="14"/>
      <c r="I100" s="14">
        <f t="shared" ca="1" si="120"/>
        <v>0</v>
      </c>
      <c r="J100" s="60" t="str">
        <f t="shared" ca="1" si="122"/>
        <v/>
      </c>
      <c r="K100" s="40">
        <f t="shared" ca="1" si="123"/>
        <v>0</v>
      </c>
      <c r="L100" s="17" t="e">
        <f ca="1">INDEX(Récapitulatifs!$F$4:$F$61,MATCH($E100,Récapitulatifs!$B$4:$B$61,0))</f>
        <v>#N/A</v>
      </c>
      <c r="M100" s="32" t="str">
        <f t="shared" ca="1" si="124"/>
        <v/>
      </c>
    </row>
    <row r="101" spans="1:13" s="20" customFormat="1" ht="75" customHeight="1">
      <c r="A101" s="16">
        <f t="shared" ref="A101:G101" ca="1" si="162">INDIRECT("Feuil3!" &amp; ADDRESS(ROW(A98),COLUMN(A98)))</f>
        <v>0</v>
      </c>
      <c r="B101" s="15">
        <f t="shared" ca="1" si="162"/>
        <v>0</v>
      </c>
      <c r="C101" s="24">
        <f t="shared" ca="1" si="162"/>
        <v>0</v>
      </c>
      <c r="D101" s="30">
        <f t="shared" ca="1" si="162"/>
        <v>0</v>
      </c>
      <c r="E101" s="45">
        <f t="shared" ca="1" si="162"/>
        <v>0</v>
      </c>
      <c r="F101" s="39">
        <f t="shared" ca="1" si="162"/>
        <v>0</v>
      </c>
      <c r="G101" s="39">
        <f t="shared" ca="1" si="162"/>
        <v>0</v>
      </c>
      <c r="H101" s="14"/>
      <c r="I101" s="14">
        <f t="shared" ca="1" si="120"/>
        <v>0</v>
      </c>
      <c r="J101" s="60" t="str">
        <f t="shared" ca="1" si="122"/>
        <v/>
      </c>
      <c r="K101" s="40">
        <f t="shared" ca="1" si="123"/>
        <v>0</v>
      </c>
      <c r="L101" s="17" t="e">
        <f ca="1">INDEX(Récapitulatifs!$F$4:$F$61,MATCH($E101,Récapitulatifs!$B$4:$B$61,0))</f>
        <v>#N/A</v>
      </c>
      <c r="M101" s="32" t="str">
        <f t="shared" ca="1" si="124"/>
        <v/>
      </c>
    </row>
    <row r="102" spans="1:13" s="20" customFormat="1" ht="75" customHeight="1">
      <c r="A102" s="16">
        <f t="shared" ref="A102:G102" ca="1" si="163">INDIRECT("Feuil3!" &amp; ADDRESS(ROW(A99),COLUMN(A99)))</f>
        <v>0</v>
      </c>
      <c r="B102" s="15">
        <f t="shared" ca="1" si="163"/>
        <v>0</v>
      </c>
      <c r="C102" s="24">
        <f t="shared" ca="1" si="163"/>
        <v>0</v>
      </c>
      <c r="D102" s="30">
        <f t="shared" ca="1" si="163"/>
        <v>0</v>
      </c>
      <c r="E102" s="45">
        <f t="shared" ca="1" si="163"/>
        <v>0</v>
      </c>
      <c r="F102" s="39">
        <f t="shared" ca="1" si="163"/>
        <v>0</v>
      </c>
      <c r="G102" s="39">
        <f t="shared" ca="1" si="163"/>
        <v>0</v>
      </c>
      <c r="H102" s="14"/>
      <c r="I102" s="14">
        <f t="shared" ca="1" si="120"/>
        <v>0</v>
      </c>
      <c r="J102" s="60" t="str">
        <f t="shared" ca="1" si="122"/>
        <v/>
      </c>
      <c r="K102" s="40">
        <f t="shared" ca="1" si="123"/>
        <v>0</v>
      </c>
      <c r="L102" s="17" t="e">
        <f ca="1">INDEX(Récapitulatifs!$F$4:$F$61,MATCH($E102,Récapitulatifs!$B$4:$B$61,0))</f>
        <v>#N/A</v>
      </c>
      <c r="M102" s="32" t="str">
        <f t="shared" ca="1" si="124"/>
        <v/>
      </c>
    </row>
    <row r="103" spans="1:13" s="20" customFormat="1" ht="75" customHeight="1">
      <c r="A103" s="16">
        <f t="shared" ref="A103:G103" ca="1" si="164">INDIRECT("Feuil3!" &amp; ADDRESS(ROW(A100),COLUMN(A100)))</f>
        <v>0</v>
      </c>
      <c r="B103" s="15">
        <f t="shared" ca="1" si="164"/>
        <v>0</v>
      </c>
      <c r="C103" s="24">
        <f t="shared" ca="1" si="164"/>
        <v>0</v>
      </c>
      <c r="D103" s="30">
        <f t="shared" ca="1" si="164"/>
        <v>0</v>
      </c>
      <c r="E103" s="45">
        <f t="shared" ca="1" si="164"/>
        <v>0</v>
      </c>
      <c r="F103" s="39">
        <f t="shared" ca="1" si="164"/>
        <v>0</v>
      </c>
      <c r="G103" s="39">
        <f t="shared" ca="1" si="164"/>
        <v>0</v>
      </c>
      <c r="H103" s="14"/>
      <c r="I103" s="14">
        <f t="shared" ca="1" si="120"/>
        <v>0</v>
      </c>
      <c r="J103" s="60" t="str">
        <f t="shared" ca="1" si="122"/>
        <v/>
      </c>
      <c r="K103" s="40">
        <f t="shared" ca="1" si="123"/>
        <v>0</v>
      </c>
      <c r="L103" s="17" t="e">
        <f ca="1">INDEX(Récapitulatifs!$F$4:$F$61,MATCH($E103,Récapitulatifs!$B$4:$B$61,0))</f>
        <v>#N/A</v>
      </c>
      <c r="M103" s="32" t="str">
        <f t="shared" ca="1" si="124"/>
        <v/>
      </c>
    </row>
    <row r="104" spans="1:13" s="20" customFormat="1" ht="75" customHeight="1">
      <c r="A104" s="16">
        <f t="shared" ref="A104:G104" ca="1" si="165">INDIRECT("Feuil3!" &amp; ADDRESS(ROW(A101),COLUMN(A101)))</f>
        <v>0</v>
      </c>
      <c r="B104" s="15">
        <f t="shared" ca="1" si="165"/>
        <v>0</v>
      </c>
      <c r="C104" s="24">
        <f t="shared" ca="1" si="165"/>
        <v>0</v>
      </c>
      <c r="D104" s="30">
        <f t="shared" ca="1" si="165"/>
        <v>0</v>
      </c>
      <c r="E104" s="45">
        <f t="shared" ca="1" si="165"/>
        <v>0</v>
      </c>
      <c r="F104" s="39">
        <f t="shared" ca="1" si="165"/>
        <v>0</v>
      </c>
      <c r="G104" s="39">
        <f t="shared" ca="1" si="165"/>
        <v>0</v>
      </c>
      <c r="H104" s="14"/>
      <c r="I104" s="14">
        <f t="shared" ca="1" si="120"/>
        <v>0</v>
      </c>
      <c r="J104" s="60" t="str">
        <f t="shared" ca="1" si="122"/>
        <v/>
      </c>
      <c r="K104" s="40">
        <f t="shared" ca="1" si="123"/>
        <v>0</v>
      </c>
      <c r="L104" s="17" t="e">
        <f ca="1">INDEX(Récapitulatifs!$F$4:$F$61,MATCH($E104,Récapitulatifs!$B$4:$B$61,0))</f>
        <v>#N/A</v>
      </c>
      <c r="M104" s="32" t="str">
        <f t="shared" ca="1" si="124"/>
        <v/>
      </c>
    </row>
    <row r="105" spans="1:13" s="20" customFormat="1" ht="75" customHeight="1">
      <c r="A105" s="16">
        <f t="shared" ref="A105:G105" ca="1" si="166">INDIRECT("Feuil3!" &amp; ADDRESS(ROW(A102),COLUMN(A102)))</f>
        <v>0</v>
      </c>
      <c r="B105" s="15">
        <f t="shared" ca="1" si="166"/>
        <v>0</v>
      </c>
      <c r="C105" s="24">
        <f t="shared" ca="1" si="166"/>
        <v>0</v>
      </c>
      <c r="D105" s="30">
        <f t="shared" ca="1" si="166"/>
        <v>0</v>
      </c>
      <c r="E105" s="45">
        <f t="shared" ca="1" si="166"/>
        <v>0</v>
      </c>
      <c r="F105" s="39">
        <f t="shared" ca="1" si="166"/>
        <v>0</v>
      </c>
      <c r="G105" s="39">
        <f t="shared" ca="1" si="166"/>
        <v>0</v>
      </c>
      <c r="H105" s="14"/>
      <c r="I105" s="14">
        <f t="shared" ca="1" si="120"/>
        <v>0</v>
      </c>
      <c r="J105" s="60" t="str">
        <f t="shared" ca="1" si="122"/>
        <v/>
      </c>
      <c r="K105" s="40">
        <f t="shared" ca="1" si="123"/>
        <v>0</v>
      </c>
      <c r="L105" s="17" t="e">
        <f ca="1">INDEX(Récapitulatifs!$F$4:$F$61,MATCH($E105,Récapitulatifs!$B$4:$B$61,0))</f>
        <v>#N/A</v>
      </c>
      <c r="M105" s="32" t="str">
        <f t="shared" ca="1" si="124"/>
        <v/>
      </c>
    </row>
    <row r="106" spans="1:13" s="20" customFormat="1" ht="75" customHeight="1">
      <c r="A106" s="16">
        <f t="shared" ref="A106:G106" ca="1" si="167">INDIRECT("Feuil3!" &amp; ADDRESS(ROW(A103),COLUMN(A103)))</f>
        <v>0</v>
      </c>
      <c r="B106" s="15">
        <f t="shared" ca="1" si="167"/>
        <v>0</v>
      </c>
      <c r="C106" s="24">
        <f t="shared" ca="1" si="167"/>
        <v>0</v>
      </c>
      <c r="D106" s="30">
        <f t="shared" ca="1" si="167"/>
        <v>0</v>
      </c>
      <c r="E106" s="45">
        <f t="shared" ca="1" si="167"/>
        <v>0</v>
      </c>
      <c r="F106" s="39">
        <f t="shared" ca="1" si="167"/>
        <v>0</v>
      </c>
      <c r="G106" s="39">
        <f t="shared" ca="1" si="167"/>
        <v>0</v>
      </c>
      <c r="H106" s="14"/>
      <c r="I106" s="14">
        <f t="shared" ca="1" si="120"/>
        <v>0</v>
      </c>
      <c r="J106" s="60" t="str">
        <f t="shared" ca="1" si="122"/>
        <v/>
      </c>
      <c r="K106" s="40">
        <f t="shared" ca="1" si="123"/>
        <v>0</v>
      </c>
      <c r="L106" s="17" t="e">
        <f ca="1">INDEX(Récapitulatifs!$F$4:$F$61,MATCH($E106,Récapitulatifs!$B$4:$B$61,0))</f>
        <v>#N/A</v>
      </c>
      <c r="M106" s="32" t="str">
        <f t="shared" ca="1" si="124"/>
        <v/>
      </c>
    </row>
    <row r="107" spans="1:13" s="20" customFormat="1" ht="75" customHeight="1">
      <c r="A107" s="16">
        <f t="shared" ref="A107:G107" ca="1" si="168">INDIRECT("Feuil3!" &amp; ADDRESS(ROW(A104),COLUMN(A104)))</f>
        <v>0</v>
      </c>
      <c r="B107" s="15">
        <f t="shared" ca="1" si="168"/>
        <v>0</v>
      </c>
      <c r="C107" s="24">
        <f t="shared" ca="1" si="168"/>
        <v>0</v>
      </c>
      <c r="D107" s="30">
        <f t="shared" ca="1" si="168"/>
        <v>0</v>
      </c>
      <c r="E107" s="45">
        <f t="shared" ca="1" si="168"/>
        <v>0</v>
      </c>
      <c r="F107" s="39">
        <f t="shared" ca="1" si="168"/>
        <v>0</v>
      </c>
      <c r="G107" s="39">
        <f t="shared" ca="1" si="168"/>
        <v>0</v>
      </c>
      <c r="H107" s="14"/>
      <c r="I107" s="14">
        <f t="shared" ca="1" si="120"/>
        <v>0</v>
      </c>
      <c r="J107" s="60" t="str">
        <f t="shared" ca="1" si="122"/>
        <v/>
      </c>
      <c r="K107" s="40">
        <f t="shared" ca="1" si="123"/>
        <v>0</v>
      </c>
      <c r="L107" s="17" t="e">
        <f ca="1">INDEX(Récapitulatifs!$F$4:$F$61,MATCH($E107,Récapitulatifs!$B$4:$B$61,0))</f>
        <v>#N/A</v>
      </c>
      <c r="M107" s="32" t="str">
        <f t="shared" ca="1" si="124"/>
        <v/>
      </c>
    </row>
    <row r="108" spans="1:13" s="20" customFormat="1" ht="75" customHeight="1">
      <c r="A108" s="16">
        <f t="shared" ref="A108:G108" ca="1" si="169">INDIRECT("Feuil3!" &amp; ADDRESS(ROW(A105),COLUMN(A105)))</f>
        <v>0</v>
      </c>
      <c r="B108" s="15">
        <f t="shared" ca="1" si="169"/>
        <v>0</v>
      </c>
      <c r="C108" s="24">
        <f t="shared" ca="1" si="169"/>
        <v>0</v>
      </c>
      <c r="D108" s="30">
        <f t="shared" ca="1" si="169"/>
        <v>0</v>
      </c>
      <c r="E108" s="45">
        <f t="shared" ca="1" si="169"/>
        <v>0</v>
      </c>
      <c r="F108" s="39">
        <f t="shared" ca="1" si="169"/>
        <v>0</v>
      </c>
      <c r="G108" s="39">
        <f t="shared" ca="1" si="169"/>
        <v>0</v>
      </c>
      <c r="H108" s="14"/>
      <c r="I108" s="14">
        <f t="shared" ca="1" si="120"/>
        <v>0</v>
      </c>
      <c r="J108" s="60" t="str">
        <f t="shared" ca="1" si="122"/>
        <v/>
      </c>
      <c r="K108" s="40">
        <f t="shared" ca="1" si="123"/>
        <v>0</v>
      </c>
      <c r="L108" s="17" t="e">
        <f ca="1">INDEX(Récapitulatifs!$F$4:$F$61,MATCH($E108,Récapitulatifs!$B$4:$B$61,0))</f>
        <v>#N/A</v>
      </c>
      <c r="M108" s="32" t="str">
        <f t="shared" ca="1" si="124"/>
        <v/>
      </c>
    </row>
    <row r="109" spans="1:13" s="20" customFormat="1" ht="75" customHeight="1">
      <c r="A109" s="16">
        <f t="shared" ref="A109:G109" ca="1" si="170">INDIRECT("Feuil3!" &amp; ADDRESS(ROW(A106),COLUMN(A106)))</f>
        <v>0</v>
      </c>
      <c r="B109" s="15">
        <f t="shared" ca="1" si="170"/>
        <v>0</v>
      </c>
      <c r="C109" s="24">
        <f t="shared" ca="1" si="170"/>
        <v>0</v>
      </c>
      <c r="D109" s="30">
        <f t="shared" ca="1" si="170"/>
        <v>0</v>
      </c>
      <c r="E109" s="45">
        <f t="shared" ca="1" si="170"/>
        <v>0</v>
      </c>
      <c r="F109" s="39">
        <f t="shared" ca="1" si="170"/>
        <v>0</v>
      </c>
      <c r="G109" s="39">
        <f t="shared" ca="1" si="170"/>
        <v>0</v>
      </c>
      <c r="H109" s="14"/>
      <c r="I109" s="14">
        <f t="shared" ca="1" si="120"/>
        <v>0</v>
      </c>
      <c r="J109" s="60" t="str">
        <f t="shared" ca="1" si="122"/>
        <v/>
      </c>
      <c r="K109" s="40">
        <f t="shared" ca="1" si="123"/>
        <v>0</v>
      </c>
      <c r="L109" s="17" t="e">
        <f ca="1">INDEX(Récapitulatifs!$F$4:$F$61,MATCH($E109,Récapitulatifs!$B$4:$B$61,0))</f>
        <v>#N/A</v>
      </c>
      <c r="M109" s="32" t="str">
        <f t="shared" ca="1" si="124"/>
        <v/>
      </c>
    </row>
    <row r="110" spans="1:13" s="20" customFormat="1" ht="75" customHeight="1">
      <c r="A110" s="16">
        <f t="shared" ref="A110:G110" ca="1" si="171">INDIRECT("Feuil3!" &amp; ADDRESS(ROW(A107),COLUMN(A107)))</f>
        <v>0</v>
      </c>
      <c r="B110" s="15">
        <f t="shared" ca="1" si="171"/>
        <v>0</v>
      </c>
      <c r="C110" s="24">
        <f t="shared" ca="1" si="171"/>
        <v>0</v>
      </c>
      <c r="D110" s="30">
        <f t="shared" ca="1" si="171"/>
        <v>0</v>
      </c>
      <c r="E110" s="45">
        <f t="shared" ca="1" si="171"/>
        <v>0</v>
      </c>
      <c r="F110" s="39">
        <f t="shared" ca="1" si="171"/>
        <v>0</v>
      </c>
      <c r="G110" s="39">
        <f t="shared" ca="1" si="171"/>
        <v>0</v>
      </c>
      <c r="H110" s="14"/>
      <c r="I110" s="14">
        <f t="shared" ca="1" si="120"/>
        <v>0</v>
      </c>
      <c r="J110" s="60" t="str">
        <f t="shared" ca="1" si="122"/>
        <v/>
      </c>
      <c r="K110" s="40">
        <f t="shared" ca="1" si="123"/>
        <v>0</v>
      </c>
      <c r="L110" s="17" t="e">
        <f ca="1">INDEX(Récapitulatifs!$F$4:$F$61,MATCH($E110,Récapitulatifs!$B$4:$B$61,0))</f>
        <v>#N/A</v>
      </c>
      <c r="M110" s="32" t="str">
        <f t="shared" ca="1" si="124"/>
        <v/>
      </c>
    </row>
    <row r="111" spans="1:13" s="20" customFormat="1" ht="75" customHeight="1">
      <c r="A111" s="16">
        <f t="shared" ref="A111:G111" ca="1" si="172">INDIRECT("Feuil3!" &amp; ADDRESS(ROW(A108),COLUMN(A108)))</f>
        <v>0</v>
      </c>
      <c r="B111" s="15">
        <f t="shared" ca="1" si="172"/>
        <v>0</v>
      </c>
      <c r="C111" s="24">
        <f t="shared" ca="1" si="172"/>
        <v>0</v>
      </c>
      <c r="D111" s="30">
        <f t="shared" ca="1" si="172"/>
        <v>0</v>
      </c>
      <c r="E111" s="45">
        <f t="shared" ca="1" si="172"/>
        <v>0</v>
      </c>
      <c r="F111" s="39">
        <f t="shared" ca="1" si="172"/>
        <v>0</v>
      </c>
      <c r="G111" s="39">
        <f t="shared" ca="1" si="172"/>
        <v>0</v>
      </c>
      <c r="H111" s="14"/>
      <c r="I111" s="14">
        <f t="shared" ca="1" si="120"/>
        <v>0</v>
      </c>
      <c r="J111" s="60" t="str">
        <f t="shared" ca="1" si="122"/>
        <v/>
      </c>
      <c r="K111" s="40">
        <f t="shared" ca="1" si="123"/>
        <v>0</v>
      </c>
      <c r="L111" s="17" t="e">
        <f ca="1">INDEX(Récapitulatifs!$F$4:$F$61,MATCH($E111,Récapitulatifs!$B$4:$B$61,0))</f>
        <v>#N/A</v>
      </c>
      <c r="M111" s="32" t="str">
        <f t="shared" ca="1" si="124"/>
        <v/>
      </c>
    </row>
    <row r="112" spans="1:13" s="20" customFormat="1" ht="75" customHeight="1">
      <c r="A112" s="16">
        <f t="shared" ref="A112:G112" ca="1" si="173">INDIRECT("Feuil3!" &amp; ADDRESS(ROW(A109),COLUMN(A109)))</f>
        <v>0</v>
      </c>
      <c r="B112" s="15">
        <f t="shared" ca="1" si="173"/>
        <v>0</v>
      </c>
      <c r="C112" s="24">
        <f t="shared" ca="1" si="173"/>
        <v>0</v>
      </c>
      <c r="D112" s="30">
        <f t="shared" ca="1" si="173"/>
        <v>0</v>
      </c>
      <c r="E112" s="45">
        <f t="shared" ca="1" si="173"/>
        <v>0</v>
      </c>
      <c r="F112" s="39">
        <f t="shared" ca="1" si="173"/>
        <v>0</v>
      </c>
      <c r="G112" s="39">
        <f t="shared" ca="1" si="173"/>
        <v>0</v>
      </c>
      <c r="H112" s="14"/>
      <c r="I112" s="14">
        <f t="shared" ca="1" si="120"/>
        <v>0</v>
      </c>
      <c r="J112" s="60" t="str">
        <f t="shared" ca="1" si="122"/>
        <v/>
      </c>
      <c r="K112" s="40">
        <f t="shared" ca="1" si="123"/>
        <v>0</v>
      </c>
      <c r="L112" s="17" t="e">
        <f ca="1">INDEX(Récapitulatifs!$F$4:$F$61,MATCH($E112,Récapitulatifs!$B$4:$B$61,0))</f>
        <v>#N/A</v>
      </c>
      <c r="M112" s="32" t="str">
        <f t="shared" ca="1" si="124"/>
        <v/>
      </c>
    </row>
    <row r="113" spans="1:13" s="20" customFormat="1" ht="75" customHeight="1">
      <c r="A113" s="16">
        <f t="shared" ref="A113:G113" ca="1" si="174">INDIRECT("Feuil3!" &amp; ADDRESS(ROW(A110),COLUMN(A110)))</f>
        <v>0</v>
      </c>
      <c r="B113" s="15">
        <f t="shared" ca="1" si="174"/>
        <v>0</v>
      </c>
      <c r="C113" s="24">
        <f t="shared" ca="1" si="174"/>
        <v>0</v>
      </c>
      <c r="D113" s="30">
        <f t="shared" ca="1" si="174"/>
        <v>0</v>
      </c>
      <c r="E113" s="45">
        <f t="shared" ca="1" si="174"/>
        <v>0</v>
      </c>
      <c r="F113" s="39">
        <f t="shared" ca="1" si="174"/>
        <v>0</v>
      </c>
      <c r="G113" s="39">
        <f t="shared" ca="1" si="174"/>
        <v>0</v>
      </c>
      <c r="H113" s="14"/>
      <c r="I113" s="14">
        <f t="shared" ca="1" si="120"/>
        <v>0</v>
      </c>
      <c r="J113" s="60" t="str">
        <f t="shared" ca="1" si="122"/>
        <v/>
      </c>
      <c r="K113" s="40">
        <f t="shared" ca="1" si="123"/>
        <v>0</v>
      </c>
      <c r="L113" s="17" t="e">
        <f ca="1">INDEX(Récapitulatifs!$F$4:$F$61,MATCH($E113,Récapitulatifs!$B$4:$B$61,0))</f>
        <v>#N/A</v>
      </c>
      <c r="M113" s="32" t="str">
        <f t="shared" ca="1" si="124"/>
        <v/>
      </c>
    </row>
    <row r="114" spans="1:13" s="20" customFormat="1" ht="75" customHeight="1">
      <c r="A114" s="16">
        <f t="shared" ref="A114:G114" ca="1" si="175">INDIRECT("Feuil3!" &amp; ADDRESS(ROW(A111),COLUMN(A111)))</f>
        <v>0</v>
      </c>
      <c r="B114" s="15">
        <f t="shared" ca="1" si="175"/>
        <v>0</v>
      </c>
      <c r="C114" s="24">
        <f t="shared" ca="1" si="175"/>
        <v>0</v>
      </c>
      <c r="D114" s="30">
        <f t="shared" ca="1" si="175"/>
        <v>0</v>
      </c>
      <c r="E114" s="45">
        <f t="shared" ca="1" si="175"/>
        <v>0</v>
      </c>
      <c r="F114" s="39">
        <f t="shared" ca="1" si="175"/>
        <v>0</v>
      </c>
      <c r="G114" s="39">
        <f t="shared" ca="1" si="175"/>
        <v>0</v>
      </c>
      <c r="H114" s="14"/>
      <c r="I114" s="14">
        <f t="shared" ca="1" si="120"/>
        <v>0</v>
      </c>
      <c r="J114" s="60" t="str">
        <f t="shared" ca="1" si="122"/>
        <v/>
      </c>
      <c r="K114" s="40">
        <f t="shared" ca="1" si="123"/>
        <v>0</v>
      </c>
      <c r="L114" s="17" t="e">
        <f ca="1">INDEX(Récapitulatifs!$F$4:$F$61,MATCH($E114,Récapitulatifs!$B$4:$B$61,0))</f>
        <v>#N/A</v>
      </c>
      <c r="M114" s="32" t="str">
        <f t="shared" ca="1" si="124"/>
        <v/>
      </c>
    </row>
    <row r="115" spans="1:13" s="20" customFormat="1" ht="75" customHeight="1">
      <c r="A115" s="16">
        <f t="shared" ref="A115:G115" ca="1" si="176">INDIRECT("Feuil3!" &amp; ADDRESS(ROW(A112),COLUMN(A112)))</f>
        <v>0</v>
      </c>
      <c r="B115" s="15">
        <f t="shared" ca="1" si="176"/>
        <v>0</v>
      </c>
      <c r="C115" s="24">
        <f t="shared" ca="1" si="176"/>
        <v>0</v>
      </c>
      <c r="D115" s="30">
        <f t="shared" ca="1" si="176"/>
        <v>0</v>
      </c>
      <c r="E115" s="45">
        <f t="shared" ca="1" si="176"/>
        <v>0</v>
      </c>
      <c r="F115" s="39">
        <f t="shared" ca="1" si="176"/>
        <v>0</v>
      </c>
      <c r="G115" s="39">
        <f t="shared" ca="1" si="176"/>
        <v>0</v>
      </c>
      <c r="H115" s="14"/>
      <c r="I115" s="14">
        <f t="shared" ca="1" si="120"/>
        <v>0</v>
      </c>
      <c r="J115" s="60" t="str">
        <f t="shared" ca="1" si="122"/>
        <v/>
      </c>
      <c r="K115" s="40">
        <f t="shared" ca="1" si="123"/>
        <v>0</v>
      </c>
      <c r="L115" s="17" t="e">
        <f ca="1">INDEX(Récapitulatifs!$F$4:$F$61,MATCH($E115,Récapitulatifs!$B$4:$B$61,0))</f>
        <v>#N/A</v>
      </c>
      <c r="M115" s="32" t="str">
        <f t="shared" ca="1" si="124"/>
        <v/>
      </c>
    </row>
    <row r="116" spans="1:13" s="20" customFormat="1" ht="75" customHeight="1">
      <c r="A116" s="16">
        <f t="shared" ref="A116:G116" ca="1" si="177">INDIRECT("Feuil3!" &amp; ADDRESS(ROW(A113),COLUMN(A113)))</f>
        <v>0</v>
      </c>
      <c r="B116" s="15">
        <f t="shared" ca="1" si="177"/>
        <v>0</v>
      </c>
      <c r="C116" s="24">
        <f t="shared" ca="1" si="177"/>
        <v>0</v>
      </c>
      <c r="D116" s="30">
        <f t="shared" ca="1" si="177"/>
        <v>0</v>
      </c>
      <c r="E116" s="45">
        <f t="shared" ca="1" si="177"/>
        <v>0</v>
      </c>
      <c r="F116" s="39">
        <f t="shared" ca="1" si="177"/>
        <v>0</v>
      </c>
      <c r="G116" s="39">
        <f t="shared" ca="1" si="177"/>
        <v>0</v>
      </c>
      <c r="H116" s="14"/>
      <c r="I116" s="14">
        <f t="shared" ca="1" si="120"/>
        <v>0</v>
      </c>
      <c r="J116" s="60" t="str">
        <f t="shared" ca="1" si="122"/>
        <v/>
      </c>
      <c r="K116" s="40">
        <f t="shared" ca="1" si="123"/>
        <v>0</v>
      </c>
      <c r="L116" s="17" t="e">
        <f ca="1">INDEX(Récapitulatifs!$F$4:$F$61,MATCH($E116,Récapitulatifs!$B$4:$B$61,0))</f>
        <v>#N/A</v>
      </c>
      <c r="M116" s="32" t="str">
        <f t="shared" ca="1" si="124"/>
        <v/>
      </c>
    </row>
    <row r="117" spans="1:13" s="20" customFormat="1" ht="75" customHeight="1">
      <c r="A117" s="16">
        <f t="shared" ref="A117:G117" ca="1" si="178">INDIRECT("Feuil3!" &amp; ADDRESS(ROW(A114),COLUMN(A114)))</f>
        <v>0</v>
      </c>
      <c r="B117" s="15">
        <f t="shared" ca="1" si="178"/>
        <v>0</v>
      </c>
      <c r="C117" s="24">
        <f t="shared" ca="1" si="178"/>
        <v>0</v>
      </c>
      <c r="D117" s="30">
        <f t="shared" ca="1" si="178"/>
        <v>0</v>
      </c>
      <c r="E117" s="45">
        <f t="shared" ca="1" si="178"/>
        <v>0</v>
      </c>
      <c r="F117" s="39">
        <f t="shared" ca="1" si="178"/>
        <v>0</v>
      </c>
      <c r="G117" s="39">
        <f t="shared" ca="1" si="178"/>
        <v>0</v>
      </c>
      <c r="H117" s="14"/>
      <c r="I117" s="14">
        <f t="shared" ca="1" si="120"/>
        <v>0</v>
      </c>
      <c r="J117" s="60" t="str">
        <f t="shared" ca="1" si="122"/>
        <v/>
      </c>
      <c r="K117" s="40">
        <f t="shared" ca="1" si="123"/>
        <v>0</v>
      </c>
      <c r="L117" s="17" t="e">
        <f ca="1">INDEX(Récapitulatifs!$F$4:$F$61,MATCH($E117,Récapitulatifs!$B$4:$B$61,0))</f>
        <v>#N/A</v>
      </c>
      <c r="M117" s="32" t="str">
        <f t="shared" ca="1" si="124"/>
        <v/>
      </c>
    </row>
    <row r="118" spans="1:13" s="20" customFormat="1" ht="75" customHeight="1">
      <c r="A118" s="16">
        <f t="shared" ref="A118:G118" ca="1" si="179">INDIRECT("Feuil3!" &amp; ADDRESS(ROW(A115),COLUMN(A115)))</f>
        <v>0</v>
      </c>
      <c r="B118" s="15">
        <f t="shared" ca="1" si="179"/>
        <v>0</v>
      </c>
      <c r="C118" s="24">
        <f t="shared" ca="1" si="179"/>
        <v>0</v>
      </c>
      <c r="D118" s="30">
        <f t="shared" ca="1" si="179"/>
        <v>0</v>
      </c>
      <c r="E118" s="45">
        <f t="shared" ca="1" si="179"/>
        <v>0</v>
      </c>
      <c r="F118" s="39">
        <f t="shared" ca="1" si="179"/>
        <v>0</v>
      </c>
      <c r="G118" s="39">
        <f t="shared" ca="1" si="179"/>
        <v>0</v>
      </c>
      <c r="H118" s="14"/>
      <c r="I118" s="14">
        <f t="shared" ca="1" si="120"/>
        <v>0</v>
      </c>
      <c r="J118" s="60" t="str">
        <f t="shared" ca="1" si="122"/>
        <v/>
      </c>
      <c r="K118" s="40">
        <f t="shared" ca="1" si="123"/>
        <v>0</v>
      </c>
      <c r="L118" s="17" t="e">
        <f ca="1">INDEX(Récapitulatifs!$F$4:$F$61,MATCH($E118,Récapitulatifs!$B$4:$B$61,0))</f>
        <v>#N/A</v>
      </c>
      <c r="M118" s="32" t="str">
        <f t="shared" ca="1" si="124"/>
        <v/>
      </c>
    </row>
    <row r="119" spans="1:13" s="20" customFormat="1" ht="75" customHeight="1">
      <c r="A119" s="16">
        <f t="shared" ref="A119:G119" ca="1" si="180">INDIRECT("Feuil3!" &amp; ADDRESS(ROW(A116),COLUMN(A116)))</f>
        <v>0</v>
      </c>
      <c r="B119" s="15">
        <f t="shared" ca="1" si="180"/>
        <v>0</v>
      </c>
      <c r="C119" s="24">
        <f t="shared" ca="1" si="180"/>
        <v>0</v>
      </c>
      <c r="D119" s="30">
        <f t="shared" ca="1" si="180"/>
        <v>0</v>
      </c>
      <c r="E119" s="45">
        <f t="shared" ca="1" si="180"/>
        <v>0</v>
      </c>
      <c r="F119" s="39">
        <f t="shared" ca="1" si="180"/>
        <v>0</v>
      </c>
      <c r="G119" s="39">
        <f t="shared" ca="1" si="180"/>
        <v>0</v>
      </c>
      <c r="H119" s="14"/>
      <c r="I119" s="14">
        <f t="shared" ca="1" si="120"/>
        <v>0</v>
      </c>
      <c r="J119" s="60" t="str">
        <f t="shared" ca="1" si="122"/>
        <v/>
      </c>
      <c r="K119" s="40">
        <f t="shared" ca="1" si="123"/>
        <v>0</v>
      </c>
      <c r="L119" s="17" t="e">
        <f ca="1">INDEX(Récapitulatifs!$F$4:$F$61,MATCH($E119,Récapitulatifs!$B$4:$B$61,0))</f>
        <v>#N/A</v>
      </c>
      <c r="M119" s="32" t="str">
        <f t="shared" ca="1" si="124"/>
        <v/>
      </c>
    </row>
    <row r="120" spans="1:13" s="20" customFormat="1" ht="75" customHeight="1">
      <c r="A120" s="16">
        <f t="shared" ref="A120:G120" ca="1" si="181">INDIRECT("Feuil3!" &amp; ADDRESS(ROW(A117),COLUMN(A117)))</f>
        <v>0</v>
      </c>
      <c r="B120" s="15">
        <f t="shared" ca="1" si="181"/>
        <v>0</v>
      </c>
      <c r="C120" s="24">
        <f t="shared" ca="1" si="181"/>
        <v>0</v>
      </c>
      <c r="D120" s="30">
        <f t="shared" ca="1" si="181"/>
        <v>0</v>
      </c>
      <c r="E120" s="45">
        <f t="shared" ca="1" si="181"/>
        <v>0</v>
      </c>
      <c r="F120" s="39">
        <f t="shared" ca="1" si="181"/>
        <v>0</v>
      </c>
      <c r="G120" s="39">
        <f t="shared" ca="1" si="181"/>
        <v>0</v>
      </c>
      <c r="H120" s="14"/>
      <c r="I120" s="14">
        <f t="shared" ca="1" si="120"/>
        <v>0</v>
      </c>
      <c r="J120" s="60" t="str">
        <f t="shared" ca="1" si="122"/>
        <v/>
      </c>
      <c r="K120" s="40">
        <f t="shared" ca="1" si="123"/>
        <v>0</v>
      </c>
      <c r="L120" s="17" t="e">
        <f ca="1">INDEX(Récapitulatifs!$F$4:$F$61,MATCH($E120,Récapitulatifs!$B$4:$B$61,0))</f>
        <v>#N/A</v>
      </c>
      <c r="M120" s="32" t="str">
        <f t="shared" ca="1" si="124"/>
        <v/>
      </c>
    </row>
    <row r="121" spans="1:13" s="20" customFormat="1" ht="75" customHeight="1">
      <c r="A121" s="16">
        <f t="shared" ref="A121:G121" ca="1" si="182">INDIRECT("Feuil3!" &amp; ADDRESS(ROW(A118),COLUMN(A118)))</f>
        <v>0</v>
      </c>
      <c r="B121" s="15">
        <f t="shared" ca="1" si="182"/>
        <v>0</v>
      </c>
      <c r="C121" s="24">
        <f t="shared" ca="1" si="182"/>
        <v>0</v>
      </c>
      <c r="D121" s="30">
        <f t="shared" ca="1" si="182"/>
        <v>0</v>
      </c>
      <c r="E121" s="45">
        <f t="shared" ca="1" si="182"/>
        <v>0</v>
      </c>
      <c r="F121" s="39">
        <f t="shared" ca="1" si="182"/>
        <v>0</v>
      </c>
      <c r="G121" s="39">
        <f t="shared" ca="1" si="182"/>
        <v>0</v>
      </c>
      <c r="H121" s="14"/>
      <c r="I121" s="14">
        <f t="shared" ca="1" si="120"/>
        <v>0</v>
      </c>
      <c r="J121" s="60" t="str">
        <f t="shared" ca="1" si="122"/>
        <v/>
      </c>
      <c r="K121" s="40">
        <f t="shared" ca="1" si="123"/>
        <v>0</v>
      </c>
      <c r="L121" s="17" t="e">
        <f ca="1">INDEX(Récapitulatifs!$F$4:$F$61,MATCH($E121,Récapitulatifs!$B$4:$B$61,0))</f>
        <v>#N/A</v>
      </c>
      <c r="M121" s="32" t="str">
        <f t="shared" ca="1" si="124"/>
        <v/>
      </c>
    </row>
    <row r="122" spans="1:13" s="20" customFormat="1" ht="75" customHeight="1">
      <c r="A122" s="16">
        <f t="shared" ref="A122:G122" ca="1" si="183">INDIRECT("Feuil3!" &amp; ADDRESS(ROW(A119),COLUMN(A119)))</f>
        <v>0</v>
      </c>
      <c r="B122" s="15">
        <f t="shared" ca="1" si="183"/>
        <v>0</v>
      </c>
      <c r="C122" s="24">
        <f t="shared" ca="1" si="183"/>
        <v>0</v>
      </c>
      <c r="D122" s="30">
        <f t="shared" ca="1" si="183"/>
        <v>0</v>
      </c>
      <c r="E122" s="45">
        <f t="shared" ca="1" si="183"/>
        <v>0</v>
      </c>
      <c r="F122" s="39">
        <f t="shared" ca="1" si="183"/>
        <v>0</v>
      </c>
      <c r="G122" s="39">
        <f t="shared" ca="1" si="183"/>
        <v>0</v>
      </c>
      <c r="H122" s="14"/>
      <c r="I122" s="14">
        <f t="shared" ca="1" si="120"/>
        <v>0</v>
      </c>
      <c r="J122" s="60" t="str">
        <f t="shared" ca="1" si="122"/>
        <v/>
      </c>
      <c r="K122" s="40">
        <f t="shared" ca="1" si="123"/>
        <v>0</v>
      </c>
      <c r="L122" s="17" t="e">
        <f ca="1">INDEX(Récapitulatifs!$F$4:$F$61,MATCH($E122,Récapitulatifs!$B$4:$B$61,0))</f>
        <v>#N/A</v>
      </c>
      <c r="M122" s="32" t="str">
        <f t="shared" ca="1" si="124"/>
        <v/>
      </c>
    </row>
    <row r="123" spans="1:13" s="20" customFormat="1" ht="75" customHeight="1">
      <c r="A123" s="16">
        <f t="shared" ref="A123:G123" ca="1" si="184">INDIRECT("Feuil3!" &amp; ADDRESS(ROW(A120),COLUMN(A120)))</f>
        <v>0</v>
      </c>
      <c r="B123" s="15">
        <f t="shared" ca="1" si="184"/>
        <v>0</v>
      </c>
      <c r="C123" s="24">
        <f t="shared" ca="1" si="184"/>
        <v>0</v>
      </c>
      <c r="D123" s="30">
        <f t="shared" ca="1" si="184"/>
        <v>0</v>
      </c>
      <c r="E123" s="45">
        <f t="shared" ca="1" si="184"/>
        <v>0</v>
      </c>
      <c r="F123" s="39">
        <f t="shared" ca="1" si="184"/>
        <v>0</v>
      </c>
      <c r="G123" s="39">
        <f t="shared" ca="1" si="184"/>
        <v>0</v>
      </c>
      <c r="H123" s="14"/>
      <c r="I123" s="14">
        <f t="shared" ca="1" si="120"/>
        <v>0</v>
      </c>
      <c r="J123" s="60" t="str">
        <f t="shared" ca="1" si="122"/>
        <v/>
      </c>
      <c r="K123" s="40">
        <f t="shared" ca="1" si="123"/>
        <v>0</v>
      </c>
      <c r="L123" s="17" t="e">
        <f ca="1">INDEX(Récapitulatifs!$F$4:$F$61,MATCH($E123,Récapitulatifs!$B$4:$B$61,0))</f>
        <v>#N/A</v>
      </c>
      <c r="M123" s="32" t="str">
        <f t="shared" ca="1" si="124"/>
        <v/>
      </c>
    </row>
    <row r="124" spans="1:13" s="20" customFormat="1" ht="75" customHeight="1">
      <c r="A124" s="16">
        <f t="shared" ref="A124:G124" ca="1" si="185">INDIRECT("Feuil3!" &amp; ADDRESS(ROW(A121),COLUMN(A121)))</f>
        <v>0</v>
      </c>
      <c r="B124" s="15">
        <f t="shared" ca="1" si="185"/>
        <v>0</v>
      </c>
      <c r="C124" s="24">
        <f t="shared" ca="1" si="185"/>
        <v>0</v>
      </c>
      <c r="D124" s="30">
        <f t="shared" ca="1" si="185"/>
        <v>0</v>
      </c>
      <c r="E124" s="45">
        <f t="shared" ca="1" si="185"/>
        <v>0</v>
      </c>
      <c r="F124" s="39">
        <f t="shared" ca="1" si="185"/>
        <v>0</v>
      </c>
      <c r="G124" s="39">
        <f t="shared" ca="1" si="185"/>
        <v>0</v>
      </c>
      <c r="H124" s="14"/>
      <c r="I124" s="14">
        <f t="shared" ca="1" si="120"/>
        <v>0</v>
      </c>
      <c r="J124" s="60" t="str">
        <f t="shared" ca="1" si="122"/>
        <v/>
      </c>
      <c r="K124" s="40">
        <f t="shared" ca="1" si="123"/>
        <v>0</v>
      </c>
      <c r="L124" s="17" t="e">
        <f ca="1">INDEX(Récapitulatifs!$F$4:$F$61,MATCH($E124,Récapitulatifs!$B$4:$B$61,0))</f>
        <v>#N/A</v>
      </c>
      <c r="M124" s="32" t="str">
        <f t="shared" ca="1" si="124"/>
        <v/>
      </c>
    </row>
    <row r="125" spans="1:13" s="20" customFormat="1" ht="75" customHeight="1">
      <c r="A125" s="16">
        <f t="shared" ref="A125:G125" ca="1" si="186">INDIRECT("Feuil3!" &amp; ADDRESS(ROW(A122),COLUMN(A122)))</f>
        <v>0</v>
      </c>
      <c r="B125" s="15">
        <f t="shared" ca="1" si="186"/>
        <v>0</v>
      </c>
      <c r="C125" s="24">
        <f t="shared" ca="1" si="186"/>
        <v>0</v>
      </c>
      <c r="D125" s="30">
        <f t="shared" ca="1" si="186"/>
        <v>0</v>
      </c>
      <c r="E125" s="45">
        <f t="shared" ca="1" si="186"/>
        <v>0</v>
      </c>
      <c r="F125" s="39">
        <f t="shared" ca="1" si="186"/>
        <v>0</v>
      </c>
      <c r="G125" s="39">
        <f t="shared" ca="1" si="186"/>
        <v>0</v>
      </c>
      <c r="H125" s="14"/>
      <c r="I125" s="14">
        <f t="shared" ca="1" si="120"/>
        <v>0</v>
      </c>
      <c r="J125" s="60" t="str">
        <f t="shared" ca="1" si="122"/>
        <v/>
      </c>
      <c r="K125" s="40">
        <f t="shared" ca="1" si="123"/>
        <v>0</v>
      </c>
      <c r="L125" s="17" t="e">
        <f ca="1">INDEX(Récapitulatifs!$F$4:$F$61,MATCH($E125,Récapitulatifs!$B$4:$B$61,0))</f>
        <v>#N/A</v>
      </c>
      <c r="M125" s="32" t="str">
        <f t="shared" ca="1" si="124"/>
        <v/>
      </c>
    </row>
    <row r="126" spans="1:13" s="20" customFormat="1" ht="75" customHeight="1">
      <c r="A126" s="16">
        <f t="shared" ref="A126:G126" ca="1" si="187">INDIRECT("Feuil3!" &amp; ADDRESS(ROW(A123),COLUMN(A123)))</f>
        <v>0</v>
      </c>
      <c r="B126" s="15">
        <f t="shared" ca="1" si="187"/>
        <v>0</v>
      </c>
      <c r="C126" s="24">
        <f t="shared" ca="1" si="187"/>
        <v>0</v>
      </c>
      <c r="D126" s="30">
        <f t="shared" ca="1" si="187"/>
        <v>0</v>
      </c>
      <c r="E126" s="45">
        <f t="shared" ca="1" si="187"/>
        <v>0</v>
      </c>
      <c r="F126" s="39">
        <f t="shared" ca="1" si="187"/>
        <v>0</v>
      </c>
      <c r="G126" s="39">
        <f t="shared" ca="1" si="187"/>
        <v>0</v>
      </c>
      <c r="H126" s="14"/>
      <c r="I126" s="14">
        <f t="shared" ref="I126:I150" ca="1" si="188">INDIRECT("Feuil3!" &amp; ADDRESS(ROW(I123),COLUMN(I123)))</f>
        <v>0</v>
      </c>
      <c r="J126" s="60" t="str">
        <f t="shared" ca="1" si="122"/>
        <v/>
      </c>
      <c r="K126" s="40">
        <f t="shared" ca="1" si="123"/>
        <v>0</v>
      </c>
      <c r="L126" s="17" t="e">
        <f ca="1">INDEX(Récapitulatifs!$F$4:$F$61,MATCH($E126,Récapitulatifs!$B$4:$B$61,0))</f>
        <v>#N/A</v>
      </c>
      <c r="M126" s="32" t="str">
        <f t="shared" ca="1" si="124"/>
        <v/>
      </c>
    </row>
    <row r="127" spans="1:13" s="20" customFormat="1" ht="75" customHeight="1">
      <c r="A127" s="16">
        <f t="shared" ref="A127:G127" ca="1" si="189">INDIRECT("Feuil3!" &amp; ADDRESS(ROW(A124),COLUMN(A124)))</f>
        <v>0</v>
      </c>
      <c r="B127" s="15">
        <f t="shared" ca="1" si="189"/>
        <v>0</v>
      </c>
      <c r="C127" s="24">
        <f t="shared" ca="1" si="189"/>
        <v>0</v>
      </c>
      <c r="D127" s="30">
        <f t="shared" ca="1" si="189"/>
        <v>0</v>
      </c>
      <c r="E127" s="45">
        <f t="shared" ca="1" si="189"/>
        <v>0</v>
      </c>
      <c r="F127" s="39">
        <f t="shared" ca="1" si="189"/>
        <v>0</v>
      </c>
      <c r="G127" s="39">
        <f t="shared" ca="1" si="189"/>
        <v>0</v>
      </c>
      <c r="H127" s="14"/>
      <c r="I127" s="14">
        <f t="shared" ca="1" si="188"/>
        <v>0</v>
      </c>
      <c r="J127" s="60" t="str">
        <f t="shared" ref="J127:J150" ca="1" si="190">IF(LEFT(I127,1)="M","MONDIAL RELAY",IF(LEFT(I127,1)="E","PREPASECURE",IF(LEFT(I127,1)="S","SO COLISSIMO",IF(LEFT(I127,2)="CO","COLISSIMO",IF(LEFT(I127,2)="CH","CHRONOPOST","")))))</f>
        <v/>
      </c>
      <c r="K127" s="40">
        <f t="shared" ref="K127:K150" ca="1" si="191">INDIRECT("Feuil3!" &amp; ADDRESS(ROW(J124),COLUMN(J124)))</f>
        <v>0</v>
      </c>
      <c r="L127" s="17" t="e">
        <f ca="1">INDEX(Récapitulatifs!$F$4:$F$61,MATCH($E127,Récapitulatifs!$B$4:$B$61,0))</f>
        <v>#N/A</v>
      </c>
      <c r="M127" s="32" t="str">
        <f t="shared" ref="M127:M150" ca="1" si="192">IF(D127="STOCK RES","DISPO CHEZ MOI",IF(D127="Sold Out","STOCK A VERIFIER",""))</f>
        <v/>
      </c>
    </row>
    <row r="128" spans="1:13" s="20" customFormat="1" ht="75" customHeight="1">
      <c r="A128" s="16">
        <f t="shared" ref="A128:G128" ca="1" si="193">INDIRECT("Feuil3!" &amp; ADDRESS(ROW(A125),COLUMN(A125)))</f>
        <v>0</v>
      </c>
      <c r="B128" s="15">
        <f t="shared" ca="1" si="193"/>
        <v>0</v>
      </c>
      <c r="C128" s="24">
        <f t="shared" ca="1" si="193"/>
        <v>0</v>
      </c>
      <c r="D128" s="30">
        <f t="shared" ca="1" si="193"/>
        <v>0</v>
      </c>
      <c r="E128" s="45">
        <f t="shared" ca="1" si="193"/>
        <v>0</v>
      </c>
      <c r="F128" s="39">
        <f t="shared" ca="1" si="193"/>
        <v>0</v>
      </c>
      <c r="G128" s="39">
        <f t="shared" ca="1" si="193"/>
        <v>0</v>
      </c>
      <c r="H128" s="14"/>
      <c r="I128" s="14">
        <f t="shared" ca="1" si="188"/>
        <v>0</v>
      </c>
      <c r="J128" s="60" t="str">
        <f t="shared" ca="1" si="190"/>
        <v/>
      </c>
      <c r="K128" s="40">
        <f t="shared" ca="1" si="191"/>
        <v>0</v>
      </c>
      <c r="L128" s="17" t="e">
        <f ca="1">INDEX(Récapitulatifs!$F$4:$F$61,MATCH($E128,Récapitulatifs!$B$4:$B$61,0))</f>
        <v>#N/A</v>
      </c>
      <c r="M128" s="32" t="str">
        <f t="shared" ca="1" si="192"/>
        <v/>
      </c>
    </row>
    <row r="129" spans="1:13" s="20" customFormat="1" ht="75" customHeight="1">
      <c r="A129" s="16">
        <f t="shared" ref="A129:G129" ca="1" si="194">INDIRECT("Feuil3!" &amp; ADDRESS(ROW(A126),COLUMN(A126)))</f>
        <v>0</v>
      </c>
      <c r="B129" s="15">
        <f t="shared" ca="1" si="194"/>
        <v>0</v>
      </c>
      <c r="C129" s="24">
        <f t="shared" ca="1" si="194"/>
        <v>0</v>
      </c>
      <c r="D129" s="30">
        <f t="shared" ca="1" si="194"/>
        <v>0</v>
      </c>
      <c r="E129" s="45">
        <f t="shared" ca="1" si="194"/>
        <v>0</v>
      </c>
      <c r="F129" s="39">
        <f t="shared" ca="1" si="194"/>
        <v>0</v>
      </c>
      <c r="G129" s="39">
        <f t="shared" ca="1" si="194"/>
        <v>0</v>
      </c>
      <c r="H129" s="14"/>
      <c r="I129" s="14">
        <f t="shared" ca="1" si="188"/>
        <v>0</v>
      </c>
      <c r="J129" s="60" t="str">
        <f t="shared" ca="1" si="190"/>
        <v/>
      </c>
      <c r="K129" s="40">
        <f t="shared" ca="1" si="191"/>
        <v>0</v>
      </c>
      <c r="L129" s="17" t="e">
        <f ca="1">INDEX(Récapitulatifs!$F$4:$F$61,MATCH($E129,Récapitulatifs!$B$4:$B$61,0))</f>
        <v>#N/A</v>
      </c>
      <c r="M129" s="32" t="str">
        <f t="shared" ca="1" si="192"/>
        <v/>
      </c>
    </row>
    <row r="130" spans="1:13" s="20" customFormat="1" ht="75" customHeight="1">
      <c r="A130" s="16">
        <f t="shared" ref="A130:G130" ca="1" si="195">INDIRECT("Feuil3!" &amp; ADDRESS(ROW(A127),COLUMN(A127)))</f>
        <v>0</v>
      </c>
      <c r="B130" s="15">
        <f t="shared" ca="1" si="195"/>
        <v>0</v>
      </c>
      <c r="C130" s="24">
        <f t="shared" ca="1" si="195"/>
        <v>0</v>
      </c>
      <c r="D130" s="30">
        <f t="shared" ca="1" si="195"/>
        <v>0</v>
      </c>
      <c r="E130" s="45">
        <f t="shared" ca="1" si="195"/>
        <v>0</v>
      </c>
      <c r="F130" s="39">
        <f t="shared" ca="1" si="195"/>
        <v>0</v>
      </c>
      <c r="G130" s="39">
        <f t="shared" ca="1" si="195"/>
        <v>0</v>
      </c>
      <c r="H130" s="14"/>
      <c r="I130" s="14">
        <f t="shared" ca="1" si="188"/>
        <v>0</v>
      </c>
      <c r="J130" s="60" t="str">
        <f t="shared" ca="1" si="190"/>
        <v/>
      </c>
      <c r="K130" s="40">
        <f t="shared" ca="1" si="191"/>
        <v>0</v>
      </c>
      <c r="L130" s="17" t="e">
        <f ca="1">INDEX(Récapitulatifs!$F$4:$F$61,MATCH($E130,Récapitulatifs!$B$4:$B$61,0))</f>
        <v>#N/A</v>
      </c>
      <c r="M130" s="32" t="str">
        <f t="shared" ca="1" si="192"/>
        <v/>
      </c>
    </row>
    <row r="131" spans="1:13" s="20" customFormat="1" ht="75" customHeight="1">
      <c r="A131" s="16">
        <f t="shared" ref="A131:G131" ca="1" si="196">INDIRECT("Feuil3!" &amp; ADDRESS(ROW(A128),COLUMN(A128)))</f>
        <v>0</v>
      </c>
      <c r="B131" s="15">
        <f t="shared" ca="1" si="196"/>
        <v>0</v>
      </c>
      <c r="C131" s="24">
        <f t="shared" ca="1" si="196"/>
        <v>0</v>
      </c>
      <c r="D131" s="30">
        <f t="shared" ca="1" si="196"/>
        <v>0</v>
      </c>
      <c r="E131" s="45">
        <f t="shared" ca="1" si="196"/>
        <v>0</v>
      </c>
      <c r="F131" s="39">
        <f t="shared" ca="1" si="196"/>
        <v>0</v>
      </c>
      <c r="G131" s="39">
        <f t="shared" ca="1" si="196"/>
        <v>0</v>
      </c>
      <c r="H131" s="14"/>
      <c r="I131" s="14">
        <f t="shared" ca="1" si="188"/>
        <v>0</v>
      </c>
      <c r="J131" s="60" t="str">
        <f t="shared" ca="1" si="190"/>
        <v/>
      </c>
      <c r="K131" s="40">
        <f t="shared" ca="1" si="191"/>
        <v>0</v>
      </c>
      <c r="L131" s="17" t="e">
        <f ca="1">INDEX(Récapitulatifs!$F$4:$F$61,MATCH($E131,Récapitulatifs!$B$4:$B$61,0))</f>
        <v>#N/A</v>
      </c>
      <c r="M131" s="32" t="str">
        <f t="shared" ca="1" si="192"/>
        <v/>
      </c>
    </row>
    <row r="132" spans="1:13" s="20" customFormat="1" ht="75" customHeight="1">
      <c r="A132" s="16">
        <f t="shared" ref="A132:G132" ca="1" si="197">INDIRECT("Feuil3!" &amp; ADDRESS(ROW(A129),COLUMN(A129)))</f>
        <v>0</v>
      </c>
      <c r="B132" s="15">
        <f t="shared" ca="1" si="197"/>
        <v>0</v>
      </c>
      <c r="C132" s="24">
        <f t="shared" ca="1" si="197"/>
        <v>0</v>
      </c>
      <c r="D132" s="30">
        <f t="shared" ca="1" si="197"/>
        <v>0</v>
      </c>
      <c r="E132" s="45">
        <f t="shared" ca="1" si="197"/>
        <v>0</v>
      </c>
      <c r="F132" s="39">
        <f t="shared" ca="1" si="197"/>
        <v>0</v>
      </c>
      <c r="G132" s="39">
        <f t="shared" ca="1" si="197"/>
        <v>0</v>
      </c>
      <c r="H132" s="14"/>
      <c r="I132" s="14">
        <f t="shared" ca="1" si="188"/>
        <v>0</v>
      </c>
      <c r="J132" s="60" t="str">
        <f t="shared" ca="1" si="190"/>
        <v/>
      </c>
      <c r="K132" s="40">
        <f t="shared" ca="1" si="191"/>
        <v>0</v>
      </c>
      <c r="L132" s="17" t="e">
        <f ca="1">INDEX(Récapitulatifs!$F$4:$F$61,MATCH($E132,Récapitulatifs!$B$4:$B$61,0))</f>
        <v>#N/A</v>
      </c>
      <c r="M132" s="32" t="str">
        <f t="shared" ca="1" si="192"/>
        <v/>
      </c>
    </row>
    <row r="133" spans="1:13" s="20" customFormat="1" ht="75" customHeight="1">
      <c r="A133" s="16">
        <f t="shared" ref="A133:G133" ca="1" si="198">INDIRECT("Feuil3!" &amp; ADDRESS(ROW(A130),COLUMN(A130)))</f>
        <v>0</v>
      </c>
      <c r="B133" s="15">
        <f t="shared" ca="1" si="198"/>
        <v>0</v>
      </c>
      <c r="C133" s="24">
        <f t="shared" ca="1" si="198"/>
        <v>0</v>
      </c>
      <c r="D133" s="30">
        <f t="shared" ca="1" si="198"/>
        <v>0</v>
      </c>
      <c r="E133" s="45">
        <f t="shared" ca="1" si="198"/>
        <v>0</v>
      </c>
      <c r="F133" s="39">
        <f t="shared" ca="1" si="198"/>
        <v>0</v>
      </c>
      <c r="G133" s="39">
        <f t="shared" ca="1" si="198"/>
        <v>0</v>
      </c>
      <c r="H133" s="14"/>
      <c r="I133" s="14">
        <f t="shared" ca="1" si="188"/>
        <v>0</v>
      </c>
      <c r="J133" s="60" t="str">
        <f t="shared" ca="1" si="190"/>
        <v/>
      </c>
      <c r="K133" s="40">
        <f t="shared" ca="1" si="191"/>
        <v>0</v>
      </c>
      <c r="L133" s="17" t="e">
        <f ca="1">INDEX(Récapitulatifs!$F$4:$F$61,MATCH($E133,Récapitulatifs!$B$4:$B$61,0))</f>
        <v>#N/A</v>
      </c>
      <c r="M133" s="32" t="str">
        <f t="shared" ca="1" si="192"/>
        <v/>
      </c>
    </row>
    <row r="134" spans="1:13" s="20" customFormat="1" ht="75" customHeight="1">
      <c r="A134" s="16">
        <f t="shared" ref="A134:G134" ca="1" si="199">INDIRECT("Feuil3!" &amp; ADDRESS(ROW(A131),COLUMN(A131)))</f>
        <v>0</v>
      </c>
      <c r="B134" s="15">
        <f t="shared" ca="1" si="199"/>
        <v>0</v>
      </c>
      <c r="C134" s="24">
        <f t="shared" ca="1" si="199"/>
        <v>0</v>
      </c>
      <c r="D134" s="30">
        <f t="shared" ca="1" si="199"/>
        <v>0</v>
      </c>
      <c r="E134" s="45">
        <f t="shared" ca="1" si="199"/>
        <v>0</v>
      </c>
      <c r="F134" s="39">
        <f t="shared" ca="1" si="199"/>
        <v>0</v>
      </c>
      <c r="G134" s="39">
        <f t="shared" ca="1" si="199"/>
        <v>0</v>
      </c>
      <c r="H134" s="14"/>
      <c r="I134" s="14">
        <f t="shared" ca="1" si="188"/>
        <v>0</v>
      </c>
      <c r="J134" s="60" t="str">
        <f t="shared" ca="1" si="190"/>
        <v/>
      </c>
      <c r="K134" s="40">
        <f t="shared" ca="1" si="191"/>
        <v>0</v>
      </c>
      <c r="L134" s="17" t="e">
        <f ca="1">INDEX(Récapitulatifs!$F$4:$F$61,MATCH($E134,Récapitulatifs!$B$4:$B$61,0))</f>
        <v>#N/A</v>
      </c>
      <c r="M134" s="32" t="str">
        <f t="shared" ca="1" si="192"/>
        <v/>
      </c>
    </row>
    <row r="135" spans="1:13" s="20" customFormat="1" ht="75" customHeight="1">
      <c r="A135" s="16">
        <f t="shared" ref="A135:G135" ca="1" si="200">INDIRECT("Feuil3!" &amp; ADDRESS(ROW(A132),COLUMN(A132)))</f>
        <v>0</v>
      </c>
      <c r="B135" s="15">
        <f t="shared" ca="1" si="200"/>
        <v>0</v>
      </c>
      <c r="C135" s="24">
        <f t="shared" ca="1" si="200"/>
        <v>0</v>
      </c>
      <c r="D135" s="30">
        <f t="shared" ca="1" si="200"/>
        <v>0</v>
      </c>
      <c r="E135" s="45">
        <f t="shared" ca="1" si="200"/>
        <v>0</v>
      </c>
      <c r="F135" s="39">
        <f t="shared" ca="1" si="200"/>
        <v>0</v>
      </c>
      <c r="G135" s="39">
        <f t="shared" ca="1" si="200"/>
        <v>0</v>
      </c>
      <c r="H135" s="14"/>
      <c r="I135" s="14">
        <f t="shared" ca="1" si="188"/>
        <v>0</v>
      </c>
      <c r="J135" s="60" t="str">
        <f t="shared" ca="1" si="190"/>
        <v/>
      </c>
      <c r="K135" s="40">
        <f t="shared" ca="1" si="191"/>
        <v>0</v>
      </c>
      <c r="L135" s="17" t="e">
        <f ca="1">INDEX(Récapitulatifs!$F$4:$F$61,MATCH($E135,Récapitulatifs!$B$4:$B$61,0))</f>
        <v>#N/A</v>
      </c>
      <c r="M135" s="32" t="str">
        <f t="shared" ca="1" si="192"/>
        <v/>
      </c>
    </row>
    <row r="136" spans="1:13" s="20" customFormat="1" ht="75" customHeight="1">
      <c r="A136" s="16">
        <f t="shared" ref="A136:G136" ca="1" si="201">INDIRECT("Feuil3!" &amp; ADDRESS(ROW(A133),COLUMN(A133)))</f>
        <v>0</v>
      </c>
      <c r="B136" s="15">
        <f t="shared" ca="1" si="201"/>
        <v>0</v>
      </c>
      <c r="C136" s="24">
        <f t="shared" ca="1" si="201"/>
        <v>0</v>
      </c>
      <c r="D136" s="30">
        <f t="shared" ca="1" si="201"/>
        <v>0</v>
      </c>
      <c r="E136" s="45">
        <f t="shared" ca="1" si="201"/>
        <v>0</v>
      </c>
      <c r="F136" s="39">
        <f t="shared" ca="1" si="201"/>
        <v>0</v>
      </c>
      <c r="G136" s="39">
        <f t="shared" ca="1" si="201"/>
        <v>0</v>
      </c>
      <c r="H136" s="14"/>
      <c r="I136" s="14">
        <f t="shared" ca="1" si="188"/>
        <v>0</v>
      </c>
      <c r="J136" s="60" t="str">
        <f t="shared" ca="1" si="190"/>
        <v/>
      </c>
      <c r="K136" s="40">
        <f t="shared" ca="1" si="191"/>
        <v>0</v>
      </c>
      <c r="L136" s="17" t="e">
        <f ca="1">INDEX(Récapitulatifs!$F$4:$F$61,MATCH($E136,Récapitulatifs!$B$4:$B$61,0))</f>
        <v>#N/A</v>
      </c>
      <c r="M136" s="32" t="str">
        <f t="shared" ca="1" si="192"/>
        <v/>
      </c>
    </row>
    <row r="137" spans="1:13" s="20" customFormat="1" ht="75" customHeight="1">
      <c r="A137" s="16">
        <f t="shared" ref="A137:G137" ca="1" si="202">INDIRECT("Feuil3!" &amp; ADDRESS(ROW(A134),COLUMN(A134)))</f>
        <v>0</v>
      </c>
      <c r="B137" s="15">
        <f t="shared" ca="1" si="202"/>
        <v>0</v>
      </c>
      <c r="C137" s="24">
        <f t="shared" ca="1" si="202"/>
        <v>0</v>
      </c>
      <c r="D137" s="30">
        <f t="shared" ca="1" si="202"/>
        <v>0</v>
      </c>
      <c r="E137" s="45">
        <f t="shared" ca="1" si="202"/>
        <v>0</v>
      </c>
      <c r="F137" s="39">
        <f t="shared" ca="1" si="202"/>
        <v>0</v>
      </c>
      <c r="G137" s="39">
        <f t="shared" ca="1" si="202"/>
        <v>0</v>
      </c>
      <c r="H137" s="14"/>
      <c r="I137" s="14">
        <f t="shared" ca="1" si="188"/>
        <v>0</v>
      </c>
      <c r="J137" s="60" t="str">
        <f t="shared" ca="1" si="190"/>
        <v/>
      </c>
      <c r="K137" s="40">
        <f t="shared" ca="1" si="191"/>
        <v>0</v>
      </c>
      <c r="L137" s="17" t="e">
        <f ca="1">INDEX(Récapitulatifs!$F$4:$F$61,MATCH($E137,Récapitulatifs!$B$4:$B$61,0))</f>
        <v>#N/A</v>
      </c>
      <c r="M137" s="32" t="str">
        <f t="shared" ca="1" si="192"/>
        <v/>
      </c>
    </row>
    <row r="138" spans="1:13" s="20" customFormat="1" ht="75" customHeight="1">
      <c r="A138" s="16">
        <f t="shared" ref="A138:G138" ca="1" si="203">INDIRECT("Feuil3!" &amp; ADDRESS(ROW(A135),COLUMN(A135)))</f>
        <v>0</v>
      </c>
      <c r="B138" s="15">
        <f t="shared" ca="1" si="203"/>
        <v>0</v>
      </c>
      <c r="C138" s="24">
        <f t="shared" ca="1" si="203"/>
        <v>0</v>
      </c>
      <c r="D138" s="30">
        <f t="shared" ca="1" si="203"/>
        <v>0</v>
      </c>
      <c r="E138" s="45">
        <f t="shared" ca="1" si="203"/>
        <v>0</v>
      </c>
      <c r="F138" s="39">
        <f t="shared" ca="1" si="203"/>
        <v>0</v>
      </c>
      <c r="G138" s="39">
        <f t="shared" ca="1" si="203"/>
        <v>0</v>
      </c>
      <c r="H138" s="14"/>
      <c r="I138" s="14">
        <f t="shared" ca="1" si="188"/>
        <v>0</v>
      </c>
      <c r="J138" s="60" t="str">
        <f t="shared" ca="1" si="190"/>
        <v/>
      </c>
      <c r="K138" s="40">
        <f t="shared" ca="1" si="191"/>
        <v>0</v>
      </c>
      <c r="L138" s="17" t="e">
        <f ca="1">INDEX(Récapitulatifs!$F$4:$F$61,MATCH($E138,Récapitulatifs!$B$4:$B$61,0))</f>
        <v>#N/A</v>
      </c>
      <c r="M138" s="32" t="str">
        <f t="shared" ca="1" si="192"/>
        <v/>
      </c>
    </row>
    <row r="139" spans="1:13" s="20" customFormat="1" ht="75" customHeight="1">
      <c r="A139" s="16">
        <f t="shared" ref="A139:G139" ca="1" si="204">INDIRECT("Feuil3!" &amp; ADDRESS(ROW(A136),COLUMN(A136)))</f>
        <v>0</v>
      </c>
      <c r="B139" s="15">
        <f t="shared" ca="1" si="204"/>
        <v>0</v>
      </c>
      <c r="C139" s="24">
        <f t="shared" ca="1" si="204"/>
        <v>0</v>
      </c>
      <c r="D139" s="30">
        <f t="shared" ca="1" si="204"/>
        <v>0</v>
      </c>
      <c r="E139" s="45">
        <f t="shared" ca="1" si="204"/>
        <v>0</v>
      </c>
      <c r="F139" s="39">
        <f t="shared" ca="1" si="204"/>
        <v>0</v>
      </c>
      <c r="G139" s="39">
        <f t="shared" ca="1" si="204"/>
        <v>0</v>
      </c>
      <c r="H139" s="14"/>
      <c r="I139" s="14">
        <f t="shared" ca="1" si="188"/>
        <v>0</v>
      </c>
      <c r="J139" s="60" t="str">
        <f t="shared" ca="1" si="190"/>
        <v/>
      </c>
      <c r="K139" s="40">
        <f t="shared" ca="1" si="191"/>
        <v>0</v>
      </c>
      <c r="L139" s="17" t="e">
        <f ca="1">INDEX(Récapitulatifs!$F$4:$F$61,MATCH($E139,Récapitulatifs!$B$4:$B$61,0))</f>
        <v>#N/A</v>
      </c>
      <c r="M139" s="32" t="str">
        <f t="shared" ca="1" si="192"/>
        <v/>
      </c>
    </row>
    <row r="140" spans="1:13" s="20" customFormat="1" ht="75" customHeight="1">
      <c r="A140" s="16">
        <f t="shared" ref="A140:G140" ca="1" si="205">INDIRECT("Feuil3!" &amp; ADDRESS(ROW(A137),COLUMN(A137)))</f>
        <v>0</v>
      </c>
      <c r="B140" s="15">
        <f t="shared" ca="1" si="205"/>
        <v>0</v>
      </c>
      <c r="C140" s="24">
        <f t="shared" ca="1" si="205"/>
        <v>0</v>
      </c>
      <c r="D140" s="30">
        <f t="shared" ca="1" si="205"/>
        <v>0</v>
      </c>
      <c r="E140" s="45">
        <f t="shared" ca="1" si="205"/>
        <v>0</v>
      </c>
      <c r="F140" s="39">
        <f t="shared" ca="1" si="205"/>
        <v>0</v>
      </c>
      <c r="G140" s="39">
        <f t="shared" ca="1" si="205"/>
        <v>0</v>
      </c>
      <c r="H140" s="14"/>
      <c r="I140" s="14">
        <f t="shared" ca="1" si="188"/>
        <v>0</v>
      </c>
      <c r="J140" s="60" t="str">
        <f t="shared" ca="1" si="190"/>
        <v/>
      </c>
      <c r="K140" s="40">
        <f t="shared" ca="1" si="191"/>
        <v>0</v>
      </c>
      <c r="L140" s="17" t="e">
        <f ca="1">INDEX(Récapitulatifs!$F$4:$F$61,MATCH($E140,Récapitulatifs!$B$4:$B$61,0))</f>
        <v>#N/A</v>
      </c>
      <c r="M140" s="32" t="str">
        <f t="shared" ca="1" si="192"/>
        <v/>
      </c>
    </row>
    <row r="141" spans="1:13" s="20" customFormat="1" ht="75" customHeight="1">
      <c r="A141" s="16">
        <f t="shared" ref="A141:G141" ca="1" si="206">INDIRECT("Feuil3!" &amp; ADDRESS(ROW(A138),COLUMN(A138)))</f>
        <v>0</v>
      </c>
      <c r="B141" s="15">
        <f t="shared" ca="1" si="206"/>
        <v>0</v>
      </c>
      <c r="C141" s="24">
        <f t="shared" ca="1" si="206"/>
        <v>0</v>
      </c>
      <c r="D141" s="30">
        <f t="shared" ca="1" si="206"/>
        <v>0</v>
      </c>
      <c r="E141" s="45">
        <f t="shared" ca="1" si="206"/>
        <v>0</v>
      </c>
      <c r="F141" s="39">
        <f t="shared" ca="1" si="206"/>
        <v>0</v>
      </c>
      <c r="G141" s="39">
        <f t="shared" ca="1" si="206"/>
        <v>0</v>
      </c>
      <c r="H141" s="14"/>
      <c r="I141" s="14">
        <f t="shared" ca="1" si="188"/>
        <v>0</v>
      </c>
      <c r="J141" s="60" t="str">
        <f t="shared" ca="1" si="190"/>
        <v/>
      </c>
      <c r="K141" s="40">
        <f t="shared" ca="1" si="191"/>
        <v>0</v>
      </c>
      <c r="L141" s="17" t="e">
        <f ca="1">INDEX(Récapitulatifs!$F$4:$F$61,MATCH($E141,Récapitulatifs!$B$4:$B$61,0))</f>
        <v>#N/A</v>
      </c>
      <c r="M141" s="32" t="str">
        <f t="shared" ca="1" si="192"/>
        <v/>
      </c>
    </row>
    <row r="142" spans="1:13" s="20" customFormat="1" ht="75" customHeight="1">
      <c r="A142" s="16">
        <f t="shared" ref="A142:G142" ca="1" si="207">INDIRECT("Feuil3!" &amp; ADDRESS(ROW(A139),COLUMN(A139)))</f>
        <v>0</v>
      </c>
      <c r="B142" s="15">
        <f t="shared" ca="1" si="207"/>
        <v>0</v>
      </c>
      <c r="C142" s="24">
        <f t="shared" ca="1" si="207"/>
        <v>0</v>
      </c>
      <c r="D142" s="30">
        <f t="shared" ca="1" si="207"/>
        <v>0</v>
      </c>
      <c r="E142" s="45">
        <f t="shared" ca="1" si="207"/>
        <v>0</v>
      </c>
      <c r="F142" s="39">
        <f t="shared" ca="1" si="207"/>
        <v>0</v>
      </c>
      <c r="G142" s="39">
        <f t="shared" ca="1" si="207"/>
        <v>0</v>
      </c>
      <c r="H142" s="14"/>
      <c r="I142" s="14">
        <f t="shared" ca="1" si="188"/>
        <v>0</v>
      </c>
      <c r="J142" s="60" t="str">
        <f t="shared" ca="1" si="190"/>
        <v/>
      </c>
      <c r="K142" s="40">
        <f t="shared" ca="1" si="191"/>
        <v>0</v>
      </c>
      <c r="L142" s="17" t="e">
        <f ca="1">INDEX(Récapitulatifs!$F$4:$F$61,MATCH($E142,Récapitulatifs!$B$4:$B$61,0))</f>
        <v>#N/A</v>
      </c>
      <c r="M142" s="32" t="str">
        <f t="shared" ca="1" si="192"/>
        <v/>
      </c>
    </row>
    <row r="143" spans="1:13" s="20" customFormat="1" ht="75" customHeight="1">
      <c r="A143" s="16">
        <f t="shared" ref="A143:G143" ca="1" si="208">INDIRECT("Feuil3!" &amp; ADDRESS(ROW(A140),COLUMN(A140)))</f>
        <v>0</v>
      </c>
      <c r="B143" s="15">
        <f t="shared" ca="1" si="208"/>
        <v>0</v>
      </c>
      <c r="C143" s="24">
        <f t="shared" ca="1" si="208"/>
        <v>0</v>
      </c>
      <c r="D143" s="30">
        <f t="shared" ca="1" si="208"/>
        <v>0</v>
      </c>
      <c r="E143" s="45">
        <f t="shared" ca="1" si="208"/>
        <v>0</v>
      </c>
      <c r="F143" s="39">
        <f t="shared" ca="1" si="208"/>
        <v>0</v>
      </c>
      <c r="G143" s="39">
        <f t="shared" ca="1" si="208"/>
        <v>0</v>
      </c>
      <c r="H143" s="14"/>
      <c r="I143" s="14">
        <f t="shared" ca="1" si="188"/>
        <v>0</v>
      </c>
      <c r="J143" s="60" t="str">
        <f t="shared" ca="1" si="190"/>
        <v/>
      </c>
      <c r="K143" s="40">
        <f t="shared" ca="1" si="191"/>
        <v>0</v>
      </c>
      <c r="L143" s="17" t="e">
        <f ca="1">INDEX(Récapitulatifs!$F$4:$F$61,MATCH($E143,Récapitulatifs!$B$4:$B$61,0))</f>
        <v>#N/A</v>
      </c>
      <c r="M143" s="32" t="str">
        <f t="shared" ca="1" si="192"/>
        <v/>
      </c>
    </row>
    <row r="144" spans="1:13" s="20" customFormat="1" ht="75" customHeight="1">
      <c r="A144" s="16">
        <f t="shared" ref="A144:G144" ca="1" si="209">INDIRECT("Feuil3!" &amp; ADDRESS(ROW(A141),COLUMN(A141)))</f>
        <v>0</v>
      </c>
      <c r="B144" s="15">
        <f t="shared" ca="1" si="209"/>
        <v>0</v>
      </c>
      <c r="C144" s="24">
        <f t="shared" ca="1" si="209"/>
        <v>0</v>
      </c>
      <c r="D144" s="30">
        <f t="shared" ca="1" si="209"/>
        <v>0</v>
      </c>
      <c r="E144" s="45">
        <f t="shared" ca="1" si="209"/>
        <v>0</v>
      </c>
      <c r="F144" s="39">
        <f t="shared" ca="1" si="209"/>
        <v>0</v>
      </c>
      <c r="G144" s="39">
        <f t="shared" ca="1" si="209"/>
        <v>0</v>
      </c>
      <c r="H144" s="14"/>
      <c r="I144" s="14">
        <f t="shared" ca="1" si="188"/>
        <v>0</v>
      </c>
      <c r="J144" s="60" t="str">
        <f t="shared" ca="1" si="190"/>
        <v/>
      </c>
      <c r="K144" s="40">
        <f t="shared" ca="1" si="191"/>
        <v>0</v>
      </c>
      <c r="L144" s="17" t="e">
        <f ca="1">INDEX(Récapitulatifs!$F$4:$F$61,MATCH($E144,Récapitulatifs!$B$4:$B$61,0))</f>
        <v>#N/A</v>
      </c>
      <c r="M144" s="32" t="str">
        <f t="shared" ca="1" si="192"/>
        <v/>
      </c>
    </row>
    <row r="145" spans="1:13" s="20" customFormat="1" ht="75" customHeight="1">
      <c r="A145" s="16">
        <f t="shared" ref="A145:G145" ca="1" si="210">INDIRECT("Feuil3!" &amp; ADDRESS(ROW(A142),COLUMN(A142)))</f>
        <v>0</v>
      </c>
      <c r="B145" s="15">
        <f t="shared" ca="1" si="210"/>
        <v>0</v>
      </c>
      <c r="C145" s="24">
        <f t="shared" ca="1" si="210"/>
        <v>0</v>
      </c>
      <c r="D145" s="30">
        <f t="shared" ca="1" si="210"/>
        <v>0</v>
      </c>
      <c r="E145" s="45">
        <f t="shared" ca="1" si="210"/>
        <v>0</v>
      </c>
      <c r="F145" s="39">
        <f t="shared" ca="1" si="210"/>
        <v>0</v>
      </c>
      <c r="G145" s="39">
        <f t="shared" ca="1" si="210"/>
        <v>0</v>
      </c>
      <c r="H145" s="14"/>
      <c r="I145" s="14">
        <f t="shared" ca="1" si="188"/>
        <v>0</v>
      </c>
      <c r="J145" s="60" t="str">
        <f t="shared" ca="1" si="190"/>
        <v/>
      </c>
      <c r="K145" s="40">
        <f t="shared" ca="1" si="191"/>
        <v>0</v>
      </c>
      <c r="L145" s="17" t="e">
        <f ca="1">INDEX(Récapitulatifs!$F$4:$F$61,MATCH($E145,Récapitulatifs!$B$4:$B$61,0))</f>
        <v>#N/A</v>
      </c>
      <c r="M145" s="32" t="str">
        <f t="shared" ca="1" si="192"/>
        <v/>
      </c>
    </row>
    <row r="146" spans="1:13" s="20" customFormat="1" ht="75" customHeight="1">
      <c r="A146" s="16">
        <f t="shared" ref="A146:G146" ca="1" si="211">INDIRECT("Feuil3!" &amp; ADDRESS(ROW(A143),COLUMN(A143)))</f>
        <v>0</v>
      </c>
      <c r="B146" s="15">
        <f t="shared" ca="1" si="211"/>
        <v>0</v>
      </c>
      <c r="C146" s="24">
        <f t="shared" ca="1" si="211"/>
        <v>0</v>
      </c>
      <c r="D146" s="30">
        <f t="shared" ca="1" si="211"/>
        <v>0</v>
      </c>
      <c r="E146" s="45">
        <f t="shared" ca="1" si="211"/>
        <v>0</v>
      </c>
      <c r="F146" s="39">
        <f t="shared" ca="1" si="211"/>
        <v>0</v>
      </c>
      <c r="G146" s="39">
        <f t="shared" ca="1" si="211"/>
        <v>0</v>
      </c>
      <c r="H146" s="14"/>
      <c r="I146" s="14">
        <f t="shared" ca="1" si="188"/>
        <v>0</v>
      </c>
      <c r="J146" s="60" t="str">
        <f t="shared" ca="1" si="190"/>
        <v/>
      </c>
      <c r="K146" s="40">
        <f t="shared" ca="1" si="191"/>
        <v>0</v>
      </c>
      <c r="L146" s="17" t="e">
        <f ca="1">INDEX(Récapitulatifs!$F$4:$F$61,MATCH($E146,Récapitulatifs!$B$4:$B$61,0))</f>
        <v>#N/A</v>
      </c>
      <c r="M146" s="32" t="str">
        <f t="shared" ca="1" si="192"/>
        <v/>
      </c>
    </row>
    <row r="147" spans="1:13" s="20" customFormat="1" ht="75" customHeight="1">
      <c r="A147" s="16">
        <f t="shared" ref="A147:G147" ca="1" si="212">INDIRECT("Feuil3!" &amp; ADDRESS(ROW(A144),COLUMN(A144)))</f>
        <v>0</v>
      </c>
      <c r="B147" s="15">
        <f t="shared" ca="1" si="212"/>
        <v>0</v>
      </c>
      <c r="C147" s="24">
        <f t="shared" ca="1" si="212"/>
        <v>0</v>
      </c>
      <c r="D147" s="30">
        <f t="shared" ca="1" si="212"/>
        <v>0</v>
      </c>
      <c r="E147" s="45">
        <f t="shared" ca="1" si="212"/>
        <v>0</v>
      </c>
      <c r="F147" s="39">
        <f t="shared" ca="1" si="212"/>
        <v>0</v>
      </c>
      <c r="G147" s="39">
        <f t="shared" ca="1" si="212"/>
        <v>0</v>
      </c>
      <c r="H147" s="14"/>
      <c r="I147" s="14">
        <f t="shared" ca="1" si="188"/>
        <v>0</v>
      </c>
      <c r="J147" s="60" t="str">
        <f t="shared" ca="1" si="190"/>
        <v/>
      </c>
      <c r="K147" s="40">
        <f t="shared" ca="1" si="191"/>
        <v>0</v>
      </c>
      <c r="L147" s="17" t="e">
        <f ca="1">INDEX(Récapitulatifs!$F$4:$F$61,MATCH($E147,Récapitulatifs!$B$4:$B$61,0))</f>
        <v>#N/A</v>
      </c>
      <c r="M147" s="32" t="str">
        <f t="shared" ca="1" si="192"/>
        <v/>
      </c>
    </row>
    <row r="148" spans="1:13" s="20" customFormat="1" ht="75" customHeight="1">
      <c r="A148" s="16">
        <f t="shared" ref="A148:G148" ca="1" si="213">INDIRECT("Feuil3!" &amp; ADDRESS(ROW(A145),COLUMN(A145)))</f>
        <v>0</v>
      </c>
      <c r="B148" s="15">
        <f t="shared" ca="1" si="213"/>
        <v>0</v>
      </c>
      <c r="C148" s="24">
        <f t="shared" ca="1" si="213"/>
        <v>0</v>
      </c>
      <c r="D148" s="30">
        <f t="shared" ca="1" si="213"/>
        <v>0</v>
      </c>
      <c r="E148" s="45">
        <f t="shared" ca="1" si="213"/>
        <v>0</v>
      </c>
      <c r="F148" s="39">
        <f t="shared" ca="1" si="213"/>
        <v>0</v>
      </c>
      <c r="G148" s="39">
        <f t="shared" ca="1" si="213"/>
        <v>0</v>
      </c>
      <c r="H148" s="14"/>
      <c r="I148" s="14">
        <f t="shared" ca="1" si="188"/>
        <v>0</v>
      </c>
      <c r="J148" s="60" t="str">
        <f t="shared" ca="1" si="190"/>
        <v/>
      </c>
      <c r="K148" s="40">
        <f t="shared" ca="1" si="191"/>
        <v>0</v>
      </c>
      <c r="L148" s="17" t="e">
        <f ca="1">INDEX(Récapitulatifs!$F$4:$F$61,MATCH($E148,Récapitulatifs!$B$4:$B$61,0))</f>
        <v>#N/A</v>
      </c>
      <c r="M148" s="32" t="str">
        <f t="shared" ca="1" si="192"/>
        <v/>
      </c>
    </row>
    <row r="149" spans="1:13" s="20" customFormat="1" ht="75" customHeight="1">
      <c r="A149" s="16">
        <f t="shared" ref="A149:G149" ca="1" si="214">INDIRECT("Feuil3!" &amp; ADDRESS(ROW(A146),COLUMN(A146)))</f>
        <v>0</v>
      </c>
      <c r="B149" s="15">
        <f t="shared" ca="1" si="214"/>
        <v>0</v>
      </c>
      <c r="C149" s="24">
        <f t="shared" ca="1" si="214"/>
        <v>0</v>
      </c>
      <c r="D149" s="30">
        <f t="shared" ca="1" si="214"/>
        <v>0</v>
      </c>
      <c r="E149" s="45">
        <f t="shared" ca="1" si="214"/>
        <v>0</v>
      </c>
      <c r="F149" s="39">
        <f t="shared" ca="1" si="214"/>
        <v>0</v>
      </c>
      <c r="G149" s="39">
        <f t="shared" ca="1" si="214"/>
        <v>0</v>
      </c>
      <c r="H149" s="14"/>
      <c r="I149" s="14">
        <f t="shared" ca="1" si="188"/>
        <v>0</v>
      </c>
      <c r="J149" s="60" t="str">
        <f t="shared" ca="1" si="190"/>
        <v/>
      </c>
      <c r="K149" s="40">
        <f t="shared" ca="1" si="191"/>
        <v>0</v>
      </c>
      <c r="L149" s="17" t="e">
        <f ca="1">INDEX(Récapitulatifs!$F$4:$F$61,MATCH($E149,Récapitulatifs!$B$4:$B$61,0))</f>
        <v>#N/A</v>
      </c>
      <c r="M149" s="32" t="str">
        <f t="shared" ca="1" si="192"/>
        <v/>
      </c>
    </row>
    <row r="150" spans="1:13" s="20" customFormat="1" ht="75" customHeight="1">
      <c r="A150" s="16">
        <f t="shared" ref="A150:G150" ca="1" si="215">INDIRECT("Feuil3!" &amp; ADDRESS(ROW(A147),COLUMN(A147)))</f>
        <v>0</v>
      </c>
      <c r="B150" s="15">
        <f t="shared" ca="1" si="215"/>
        <v>0</v>
      </c>
      <c r="C150" s="24">
        <f t="shared" ca="1" si="215"/>
        <v>0</v>
      </c>
      <c r="D150" s="30">
        <f t="shared" ca="1" si="215"/>
        <v>0</v>
      </c>
      <c r="E150" s="45">
        <f t="shared" ca="1" si="215"/>
        <v>0</v>
      </c>
      <c r="F150" s="39">
        <f t="shared" ca="1" si="215"/>
        <v>0</v>
      </c>
      <c r="G150" s="39">
        <f t="shared" ca="1" si="215"/>
        <v>0</v>
      </c>
      <c r="H150" s="14"/>
      <c r="I150" s="14">
        <f t="shared" ca="1" si="188"/>
        <v>0</v>
      </c>
      <c r="J150" s="60" t="str">
        <f t="shared" ca="1" si="190"/>
        <v/>
      </c>
      <c r="K150" s="40">
        <f t="shared" ca="1" si="191"/>
        <v>0</v>
      </c>
      <c r="L150" s="17" t="e">
        <f ca="1">INDEX(Récapitulatifs!$F$4:$F$61,MATCH($E150,Récapitulatifs!$B$4:$B$61,0))</f>
        <v>#N/A</v>
      </c>
      <c r="M150" s="32" t="str">
        <f t="shared" ca="1" si="192"/>
        <v/>
      </c>
    </row>
  </sheetData>
  <mergeCells count="2">
    <mergeCell ref="A2:E2"/>
    <mergeCell ref="B1:L1"/>
  </mergeCells>
  <phoneticPr fontId="0" type="noConversion"/>
  <conditionalFormatting sqref="L4:L150">
    <cfRule type="containsText" dxfId="31" priority="44" operator="containsText" text="RELIQUAT">
      <formula>NOT(ISERROR(SEARCH("RELIQUAT",L4)))</formula>
    </cfRule>
    <cfRule type="containsText" dxfId="30" priority="45" operator="containsText" text="RELIQUAT">
      <formula>NOT(ISERROR(SEARCH("RELIQUAT",L4)))</formula>
    </cfRule>
  </conditionalFormatting>
  <conditionalFormatting sqref="C4:D150">
    <cfRule type="cellIs" dxfId="29" priority="42" operator="greaterThan">
      <formula>1</formula>
    </cfRule>
    <cfRule type="cellIs" dxfId="28" priority="43" operator="greaterThan">
      <formula>1</formula>
    </cfRule>
  </conditionalFormatting>
  <conditionalFormatting sqref="C5:D150">
    <cfRule type="cellIs" dxfId="27" priority="3" operator="greaterThan">
      <formula>1</formula>
    </cfRule>
    <cfRule type="cellIs" dxfId="26" priority="4" operator="greaterThan">
      <formula>1</formula>
    </cfRule>
  </conditionalFormatting>
  <conditionalFormatting sqref="M5:M150">
    <cfRule type="containsText" dxfId="25" priority="1" operator="containsText" text="AUTRE FOURNISSEUR">
      <formula>NOT(ISERROR(SEARCH("AUTRE FOURNISSEUR",M5)))</formula>
    </cfRule>
    <cfRule type="containsText" dxfId="24" priority="2" operator="containsText" text="DISPO CHEZ MOI">
      <formula>NOT(ISERROR(SEARCH("DISPO CHEZ MOI",M5)))</formula>
    </cfRule>
  </conditionalFormatting>
  <printOptions verticalCentered="1"/>
  <pageMargins left="0" right="0" top="0" bottom="0" header="0.31496062992125984" footer="0"/>
  <pageSetup paperSize="9" scale="8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2:I100"/>
  <sheetViews>
    <sheetView showZeros="0" workbookViewId="0">
      <pane ySplit="3" topLeftCell="A25" activePane="bottomLeft" state="frozen"/>
      <selection pane="bottomLeft" activeCell="G43" sqref="G43"/>
    </sheetView>
  </sheetViews>
  <sheetFormatPr baseColWidth="10" defaultColWidth="11.5546875" defaultRowHeight="18.75"/>
  <cols>
    <col min="1" max="1" width="2.77734375" customWidth="1"/>
    <col min="2" max="2" width="30.77734375" customWidth="1"/>
    <col min="3" max="3" width="15.77734375" hidden="1" customWidth="1"/>
    <col min="4" max="4" width="15.77734375" customWidth="1"/>
    <col min="5" max="5" width="15.77734375" style="20" hidden="1" customWidth="1"/>
    <col min="6" max="6" width="30.77734375" hidden="1" customWidth="1"/>
    <col min="7" max="7" width="26" style="57" bestFit="1" customWidth="1"/>
    <col min="8" max="8" width="15.77734375" style="49" customWidth="1"/>
    <col min="9" max="9" width="30.77734375" style="49" customWidth="1"/>
  </cols>
  <sheetData>
    <row r="2" spans="2:9" ht="19.5" thickBot="1"/>
    <row r="3" spans="2:9" ht="19.5" thickBot="1">
      <c r="B3" s="4" t="s">
        <v>9</v>
      </c>
      <c r="C3" s="7" t="s">
        <v>10</v>
      </c>
      <c r="D3" s="7" t="s">
        <v>10</v>
      </c>
      <c r="E3" s="33" t="s">
        <v>23</v>
      </c>
      <c r="F3" s="33" t="s">
        <v>25</v>
      </c>
      <c r="G3" s="58" t="s">
        <v>24</v>
      </c>
      <c r="H3" s="50" t="s">
        <v>23</v>
      </c>
      <c r="I3" s="50" t="s">
        <v>25</v>
      </c>
    </row>
    <row r="4" spans="2:9" ht="37.5">
      <c r="B4" s="6" t="str">
        <f t="array" aca="1" ref="B4" ca="1">IF(ISERROR(INDEX(ColE,MIN(IF((Nom&lt;&gt;0)*(COUNTIF($B$3:B3,Nom)=0),ROW(Nom))))&amp;""),"",INDEX(ColE,MIN(IF((Nom&lt;&gt;0)*(COUNTIF($B$3:B3,Nom)=0),ROW(Nom))))&amp;"")</f>
        <v>81035</v>
      </c>
      <c r="C4" s="5">
        <f ca="1">IF(B4&lt;&gt;"",COUNTIF('Tableau Commandes'!E5:E150,Récapitulatifs!B4),"")</f>
        <v>1</v>
      </c>
      <c r="D4" s="24">
        <f ca="1">IF(B4="","",SUMIF(REF,B4,'Tableau Commandes'!$C$5:$C$26))</f>
        <v>1</v>
      </c>
      <c r="E4" s="34">
        <f>H4</f>
        <v>0</v>
      </c>
      <c r="F4" s="46">
        <f>IF(E4="P","PREPAREE",IF(E4="R","RELIQUAT",))</f>
        <v>0</v>
      </c>
      <c r="G4" s="59" t="str">
        <f ca="1">INDEX('Tableau Commandes'!$M$4:$M$150,MATCH($B4,'Tableau Commandes'!$E$4:$E$150,0))</f>
        <v/>
      </c>
      <c r="H4" s="51"/>
      <c r="I4" s="56">
        <f>IF(H4="P","PREPAREE",IF(H4="R","RELIQUAT",))</f>
        <v>0</v>
      </c>
    </row>
    <row r="5" spans="2:9" ht="37.5">
      <c r="B5" s="6" t="str">
        <f t="array" aca="1" ref="B5" ca="1">IF(ISERROR(INDEX(ColE,MIN(IF((Nom&lt;&gt;0)*(COUNTIF($B$3:B4,Nom)=0),ROW(Nom))))&amp;""),"",INDEX(ColE,MIN(IF((Nom&lt;&gt;0)*(COUNTIF($B$3:B4,Nom)=0),ROW(Nom))))&amp;"")</f>
        <v>MECA997</v>
      </c>
      <c r="C5" s="5">
        <f ca="1">IF(B5&lt;&gt;"",COUNTIF('Tableau Commandes'!E6:E151,Récapitulatifs!B5),"")</f>
        <v>1</v>
      </c>
      <c r="D5" s="24">
        <f ca="1">IF(B5="","",SUMIF(REF,B5,'Tableau Commandes'!$C$5:$C$26))</f>
        <v>1</v>
      </c>
      <c r="E5" s="35">
        <f t="shared" ref="E5:E61" si="0">H5</f>
        <v>0</v>
      </c>
      <c r="F5" s="47">
        <f t="shared" ref="F5:F17" si="1">IF(E5="P","PREPAREE",IF(E5="R","RELIQUAT",))</f>
        <v>0</v>
      </c>
      <c r="G5" s="59" t="str">
        <f ca="1">INDEX('Tableau Commandes'!$M$4:$M$150,MATCH($B5,'Tableau Commandes'!$E$4:$E$150,0))</f>
        <v/>
      </c>
      <c r="H5" s="52"/>
      <c r="I5" s="53">
        <f t="shared" ref="I5:I61" si="2">IF(H5="P","PREPAREE",IF(H5="R","RELIQUAT",))</f>
        <v>0</v>
      </c>
    </row>
    <row r="6" spans="2:9" ht="37.5">
      <c r="B6" s="6" t="str">
        <f t="array" aca="1" ref="B6" ca="1">IF(ISERROR(INDEX(ColE,MIN(IF((Nom&lt;&gt;0)*(COUNTIF($B$3:B5,Nom)=0),ROW(Nom))))&amp;""),"",INDEX(ColE,MIN(IF((Nom&lt;&gt;0)*(COUNTIF($B$3:B5,Nom)=0),ROW(Nom))))&amp;"")</f>
        <v>MECA985</v>
      </c>
      <c r="C6" s="5">
        <f ca="1">IF(B6&lt;&gt;"",COUNTIF('Tableau Commandes'!E7:E152,Récapitulatifs!B6),"")</f>
        <v>1</v>
      </c>
      <c r="D6" s="24">
        <f ca="1">IF(B6="","",SUMIF(REF,B6,'Tableau Commandes'!$C$5:$C$26))</f>
        <v>1</v>
      </c>
      <c r="E6" s="35">
        <f t="shared" si="0"/>
        <v>0</v>
      </c>
      <c r="F6" s="47">
        <f t="shared" si="1"/>
        <v>0</v>
      </c>
      <c r="G6" s="59" t="str">
        <f ca="1">INDEX('Tableau Commandes'!$M$4:$M$150,MATCH($B6,'Tableau Commandes'!$E$4:$E$150,0))</f>
        <v/>
      </c>
      <c r="H6" s="52"/>
      <c r="I6" s="53">
        <f t="shared" si="2"/>
        <v>0</v>
      </c>
    </row>
    <row r="7" spans="2:9" ht="37.5">
      <c r="B7" s="6" t="str">
        <f t="array" aca="1" ref="B7" ca="1">IF(ISERROR(INDEX(ColE,MIN(IF((Nom&lt;&gt;0)*(COUNTIF($B$3:B6,Nom)=0),ROW(Nom))))&amp;""),"",INDEX(ColE,MIN(IF((Nom&lt;&gt;0)*(COUNTIF($B$3:B6,Nom)=0),ROW(Nom))))&amp;"")</f>
        <v>321050</v>
      </c>
      <c r="C7" s="5">
        <f ca="1">IF(B7&lt;&gt;"",COUNTIF('Tableau Commandes'!E8:E153,Récapitulatifs!B7),"")</f>
        <v>1</v>
      </c>
      <c r="D7" s="24">
        <f ca="1">IF(B7="","",SUMIF(REF,B7,'Tableau Commandes'!$C$5:$C$26))</f>
        <v>1</v>
      </c>
      <c r="E7" s="35">
        <f t="shared" si="0"/>
        <v>0</v>
      </c>
      <c r="F7" s="47">
        <f t="shared" si="1"/>
        <v>0</v>
      </c>
      <c r="G7" s="59" t="str">
        <f ca="1">INDEX('Tableau Commandes'!$M$4:$M$150,MATCH($B7,'Tableau Commandes'!$E$4:$E$150,0))</f>
        <v/>
      </c>
      <c r="H7" s="52"/>
      <c r="I7" s="53">
        <f t="shared" si="2"/>
        <v>0</v>
      </c>
    </row>
    <row r="8" spans="2:9" ht="37.5">
      <c r="B8" s="6" t="str">
        <f t="array" aca="1" ref="B8" ca="1">IF(ISERROR(INDEX(ColE,MIN(IF((Nom&lt;&gt;0)*(COUNTIF($B$3:B7,Nom)=0),ROW(Nom))))&amp;""),"",INDEX(ColE,MIN(IF((Nom&lt;&gt;0)*(COUNTIF($B$3:B7,Nom)=0),ROW(Nom))))&amp;"")</f>
        <v>GLC41431</v>
      </c>
      <c r="C8" s="5">
        <f ca="1">IF(B8&lt;&gt;"",COUNTIF('Tableau Commandes'!E9:E154,Récapitulatifs!B8),"")</f>
        <v>1</v>
      </c>
      <c r="D8" s="24">
        <f ca="1">IF(B8="","",SUMIF(REF,B8,'Tableau Commandes'!$C$5:$C$26))</f>
        <v>1</v>
      </c>
      <c r="E8" s="35">
        <f t="shared" si="0"/>
        <v>0</v>
      </c>
      <c r="F8" s="47">
        <f t="shared" si="1"/>
        <v>0</v>
      </c>
      <c r="G8" s="59" t="str">
        <f ca="1">INDEX('Tableau Commandes'!$M$4:$M$150,MATCH($B8,'Tableau Commandes'!$E$4:$E$150,0))</f>
        <v>DISPO CHEZ MOI</v>
      </c>
      <c r="H8" s="52"/>
      <c r="I8" s="53">
        <f t="shared" si="2"/>
        <v>0</v>
      </c>
    </row>
    <row r="9" spans="2:9" ht="37.5">
      <c r="B9" s="6" t="str">
        <f t="array" aca="1" ref="B9" ca="1">IF(ISERROR(INDEX(ColE,MIN(IF((Nom&lt;&gt;0)*(COUNTIF($B$3:B8,Nom)=0),ROW(Nom))))&amp;""),"",INDEX(ColE,MIN(IF((Nom&lt;&gt;0)*(COUNTIF($B$3:B8,Nom)=0),ROW(Nom))))&amp;"")</f>
        <v>14135</v>
      </c>
      <c r="C9" s="5">
        <f ca="1">IF(B9&lt;&gt;"",COUNTIF('Tableau Commandes'!E10:E155,Récapitulatifs!B9),"")</f>
        <v>1</v>
      </c>
      <c r="D9" s="24">
        <f ca="1">IF(B9="","",SUMIF(REF,B9,'Tableau Commandes'!$C$5:$C$26))</f>
        <v>1</v>
      </c>
      <c r="E9" s="35">
        <f t="shared" si="0"/>
        <v>0</v>
      </c>
      <c r="F9" s="47">
        <f t="shared" si="1"/>
        <v>0</v>
      </c>
      <c r="G9" s="59" t="str">
        <f ca="1">INDEX('Tableau Commandes'!$M$4:$M$150,MATCH($B9,'Tableau Commandes'!$E$4:$E$150,0))</f>
        <v/>
      </c>
      <c r="H9" s="52"/>
      <c r="I9" s="53">
        <f t="shared" si="2"/>
        <v>0</v>
      </c>
    </row>
    <row r="10" spans="2:9" ht="37.5">
      <c r="B10" s="6" t="str">
        <f t="array" aca="1" ref="B10" ca="1">IF(ISERROR(INDEX(ColE,MIN(IF((Nom&lt;&gt;0)*(COUNTIF($B$3:B9,Nom)=0),ROW(Nom))))&amp;""),"",INDEX(ColE,MIN(IF((Nom&lt;&gt;0)*(COUNTIF($B$3:B9,Nom)=0),ROW(Nom))))&amp;"")</f>
        <v>14134</v>
      </c>
      <c r="C10" s="5">
        <f ca="1">IF(B10&lt;&gt;"",COUNTIF('Tableau Commandes'!E11:E156,Récapitulatifs!B10),"")</f>
        <v>1</v>
      </c>
      <c r="D10" s="24">
        <f ca="1">IF(B10="","",SUMIF(REF,B10,'Tableau Commandes'!$C$5:$C$26))</f>
        <v>1</v>
      </c>
      <c r="E10" s="35">
        <f t="shared" si="0"/>
        <v>0</v>
      </c>
      <c r="F10" s="47">
        <f t="shared" si="1"/>
        <v>0</v>
      </c>
      <c r="G10" s="59" t="str">
        <f ca="1">INDEX('Tableau Commandes'!$M$4:$M$150,MATCH($B10,'Tableau Commandes'!$E$4:$E$150,0))</f>
        <v/>
      </c>
      <c r="H10" s="52"/>
      <c r="I10" s="53">
        <f t="shared" si="2"/>
        <v>0</v>
      </c>
    </row>
    <row r="11" spans="2:9" ht="37.5">
      <c r="B11" s="6" t="str">
        <f t="array" aca="1" ref="B11" ca="1">IF(ISERROR(INDEX(ColE,MIN(IF((Nom&lt;&gt;0)*(COUNTIF($B$3:B10,Nom)=0),ROW(Nom))))&amp;""),"",INDEX(ColE,MIN(IF((Nom&lt;&gt;0)*(COUNTIF($B$3:B10,Nom)=0),ROW(Nom))))&amp;"")</f>
        <v>A14541</v>
      </c>
      <c r="C11" s="5">
        <f ca="1">IF(B11&lt;&gt;"",COUNTIF('Tableau Commandes'!E12:E157,Récapitulatifs!B11),"")</f>
        <v>1</v>
      </c>
      <c r="D11" s="24">
        <f ca="1">IF(B11="","",SUMIF(REF,B11,'Tableau Commandes'!$C$5:$C$26))</f>
        <v>1</v>
      </c>
      <c r="E11" s="35">
        <f t="shared" si="0"/>
        <v>0</v>
      </c>
      <c r="F11" s="47">
        <f t="shared" si="1"/>
        <v>0</v>
      </c>
      <c r="G11" s="59" t="str">
        <f ca="1">INDEX('Tableau Commandes'!$M$4:$M$150,MATCH($B11,'Tableau Commandes'!$E$4:$E$150,0))</f>
        <v/>
      </c>
      <c r="H11" s="52"/>
      <c r="I11" s="53">
        <f t="shared" si="2"/>
        <v>0</v>
      </c>
    </row>
    <row r="12" spans="2:9" ht="37.5">
      <c r="B12" s="6" t="str">
        <f t="array" aca="1" ref="B12" ca="1">IF(ISERROR(INDEX(ColE,MIN(IF((Nom&lt;&gt;0)*(COUNTIF($B$3:B11,Nom)=0),ROW(Nom))))&amp;""),"",INDEX(ColE,MIN(IF((Nom&lt;&gt;0)*(COUNTIF($B$3:B11,Nom)=0),ROW(Nom))))&amp;"")</f>
        <v>26599</v>
      </c>
      <c r="C12" s="5">
        <f ca="1">IF(B12&lt;&gt;"",COUNTIF('Tableau Commandes'!E13:E158,Récapitulatifs!B12),"")</f>
        <v>1</v>
      </c>
      <c r="D12" s="24">
        <f ca="1">IF(B12="","",SUMIF(REF,B12,'Tableau Commandes'!$C$5:$C$26))</f>
        <v>1</v>
      </c>
      <c r="E12" s="35">
        <f t="shared" si="0"/>
        <v>0</v>
      </c>
      <c r="F12" s="47">
        <f t="shared" si="1"/>
        <v>0</v>
      </c>
      <c r="G12" s="59" t="str">
        <f ca="1">INDEX('Tableau Commandes'!$M$4:$M$150,MATCH($B12,'Tableau Commandes'!$E$4:$E$150,0))</f>
        <v/>
      </c>
      <c r="H12" s="52"/>
      <c r="I12" s="53">
        <f t="shared" si="2"/>
        <v>0</v>
      </c>
    </row>
    <row r="13" spans="2:9" ht="37.5">
      <c r="B13" s="6" t="str">
        <f t="array" aca="1" ref="B13" ca="1">IF(ISERROR(INDEX(ColE,MIN(IF((Nom&lt;&gt;0)*(COUNTIF($B$3:B12,Nom)=0),ROW(Nom))))&amp;""),"",INDEX(ColE,MIN(IF((Nom&lt;&gt;0)*(COUNTIF($B$3:B12,Nom)=0),ROW(Nom))))&amp;"")</f>
        <v>4594</v>
      </c>
      <c r="C13" s="5">
        <f ca="1">IF(B13&lt;&gt;"",COUNTIF('Tableau Commandes'!E14:E159,Récapitulatifs!B13),"")</f>
        <v>1</v>
      </c>
      <c r="D13" s="24">
        <f ca="1">IF(B13="","",SUMIF(REF,B13,'Tableau Commandes'!$C$5:$C$26))</f>
        <v>1</v>
      </c>
      <c r="E13" s="35">
        <f t="shared" si="0"/>
        <v>0</v>
      </c>
      <c r="F13" s="47">
        <f t="shared" si="1"/>
        <v>0</v>
      </c>
      <c r="G13" s="59" t="str">
        <f ca="1">INDEX('Tableau Commandes'!$M$4:$M$150,MATCH($B13,'Tableau Commandes'!$E$4:$E$150,0))</f>
        <v>DISPO CHEZ MOI</v>
      </c>
      <c r="H13" s="52"/>
      <c r="I13" s="53">
        <f t="shared" si="2"/>
        <v>0</v>
      </c>
    </row>
    <row r="14" spans="2:9" ht="37.5">
      <c r="B14" s="6" t="str">
        <f t="array" aca="1" ref="B14" ca="1">IF(ISERROR(INDEX(ColE,MIN(IF((Nom&lt;&gt;0)*(COUNTIF($B$3:B13,Nom)=0),ROW(Nom))))&amp;""),"",INDEX(ColE,MIN(IF((Nom&lt;&gt;0)*(COUNTIF($B$3:B13,Nom)=0),ROW(Nom))))&amp;"")</f>
        <v>CDAL-54510z</v>
      </c>
      <c r="C14" s="5">
        <f ca="1">IF(B14&lt;&gt;"",COUNTIF('Tableau Commandes'!E15:E160,Récapitulatifs!B14),"")</f>
        <v>1</v>
      </c>
      <c r="D14" s="24">
        <f ca="1">IF(B14="","",SUMIF(REF,B14,'Tableau Commandes'!$C$5:$C$26))</f>
        <v>1</v>
      </c>
      <c r="E14" s="35">
        <f t="shared" si="0"/>
        <v>0</v>
      </c>
      <c r="F14" s="47">
        <f t="shared" si="1"/>
        <v>0</v>
      </c>
      <c r="G14" s="59" t="str">
        <f ca="1">INDEX('Tableau Commandes'!$M$4:$M$150,MATCH($B14,'Tableau Commandes'!$E$4:$E$150,0))</f>
        <v>DISPO CHEZ MOI</v>
      </c>
      <c r="H14" s="52"/>
      <c r="I14" s="53">
        <f t="shared" si="2"/>
        <v>0</v>
      </c>
    </row>
    <row r="15" spans="2:9" ht="37.5">
      <c r="B15" s="6" t="str">
        <f t="array" aca="1" ref="B15" ca="1">IF(ISERROR(INDEX(ColE,MIN(IF((Nom&lt;&gt;0)*(COUNTIF($B$3:B14,Nom)=0),ROW(Nom))))&amp;""),"",INDEX(ColE,MIN(IF((Nom&lt;&gt;0)*(COUNTIF($B$3:B14,Nom)=0),ROW(Nom))))&amp;"")</f>
        <v>14588</v>
      </c>
      <c r="C15" s="5">
        <f ca="1">IF(B15&lt;&gt;"",COUNTIF('Tableau Commandes'!E16:E161,Récapitulatifs!B15),"")</f>
        <v>1</v>
      </c>
      <c r="D15" s="24">
        <f ca="1">IF(B15="","",SUMIF(REF,B15,'Tableau Commandes'!$C$5:$C$26))</f>
        <v>1</v>
      </c>
      <c r="E15" s="35">
        <f t="shared" si="0"/>
        <v>0</v>
      </c>
      <c r="F15" s="47">
        <f t="shared" si="1"/>
        <v>0</v>
      </c>
      <c r="G15" s="59" t="str">
        <f ca="1">INDEX('Tableau Commandes'!$M$4:$M$150,MATCH($B15,'Tableau Commandes'!$E$4:$E$150,0))</f>
        <v/>
      </c>
      <c r="H15" s="52"/>
      <c r="I15" s="53">
        <f t="shared" si="2"/>
        <v>0</v>
      </c>
    </row>
    <row r="16" spans="2:9" ht="37.5">
      <c r="B16" s="6" t="str">
        <f t="array" aca="1" ref="B16" ca="1">IF(ISERROR(INDEX(ColE,MIN(IF((Nom&lt;&gt;0)*(COUNTIF($B$3:B15,Nom)=0),ROW(Nom))))&amp;""),"",INDEX(ColE,MIN(IF((Nom&lt;&gt;0)*(COUNTIF($B$3:B15,Nom)=0),ROW(Nom))))&amp;"")</f>
        <v>RI71112</v>
      </c>
      <c r="C16" s="5">
        <f ca="1">IF(B16&lt;&gt;"",COUNTIF('Tableau Commandes'!E17:E162,Récapitulatifs!B16),"")</f>
        <v>1</v>
      </c>
      <c r="D16" s="24">
        <f ca="1">IF(B16="","",SUMIF(REF,B16,'Tableau Commandes'!$C$5:$C$26))</f>
        <v>1</v>
      </c>
      <c r="E16" s="35">
        <f t="shared" si="0"/>
        <v>0</v>
      </c>
      <c r="F16" s="47">
        <f t="shared" si="1"/>
        <v>0</v>
      </c>
      <c r="G16" s="59" t="str">
        <f ca="1">INDEX('Tableau Commandes'!$M$4:$M$150,MATCH($B16,'Tableau Commandes'!$E$4:$E$150,0))</f>
        <v>DISPO CHEZ MOI</v>
      </c>
      <c r="H16" s="52"/>
      <c r="I16" s="53">
        <f t="shared" si="2"/>
        <v>0</v>
      </c>
    </row>
    <row r="17" spans="2:9" ht="37.5">
      <c r="B17" s="6" t="str">
        <f t="array" aca="1" ref="B17" ca="1">IF(ISERROR(INDEX(ColE,MIN(IF((Nom&lt;&gt;0)*(COUNTIF($B$3:B16,Nom)=0),ROW(Nom))))&amp;""),"",INDEX(ColE,MIN(IF((Nom&lt;&gt;0)*(COUNTIF($B$3:B16,Nom)=0),ROW(Nom))))&amp;"")</f>
        <v>318204</v>
      </c>
      <c r="C17" s="5">
        <f ca="1">IF(B17&lt;&gt;"",COUNTIF('Tableau Commandes'!E18:E163,Récapitulatifs!B17),"")</f>
        <v>1</v>
      </c>
      <c r="D17" s="24">
        <f ca="1">IF(B17="","",SUMIF(REF,B17,'Tableau Commandes'!$C$5:$C$26))</f>
        <v>1</v>
      </c>
      <c r="E17" s="35">
        <f t="shared" si="0"/>
        <v>0</v>
      </c>
      <c r="F17" s="47">
        <f t="shared" si="1"/>
        <v>0</v>
      </c>
      <c r="G17" s="59" t="str">
        <f ca="1">INDEX('Tableau Commandes'!$M$4:$M$150,MATCH($B17,'Tableau Commandes'!$E$4:$E$150,0))</f>
        <v/>
      </c>
      <c r="H17" s="52"/>
      <c r="I17" s="53">
        <f t="shared" si="2"/>
        <v>0</v>
      </c>
    </row>
    <row r="18" spans="2:9" ht="37.5">
      <c r="B18" s="6" t="str">
        <f t="array" aca="1" ref="B18" ca="1">IF(ISERROR(INDEX(ColE,MIN(IF((Nom&lt;&gt;0)*(COUNTIF($B$3:B17,Nom)=0),ROW(Nom))))&amp;""),"",INDEX(ColE,MIN(IF((Nom&lt;&gt;0)*(COUNTIF($B$3:B17,Nom)=0),ROW(Nom))))&amp;"")</f>
        <v>4725</v>
      </c>
      <c r="C18" s="5">
        <f ca="1">IF(B18&lt;&gt;"",COUNTIF('Tableau Commandes'!E19:E164,Récapitulatifs!B18),"")</f>
        <v>1</v>
      </c>
      <c r="D18" s="24">
        <f ca="1">IF(B18="","",SUMIF(REF,B18,'Tableau Commandes'!$C$5:$C$26))</f>
        <v>1</v>
      </c>
      <c r="E18" s="35">
        <f t="shared" si="0"/>
        <v>0</v>
      </c>
      <c r="F18" s="36">
        <f t="shared" ref="F18:F61" si="3">IF(E18="P","PREPAREE",IF(E18="R","RELIQUAT",))</f>
        <v>0</v>
      </c>
      <c r="G18" s="59" t="str">
        <f ca="1">INDEX('Tableau Commandes'!$M$4:$M$150,MATCH($B18,'Tableau Commandes'!$E$4:$E$150,0))</f>
        <v>DISPO CHEZ MOI</v>
      </c>
      <c r="H18" s="52"/>
      <c r="I18" s="53">
        <f t="shared" si="2"/>
        <v>0</v>
      </c>
    </row>
    <row r="19" spans="2:9" ht="37.5">
      <c r="B19" s="6" t="str">
        <f t="array" aca="1" ref="B19" ca="1">IF(ISERROR(INDEX(ColE,MIN(IF((Nom&lt;&gt;0)*(COUNTIF($B$3:B18,Nom)=0),ROW(Nom))))&amp;""),"",INDEX(ColE,MIN(IF((Nom&lt;&gt;0)*(COUNTIF($B$3:B18,Nom)=0),ROW(Nom))))&amp;"")</f>
        <v>350240XDEUX</v>
      </c>
      <c r="C19" s="5">
        <f ca="1">IF(B19&lt;&gt;"",COUNTIF('Tableau Commandes'!E20:E165,Récapitulatifs!B19),"")</f>
        <v>1</v>
      </c>
      <c r="D19" s="24">
        <f ca="1">IF(B19="","",SUMIF(REF,B19,'Tableau Commandes'!$C$5:$C$26))</f>
        <v>1</v>
      </c>
      <c r="E19" s="35">
        <f t="shared" si="0"/>
        <v>0</v>
      </c>
      <c r="F19" s="36">
        <f t="shared" si="3"/>
        <v>0</v>
      </c>
      <c r="G19" s="59" t="str">
        <f ca="1">INDEX('Tableau Commandes'!$M$4:$M$150,MATCH($B19,'Tableau Commandes'!$E$4:$E$150,0))</f>
        <v/>
      </c>
      <c r="H19" s="52"/>
      <c r="I19" s="53">
        <f t="shared" si="2"/>
        <v>0</v>
      </c>
    </row>
    <row r="20" spans="2:9" ht="37.5">
      <c r="B20" s="6" t="str">
        <f t="array" aca="1" ref="B20" ca="1">IF(ISERROR(INDEX(ColE,MIN(IF((Nom&lt;&gt;0)*(COUNTIF($B$3:B19,Nom)=0),ROW(Nom))))&amp;""),"",INDEX(ColE,MIN(IF((Nom&lt;&gt;0)*(COUNTIF($B$3:B19,Nom)=0),ROW(Nom))))&amp;"")</f>
        <v>106390</v>
      </c>
      <c r="C20" s="5">
        <f ca="1">IF(B20&lt;&gt;"",COUNTIF('Tableau Commandes'!E21:E166,Récapitulatifs!B20),"")</f>
        <v>1</v>
      </c>
      <c r="D20" s="24">
        <f ca="1">IF(B20="","",SUMIF(REF,B20,'Tableau Commandes'!$C$5:$C$26))</f>
        <v>1</v>
      </c>
      <c r="E20" s="35">
        <f t="shared" si="0"/>
        <v>0</v>
      </c>
      <c r="F20" s="36">
        <f t="shared" si="3"/>
        <v>0</v>
      </c>
      <c r="G20" s="59" t="str">
        <f ca="1">INDEX('Tableau Commandes'!$M$4:$M$150,MATCH($B20,'Tableau Commandes'!$E$4:$E$150,0))</f>
        <v/>
      </c>
      <c r="H20" s="52"/>
      <c r="I20" s="53">
        <f t="shared" si="2"/>
        <v>0</v>
      </c>
    </row>
    <row r="21" spans="2:9" ht="37.5">
      <c r="B21" s="6" t="str">
        <f t="array" aca="1" ref="B21" ca="1">IF(ISERROR(INDEX(ColE,MIN(IF((Nom&lt;&gt;0)*(COUNTIF($B$3:B20,Nom)=0),ROW(Nom))))&amp;""),"",INDEX(ColE,MIN(IF((Nom&lt;&gt;0)*(COUNTIF($B$3:B20,Nom)=0),ROW(Nom))))&amp;"")</f>
        <v>GLC41429</v>
      </c>
      <c r="C21" s="5">
        <f ca="1">IF(B21&lt;&gt;"",COUNTIF('Tableau Commandes'!E22:E167,Récapitulatifs!B21),"")</f>
        <v>1</v>
      </c>
      <c r="D21" s="24">
        <f ca="1">IF(B21="","",SUMIF(REF,B21,'Tableau Commandes'!$C$5:$C$26))</f>
        <v>1</v>
      </c>
      <c r="E21" s="35">
        <f t="shared" si="0"/>
        <v>0</v>
      </c>
      <c r="F21" s="36">
        <f t="shared" si="3"/>
        <v>0</v>
      </c>
      <c r="G21" s="59" t="str">
        <f ca="1">INDEX('Tableau Commandes'!$M$4:$M$150,MATCH($B21,'Tableau Commandes'!$E$4:$E$150,0))</f>
        <v/>
      </c>
      <c r="H21" s="52"/>
      <c r="I21" s="53">
        <f t="shared" si="2"/>
        <v>0</v>
      </c>
    </row>
    <row r="22" spans="2:9" ht="37.5">
      <c r="B22" s="6" t="str">
        <f t="array" aca="1" ref="B22" ca="1">IF(ISERROR(INDEX(ColE,MIN(IF((Nom&lt;&gt;0)*(COUNTIF($B$3:B21,Nom)=0),ROW(Nom))))&amp;""),"",INDEX(ColE,MIN(IF((Nom&lt;&gt;0)*(COUNTIF($B$3:B21,Nom)=0),ROW(Nom))))&amp;"")</f>
        <v>MECA4178</v>
      </c>
      <c r="C22" s="5">
        <f ca="1">IF(B22&lt;&gt;"",COUNTIF('Tableau Commandes'!E23:E168,Récapitulatifs!B22),"")</f>
        <v>1</v>
      </c>
      <c r="D22" s="24">
        <f ca="1">IF(B22="","",SUMIF(REF,B22,'Tableau Commandes'!$C$5:$C$26))</f>
        <v>2</v>
      </c>
      <c r="E22" s="35">
        <f t="shared" si="0"/>
        <v>0</v>
      </c>
      <c r="F22" s="36">
        <f t="shared" si="3"/>
        <v>0</v>
      </c>
      <c r="G22" s="59" t="str">
        <f ca="1">INDEX('Tableau Commandes'!$M$4:$M$150,MATCH($B22,'Tableau Commandes'!$E$4:$E$150,0))</f>
        <v/>
      </c>
      <c r="H22" s="52"/>
      <c r="I22" s="53">
        <f t="shared" si="2"/>
        <v>0</v>
      </c>
    </row>
    <row r="23" spans="2:9" ht="37.5">
      <c r="B23" s="6" t="str">
        <f t="array" aca="1" ref="B23" ca="1">IF(ISERROR(INDEX(ColE,MIN(IF((Nom&lt;&gt;0)*(COUNTIF($B$3:B22,Nom)=0),ROW(Nom))))&amp;""),"",INDEX(ColE,MIN(IF((Nom&lt;&gt;0)*(COUNTIF($B$3:B22,Nom)=0),ROW(Nom))))&amp;"")</f>
        <v>MECA3836</v>
      </c>
      <c r="C23" s="5">
        <f ca="1">IF(B23&lt;&gt;"",COUNTIF('Tableau Commandes'!E24:E169,Récapitulatifs!B23),"")</f>
        <v>2</v>
      </c>
      <c r="D23" s="24">
        <f ca="1">IF(B23="","",SUMIF(REF,B23,'Tableau Commandes'!$C$5:$C$26))</f>
        <v>2</v>
      </c>
      <c r="E23" s="35">
        <f t="shared" si="0"/>
        <v>0</v>
      </c>
      <c r="F23" s="36">
        <f t="shared" si="3"/>
        <v>0</v>
      </c>
      <c r="G23" s="59" t="str">
        <f ca="1">INDEX('Tableau Commandes'!$M$4:$M$150,MATCH($B23,'Tableau Commandes'!$E$4:$E$150,0))</f>
        <v/>
      </c>
      <c r="H23" s="52"/>
      <c r="I23" s="53">
        <f t="shared" si="2"/>
        <v>0</v>
      </c>
    </row>
    <row r="24" spans="2:9" ht="37.5">
      <c r="B24" s="6" t="str">
        <f t="array" aca="1" ref="B24" ca="1">IF(ISERROR(INDEX(ColE,MIN(IF((Nom&lt;&gt;0)*(COUNTIF($B$3:B23,Nom)=0),ROW(Nom))))&amp;""),"",INDEX(ColE,MIN(IF((Nom&lt;&gt;0)*(COUNTIF($B$3:B23,Nom)=0),ROW(Nom))))&amp;"")</f>
        <v>99907</v>
      </c>
      <c r="C24" s="5">
        <f ca="1">IF(B24&lt;&gt;"",COUNTIF('Tableau Commandes'!E25:E170,Récapitulatifs!B24),"")</f>
        <v>1</v>
      </c>
      <c r="D24" s="24">
        <f ca="1">IF(B24="","",SUMIF(REF,B24,'Tableau Commandes'!$C$5:$C$26))</f>
        <v>1</v>
      </c>
      <c r="E24" s="35">
        <f t="shared" si="0"/>
        <v>0</v>
      </c>
      <c r="F24" s="36">
        <f t="shared" si="3"/>
        <v>0</v>
      </c>
      <c r="G24" s="59" t="str">
        <f ca="1">INDEX('Tableau Commandes'!$M$4:$M$150,MATCH($B24,'Tableau Commandes'!$E$4:$E$150,0))</f>
        <v/>
      </c>
      <c r="H24" s="52"/>
      <c r="I24" s="53">
        <f t="shared" si="2"/>
        <v>0</v>
      </c>
    </row>
    <row r="25" spans="2:9" ht="37.5">
      <c r="B25" s="6" t="str">
        <f t="array" aca="1" ref="B25" ca="1">IF(ISERROR(INDEX(ColE,MIN(IF((Nom&lt;&gt;0)*(COUNTIF($B$3:B24,Nom)=0),ROW(Nom))))&amp;""),"",INDEX(ColE,MIN(IF((Nom&lt;&gt;0)*(COUNTIF($B$3:B24,Nom)=0),ROW(Nom))))&amp;"")</f>
        <v>GLC40101</v>
      </c>
      <c r="C25" s="5">
        <f ca="1">IF(B25&lt;&gt;"",COUNTIF('Tableau Commandes'!E26:E171,Récapitulatifs!B25),"")</f>
        <v>1</v>
      </c>
      <c r="D25" s="24">
        <f ca="1">IF(B25="","",SUMIF(REF,B25,'Tableau Commandes'!$C$5:$C$26))</f>
        <v>1</v>
      </c>
      <c r="E25" s="35">
        <f t="shared" si="0"/>
        <v>0</v>
      </c>
      <c r="F25" s="36">
        <f t="shared" si="3"/>
        <v>0</v>
      </c>
      <c r="G25" s="59" t="str">
        <f ca="1">INDEX('Tableau Commandes'!$M$4:$M$150,MATCH($B25,'Tableau Commandes'!$E$4:$E$150,0))</f>
        <v/>
      </c>
      <c r="H25" s="52"/>
      <c r="I25" s="53">
        <f t="shared" si="2"/>
        <v>0</v>
      </c>
    </row>
    <row r="26" spans="2:9" ht="37.5">
      <c r="B26" s="6" t="str">
        <f t="array" aca="1" ref="B26" ca="1">IF(ISERROR(INDEX(ColE,MIN(IF((Nom&lt;&gt;0)*(COUNTIF($B$3:B25,Nom)=0),ROW(Nom))))&amp;""),"",INDEX(ColE,MIN(IF((Nom&lt;&gt;0)*(COUNTIF($B$3:B25,Nom)=0),ROW(Nom))))&amp;"")</f>
        <v>813412X2</v>
      </c>
      <c r="C26" s="5">
        <f ca="1">IF(B26&lt;&gt;"",COUNTIF('Tableau Commandes'!E27:E172,Récapitulatifs!B26),"")</f>
        <v>1</v>
      </c>
      <c r="D26" s="24">
        <f ca="1">IF(B26="","",SUMIF(REF,B26,'Tableau Commandes'!$C$5:$C$26))</f>
        <v>1</v>
      </c>
      <c r="E26" s="35">
        <f t="shared" si="0"/>
        <v>0</v>
      </c>
      <c r="F26" s="36">
        <f t="shared" si="3"/>
        <v>0</v>
      </c>
      <c r="G26" s="59" t="str">
        <f ca="1">INDEX('Tableau Commandes'!$M$4:$M$150,MATCH($B26,'Tableau Commandes'!$E$4:$E$150,0))</f>
        <v/>
      </c>
      <c r="H26" s="52"/>
      <c r="I26" s="53">
        <f t="shared" si="2"/>
        <v>0</v>
      </c>
    </row>
    <row r="27" spans="2:9" ht="37.5">
      <c r="B27" s="6" t="str">
        <f t="array" aca="1" ref="B27" ca="1">IF(ISERROR(INDEX(ColE,MIN(IF((Nom&lt;&gt;0)*(COUNTIF($B$3:B26,Nom)=0),ROW(Nom))))&amp;""),"",INDEX(ColE,MIN(IF((Nom&lt;&gt;0)*(COUNTIF($B$3:B26,Nom)=0),ROW(Nom))))&amp;"")</f>
        <v>CDAL29409k</v>
      </c>
      <c r="C27" s="5">
        <f ca="1">IF(B27&lt;&gt;"",COUNTIF('Tableau Commandes'!E28:E173,Récapitulatifs!B27),"")</f>
        <v>1</v>
      </c>
      <c r="D27" s="24">
        <f ca="1">IF(B27="","",SUMIF(REF,B27,'Tableau Commandes'!$C$5:$C$26))</f>
        <v>1</v>
      </c>
      <c r="E27" s="35">
        <f t="shared" si="0"/>
        <v>0</v>
      </c>
      <c r="F27" s="36">
        <f t="shared" si="3"/>
        <v>0</v>
      </c>
      <c r="G27" s="59" t="str">
        <f ca="1">INDEX('Tableau Commandes'!$M$4:$M$150,MATCH($B27,'Tableau Commandes'!$E$4:$E$150,0))</f>
        <v/>
      </c>
      <c r="H27" s="52"/>
      <c r="I27" s="53">
        <f t="shared" si="2"/>
        <v>0</v>
      </c>
    </row>
    <row r="28" spans="2:9" s="20" customFormat="1" ht="37.5">
      <c r="B28" s="6" t="str">
        <f t="array" aca="1" ref="B28" ca="1">IF(ISERROR(INDEX(ColE,MIN(IF((Nom&lt;&gt;0)*(COUNTIF($B$3:B27,Nom)=0),ROW(Nom))))&amp;""),"",INDEX(ColE,MIN(IF((Nom&lt;&gt;0)*(COUNTIF($B$3:B27,Nom)=0),ROW(Nom))))&amp;"")</f>
        <v>MECA4032</v>
      </c>
      <c r="C28" s="5">
        <f ca="1">IF(B28&lt;&gt;"",COUNTIF('Tableau Commandes'!E29:E174,Récapitulatifs!B28),"")</f>
        <v>1</v>
      </c>
      <c r="D28" s="24">
        <f ca="1">IF(B28="","",SUMIF(REF,B28,'Tableau Commandes'!$C$5:$C$26))</f>
        <v>2</v>
      </c>
      <c r="E28" s="35">
        <f t="shared" si="0"/>
        <v>0</v>
      </c>
      <c r="F28" s="36">
        <f t="shared" si="3"/>
        <v>0</v>
      </c>
      <c r="G28" s="59" t="str">
        <f ca="1">INDEX('Tableau Commandes'!$M$4:$M$150,MATCH($B28,'Tableau Commandes'!$E$4:$E$150,0))</f>
        <v/>
      </c>
      <c r="H28" s="52"/>
      <c r="I28" s="53">
        <f t="shared" si="2"/>
        <v>0</v>
      </c>
    </row>
    <row r="29" spans="2:9" s="20" customFormat="1" ht="37.5">
      <c r="B29" s="6" t="str">
        <f t="array" aca="1" ref="B29" ca="1">IF(ISERROR(INDEX(ColE,MIN(IF((Nom&lt;&gt;0)*(COUNTIF($B$3:B28,Nom)=0),ROW(Nom))))&amp;""),"",INDEX(ColE,MIN(IF((Nom&lt;&gt;0)*(COUNTIF($B$3:B28,Nom)=0),ROW(Nom))))&amp;"")</f>
        <v>SPILU409003</v>
      </c>
      <c r="C29" s="5">
        <f ca="1">IF(B29&lt;&gt;"",COUNTIF('Tableau Commandes'!E30:E175,Récapitulatifs!B29),"")</f>
        <v>1</v>
      </c>
      <c r="D29" s="24">
        <f ca="1">IF(B29="","",SUMIF(REF,B29,'Tableau Commandes'!$C$5:$C$26))</f>
        <v>1</v>
      </c>
      <c r="E29" s="35">
        <f t="shared" si="0"/>
        <v>0</v>
      </c>
      <c r="F29" s="36">
        <f t="shared" si="3"/>
        <v>0</v>
      </c>
      <c r="G29" s="59" t="str">
        <f ca="1">INDEX('Tableau Commandes'!$M$4:$M$150,MATCH($B29,'Tableau Commandes'!$E$4:$E$150,0))</f>
        <v/>
      </c>
      <c r="H29" s="52"/>
      <c r="I29" s="53">
        <f t="shared" si="2"/>
        <v>0</v>
      </c>
    </row>
    <row r="30" spans="2:9" ht="37.5">
      <c r="B30" s="6" t="str">
        <f t="array" aca="1" ref="B30" ca="1">IF(ISERROR(INDEX(ColE,MIN(IF((Nom&lt;&gt;0)*(COUNTIF($B$3:B29,Nom)=0),ROW(Nom))))&amp;""),"",INDEX(ColE,MIN(IF((Nom&lt;&gt;0)*(COUNTIF($B$3:B29,Nom)=0),ROW(Nom))))&amp;"")</f>
        <v>351200</v>
      </c>
      <c r="C30" s="5">
        <f ca="1">IF(B30&lt;&gt;"",COUNTIF('Tableau Commandes'!E31:E176,Récapitulatifs!B30),"")</f>
        <v>1</v>
      </c>
      <c r="D30" s="24">
        <f ca="1">IF(B30="","",SUMIF(REF,B30,'Tableau Commandes'!$C$5:$C$26))</f>
        <v>1</v>
      </c>
      <c r="E30" s="35">
        <f t="shared" si="0"/>
        <v>0</v>
      </c>
      <c r="F30" s="36">
        <f t="shared" si="3"/>
        <v>0</v>
      </c>
      <c r="G30" s="59" t="str">
        <f ca="1">INDEX('Tableau Commandes'!$M$4:$M$150,MATCH($B30,'Tableau Commandes'!$E$4:$E$150,0))</f>
        <v/>
      </c>
      <c r="H30" s="52"/>
      <c r="I30" s="53">
        <f t="shared" si="2"/>
        <v>0</v>
      </c>
    </row>
    <row r="31" spans="2:9" ht="37.5">
      <c r="B31" s="6" t="str">
        <f t="array" aca="1" ref="B31" ca="1">IF(ISERROR(INDEX(ColE,MIN(IF((Nom&lt;&gt;0)*(COUNTIF($B$3:B30,Nom)=0),ROW(Nom))))&amp;""),"",INDEX(ColE,MIN(IF((Nom&lt;&gt;0)*(COUNTIF($B$3:B30,Nom)=0),ROW(Nom))))&amp;"")</f>
        <v>GS11205</v>
      </c>
      <c r="C31" s="5">
        <f ca="1">IF(B31&lt;&gt;"",COUNTIF('Tableau Commandes'!E32:E177,Récapitulatifs!B31),"")</f>
        <v>1</v>
      </c>
      <c r="D31" s="24">
        <f ca="1">IF(B31="","",SUMIF(REF,B31,'Tableau Commandes'!$C$5:$C$26))</f>
        <v>1</v>
      </c>
      <c r="E31" s="35">
        <f t="shared" si="0"/>
        <v>0</v>
      </c>
      <c r="F31" s="36">
        <f t="shared" si="3"/>
        <v>0</v>
      </c>
      <c r="G31" s="59" t="str">
        <f ca="1">INDEX('Tableau Commandes'!$M$4:$M$150,MATCH($B31,'Tableau Commandes'!$E$4:$E$150,0))</f>
        <v/>
      </c>
      <c r="H31" s="52"/>
      <c r="I31" s="53">
        <f t="shared" si="2"/>
        <v>0</v>
      </c>
    </row>
    <row r="32" spans="2:9" ht="37.5">
      <c r="B32" s="6" t="str">
        <f t="array" aca="1" ref="B32" ca="1">IF(ISERROR(INDEX(ColE,MIN(IF((Nom&lt;&gt;0)*(COUNTIF($B$3:B31,Nom)=0),ROW(Nom))))&amp;""),"",INDEX(ColE,MIN(IF((Nom&lt;&gt;0)*(COUNTIF($B$3:B31,Nom)=0),ROW(Nom))))&amp;"")</f>
        <v>A14119</v>
      </c>
      <c r="C32" s="5">
        <f ca="1">IF(B32&lt;&gt;"",COUNTIF('Tableau Commandes'!E33:E178,Récapitulatifs!B32),"")</f>
        <v>1</v>
      </c>
      <c r="D32" s="24">
        <f ca="1">IF(B32="","",SUMIF(REF,B32,'Tableau Commandes'!$C$5:$C$26))</f>
        <v>1</v>
      </c>
      <c r="E32" s="35">
        <f t="shared" si="0"/>
        <v>0</v>
      </c>
      <c r="F32" s="36">
        <f t="shared" si="3"/>
        <v>0</v>
      </c>
      <c r="G32" s="59" t="str">
        <f ca="1">INDEX('Tableau Commandes'!$M$4:$M$150,MATCH($B32,'Tableau Commandes'!$E$4:$E$150,0))</f>
        <v/>
      </c>
      <c r="H32" s="52"/>
      <c r="I32" s="53">
        <f t="shared" si="2"/>
        <v>0</v>
      </c>
    </row>
    <row r="33" spans="2:9" ht="37.5">
      <c r="B33" s="6" t="str">
        <f t="array" aca="1" ref="B33" ca="1">IF(ISERROR(INDEX(ColE,MIN(IF((Nom&lt;&gt;0)*(COUNTIF($B$3:B32,Nom)=0),ROW(Nom))))&amp;""),"",INDEX(ColE,MIN(IF((Nom&lt;&gt;0)*(COUNTIF($B$3:B32,Nom)=0),ROW(Nom))))&amp;"")</f>
        <v>3652</v>
      </c>
      <c r="C33" s="5">
        <f ca="1">IF(B33&lt;&gt;"",COUNTIF('Tableau Commandes'!E34:E179,Récapitulatifs!B33),"")</f>
        <v>1</v>
      </c>
      <c r="D33" s="24">
        <f ca="1">IF(B33="","",SUMIF(REF,B33,'Tableau Commandes'!$C$5:$C$26))</f>
        <v>1</v>
      </c>
      <c r="E33" s="35">
        <f t="shared" si="0"/>
        <v>0</v>
      </c>
      <c r="F33" s="36">
        <f t="shared" si="3"/>
        <v>0</v>
      </c>
      <c r="G33" s="59" t="str">
        <f ca="1">INDEX('Tableau Commandes'!$M$4:$M$150,MATCH($B33,'Tableau Commandes'!$E$4:$E$150,0))</f>
        <v/>
      </c>
      <c r="H33" s="52"/>
      <c r="I33" s="53">
        <f t="shared" si="2"/>
        <v>0</v>
      </c>
    </row>
    <row r="34" spans="2:9" ht="37.5">
      <c r="B34" s="6" t="str">
        <f t="array" aca="1" ref="B34" ca="1">IF(ISERROR(INDEX(ColE,MIN(IF((Nom&lt;&gt;0)*(COUNTIF($B$3:B33,Nom)=0),ROW(Nom))))&amp;""),"",INDEX(ColE,MIN(IF((Nom&lt;&gt;0)*(COUNTIF($B$3:B33,Nom)=0),ROW(Nom))))&amp;"")</f>
        <v>4740</v>
      </c>
      <c r="C34" s="5">
        <f ca="1">IF(B34&lt;&gt;"",COUNTIF('Tableau Commandes'!E35:E180,Récapitulatifs!B34),"")</f>
        <v>1</v>
      </c>
      <c r="D34" s="24">
        <f ca="1">IF(B34="","",SUMIF(REF,B34,'Tableau Commandes'!$C$5:$C$26))</f>
        <v>1</v>
      </c>
      <c r="E34" s="35">
        <f t="shared" si="0"/>
        <v>0</v>
      </c>
      <c r="F34" s="36">
        <f t="shared" si="3"/>
        <v>0</v>
      </c>
      <c r="G34" s="59" t="str">
        <f ca="1">INDEX('Tableau Commandes'!$M$4:$M$150,MATCH($B34,'Tableau Commandes'!$E$4:$E$150,0))</f>
        <v>DISPO CHEZ MOI</v>
      </c>
      <c r="H34" s="52"/>
      <c r="I34" s="53">
        <f t="shared" si="2"/>
        <v>0</v>
      </c>
    </row>
    <row r="35" spans="2:9" ht="37.5">
      <c r="B35" s="6" t="str">
        <f t="array" aca="1" ref="B35" ca="1">IF(ISERROR(INDEX(ColE,MIN(IF((Nom&lt;&gt;0)*(COUNTIF($B$3:B34,Nom)=0),ROW(Nom))))&amp;""),"",INDEX(ColE,MIN(IF((Nom&lt;&gt;0)*(COUNTIF($B$3:B34,Nom)=0),ROW(Nom))))&amp;"")</f>
        <v>106400</v>
      </c>
      <c r="C35" s="5">
        <f ca="1">IF(B35&lt;&gt;"",COUNTIF('Tableau Commandes'!E36:E181,Récapitulatifs!B35),"")</f>
        <v>1</v>
      </c>
      <c r="D35" s="24">
        <f ca="1">IF(B35="","",SUMIF(REF,B35,'Tableau Commandes'!$C$5:$C$26))</f>
        <v>1</v>
      </c>
      <c r="E35" s="35">
        <f t="shared" si="0"/>
        <v>0</v>
      </c>
      <c r="F35" s="36">
        <f t="shared" si="3"/>
        <v>0</v>
      </c>
      <c r="G35" s="59" t="str">
        <f ca="1">INDEX('Tableau Commandes'!$M$4:$M$150,MATCH($B35,'Tableau Commandes'!$E$4:$E$150,0))</f>
        <v/>
      </c>
      <c r="H35" s="52"/>
      <c r="I35" s="53">
        <f t="shared" si="2"/>
        <v>0</v>
      </c>
    </row>
    <row r="36" spans="2:9" ht="37.5">
      <c r="B36" s="6" t="str">
        <f t="array" aca="1" ref="B36" ca="1">IF(ISERROR(INDEX(ColE,MIN(IF((Nom&lt;&gt;0)*(COUNTIF($B$3:B35,Nom)=0),ROW(Nom))))&amp;""),"",INDEX(ColE,MIN(IF((Nom&lt;&gt;0)*(COUNTIF($B$3:B35,Nom)=0),ROW(Nom))))&amp;"")</f>
        <v>9018</v>
      </c>
      <c r="C36" s="5">
        <f ca="1">IF(B36&lt;&gt;"",COUNTIF('Tableau Commandes'!E37:E182,Récapitulatifs!B36),"")</f>
        <v>1</v>
      </c>
      <c r="D36" s="24">
        <f ca="1">IF(B36="","",SUMIF(REF,B36,'Tableau Commandes'!$C$5:$C$26))</f>
        <v>1</v>
      </c>
      <c r="E36" s="35">
        <f t="shared" si="0"/>
        <v>0</v>
      </c>
      <c r="F36" s="36">
        <f t="shared" si="3"/>
        <v>0</v>
      </c>
      <c r="G36" s="59" t="str">
        <f ca="1">INDEX('Tableau Commandes'!$M$4:$M$150,MATCH($B36,'Tableau Commandes'!$E$4:$E$150,0))</f>
        <v/>
      </c>
      <c r="H36" s="52"/>
      <c r="I36" s="53">
        <f t="shared" si="2"/>
        <v>0</v>
      </c>
    </row>
    <row r="37" spans="2:9" ht="37.5">
      <c r="B37" s="6" t="str">
        <f t="array" aca="1" ref="B37" ca="1">IF(ISERROR(INDEX(ColE,MIN(IF((Nom&lt;&gt;0)*(COUNTIF($B$3:B36,Nom)=0),ROW(Nom))))&amp;""),"",INDEX(ColE,MIN(IF((Nom&lt;&gt;0)*(COUNTIF($B$3:B36,Nom)=0),ROW(Nom))))&amp;"")</f>
        <v>24099XDEUX</v>
      </c>
      <c r="C37" s="5">
        <f ca="1">IF(B37&lt;&gt;"",COUNTIF('Tableau Commandes'!E38:E183,Récapitulatifs!B37),"")</f>
        <v>1</v>
      </c>
      <c r="D37" s="24">
        <f ca="1">IF(B37="","",SUMIF(REF,B37,'Tableau Commandes'!$C$5:$C$26))</f>
        <v>1</v>
      </c>
      <c r="E37" s="35">
        <f t="shared" si="0"/>
        <v>0</v>
      </c>
      <c r="F37" s="36">
        <f t="shared" si="3"/>
        <v>0</v>
      </c>
      <c r="G37" s="59" t="str">
        <f ca="1">INDEX('Tableau Commandes'!$M$4:$M$150,MATCH($B37,'Tableau Commandes'!$E$4:$E$150,0))</f>
        <v/>
      </c>
      <c r="H37" s="52"/>
      <c r="I37" s="53">
        <f t="shared" si="2"/>
        <v>0</v>
      </c>
    </row>
    <row r="38" spans="2:9" ht="37.5">
      <c r="B38" s="6" t="str">
        <f t="array" aca="1" ref="B38" ca="1">IF(ISERROR(INDEX(ColE,MIN(IF((Nom&lt;&gt;0)*(COUNTIF($B$3:B37,Nom)=0),ROW(Nom))))&amp;""),"",INDEX(ColE,MIN(IF((Nom&lt;&gt;0)*(COUNTIF($B$3:B37,Nom)=0),ROW(Nom))))&amp;"")</f>
        <v>A027XDEUX</v>
      </c>
      <c r="C38" s="5">
        <f ca="1">IF(B38&lt;&gt;"",COUNTIF('Tableau Commandes'!E39:E184,Récapitulatifs!B38),"")</f>
        <v>1</v>
      </c>
      <c r="D38" s="24">
        <f ca="1">IF(B38="","",SUMIF(REF,B38,'Tableau Commandes'!$C$5:$C$26))</f>
        <v>1</v>
      </c>
      <c r="E38" s="35">
        <f t="shared" si="0"/>
        <v>0</v>
      </c>
      <c r="F38" s="36">
        <f t="shared" si="3"/>
        <v>0</v>
      </c>
      <c r="G38" s="59" t="str">
        <f ca="1">INDEX('Tableau Commandes'!$M$4:$M$150,MATCH($B38,'Tableau Commandes'!$E$4:$E$150,0))</f>
        <v/>
      </c>
      <c r="H38" s="52"/>
      <c r="I38" s="53">
        <f t="shared" si="2"/>
        <v>0</v>
      </c>
    </row>
    <row r="39" spans="2:9" ht="37.5">
      <c r="B39" s="6" t="str">
        <f t="array" aca="1" ref="B39" ca="1">IF(ISERROR(INDEX(ColE,MIN(IF((Nom&lt;&gt;0)*(COUNTIF($B$3:B38,Nom)=0),ROW(Nom))))&amp;""),"",INDEX(ColE,MIN(IF((Nom&lt;&gt;0)*(COUNTIF($B$3:B38,Nom)=0),ROW(Nom))))&amp;"")</f>
        <v>99952</v>
      </c>
      <c r="C39" s="5">
        <f ca="1">IF(B39&lt;&gt;"",COUNTIF('Tableau Commandes'!E40:E185,Récapitulatifs!B39),"")</f>
        <v>1</v>
      </c>
      <c r="D39" s="24">
        <f ca="1">IF(B39="","",SUMIF(REF,B39,'Tableau Commandes'!$C$5:$C$26))</f>
        <v>1</v>
      </c>
      <c r="E39" s="35">
        <f t="shared" si="0"/>
        <v>0</v>
      </c>
      <c r="F39" s="36">
        <f t="shared" si="3"/>
        <v>0</v>
      </c>
      <c r="G39" s="59" t="str">
        <f ca="1">INDEX('Tableau Commandes'!$M$4:$M$150,MATCH($B39,'Tableau Commandes'!$E$4:$E$150,0))</f>
        <v/>
      </c>
      <c r="H39" s="52"/>
      <c r="I39" s="53">
        <f t="shared" si="2"/>
        <v>0</v>
      </c>
    </row>
    <row r="40" spans="2:9" ht="37.5">
      <c r="B40" s="6" t="str">
        <f t="array" aca="1" ref="B40" ca="1">IF(ISERROR(INDEX(ColE,MIN(IF((Nom&lt;&gt;0)*(COUNTIF($B$3:B39,Nom)=0),ROW(Nom))))&amp;""),"",INDEX(ColE,MIN(IF((Nom&lt;&gt;0)*(COUNTIF($B$3:B39,Nom)=0),ROW(Nom))))&amp;"")</f>
        <v>561020</v>
      </c>
      <c r="C40" s="5">
        <f ca="1">IF(B40&lt;&gt;"",COUNTIF('Tableau Commandes'!E41:E186,Récapitulatifs!B40),"")</f>
        <v>1</v>
      </c>
      <c r="D40" s="24">
        <f ca="1">IF(B40="","",SUMIF(REF,B40,'Tableau Commandes'!$C$5:$C$26))</f>
        <v>1</v>
      </c>
      <c r="E40" s="35">
        <f t="shared" si="0"/>
        <v>0</v>
      </c>
      <c r="F40" s="36">
        <f t="shared" si="3"/>
        <v>0</v>
      </c>
      <c r="G40" s="59" t="str">
        <f ca="1">INDEX('Tableau Commandes'!$M$4:$M$150,MATCH($B40,'Tableau Commandes'!$E$4:$E$150,0))</f>
        <v/>
      </c>
      <c r="H40" s="52"/>
      <c r="I40" s="53">
        <f t="shared" si="2"/>
        <v>0</v>
      </c>
    </row>
    <row r="41" spans="2:9" ht="37.5">
      <c r="B41" s="6" t="str">
        <f t="array" aca="1" ref="B41" ca="1">IF(ISERROR(INDEX(ColE,MIN(IF((Nom&lt;&gt;0)*(COUNTIF($B$3:B40,Nom)=0),ROW(Nom))))&amp;""),"",INDEX(ColE,MIN(IF((Nom&lt;&gt;0)*(COUNTIF($B$3:B40,Nom)=0),ROW(Nom))))&amp;"")</f>
        <v>599610</v>
      </c>
      <c r="C41" s="5">
        <f ca="1">IF(B41&lt;&gt;"",COUNTIF('Tableau Commandes'!E42:E187,Récapitulatifs!B41),"")</f>
        <v>1</v>
      </c>
      <c r="D41" s="24">
        <f ca="1">IF(B41="","",SUMIF(REF,B41,'Tableau Commandes'!$C$5:$C$26))</f>
        <v>1</v>
      </c>
      <c r="E41" s="35">
        <f t="shared" si="0"/>
        <v>0</v>
      </c>
      <c r="F41" s="36">
        <f t="shared" si="3"/>
        <v>0</v>
      </c>
      <c r="G41" s="59" t="str">
        <f ca="1">INDEX('Tableau Commandes'!$M$4:$M$150,MATCH($B41,'Tableau Commandes'!$E$4:$E$150,0))</f>
        <v>DISPO CHEZ MOI</v>
      </c>
      <c r="H41" s="52"/>
      <c r="I41" s="53">
        <f t="shared" si="2"/>
        <v>0</v>
      </c>
    </row>
    <row r="42" spans="2:9" ht="37.5">
      <c r="B42" s="6" t="str">
        <f t="array" aca="1" ref="B42" ca="1">IF(ISERROR(INDEX(ColE,MIN(IF((Nom&lt;&gt;0)*(COUNTIF($B$3:B41,Nom)=0),ROW(Nom))))&amp;""),"",INDEX(ColE,MIN(IF((Nom&lt;&gt;0)*(COUNTIF($B$3:B41,Nom)=0),ROW(Nom))))&amp;"")</f>
        <v>9501300</v>
      </c>
      <c r="C42" s="5">
        <f ca="1">IF(B42&lt;&gt;"",COUNTIF('Tableau Commandes'!E43:E188,Récapitulatifs!B42),"")</f>
        <v>1</v>
      </c>
      <c r="D42" s="24">
        <f ca="1">IF(B42="","",SUMIF(REF,B42,'Tableau Commandes'!$C$5:$C$26))</f>
        <v>1</v>
      </c>
      <c r="E42" s="35">
        <f t="shared" si="0"/>
        <v>0</v>
      </c>
      <c r="F42" s="36">
        <f t="shared" si="3"/>
        <v>0</v>
      </c>
      <c r="G42" s="59" t="str">
        <f ca="1">INDEX('Tableau Commandes'!$M$4:$M$150,MATCH($B42,'Tableau Commandes'!$E$4:$E$150,0))</f>
        <v/>
      </c>
      <c r="H42" s="52"/>
      <c r="I42" s="53">
        <f t="shared" si="2"/>
        <v>0</v>
      </c>
    </row>
    <row r="43" spans="2:9" ht="37.5">
      <c r="B43" s="6" t="str">
        <f t="array" aca="1" ref="B43" ca="1">IF(ISERROR(INDEX(ColE,MIN(IF((Nom&lt;&gt;0)*(COUNTIF($B$3:B42,Nom)=0),ROW(Nom))))&amp;""),"",INDEX(ColE,MIN(IF((Nom&lt;&gt;0)*(COUNTIF($B$3:B42,Nom)=0),ROW(Nom))))&amp;"")</f>
        <v>123</v>
      </c>
      <c r="C43" s="5">
        <f ca="1">IF(B43&lt;&gt;"",COUNTIF('Tableau Commandes'!E44:E189,Récapitulatifs!B43),"")</f>
        <v>1</v>
      </c>
      <c r="D43" s="24">
        <f ca="1">IF(B43="","",SUMIF(REF,B43,'Tableau Commandes'!$C$5:$C$26))</f>
        <v>1</v>
      </c>
      <c r="E43" s="35">
        <f t="shared" si="0"/>
        <v>0</v>
      </c>
      <c r="F43" s="36">
        <f t="shared" si="3"/>
        <v>0</v>
      </c>
      <c r="G43" s="59" t="str">
        <f ca="1">INDEX('Tableau Commandes'!$M$4:$M$150,MATCH($B43,'Tableau Commandes'!$E$4:$E$150,0))</f>
        <v/>
      </c>
      <c r="H43" s="52"/>
      <c r="I43" s="53">
        <f t="shared" si="2"/>
        <v>0</v>
      </c>
    </row>
    <row r="44" spans="2:9" ht="37.5">
      <c r="B44" s="6" t="str">
        <f t="array" aca="1" ref="B44" ca="1">IF(ISERROR(INDEX(ColE,MIN(IF((Nom&lt;&gt;0)*(COUNTIF($B$3:B43,Nom)=0),ROW(Nom))))&amp;""),"",INDEX(ColE,MIN(IF((Nom&lt;&gt;0)*(COUNTIF($B$3:B43,Nom)=0),ROW(Nom))))&amp;"")</f>
        <v/>
      </c>
      <c r="C44" s="5" t="str">
        <f ca="1">IF(B44&lt;&gt;"",COUNTIF('Tableau Commandes'!E45:E190,Récapitulatifs!B44),"")</f>
        <v/>
      </c>
      <c r="D44" s="24" t="str">
        <f ca="1">IF(B44="","",SUMIF(REF,B44,'Tableau Commandes'!$C$5:$C$26))</f>
        <v/>
      </c>
      <c r="E44" s="35">
        <f t="shared" si="0"/>
        <v>0</v>
      </c>
      <c r="F44" s="36">
        <f t="shared" si="3"/>
        <v>0</v>
      </c>
      <c r="G44" s="59" t="e">
        <f ca="1">INDEX('Tableau Commandes'!$M$4:$M$150,MATCH($B44,'Tableau Commandes'!$E$4:$E$150,0))</f>
        <v>#N/A</v>
      </c>
      <c r="H44" s="52"/>
      <c r="I44" s="53">
        <f t="shared" si="2"/>
        <v>0</v>
      </c>
    </row>
    <row r="45" spans="2:9" ht="37.5">
      <c r="B45" s="6" t="str">
        <f t="array" aca="1" ref="B45" ca="1">IF(ISERROR(INDEX(ColE,MIN(IF((Nom&lt;&gt;0)*(COUNTIF($B$3:B44,Nom)=0),ROW(Nom))))&amp;""),"",INDEX(ColE,MIN(IF((Nom&lt;&gt;0)*(COUNTIF($B$3:B44,Nom)=0),ROW(Nom))))&amp;"")</f>
        <v/>
      </c>
      <c r="C45" s="5" t="str">
        <f ca="1">IF(B45&lt;&gt;"",COUNTIF('Tableau Commandes'!E46:E191,Récapitulatifs!B45),"")</f>
        <v/>
      </c>
      <c r="D45" s="24" t="str">
        <f ca="1">IF(B45="","",SUMIF(REF,B45,'Tableau Commandes'!$C$5:$C$26))</f>
        <v/>
      </c>
      <c r="E45" s="35">
        <f t="shared" si="0"/>
        <v>0</v>
      </c>
      <c r="F45" s="36">
        <f t="shared" si="3"/>
        <v>0</v>
      </c>
      <c r="G45" s="59" t="e">
        <f ca="1">INDEX('Tableau Commandes'!$M$4:$M$150,MATCH($B45,'Tableau Commandes'!$E$4:$E$150,0))</f>
        <v>#N/A</v>
      </c>
      <c r="H45" s="52"/>
      <c r="I45" s="53">
        <f t="shared" si="2"/>
        <v>0</v>
      </c>
    </row>
    <row r="46" spans="2:9" ht="37.5">
      <c r="B46" s="6" t="str">
        <f t="array" aca="1" ref="B46" ca="1">IF(ISERROR(INDEX(ColE,MIN(IF((Nom&lt;&gt;0)*(COUNTIF($B$3:B45,Nom)=0),ROW(Nom))))&amp;""),"",INDEX(ColE,MIN(IF((Nom&lt;&gt;0)*(COUNTIF($B$3:B45,Nom)=0),ROW(Nom))))&amp;"")</f>
        <v/>
      </c>
      <c r="C46" s="5" t="str">
        <f ca="1">IF(B46&lt;&gt;"",COUNTIF('Tableau Commandes'!E47:E192,Récapitulatifs!B46),"")</f>
        <v/>
      </c>
      <c r="D46" s="24" t="str">
        <f ca="1">IF(B46="","",SUMIF(REF,B46,'Tableau Commandes'!$C$5:$C$26))</f>
        <v/>
      </c>
      <c r="E46" s="35">
        <f t="shared" si="0"/>
        <v>0</v>
      </c>
      <c r="F46" s="36">
        <f t="shared" si="3"/>
        <v>0</v>
      </c>
      <c r="G46" s="59" t="e">
        <f ca="1">INDEX('Tableau Commandes'!$M$4:$M$150,MATCH($B46,'Tableau Commandes'!$E$4:$E$150,0))</f>
        <v>#N/A</v>
      </c>
      <c r="H46" s="52"/>
      <c r="I46" s="53">
        <f t="shared" si="2"/>
        <v>0</v>
      </c>
    </row>
    <row r="47" spans="2:9" ht="37.5">
      <c r="B47" s="6" t="str">
        <f t="array" aca="1" ref="B47" ca="1">IF(ISERROR(INDEX(ColE,MIN(IF((Nom&lt;&gt;0)*(COUNTIF($B$3:B46,Nom)=0),ROW(Nom))))&amp;""),"",INDEX(ColE,MIN(IF((Nom&lt;&gt;0)*(COUNTIF($B$3:B46,Nom)=0),ROW(Nom))))&amp;"")</f>
        <v/>
      </c>
      <c r="C47" s="5" t="str">
        <f ca="1">IF(B47&lt;&gt;"",COUNTIF('Tableau Commandes'!E48:E193,Récapitulatifs!B47),"")</f>
        <v/>
      </c>
      <c r="D47" s="24" t="str">
        <f ca="1">IF(B47="","",SUMIF(REF,B47,'Tableau Commandes'!$C$5:$C$26))</f>
        <v/>
      </c>
      <c r="E47" s="35">
        <f t="shared" si="0"/>
        <v>0</v>
      </c>
      <c r="F47" s="36">
        <f t="shared" si="3"/>
        <v>0</v>
      </c>
      <c r="G47" s="59" t="e">
        <f ca="1">INDEX('Tableau Commandes'!$M$4:$M$150,MATCH($B47,'Tableau Commandes'!$E$4:$E$150,0))</f>
        <v>#N/A</v>
      </c>
      <c r="H47" s="52"/>
      <c r="I47" s="53">
        <f t="shared" si="2"/>
        <v>0</v>
      </c>
    </row>
    <row r="48" spans="2:9" ht="37.5">
      <c r="B48" s="6" t="str">
        <f t="array" aca="1" ref="B48" ca="1">IF(ISERROR(INDEX(ColE,MIN(IF((Nom&lt;&gt;0)*(COUNTIF($B$3:B47,Nom)=0),ROW(Nom))))&amp;""),"",INDEX(ColE,MIN(IF((Nom&lt;&gt;0)*(COUNTIF($B$3:B47,Nom)=0),ROW(Nom))))&amp;"")</f>
        <v/>
      </c>
      <c r="C48" s="5" t="str">
        <f ca="1">IF(B48&lt;&gt;"",COUNTIF('Tableau Commandes'!E49:E194,Récapitulatifs!B48),"")</f>
        <v/>
      </c>
      <c r="D48" s="24" t="str">
        <f ca="1">IF(B48="","",SUMIF(REF,B48,'Tableau Commandes'!$C$5:$C$26))</f>
        <v/>
      </c>
      <c r="E48" s="35">
        <f t="shared" si="0"/>
        <v>0</v>
      </c>
      <c r="F48" s="36">
        <f t="shared" si="3"/>
        <v>0</v>
      </c>
      <c r="G48" s="59" t="e">
        <f ca="1">INDEX('Tableau Commandes'!$M$4:$M$150,MATCH($B48,'Tableau Commandes'!$E$4:$E$150,0))</f>
        <v>#N/A</v>
      </c>
      <c r="H48" s="52"/>
      <c r="I48" s="53">
        <f t="shared" si="2"/>
        <v>0</v>
      </c>
    </row>
    <row r="49" spans="2:9" ht="37.5">
      <c r="B49" s="6" t="str">
        <f t="array" aca="1" ref="B49" ca="1">IF(ISERROR(INDEX(ColE,MIN(IF((Nom&lt;&gt;0)*(COUNTIF($B$3:B48,Nom)=0),ROW(Nom))))&amp;""),"",INDEX(ColE,MIN(IF((Nom&lt;&gt;0)*(COUNTIF($B$3:B48,Nom)=0),ROW(Nom))))&amp;"")</f>
        <v/>
      </c>
      <c r="C49" s="5" t="str">
        <f ca="1">IF(B49&lt;&gt;"",COUNTIF('Tableau Commandes'!E50:E195,Récapitulatifs!B49),"")</f>
        <v/>
      </c>
      <c r="D49" s="24" t="str">
        <f ca="1">IF(B49="","",SUMIF(REF,B49,'Tableau Commandes'!$C$5:$C$26))</f>
        <v/>
      </c>
      <c r="E49" s="35">
        <f t="shared" si="0"/>
        <v>0</v>
      </c>
      <c r="F49" s="36">
        <f t="shared" si="3"/>
        <v>0</v>
      </c>
      <c r="G49" s="59" t="e">
        <f ca="1">INDEX('Tableau Commandes'!$M$4:$M$150,MATCH($B49,'Tableau Commandes'!$E$4:$E$150,0))</f>
        <v>#N/A</v>
      </c>
      <c r="H49" s="52"/>
      <c r="I49" s="53">
        <f t="shared" si="2"/>
        <v>0</v>
      </c>
    </row>
    <row r="50" spans="2:9" ht="37.5">
      <c r="B50" s="6" t="str">
        <f t="array" aca="1" ref="B50" ca="1">IF(ISERROR(INDEX(ColE,MIN(IF((Nom&lt;&gt;0)*(COUNTIF($B$3:B49,Nom)=0),ROW(Nom))))&amp;""),"",INDEX(ColE,MIN(IF((Nom&lt;&gt;0)*(COUNTIF($B$3:B49,Nom)=0),ROW(Nom))))&amp;"")</f>
        <v/>
      </c>
      <c r="C50" s="5" t="str">
        <f ca="1">IF(B50&lt;&gt;"",COUNTIF('Tableau Commandes'!E51:E196,Récapitulatifs!B50),"")</f>
        <v/>
      </c>
      <c r="D50" s="24" t="str">
        <f ca="1">IF(B50="","",SUMIF(REF,B50,'Tableau Commandes'!$C$5:$C$26))</f>
        <v/>
      </c>
      <c r="E50" s="35">
        <f t="shared" si="0"/>
        <v>0</v>
      </c>
      <c r="F50" s="36">
        <f t="shared" si="3"/>
        <v>0</v>
      </c>
      <c r="G50" s="59" t="e">
        <f ca="1">INDEX('Tableau Commandes'!$M$4:$M$150,MATCH($B50,'Tableau Commandes'!$E$4:$E$150,0))</f>
        <v>#N/A</v>
      </c>
      <c r="H50" s="52"/>
      <c r="I50" s="53">
        <f t="shared" si="2"/>
        <v>0</v>
      </c>
    </row>
    <row r="51" spans="2:9" ht="37.5">
      <c r="B51" s="6" t="str">
        <f t="array" aca="1" ref="B51" ca="1">IF(ISERROR(INDEX(ColE,MIN(IF((Nom&lt;&gt;0)*(COUNTIF($B$3:B50,Nom)=0),ROW(Nom))))&amp;""),"",INDEX(ColE,MIN(IF((Nom&lt;&gt;0)*(COUNTIF($B$3:B50,Nom)=0),ROW(Nom))))&amp;"")</f>
        <v/>
      </c>
      <c r="C51" s="5" t="str">
        <f ca="1">IF(B51&lt;&gt;"",COUNTIF('Tableau Commandes'!E52:E197,Récapitulatifs!B51),"")</f>
        <v/>
      </c>
      <c r="D51" s="24" t="str">
        <f ca="1">IF(B51="","",SUMIF(REF,B51,'Tableau Commandes'!$C$5:$C$26))</f>
        <v/>
      </c>
      <c r="E51" s="35">
        <f t="shared" si="0"/>
        <v>0</v>
      </c>
      <c r="F51" s="36">
        <f t="shared" si="3"/>
        <v>0</v>
      </c>
      <c r="G51" s="59" t="e">
        <f ca="1">INDEX('Tableau Commandes'!$M$4:$M$150,MATCH($B51,'Tableau Commandes'!$E$4:$E$150,0))</f>
        <v>#N/A</v>
      </c>
      <c r="H51" s="52"/>
      <c r="I51" s="53">
        <f t="shared" si="2"/>
        <v>0</v>
      </c>
    </row>
    <row r="52" spans="2:9" ht="37.5">
      <c r="B52" s="6" t="str">
        <f t="array" aca="1" ref="B52" ca="1">IF(ISERROR(INDEX(ColE,MIN(IF((Nom&lt;&gt;0)*(COUNTIF($B$3:B51,Nom)=0),ROW(Nom))))&amp;""),"",INDEX(ColE,MIN(IF((Nom&lt;&gt;0)*(COUNTIF($B$3:B51,Nom)=0),ROW(Nom))))&amp;"")</f>
        <v/>
      </c>
      <c r="C52" s="5" t="str">
        <f ca="1">IF(B52&lt;&gt;"",COUNTIF('Tableau Commandes'!E53:E198,Récapitulatifs!B52),"")</f>
        <v/>
      </c>
      <c r="D52" s="24" t="str">
        <f ca="1">IF(B52="","",SUMIF(REF,B52,'Tableau Commandes'!$C$5:$C$26))</f>
        <v/>
      </c>
      <c r="E52" s="35">
        <f t="shared" si="0"/>
        <v>0</v>
      </c>
      <c r="F52" s="36">
        <f t="shared" si="3"/>
        <v>0</v>
      </c>
      <c r="G52" s="59" t="e">
        <f ca="1">INDEX('Tableau Commandes'!$M$4:$M$150,MATCH($B52,'Tableau Commandes'!$E$4:$E$150,0))</f>
        <v>#N/A</v>
      </c>
      <c r="H52" s="52"/>
      <c r="I52" s="53">
        <f t="shared" si="2"/>
        <v>0</v>
      </c>
    </row>
    <row r="53" spans="2:9" ht="37.5">
      <c r="B53" s="6" t="str">
        <f t="array" aca="1" ref="B53" ca="1">IF(ISERROR(INDEX(ColE,MIN(IF((Nom&lt;&gt;0)*(COUNTIF($B$3:B52,Nom)=0),ROW(Nom))))&amp;""),"",INDEX(ColE,MIN(IF((Nom&lt;&gt;0)*(COUNTIF($B$3:B52,Nom)=0),ROW(Nom))))&amp;"")</f>
        <v/>
      </c>
      <c r="C53" s="5" t="str">
        <f ca="1">IF(B53&lt;&gt;"",COUNTIF('Tableau Commandes'!E54:E199,Récapitulatifs!B53),"")</f>
        <v/>
      </c>
      <c r="D53" s="24" t="str">
        <f ca="1">IF(B53="","",SUMIF(REF,B53,'Tableau Commandes'!$C$5:$C$26))</f>
        <v/>
      </c>
      <c r="E53" s="35">
        <f t="shared" si="0"/>
        <v>0</v>
      </c>
      <c r="F53" s="36">
        <f t="shared" si="3"/>
        <v>0</v>
      </c>
      <c r="G53" s="59" t="e">
        <f ca="1">INDEX('Tableau Commandes'!$M$4:$M$150,MATCH($B53,'Tableau Commandes'!$E$4:$E$150,0))</f>
        <v>#N/A</v>
      </c>
      <c r="H53" s="52"/>
      <c r="I53" s="53">
        <f t="shared" si="2"/>
        <v>0</v>
      </c>
    </row>
    <row r="54" spans="2:9" ht="37.5">
      <c r="B54" s="6" t="str">
        <f t="array" aca="1" ref="B54" ca="1">IF(ISERROR(INDEX(ColE,MIN(IF((Nom&lt;&gt;0)*(COUNTIF($B$3:B53,Nom)=0),ROW(Nom))))&amp;""),"",INDEX(ColE,MIN(IF((Nom&lt;&gt;0)*(COUNTIF($B$3:B53,Nom)=0),ROW(Nom))))&amp;"")</f>
        <v/>
      </c>
      <c r="C54" s="5" t="str">
        <f ca="1">IF(B54&lt;&gt;"",COUNTIF('Tableau Commandes'!E55:E200,Récapitulatifs!B54),"")</f>
        <v/>
      </c>
      <c r="D54" s="24" t="str">
        <f ca="1">IF(B54="","",SUMIF(REF,B54,'Tableau Commandes'!$C$5:$C$26))</f>
        <v/>
      </c>
      <c r="E54" s="35">
        <f t="shared" si="0"/>
        <v>0</v>
      </c>
      <c r="F54" s="36">
        <f t="shared" si="3"/>
        <v>0</v>
      </c>
      <c r="G54" s="59" t="e">
        <f ca="1">INDEX('Tableau Commandes'!$M$4:$M$150,MATCH($B54,'Tableau Commandes'!$E$4:$E$150,0))</f>
        <v>#N/A</v>
      </c>
      <c r="H54" s="52"/>
      <c r="I54" s="53">
        <f t="shared" si="2"/>
        <v>0</v>
      </c>
    </row>
    <row r="55" spans="2:9" ht="37.5">
      <c r="B55" s="6" t="str">
        <f t="array" aca="1" ref="B55" ca="1">IF(ISERROR(INDEX(ColE,MIN(IF((Nom&lt;&gt;0)*(COUNTIF($B$3:B54,Nom)=0),ROW(Nom))))&amp;""),"",INDEX(ColE,MIN(IF((Nom&lt;&gt;0)*(COUNTIF($B$3:B54,Nom)=0),ROW(Nom))))&amp;"")</f>
        <v/>
      </c>
      <c r="C55" s="5" t="str">
        <f ca="1">IF(B55&lt;&gt;"",COUNTIF('Tableau Commandes'!E56:E201,Récapitulatifs!B55),"")</f>
        <v/>
      </c>
      <c r="D55" s="24" t="str">
        <f ca="1">IF(B55="","",SUMIF(REF,B55,'Tableau Commandes'!$C$5:$C$26))</f>
        <v/>
      </c>
      <c r="E55" s="35">
        <f t="shared" si="0"/>
        <v>0</v>
      </c>
      <c r="F55" s="36">
        <f t="shared" si="3"/>
        <v>0</v>
      </c>
      <c r="G55" s="59" t="e">
        <f ca="1">INDEX('Tableau Commandes'!$M$4:$M$150,MATCH($B55,'Tableau Commandes'!$E$4:$E$150,0))</f>
        <v>#N/A</v>
      </c>
      <c r="H55" s="52"/>
      <c r="I55" s="53">
        <f t="shared" si="2"/>
        <v>0</v>
      </c>
    </row>
    <row r="56" spans="2:9" ht="37.5">
      <c r="B56" s="6" t="str">
        <f t="array" aca="1" ref="B56" ca="1">IF(ISERROR(INDEX(ColE,MIN(IF((Nom&lt;&gt;0)*(COUNTIF($B$3:B55,Nom)=0),ROW(Nom))))&amp;""),"",INDEX(ColE,MIN(IF((Nom&lt;&gt;0)*(COUNTIF($B$3:B55,Nom)=0),ROW(Nom))))&amp;"")</f>
        <v/>
      </c>
      <c r="C56" s="5" t="str">
        <f ca="1">IF(B56&lt;&gt;"",COUNTIF('Tableau Commandes'!E57:E202,Récapitulatifs!B56),"")</f>
        <v/>
      </c>
      <c r="D56" s="24" t="str">
        <f ca="1">IF(B56="","",SUMIF(REF,B56,'Tableau Commandes'!$C$5:$C$26))</f>
        <v/>
      </c>
      <c r="E56" s="35">
        <f t="shared" si="0"/>
        <v>0</v>
      </c>
      <c r="F56" s="36">
        <f t="shared" si="3"/>
        <v>0</v>
      </c>
      <c r="G56" s="59" t="e">
        <f ca="1">INDEX('Tableau Commandes'!$M$4:$M$150,MATCH($B56,'Tableau Commandes'!$E$4:$E$150,0))</f>
        <v>#N/A</v>
      </c>
      <c r="H56" s="52"/>
      <c r="I56" s="53">
        <f t="shared" si="2"/>
        <v>0</v>
      </c>
    </row>
    <row r="57" spans="2:9" ht="37.5">
      <c r="B57" s="6" t="str">
        <f t="array" aca="1" ref="B57" ca="1">IF(ISERROR(INDEX(ColE,MIN(IF((Nom&lt;&gt;0)*(COUNTIF($B$3:B56,Nom)=0),ROW(Nom))))&amp;""),"",INDEX(ColE,MIN(IF((Nom&lt;&gt;0)*(COUNTIF($B$3:B56,Nom)=0),ROW(Nom))))&amp;"")</f>
        <v/>
      </c>
      <c r="C57" s="5" t="str">
        <f ca="1">IF(B57&lt;&gt;"",COUNTIF('Tableau Commandes'!E58:E203,Récapitulatifs!B57),"")</f>
        <v/>
      </c>
      <c r="D57" s="24" t="str">
        <f ca="1">IF(B57="","",SUMIF(REF,B57,'Tableau Commandes'!$C$5:$C$26))</f>
        <v/>
      </c>
      <c r="E57" s="35">
        <f t="shared" si="0"/>
        <v>0</v>
      </c>
      <c r="F57" s="36">
        <f t="shared" si="3"/>
        <v>0</v>
      </c>
      <c r="G57" s="59" t="e">
        <f ca="1">INDEX('Tableau Commandes'!$M$4:$M$150,MATCH($B57,'Tableau Commandes'!$E$4:$E$150,0))</f>
        <v>#N/A</v>
      </c>
      <c r="H57" s="52"/>
      <c r="I57" s="53">
        <f t="shared" si="2"/>
        <v>0</v>
      </c>
    </row>
    <row r="58" spans="2:9" ht="37.5">
      <c r="B58" s="6" t="str">
        <f t="array" aca="1" ref="B58" ca="1">IF(ISERROR(INDEX(ColE,MIN(IF((Nom&lt;&gt;0)*(COUNTIF($B$3:B57,Nom)=0),ROW(Nom))))&amp;""),"",INDEX(ColE,MIN(IF((Nom&lt;&gt;0)*(COUNTIF($B$3:B57,Nom)=0),ROW(Nom))))&amp;"")</f>
        <v/>
      </c>
      <c r="C58" s="5" t="str">
        <f ca="1">IF(B58&lt;&gt;"",COUNTIF('Tableau Commandes'!E59:E204,Récapitulatifs!B58),"")</f>
        <v/>
      </c>
      <c r="D58" s="24" t="str">
        <f ca="1">IF(B58="","",SUMIF(REF,B58,'Tableau Commandes'!$C$5:$C$26))</f>
        <v/>
      </c>
      <c r="E58" s="35">
        <f t="shared" si="0"/>
        <v>0</v>
      </c>
      <c r="F58" s="36">
        <f t="shared" si="3"/>
        <v>0</v>
      </c>
      <c r="G58" s="59" t="e">
        <f ca="1">INDEX('Tableau Commandes'!$M$4:$M$150,MATCH($B58,'Tableau Commandes'!$E$4:$E$150,0))</f>
        <v>#N/A</v>
      </c>
      <c r="H58" s="52"/>
      <c r="I58" s="53">
        <f t="shared" si="2"/>
        <v>0</v>
      </c>
    </row>
    <row r="59" spans="2:9" ht="37.5">
      <c r="B59" s="6" t="str">
        <f t="array" aca="1" ref="B59" ca="1">IF(ISERROR(INDEX(ColE,MIN(IF((Nom&lt;&gt;0)*(COUNTIF($B$3:B58,Nom)=0),ROW(Nom))))&amp;""),"",INDEX(ColE,MIN(IF((Nom&lt;&gt;0)*(COUNTIF($B$3:B58,Nom)=0),ROW(Nom))))&amp;"")</f>
        <v/>
      </c>
      <c r="C59" s="5" t="str">
        <f ca="1">IF(B59&lt;&gt;"",COUNTIF('Tableau Commandes'!E60:E205,Récapitulatifs!B59),"")</f>
        <v/>
      </c>
      <c r="D59" s="24" t="str">
        <f ca="1">IF(B59="","",SUMIF(REF,B59,'Tableau Commandes'!$C$5:$C$26))</f>
        <v/>
      </c>
      <c r="E59" s="35">
        <f t="shared" si="0"/>
        <v>0</v>
      </c>
      <c r="F59" s="36">
        <f t="shared" si="3"/>
        <v>0</v>
      </c>
      <c r="G59" s="59" t="e">
        <f ca="1">INDEX('Tableau Commandes'!$M$4:$M$150,MATCH($B59,'Tableau Commandes'!$E$4:$E$150,0))</f>
        <v>#N/A</v>
      </c>
      <c r="H59" s="52"/>
      <c r="I59" s="53">
        <f t="shared" si="2"/>
        <v>0</v>
      </c>
    </row>
    <row r="60" spans="2:9" ht="37.5">
      <c r="B60" s="6" t="str">
        <f t="array" aca="1" ref="B60" ca="1">IF(ISERROR(INDEX(ColE,MIN(IF((Nom&lt;&gt;0)*(COUNTIF($B$3:B59,Nom)=0),ROW(Nom))))&amp;""),"",INDEX(ColE,MIN(IF((Nom&lt;&gt;0)*(COUNTIF($B$3:B59,Nom)=0),ROW(Nom))))&amp;"")</f>
        <v/>
      </c>
      <c r="C60" s="5" t="str">
        <f ca="1">IF(B60&lt;&gt;"",COUNTIF('Tableau Commandes'!E61:E206,Récapitulatifs!B60),"")</f>
        <v/>
      </c>
      <c r="D60" s="24" t="str">
        <f ca="1">IF(B60="","",SUMIF(REF,B60,'Tableau Commandes'!$C$5:$C$26))</f>
        <v/>
      </c>
      <c r="E60" s="35">
        <f t="shared" si="0"/>
        <v>0</v>
      </c>
      <c r="F60" s="36">
        <f t="shared" si="3"/>
        <v>0</v>
      </c>
      <c r="G60" s="59" t="e">
        <f ca="1">INDEX('Tableau Commandes'!$M$4:$M$150,MATCH($B60,'Tableau Commandes'!$E$4:$E$150,0))</f>
        <v>#N/A</v>
      </c>
      <c r="H60" s="52"/>
      <c r="I60" s="53">
        <f t="shared" si="2"/>
        <v>0</v>
      </c>
    </row>
    <row r="61" spans="2:9" ht="38.25" thickBot="1">
      <c r="B61" s="6" t="str">
        <f t="array" aca="1" ref="B61" ca="1">IF(ISERROR(INDEX(ColE,MIN(IF((Nom&lt;&gt;0)*(COUNTIF($B$3:B60,Nom)=0),ROW(Nom))))&amp;""),"",INDEX(ColE,MIN(IF((Nom&lt;&gt;0)*(COUNTIF($B$3:B60,Nom)=0),ROW(Nom))))&amp;"")</f>
        <v/>
      </c>
      <c r="C61" s="5" t="str">
        <f ca="1">IF(B61&lt;&gt;"",COUNTIF('Tableau Commandes'!E62:E207,Récapitulatifs!B61),"")</f>
        <v/>
      </c>
      <c r="D61" s="24" t="str">
        <f ca="1">IF(B61="","",SUMIF(REF,B61,'Tableau Commandes'!$C$5:$C$26))</f>
        <v/>
      </c>
      <c r="E61" s="37">
        <f t="shared" si="0"/>
        <v>0</v>
      </c>
      <c r="F61" s="38">
        <f t="shared" si="3"/>
        <v>0</v>
      </c>
      <c r="G61" s="59" t="e">
        <f ca="1">INDEX('Tableau Commandes'!$M$4:$M$150,MATCH($B61,'Tableau Commandes'!$E$4:$E$150,0))</f>
        <v>#N/A</v>
      </c>
      <c r="H61" s="54"/>
      <c r="I61" s="55">
        <f t="shared" si="2"/>
        <v>0</v>
      </c>
    </row>
    <row r="62" spans="2:9" s="20" customFormat="1" ht="38.25" thickBot="1">
      <c r="B62" s="6" t="str">
        <f t="array" aca="1" ref="B62" ca="1">IF(ISERROR(INDEX(ColE,MIN(IF((Nom&lt;&gt;0)*(COUNTIF($B$3:B61,Nom)=0),ROW(Nom))))&amp;""),"",INDEX(ColE,MIN(IF((Nom&lt;&gt;0)*(COUNTIF($B$3:B61,Nom)=0),ROW(Nom))))&amp;"")</f>
        <v/>
      </c>
      <c r="C62" s="5" t="str">
        <f ca="1">IF(B62&lt;&gt;"",COUNTIF('Tableau Commandes'!E63:E208,Récapitulatifs!B62),"")</f>
        <v/>
      </c>
      <c r="D62" s="24" t="str">
        <f ca="1">IF(B62="","",SUMIF(REF,B62,'Tableau Commandes'!$C$5:$C$26))</f>
        <v/>
      </c>
      <c r="E62" s="37">
        <f t="shared" ref="E62:E100" si="4">H62</f>
        <v>0</v>
      </c>
      <c r="F62" s="38">
        <f t="shared" ref="F62:F100" si="5">IF(E62="P","PREPAREE",IF(E62="R","RELIQUAT",))</f>
        <v>0</v>
      </c>
      <c r="G62" s="59" t="e">
        <f ca="1">INDEX('Tableau Commandes'!$M$4:$M$150,MATCH($B62,'Tableau Commandes'!$E$4:$E$150,0))</f>
        <v>#N/A</v>
      </c>
      <c r="H62" s="54"/>
      <c r="I62" s="55">
        <f t="shared" ref="I62:I100" si="6">IF(H62="P","PREPAREE",IF(H62="R","RELIQUAT",))</f>
        <v>0</v>
      </c>
    </row>
    <row r="63" spans="2:9" s="20" customFormat="1" ht="38.25" thickBot="1">
      <c r="B63" s="6" t="str">
        <f t="array" aca="1" ref="B63" ca="1">IF(ISERROR(INDEX(ColE,MIN(IF((Nom&lt;&gt;0)*(COUNTIF($B$3:B62,Nom)=0),ROW(Nom))))&amp;""),"",INDEX(ColE,MIN(IF((Nom&lt;&gt;0)*(COUNTIF($B$3:B62,Nom)=0),ROW(Nom))))&amp;"")</f>
        <v/>
      </c>
      <c r="C63" s="5" t="str">
        <f ca="1">IF(B63&lt;&gt;"",COUNTIF('Tableau Commandes'!E64:E209,Récapitulatifs!B63),"")</f>
        <v/>
      </c>
      <c r="D63" s="24" t="str">
        <f ca="1">IF(B63="","",SUMIF(REF,B63,'Tableau Commandes'!$C$5:$C$26))</f>
        <v/>
      </c>
      <c r="E63" s="37">
        <f t="shared" si="4"/>
        <v>0</v>
      </c>
      <c r="F63" s="38">
        <f t="shared" si="5"/>
        <v>0</v>
      </c>
      <c r="G63" s="59" t="e">
        <f ca="1">INDEX('Tableau Commandes'!$M$4:$M$150,MATCH($B63,'Tableau Commandes'!$E$4:$E$150,0))</f>
        <v>#N/A</v>
      </c>
      <c r="H63" s="54"/>
      <c r="I63" s="55">
        <f t="shared" si="6"/>
        <v>0</v>
      </c>
    </row>
    <row r="64" spans="2:9" s="20" customFormat="1" ht="38.25" thickBot="1">
      <c r="B64" s="6" t="str">
        <f t="array" aca="1" ref="B64" ca="1">IF(ISERROR(INDEX(ColE,MIN(IF((Nom&lt;&gt;0)*(COUNTIF($B$3:B63,Nom)=0),ROW(Nom))))&amp;""),"",INDEX(ColE,MIN(IF((Nom&lt;&gt;0)*(COUNTIF($B$3:B63,Nom)=0),ROW(Nom))))&amp;"")</f>
        <v/>
      </c>
      <c r="C64" s="5" t="str">
        <f ca="1">IF(B64&lt;&gt;"",COUNTIF('Tableau Commandes'!E65:E210,Récapitulatifs!B64),"")</f>
        <v/>
      </c>
      <c r="D64" s="24" t="str">
        <f ca="1">IF(B64="","",SUMIF(REF,B64,'Tableau Commandes'!$C$5:$C$26))</f>
        <v/>
      </c>
      <c r="E64" s="37">
        <f t="shared" si="4"/>
        <v>0</v>
      </c>
      <c r="F64" s="38">
        <f t="shared" si="5"/>
        <v>0</v>
      </c>
      <c r="G64" s="59" t="e">
        <f ca="1">INDEX('Tableau Commandes'!$M$4:$M$150,MATCH($B64,'Tableau Commandes'!$E$4:$E$150,0))</f>
        <v>#N/A</v>
      </c>
      <c r="H64" s="54"/>
      <c r="I64" s="55">
        <f t="shared" si="6"/>
        <v>0</v>
      </c>
    </row>
    <row r="65" spans="2:9" s="20" customFormat="1" ht="38.25" thickBot="1">
      <c r="B65" s="6" t="str">
        <f t="array" aca="1" ref="B65" ca="1">IF(ISERROR(INDEX(ColE,MIN(IF((Nom&lt;&gt;0)*(COUNTIF($B$3:B64,Nom)=0),ROW(Nom))))&amp;""),"",INDEX(ColE,MIN(IF((Nom&lt;&gt;0)*(COUNTIF($B$3:B64,Nom)=0),ROW(Nom))))&amp;"")</f>
        <v/>
      </c>
      <c r="C65" s="5" t="str">
        <f ca="1">IF(B65&lt;&gt;"",COUNTIF('Tableau Commandes'!E66:E211,Récapitulatifs!B65),"")</f>
        <v/>
      </c>
      <c r="D65" s="24" t="str">
        <f ca="1">IF(B65="","",SUMIF(REF,B65,'Tableau Commandes'!$C$5:$C$26))</f>
        <v/>
      </c>
      <c r="E65" s="37">
        <f t="shared" si="4"/>
        <v>0</v>
      </c>
      <c r="F65" s="38">
        <f t="shared" si="5"/>
        <v>0</v>
      </c>
      <c r="G65" s="59" t="e">
        <f ca="1">INDEX('Tableau Commandes'!$M$4:$M$150,MATCH($B65,'Tableau Commandes'!$E$4:$E$150,0))</f>
        <v>#N/A</v>
      </c>
      <c r="H65" s="54"/>
      <c r="I65" s="55">
        <f t="shared" si="6"/>
        <v>0</v>
      </c>
    </row>
    <row r="66" spans="2:9" s="20" customFormat="1" ht="38.25" thickBot="1">
      <c r="B66" s="6" t="str">
        <f t="array" aca="1" ref="B66" ca="1">IF(ISERROR(INDEX(ColE,MIN(IF((Nom&lt;&gt;0)*(COUNTIF($B$3:B65,Nom)=0),ROW(Nom))))&amp;""),"",INDEX(ColE,MIN(IF((Nom&lt;&gt;0)*(COUNTIF($B$3:B65,Nom)=0),ROW(Nom))))&amp;"")</f>
        <v/>
      </c>
      <c r="C66" s="5" t="str">
        <f ca="1">IF(B66&lt;&gt;"",COUNTIF('Tableau Commandes'!E67:E212,Récapitulatifs!B66),"")</f>
        <v/>
      </c>
      <c r="D66" s="24" t="str">
        <f ca="1">IF(B66="","",SUMIF(REF,B66,'Tableau Commandes'!$C$5:$C$26))</f>
        <v/>
      </c>
      <c r="E66" s="37">
        <f t="shared" si="4"/>
        <v>0</v>
      </c>
      <c r="F66" s="38">
        <f t="shared" si="5"/>
        <v>0</v>
      </c>
      <c r="G66" s="59" t="e">
        <f ca="1">INDEX('Tableau Commandes'!$M$4:$M$150,MATCH($B66,'Tableau Commandes'!$E$4:$E$150,0))</f>
        <v>#N/A</v>
      </c>
      <c r="H66" s="54"/>
      <c r="I66" s="55">
        <f t="shared" si="6"/>
        <v>0</v>
      </c>
    </row>
    <row r="67" spans="2:9" s="20" customFormat="1" ht="38.25" thickBot="1">
      <c r="B67" s="6" t="str">
        <f t="array" aca="1" ref="B67" ca="1">IF(ISERROR(INDEX(ColE,MIN(IF((Nom&lt;&gt;0)*(COUNTIF($B$3:B66,Nom)=0),ROW(Nom))))&amp;""),"",INDEX(ColE,MIN(IF((Nom&lt;&gt;0)*(COUNTIF($B$3:B66,Nom)=0),ROW(Nom))))&amp;"")</f>
        <v/>
      </c>
      <c r="C67" s="5" t="str">
        <f ca="1">IF(B67&lt;&gt;"",COUNTIF('Tableau Commandes'!E68:E213,Récapitulatifs!B67),"")</f>
        <v/>
      </c>
      <c r="D67" s="24" t="str">
        <f ca="1">IF(B67="","",SUMIF(REF,B67,'Tableau Commandes'!$C$5:$C$26))</f>
        <v/>
      </c>
      <c r="E67" s="37">
        <f t="shared" si="4"/>
        <v>0</v>
      </c>
      <c r="F67" s="38">
        <f t="shared" si="5"/>
        <v>0</v>
      </c>
      <c r="G67" s="59" t="e">
        <f ca="1">INDEX('Tableau Commandes'!$M$4:$M$150,MATCH($B67,'Tableau Commandes'!$E$4:$E$150,0))</f>
        <v>#N/A</v>
      </c>
      <c r="H67" s="54"/>
      <c r="I67" s="55">
        <f t="shared" si="6"/>
        <v>0</v>
      </c>
    </row>
    <row r="68" spans="2:9" s="20" customFormat="1" ht="38.25" thickBot="1">
      <c r="B68" s="6" t="str">
        <f t="array" aca="1" ref="B68" ca="1">IF(ISERROR(INDEX(ColE,MIN(IF((Nom&lt;&gt;0)*(COUNTIF($B$3:B67,Nom)=0),ROW(Nom))))&amp;""),"",INDEX(ColE,MIN(IF((Nom&lt;&gt;0)*(COUNTIF($B$3:B67,Nom)=0),ROW(Nom))))&amp;"")</f>
        <v/>
      </c>
      <c r="C68" s="5" t="str">
        <f ca="1">IF(B68&lt;&gt;"",COUNTIF('Tableau Commandes'!E69:E214,Récapitulatifs!B68),"")</f>
        <v/>
      </c>
      <c r="D68" s="24" t="str">
        <f ca="1">IF(B68="","",SUMIF(REF,B68,'Tableau Commandes'!$C$5:$C$26))</f>
        <v/>
      </c>
      <c r="E68" s="37">
        <f t="shared" si="4"/>
        <v>0</v>
      </c>
      <c r="F68" s="38">
        <f t="shared" si="5"/>
        <v>0</v>
      </c>
      <c r="G68" s="59" t="e">
        <f ca="1">INDEX('Tableau Commandes'!$M$4:$M$150,MATCH($B68,'Tableau Commandes'!$E$4:$E$150,0))</f>
        <v>#N/A</v>
      </c>
      <c r="H68" s="54"/>
      <c r="I68" s="55">
        <f t="shared" si="6"/>
        <v>0</v>
      </c>
    </row>
    <row r="69" spans="2:9" s="20" customFormat="1" ht="38.25" thickBot="1">
      <c r="B69" s="6" t="str">
        <f t="array" aca="1" ref="B69" ca="1">IF(ISERROR(INDEX(ColE,MIN(IF((Nom&lt;&gt;0)*(COUNTIF($B$3:B68,Nom)=0),ROW(Nom))))&amp;""),"",INDEX(ColE,MIN(IF((Nom&lt;&gt;0)*(COUNTIF($B$3:B68,Nom)=0),ROW(Nom))))&amp;"")</f>
        <v/>
      </c>
      <c r="C69" s="5" t="str">
        <f ca="1">IF(B69&lt;&gt;"",COUNTIF('Tableau Commandes'!E70:E215,Récapitulatifs!B69),"")</f>
        <v/>
      </c>
      <c r="D69" s="24" t="str">
        <f ca="1">IF(B69="","",SUMIF(REF,B69,'Tableau Commandes'!$C$5:$C$26))</f>
        <v/>
      </c>
      <c r="E69" s="37">
        <f t="shared" si="4"/>
        <v>0</v>
      </c>
      <c r="F69" s="38">
        <f t="shared" si="5"/>
        <v>0</v>
      </c>
      <c r="G69" s="59" t="e">
        <f ca="1">INDEX('Tableau Commandes'!$M$4:$M$150,MATCH($B69,'Tableau Commandes'!$E$4:$E$150,0))</f>
        <v>#N/A</v>
      </c>
      <c r="H69" s="54"/>
      <c r="I69" s="55">
        <f t="shared" si="6"/>
        <v>0</v>
      </c>
    </row>
    <row r="70" spans="2:9" s="20" customFormat="1" ht="38.25" thickBot="1">
      <c r="B70" s="6" t="str">
        <f t="array" aca="1" ref="B70" ca="1">IF(ISERROR(INDEX(ColE,MIN(IF((Nom&lt;&gt;0)*(COUNTIF($B$3:B69,Nom)=0),ROW(Nom))))&amp;""),"",INDEX(ColE,MIN(IF((Nom&lt;&gt;0)*(COUNTIF($B$3:B69,Nom)=0),ROW(Nom))))&amp;"")</f>
        <v/>
      </c>
      <c r="C70" s="5" t="str">
        <f ca="1">IF(B70&lt;&gt;"",COUNTIF('Tableau Commandes'!E71:E216,Récapitulatifs!B70),"")</f>
        <v/>
      </c>
      <c r="D70" s="24" t="str">
        <f ca="1">IF(B70="","",SUMIF(REF,B70,'Tableau Commandes'!$C$5:$C$26))</f>
        <v/>
      </c>
      <c r="E70" s="37">
        <f t="shared" si="4"/>
        <v>0</v>
      </c>
      <c r="F70" s="38">
        <f t="shared" si="5"/>
        <v>0</v>
      </c>
      <c r="G70" s="59" t="e">
        <f ca="1">INDEX('Tableau Commandes'!$M$4:$M$150,MATCH($B70,'Tableau Commandes'!$E$4:$E$150,0))</f>
        <v>#N/A</v>
      </c>
      <c r="H70" s="54"/>
      <c r="I70" s="55">
        <f t="shared" si="6"/>
        <v>0</v>
      </c>
    </row>
    <row r="71" spans="2:9" s="20" customFormat="1" ht="38.25" thickBot="1">
      <c r="B71" s="6" t="str">
        <f t="array" aca="1" ref="B71" ca="1">IF(ISERROR(INDEX(ColE,MIN(IF((Nom&lt;&gt;0)*(COUNTIF($B$3:B70,Nom)=0),ROW(Nom))))&amp;""),"",INDEX(ColE,MIN(IF((Nom&lt;&gt;0)*(COUNTIF($B$3:B70,Nom)=0),ROW(Nom))))&amp;"")</f>
        <v/>
      </c>
      <c r="C71" s="5" t="str">
        <f ca="1">IF(B71&lt;&gt;"",COUNTIF('Tableau Commandes'!E72:E217,Récapitulatifs!B71),"")</f>
        <v/>
      </c>
      <c r="D71" s="24" t="str">
        <f ca="1">IF(B71="","",SUMIF(REF,B71,'Tableau Commandes'!$C$5:$C$26))</f>
        <v/>
      </c>
      <c r="E71" s="37">
        <f t="shared" si="4"/>
        <v>0</v>
      </c>
      <c r="F71" s="38">
        <f t="shared" si="5"/>
        <v>0</v>
      </c>
      <c r="G71" s="59" t="e">
        <f ca="1">INDEX('Tableau Commandes'!$M$4:$M$150,MATCH($B71,'Tableau Commandes'!$E$4:$E$150,0))</f>
        <v>#N/A</v>
      </c>
      <c r="H71" s="54"/>
      <c r="I71" s="55">
        <f t="shared" si="6"/>
        <v>0</v>
      </c>
    </row>
    <row r="72" spans="2:9" s="20" customFormat="1" ht="38.25" thickBot="1">
      <c r="B72" s="6" t="str">
        <f t="array" aca="1" ref="B72" ca="1">IF(ISERROR(INDEX(ColE,MIN(IF((Nom&lt;&gt;0)*(COUNTIF($B$3:B71,Nom)=0),ROW(Nom))))&amp;""),"",INDEX(ColE,MIN(IF((Nom&lt;&gt;0)*(COUNTIF($B$3:B71,Nom)=0),ROW(Nom))))&amp;"")</f>
        <v/>
      </c>
      <c r="C72" s="5" t="str">
        <f ca="1">IF(B72&lt;&gt;"",COUNTIF('Tableau Commandes'!E73:E218,Récapitulatifs!B72),"")</f>
        <v/>
      </c>
      <c r="D72" s="24" t="str">
        <f ca="1">IF(B72="","",SUMIF(REF,B72,'Tableau Commandes'!$C$5:$C$26))</f>
        <v/>
      </c>
      <c r="E72" s="37">
        <f t="shared" si="4"/>
        <v>0</v>
      </c>
      <c r="F72" s="38">
        <f t="shared" si="5"/>
        <v>0</v>
      </c>
      <c r="G72" s="59" t="e">
        <f ca="1">INDEX('Tableau Commandes'!$M$4:$M$150,MATCH($B72,'Tableau Commandes'!$E$4:$E$150,0))</f>
        <v>#N/A</v>
      </c>
      <c r="H72" s="54"/>
      <c r="I72" s="55">
        <f t="shared" si="6"/>
        <v>0</v>
      </c>
    </row>
    <row r="73" spans="2:9" s="20" customFormat="1" ht="38.25" thickBot="1">
      <c r="B73" s="6" t="str">
        <f t="array" aca="1" ref="B73" ca="1">IF(ISERROR(INDEX(ColE,MIN(IF((Nom&lt;&gt;0)*(COUNTIF($B$3:B72,Nom)=0),ROW(Nom))))&amp;""),"",INDEX(ColE,MIN(IF((Nom&lt;&gt;0)*(COUNTIF($B$3:B72,Nom)=0),ROW(Nom))))&amp;"")</f>
        <v/>
      </c>
      <c r="C73" s="5" t="str">
        <f ca="1">IF(B73&lt;&gt;"",COUNTIF('Tableau Commandes'!E74:E219,Récapitulatifs!B73),"")</f>
        <v/>
      </c>
      <c r="D73" s="24" t="str">
        <f ca="1">IF(B73="","",SUMIF(REF,B73,'Tableau Commandes'!$C$5:$C$26))</f>
        <v/>
      </c>
      <c r="E73" s="37">
        <f t="shared" si="4"/>
        <v>0</v>
      </c>
      <c r="F73" s="38">
        <f t="shared" si="5"/>
        <v>0</v>
      </c>
      <c r="G73" s="59" t="e">
        <f ca="1">INDEX('Tableau Commandes'!$M$4:$M$150,MATCH($B73,'Tableau Commandes'!$E$4:$E$150,0))</f>
        <v>#N/A</v>
      </c>
      <c r="H73" s="54"/>
      <c r="I73" s="55">
        <f t="shared" si="6"/>
        <v>0</v>
      </c>
    </row>
    <row r="74" spans="2:9" s="20" customFormat="1" ht="38.25" thickBot="1">
      <c r="B74" s="6" t="str">
        <f t="array" aca="1" ref="B74" ca="1">IF(ISERROR(INDEX(ColE,MIN(IF((Nom&lt;&gt;0)*(COUNTIF($B$3:B73,Nom)=0),ROW(Nom))))&amp;""),"",INDEX(ColE,MIN(IF((Nom&lt;&gt;0)*(COUNTIF($B$3:B73,Nom)=0),ROW(Nom))))&amp;"")</f>
        <v/>
      </c>
      <c r="C74" s="5" t="str">
        <f ca="1">IF(B74&lt;&gt;"",COUNTIF('Tableau Commandes'!E75:E220,Récapitulatifs!B74),"")</f>
        <v/>
      </c>
      <c r="D74" s="24" t="str">
        <f ca="1">IF(B74="","",SUMIF(REF,B74,'Tableau Commandes'!$C$5:$C$26))</f>
        <v/>
      </c>
      <c r="E74" s="37">
        <f t="shared" si="4"/>
        <v>0</v>
      </c>
      <c r="F74" s="38">
        <f t="shared" si="5"/>
        <v>0</v>
      </c>
      <c r="G74" s="59" t="e">
        <f ca="1">INDEX('Tableau Commandes'!$M$4:$M$150,MATCH($B74,'Tableau Commandes'!$E$4:$E$150,0))</f>
        <v>#N/A</v>
      </c>
      <c r="H74" s="54"/>
      <c r="I74" s="55">
        <f t="shared" si="6"/>
        <v>0</v>
      </c>
    </row>
    <row r="75" spans="2:9" s="20" customFormat="1" ht="38.25" thickBot="1">
      <c r="B75" s="6" t="str">
        <f t="array" aca="1" ref="B75" ca="1">IF(ISERROR(INDEX(ColE,MIN(IF((Nom&lt;&gt;0)*(COUNTIF($B$3:B74,Nom)=0),ROW(Nom))))&amp;""),"",INDEX(ColE,MIN(IF((Nom&lt;&gt;0)*(COUNTIF($B$3:B74,Nom)=0),ROW(Nom))))&amp;"")</f>
        <v/>
      </c>
      <c r="C75" s="5" t="str">
        <f ca="1">IF(B75&lt;&gt;"",COUNTIF('Tableau Commandes'!E76:E221,Récapitulatifs!B75),"")</f>
        <v/>
      </c>
      <c r="D75" s="24" t="str">
        <f ca="1">IF(B75="","",SUMIF(REF,B75,'Tableau Commandes'!$C$5:$C$26))</f>
        <v/>
      </c>
      <c r="E75" s="37">
        <f t="shared" si="4"/>
        <v>0</v>
      </c>
      <c r="F75" s="38">
        <f t="shared" si="5"/>
        <v>0</v>
      </c>
      <c r="G75" s="59" t="e">
        <f ca="1">INDEX('Tableau Commandes'!$M$4:$M$150,MATCH($B75,'Tableau Commandes'!$E$4:$E$150,0))</f>
        <v>#N/A</v>
      </c>
      <c r="H75" s="54"/>
      <c r="I75" s="55">
        <f t="shared" si="6"/>
        <v>0</v>
      </c>
    </row>
    <row r="76" spans="2:9" s="20" customFormat="1" ht="38.25" thickBot="1">
      <c r="B76" s="6" t="str">
        <f t="array" aca="1" ref="B76" ca="1">IF(ISERROR(INDEX(ColE,MIN(IF((Nom&lt;&gt;0)*(COUNTIF($B$3:B75,Nom)=0),ROW(Nom))))&amp;""),"",INDEX(ColE,MIN(IF((Nom&lt;&gt;0)*(COUNTIF($B$3:B75,Nom)=0),ROW(Nom))))&amp;"")</f>
        <v/>
      </c>
      <c r="C76" s="5" t="str">
        <f ca="1">IF(B76&lt;&gt;"",COUNTIF('Tableau Commandes'!E77:E222,Récapitulatifs!B76),"")</f>
        <v/>
      </c>
      <c r="D76" s="24" t="str">
        <f ca="1">IF(B76="","",SUMIF(REF,B76,'Tableau Commandes'!$C$5:$C$26))</f>
        <v/>
      </c>
      <c r="E76" s="37">
        <f t="shared" si="4"/>
        <v>0</v>
      </c>
      <c r="F76" s="38">
        <f t="shared" si="5"/>
        <v>0</v>
      </c>
      <c r="G76" s="59" t="e">
        <f ca="1">INDEX('Tableau Commandes'!$M$4:$M$150,MATCH($B76,'Tableau Commandes'!$E$4:$E$150,0))</f>
        <v>#N/A</v>
      </c>
      <c r="H76" s="54"/>
      <c r="I76" s="55">
        <f t="shared" si="6"/>
        <v>0</v>
      </c>
    </row>
    <row r="77" spans="2:9" s="20" customFormat="1" ht="38.25" thickBot="1">
      <c r="B77" s="6" t="str">
        <f t="array" aca="1" ref="B77" ca="1">IF(ISERROR(INDEX(ColE,MIN(IF((Nom&lt;&gt;0)*(COUNTIF($B$3:B76,Nom)=0),ROW(Nom))))&amp;""),"",INDEX(ColE,MIN(IF((Nom&lt;&gt;0)*(COUNTIF($B$3:B76,Nom)=0),ROW(Nom))))&amp;"")</f>
        <v/>
      </c>
      <c r="C77" s="5" t="str">
        <f ca="1">IF(B77&lt;&gt;"",COUNTIF('Tableau Commandes'!E78:E223,Récapitulatifs!B77),"")</f>
        <v/>
      </c>
      <c r="D77" s="24" t="str">
        <f ca="1">IF(B77="","",SUMIF(REF,B77,'Tableau Commandes'!$C$5:$C$26))</f>
        <v/>
      </c>
      <c r="E77" s="37">
        <f t="shared" si="4"/>
        <v>0</v>
      </c>
      <c r="F77" s="38">
        <f t="shared" si="5"/>
        <v>0</v>
      </c>
      <c r="G77" s="59" t="e">
        <f ca="1">INDEX('Tableau Commandes'!$M$4:$M$150,MATCH($B77,'Tableau Commandes'!$E$4:$E$150,0))</f>
        <v>#N/A</v>
      </c>
      <c r="H77" s="54"/>
      <c r="I77" s="55">
        <f t="shared" si="6"/>
        <v>0</v>
      </c>
    </row>
    <row r="78" spans="2:9" s="20" customFormat="1" ht="38.25" thickBot="1">
      <c r="B78" s="6" t="str">
        <f t="array" aca="1" ref="B78" ca="1">IF(ISERROR(INDEX(ColE,MIN(IF((Nom&lt;&gt;0)*(COUNTIF($B$3:B77,Nom)=0),ROW(Nom))))&amp;""),"",INDEX(ColE,MIN(IF((Nom&lt;&gt;0)*(COUNTIF($B$3:B77,Nom)=0),ROW(Nom))))&amp;"")</f>
        <v/>
      </c>
      <c r="C78" s="5" t="str">
        <f ca="1">IF(B78&lt;&gt;"",COUNTIF('Tableau Commandes'!E79:E224,Récapitulatifs!B78),"")</f>
        <v/>
      </c>
      <c r="D78" s="24" t="str">
        <f ca="1">IF(B78="","",SUMIF(REF,B78,'Tableau Commandes'!$C$5:$C$26))</f>
        <v/>
      </c>
      <c r="E78" s="37">
        <f t="shared" si="4"/>
        <v>0</v>
      </c>
      <c r="F78" s="38">
        <f t="shared" si="5"/>
        <v>0</v>
      </c>
      <c r="G78" s="59" t="e">
        <f ca="1">INDEX('Tableau Commandes'!$M$4:$M$150,MATCH($B78,'Tableau Commandes'!$E$4:$E$150,0))</f>
        <v>#N/A</v>
      </c>
      <c r="H78" s="54"/>
      <c r="I78" s="55">
        <f t="shared" si="6"/>
        <v>0</v>
      </c>
    </row>
    <row r="79" spans="2:9" s="20" customFormat="1" ht="38.25" thickBot="1">
      <c r="B79" s="6" t="str">
        <f t="array" aca="1" ref="B79" ca="1">IF(ISERROR(INDEX(ColE,MIN(IF((Nom&lt;&gt;0)*(COUNTIF($B$3:B78,Nom)=0),ROW(Nom))))&amp;""),"",INDEX(ColE,MIN(IF((Nom&lt;&gt;0)*(COUNTIF($B$3:B78,Nom)=0),ROW(Nom))))&amp;"")</f>
        <v/>
      </c>
      <c r="C79" s="5" t="str">
        <f ca="1">IF(B79&lt;&gt;"",COUNTIF('Tableau Commandes'!E80:E225,Récapitulatifs!B79),"")</f>
        <v/>
      </c>
      <c r="D79" s="24" t="str">
        <f ca="1">IF(B79="","",SUMIF(REF,B79,'Tableau Commandes'!$C$5:$C$26))</f>
        <v/>
      </c>
      <c r="E79" s="37">
        <f t="shared" si="4"/>
        <v>0</v>
      </c>
      <c r="F79" s="38">
        <f t="shared" si="5"/>
        <v>0</v>
      </c>
      <c r="G79" s="59" t="e">
        <f ca="1">INDEX('Tableau Commandes'!$M$4:$M$150,MATCH($B79,'Tableau Commandes'!$E$4:$E$150,0))</f>
        <v>#N/A</v>
      </c>
      <c r="H79" s="54"/>
      <c r="I79" s="55">
        <f t="shared" si="6"/>
        <v>0</v>
      </c>
    </row>
    <row r="80" spans="2:9" s="20" customFormat="1" ht="38.25" thickBot="1">
      <c r="B80" s="6" t="str">
        <f t="array" aca="1" ref="B80" ca="1">IF(ISERROR(INDEX(ColE,MIN(IF((Nom&lt;&gt;0)*(COUNTIF($B$3:B79,Nom)=0),ROW(Nom))))&amp;""),"",INDEX(ColE,MIN(IF((Nom&lt;&gt;0)*(COUNTIF($B$3:B79,Nom)=0),ROW(Nom))))&amp;"")</f>
        <v/>
      </c>
      <c r="C80" s="5" t="str">
        <f ca="1">IF(B80&lt;&gt;"",COUNTIF('Tableau Commandes'!E81:E226,Récapitulatifs!B80),"")</f>
        <v/>
      </c>
      <c r="D80" s="24" t="str">
        <f ca="1">IF(B80="","",SUMIF(REF,B80,'Tableau Commandes'!$C$5:$C$26))</f>
        <v/>
      </c>
      <c r="E80" s="37">
        <f t="shared" si="4"/>
        <v>0</v>
      </c>
      <c r="F80" s="38">
        <f t="shared" si="5"/>
        <v>0</v>
      </c>
      <c r="G80" s="59" t="e">
        <f ca="1">INDEX('Tableau Commandes'!$M$4:$M$150,MATCH($B80,'Tableau Commandes'!$E$4:$E$150,0))</f>
        <v>#N/A</v>
      </c>
      <c r="H80" s="54"/>
      <c r="I80" s="55">
        <f t="shared" si="6"/>
        <v>0</v>
      </c>
    </row>
    <row r="81" spans="2:9" s="20" customFormat="1" ht="38.25" thickBot="1">
      <c r="B81" s="6" t="str">
        <f t="array" aca="1" ref="B81" ca="1">IF(ISERROR(INDEX(ColE,MIN(IF((Nom&lt;&gt;0)*(COUNTIF($B$3:B80,Nom)=0),ROW(Nom))))&amp;""),"",INDEX(ColE,MIN(IF((Nom&lt;&gt;0)*(COUNTIF($B$3:B80,Nom)=0),ROW(Nom))))&amp;"")</f>
        <v/>
      </c>
      <c r="C81" s="5" t="str">
        <f ca="1">IF(B81&lt;&gt;"",COUNTIF('Tableau Commandes'!E82:E227,Récapitulatifs!B81),"")</f>
        <v/>
      </c>
      <c r="D81" s="24" t="str">
        <f ca="1">IF(B81="","",SUMIF(REF,B81,'Tableau Commandes'!$C$5:$C$26))</f>
        <v/>
      </c>
      <c r="E81" s="37">
        <f t="shared" si="4"/>
        <v>0</v>
      </c>
      <c r="F81" s="38">
        <f t="shared" si="5"/>
        <v>0</v>
      </c>
      <c r="G81" s="59" t="e">
        <f ca="1">INDEX('Tableau Commandes'!$M$4:$M$150,MATCH($B81,'Tableau Commandes'!$E$4:$E$150,0))</f>
        <v>#N/A</v>
      </c>
      <c r="H81" s="54"/>
      <c r="I81" s="55">
        <f t="shared" si="6"/>
        <v>0</v>
      </c>
    </row>
    <row r="82" spans="2:9" s="20" customFormat="1" ht="38.25" thickBot="1">
      <c r="B82" s="6" t="str">
        <f t="array" aca="1" ref="B82" ca="1">IF(ISERROR(INDEX(ColE,MIN(IF((Nom&lt;&gt;0)*(COUNTIF($B$3:B81,Nom)=0),ROW(Nom))))&amp;""),"",INDEX(ColE,MIN(IF((Nom&lt;&gt;0)*(COUNTIF($B$3:B81,Nom)=0),ROW(Nom))))&amp;"")</f>
        <v/>
      </c>
      <c r="C82" s="5" t="str">
        <f ca="1">IF(B82&lt;&gt;"",COUNTIF('Tableau Commandes'!E83:E228,Récapitulatifs!B82),"")</f>
        <v/>
      </c>
      <c r="D82" s="24" t="str">
        <f ca="1">IF(B82="","",SUMIF(REF,B82,'Tableau Commandes'!$C$5:$C$26))</f>
        <v/>
      </c>
      <c r="E82" s="37">
        <f t="shared" si="4"/>
        <v>0</v>
      </c>
      <c r="F82" s="38">
        <f t="shared" si="5"/>
        <v>0</v>
      </c>
      <c r="G82" s="59" t="e">
        <f ca="1">INDEX('Tableau Commandes'!$M$4:$M$150,MATCH($B82,'Tableau Commandes'!$E$4:$E$150,0))</f>
        <v>#N/A</v>
      </c>
      <c r="H82" s="54"/>
      <c r="I82" s="55">
        <f t="shared" si="6"/>
        <v>0</v>
      </c>
    </row>
    <row r="83" spans="2:9" s="20" customFormat="1" ht="38.25" thickBot="1">
      <c r="B83" s="6" t="str">
        <f t="array" aca="1" ref="B83" ca="1">IF(ISERROR(INDEX(ColE,MIN(IF((Nom&lt;&gt;0)*(COUNTIF($B$3:B82,Nom)=0),ROW(Nom))))&amp;""),"",INDEX(ColE,MIN(IF((Nom&lt;&gt;0)*(COUNTIF($B$3:B82,Nom)=0),ROW(Nom))))&amp;"")</f>
        <v/>
      </c>
      <c r="C83" s="5" t="str">
        <f ca="1">IF(B83&lt;&gt;"",COUNTIF('Tableau Commandes'!E84:E229,Récapitulatifs!B83),"")</f>
        <v/>
      </c>
      <c r="D83" s="24" t="str">
        <f ca="1">IF(B83="","",SUMIF(REF,B83,'Tableau Commandes'!$C$5:$C$26))</f>
        <v/>
      </c>
      <c r="E83" s="37">
        <f t="shared" si="4"/>
        <v>0</v>
      </c>
      <c r="F83" s="38">
        <f t="shared" si="5"/>
        <v>0</v>
      </c>
      <c r="G83" s="59" t="e">
        <f ca="1">INDEX('Tableau Commandes'!$M$4:$M$150,MATCH($B83,'Tableau Commandes'!$E$4:$E$150,0))</f>
        <v>#N/A</v>
      </c>
      <c r="H83" s="54"/>
      <c r="I83" s="55">
        <f t="shared" si="6"/>
        <v>0</v>
      </c>
    </row>
    <row r="84" spans="2:9" s="20" customFormat="1" ht="38.25" thickBot="1">
      <c r="B84" s="6" t="str">
        <f t="array" aca="1" ref="B84" ca="1">IF(ISERROR(INDEX(ColE,MIN(IF((Nom&lt;&gt;0)*(COUNTIF($B$3:B83,Nom)=0),ROW(Nom))))&amp;""),"",INDEX(ColE,MIN(IF((Nom&lt;&gt;0)*(COUNTIF($B$3:B83,Nom)=0),ROW(Nom))))&amp;"")</f>
        <v/>
      </c>
      <c r="C84" s="5" t="str">
        <f ca="1">IF(B84&lt;&gt;"",COUNTIF('Tableau Commandes'!E85:E230,Récapitulatifs!B84),"")</f>
        <v/>
      </c>
      <c r="D84" s="24" t="str">
        <f ca="1">IF(B84="","",SUMIF(REF,B84,'Tableau Commandes'!$C$5:$C$26))</f>
        <v/>
      </c>
      <c r="E84" s="37">
        <f t="shared" si="4"/>
        <v>0</v>
      </c>
      <c r="F84" s="38">
        <f t="shared" si="5"/>
        <v>0</v>
      </c>
      <c r="G84" s="59" t="e">
        <f ca="1">INDEX('Tableau Commandes'!$M$4:$M$150,MATCH($B84,'Tableau Commandes'!$E$4:$E$150,0))</f>
        <v>#N/A</v>
      </c>
      <c r="H84" s="54"/>
      <c r="I84" s="55">
        <f t="shared" si="6"/>
        <v>0</v>
      </c>
    </row>
    <row r="85" spans="2:9" s="20" customFormat="1" ht="38.25" thickBot="1">
      <c r="B85" s="6" t="str">
        <f t="array" aca="1" ref="B85" ca="1">IF(ISERROR(INDEX(ColE,MIN(IF((Nom&lt;&gt;0)*(COUNTIF($B$3:B84,Nom)=0),ROW(Nom))))&amp;""),"",INDEX(ColE,MIN(IF((Nom&lt;&gt;0)*(COUNTIF($B$3:B84,Nom)=0),ROW(Nom))))&amp;"")</f>
        <v/>
      </c>
      <c r="C85" s="5" t="str">
        <f ca="1">IF(B85&lt;&gt;"",COUNTIF('Tableau Commandes'!E86:E231,Récapitulatifs!B85),"")</f>
        <v/>
      </c>
      <c r="D85" s="24" t="str">
        <f ca="1">IF(B85="","",SUMIF(REF,B85,'Tableau Commandes'!$C$5:$C$26))</f>
        <v/>
      </c>
      <c r="E85" s="37">
        <f t="shared" si="4"/>
        <v>0</v>
      </c>
      <c r="F85" s="38">
        <f t="shared" si="5"/>
        <v>0</v>
      </c>
      <c r="G85" s="59" t="e">
        <f ca="1">INDEX('Tableau Commandes'!$M$4:$M$150,MATCH($B85,'Tableau Commandes'!$E$4:$E$150,0))</f>
        <v>#N/A</v>
      </c>
      <c r="H85" s="54"/>
      <c r="I85" s="55">
        <f t="shared" si="6"/>
        <v>0</v>
      </c>
    </row>
    <row r="86" spans="2:9" s="20" customFormat="1" ht="38.25" thickBot="1">
      <c r="B86" s="6" t="str">
        <f t="array" aca="1" ref="B86" ca="1">IF(ISERROR(INDEX(ColE,MIN(IF((Nom&lt;&gt;0)*(COUNTIF($B$3:B85,Nom)=0),ROW(Nom))))&amp;""),"",INDEX(ColE,MIN(IF((Nom&lt;&gt;0)*(COUNTIF($B$3:B85,Nom)=0),ROW(Nom))))&amp;"")</f>
        <v/>
      </c>
      <c r="C86" s="5" t="str">
        <f ca="1">IF(B86&lt;&gt;"",COUNTIF('Tableau Commandes'!E87:E232,Récapitulatifs!B86),"")</f>
        <v/>
      </c>
      <c r="D86" s="24" t="str">
        <f ca="1">IF(B86="","",SUMIF(REF,B86,'Tableau Commandes'!$C$5:$C$26))</f>
        <v/>
      </c>
      <c r="E86" s="37">
        <f t="shared" si="4"/>
        <v>0</v>
      </c>
      <c r="F86" s="38">
        <f t="shared" si="5"/>
        <v>0</v>
      </c>
      <c r="G86" s="59" t="e">
        <f ca="1">INDEX('Tableau Commandes'!$M$4:$M$150,MATCH($B86,'Tableau Commandes'!$E$4:$E$150,0))</f>
        <v>#N/A</v>
      </c>
      <c r="H86" s="54"/>
      <c r="I86" s="55">
        <f t="shared" si="6"/>
        <v>0</v>
      </c>
    </row>
    <row r="87" spans="2:9" s="20" customFormat="1" ht="38.25" thickBot="1">
      <c r="B87" s="6" t="str">
        <f t="array" aca="1" ref="B87" ca="1">IF(ISERROR(INDEX(ColE,MIN(IF((Nom&lt;&gt;0)*(COUNTIF($B$3:B86,Nom)=0),ROW(Nom))))&amp;""),"",INDEX(ColE,MIN(IF((Nom&lt;&gt;0)*(COUNTIF($B$3:B86,Nom)=0),ROW(Nom))))&amp;"")</f>
        <v/>
      </c>
      <c r="C87" s="5" t="str">
        <f ca="1">IF(B87&lt;&gt;"",COUNTIF('Tableau Commandes'!E88:E233,Récapitulatifs!B87),"")</f>
        <v/>
      </c>
      <c r="D87" s="24" t="str">
        <f ca="1">IF(B87="","",SUMIF(REF,B87,'Tableau Commandes'!$C$5:$C$26))</f>
        <v/>
      </c>
      <c r="E87" s="37">
        <f t="shared" si="4"/>
        <v>0</v>
      </c>
      <c r="F87" s="38">
        <f t="shared" si="5"/>
        <v>0</v>
      </c>
      <c r="G87" s="59" t="e">
        <f ca="1">INDEX('Tableau Commandes'!$M$4:$M$150,MATCH($B87,'Tableau Commandes'!$E$4:$E$150,0))</f>
        <v>#N/A</v>
      </c>
      <c r="H87" s="54"/>
      <c r="I87" s="55">
        <f t="shared" si="6"/>
        <v>0</v>
      </c>
    </row>
    <row r="88" spans="2:9" s="20" customFormat="1" ht="38.25" thickBot="1">
      <c r="B88" s="6" t="str">
        <f t="array" aca="1" ref="B88" ca="1">IF(ISERROR(INDEX(ColE,MIN(IF((Nom&lt;&gt;0)*(COUNTIF($B$3:B87,Nom)=0),ROW(Nom))))&amp;""),"",INDEX(ColE,MIN(IF((Nom&lt;&gt;0)*(COUNTIF($B$3:B87,Nom)=0),ROW(Nom))))&amp;"")</f>
        <v/>
      </c>
      <c r="C88" s="5" t="str">
        <f ca="1">IF(B88&lt;&gt;"",COUNTIF('Tableau Commandes'!E89:E234,Récapitulatifs!B88),"")</f>
        <v/>
      </c>
      <c r="D88" s="24" t="str">
        <f ca="1">IF(B88="","",SUMIF(REF,B88,'Tableau Commandes'!$C$5:$C$26))</f>
        <v/>
      </c>
      <c r="E88" s="37">
        <f t="shared" si="4"/>
        <v>0</v>
      </c>
      <c r="F88" s="38">
        <f t="shared" si="5"/>
        <v>0</v>
      </c>
      <c r="G88" s="59" t="e">
        <f ca="1">INDEX('Tableau Commandes'!$M$4:$M$150,MATCH($B88,'Tableau Commandes'!$E$4:$E$150,0))</f>
        <v>#N/A</v>
      </c>
      <c r="H88" s="54"/>
      <c r="I88" s="55">
        <f t="shared" si="6"/>
        <v>0</v>
      </c>
    </row>
    <row r="89" spans="2:9" s="20" customFormat="1" ht="38.25" thickBot="1">
      <c r="B89" s="6" t="str">
        <f t="array" aca="1" ref="B89" ca="1">IF(ISERROR(INDEX(ColE,MIN(IF((Nom&lt;&gt;0)*(COUNTIF($B$3:B88,Nom)=0),ROW(Nom))))&amp;""),"",INDEX(ColE,MIN(IF((Nom&lt;&gt;0)*(COUNTIF($B$3:B88,Nom)=0),ROW(Nom))))&amp;"")</f>
        <v/>
      </c>
      <c r="C89" s="5" t="str">
        <f ca="1">IF(B89&lt;&gt;"",COUNTIF('Tableau Commandes'!E90:E235,Récapitulatifs!B89),"")</f>
        <v/>
      </c>
      <c r="D89" s="24" t="str">
        <f ca="1">IF(B89="","",SUMIF(REF,B89,'Tableau Commandes'!$C$5:$C$26))</f>
        <v/>
      </c>
      <c r="E89" s="37">
        <f t="shared" si="4"/>
        <v>0</v>
      </c>
      <c r="F89" s="38">
        <f t="shared" si="5"/>
        <v>0</v>
      </c>
      <c r="G89" s="59" t="e">
        <f ca="1">INDEX('Tableau Commandes'!$M$4:$M$150,MATCH($B89,'Tableau Commandes'!$E$4:$E$150,0))</f>
        <v>#N/A</v>
      </c>
      <c r="H89" s="54"/>
      <c r="I89" s="55">
        <f t="shared" si="6"/>
        <v>0</v>
      </c>
    </row>
    <row r="90" spans="2:9" s="20" customFormat="1" ht="38.25" thickBot="1">
      <c r="B90" s="6" t="str">
        <f t="array" aca="1" ref="B90" ca="1">IF(ISERROR(INDEX(ColE,MIN(IF((Nom&lt;&gt;0)*(COUNTIF($B$3:B89,Nom)=0),ROW(Nom))))&amp;""),"",INDEX(ColE,MIN(IF((Nom&lt;&gt;0)*(COUNTIF($B$3:B89,Nom)=0),ROW(Nom))))&amp;"")</f>
        <v/>
      </c>
      <c r="C90" s="5" t="str">
        <f ca="1">IF(B90&lt;&gt;"",COUNTIF('Tableau Commandes'!E91:E236,Récapitulatifs!B90),"")</f>
        <v/>
      </c>
      <c r="D90" s="24" t="str">
        <f ca="1">IF(B90="","",SUMIF(REF,B90,'Tableau Commandes'!$C$5:$C$26))</f>
        <v/>
      </c>
      <c r="E90" s="37">
        <f t="shared" si="4"/>
        <v>0</v>
      </c>
      <c r="F90" s="38">
        <f t="shared" si="5"/>
        <v>0</v>
      </c>
      <c r="G90" s="59" t="e">
        <f ca="1">INDEX('Tableau Commandes'!$M$4:$M$150,MATCH($B90,'Tableau Commandes'!$E$4:$E$150,0))</f>
        <v>#N/A</v>
      </c>
      <c r="H90" s="54"/>
      <c r="I90" s="55">
        <f t="shared" si="6"/>
        <v>0</v>
      </c>
    </row>
    <row r="91" spans="2:9" s="20" customFormat="1" ht="38.25" thickBot="1">
      <c r="B91" s="6" t="str">
        <f t="array" aca="1" ref="B91" ca="1">IF(ISERROR(INDEX(ColE,MIN(IF((Nom&lt;&gt;0)*(COUNTIF($B$3:B90,Nom)=0),ROW(Nom))))&amp;""),"",INDEX(ColE,MIN(IF((Nom&lt;&gt;0)*(COUNTIF($B$3:B90,Nom)=0),ROW(Nom))))&amp;"")</f>
        <v/>
      </c>
      <c r="C91" s="5" t="str">
        <f ca="1">IF(B91&lt;&gt;"",COUNTIF('Tableau Commandes'!E92:E237,Récapitulatifs!B91),"")</f>
        <v/>
      </c>
      <c r="D91" s="24" t="str">
        <f ca="1">IF(B91="","",SUMIF(REF,B91,'Tableau Commandes'!$C$5:$C$26))</f>
        <v/>
      </c>
      <c r="E91" s="37">
        <f t="shared" si="4"/>
        <v>0</v>
      </c>
      <c r="F91" s="38">
        <f t="shared" si="5"/>
        <v>0</v>
      </c>
      <c r="G91" s="59" t="e">
        <f ca="1">INDEX('Tableau Commandes'!$M$4:$M$150,MATCH($B91,'Tableau Commandes'!$E$4:$E$150,0))</f>
        <v>#N/A</v>
      </c>
      <c r="H91" s="54"/>
      <c r="I91" s="55">
        <f t="shared" si="6"/>
        <v>0</v>
      </c>
    </row>
    <row r="92" spans="2:9" s="20" customFormat="1" ht="38.25" thickBot="1">
      <c r="B92" s="6" t="str">
        <f t="array" aca="1" ref="B92" ca="1">IF(ISERROR(INDEX(ColE,MIN(IF((Nom&lt;&gt;0)*(COUNTIF($B$3:B91,Nom)=0),ROW(Nom))))&amp;""),"",INDEX(ColE,MIN(IF((Nom&lt;&gt;0)*(COUNTIF($B$3:B91,Nom)=0),ROW(Nom))))&amp;"")</f>
        <v/>
      </c>
      <c r="C92" s="5" t="str">
        <f ca="1">IF(B92&lt;&gt;"",COUNTIF('Tableau Commandes'!E93:E238,Récapitulatifs!B92),"")</f>
        <v/>
      </c>
      <c r="D92" s="24" t="str">
        <f ca="1">IF(B92="","",SUMIF(REF,B92,'Tableau Commandes'!$C$5:$C$26))</f>
        <v/>
      </c>
      <c r="E92" s="37">
        <f t="shared" si="4"/>
        <v>0</v>
      </c>
      <c r="F92" s="38">
        <f t="shared" si="5"/>
        <v>0</v>
      </c>
      <c r="G92" s="59" t="e">
        <f ca="1">INDEX('Tableau Commandes'!$M$4:$M$150,MATCH($B92,'Tableau Commandes'!$E$4:$E$150,0))</f>
        <v>#N/A</v>
      </c>
      <c r="H92" s="54"/>
      <c r="I92" s="55">
        <f t="shared" si="6"/>
        <v>0</v>
      </c>
    </row>
    <row r="93" spans="2:9" s="20" customFormat="1" ht="38.25" thickBot="1">
      <c r="B93" s="6" t="str">
        <f t="array" aca="1" ref="B93" ca="1">IF(ISERROR(INDEX(ColE,MIN(IF((Nom&lt;&gt;0)*(COUNTIF($B$3:B92,Nom)=0),ROW(Nom))))&amp;""),"",INDEX(ColE,MIN(IF((Nom&lt;&gt;0)*(COUNTIF($B$3:B92,Nom)=0),ROW(Nom))))&amp;"")</f>
        <v/>
      </c>
      <c r="C93" s="5" t="str">
        <f ca="1">IF(B93&lt;&gt;"",COUNTIF('Tableau Commandes'!E94:E239,Récapitulatifs!B93),"")</f>
        <v/>
      </c>
      <c r="D93" s="24" t="str">
        <f ca="1">IF(B93="","",SUMIF(REF,B93,'Tableau Commandes'!$C$5:$C$26))</f>
        <v/>
      </c>
      <c r="E93" s="37">
        <f t="shared" si="4"/>
        <v>0</v>
      </c>
      <c r="F93" s="38">
        <f t="shared" si="5"/>
        <v>0</v>
      </c>
      <c r="G93" s="59" t="e">
        <f ca="1">INDEX('Tableau Commandes'!$M$4:$M$150,MATCH($B93,'Tableau Commandes'!$E$4:$E$150,0))</f>
        <v>#N/A</v>
      </c>
      <c r="H93" s="54"/>
      <c r="I93" s="55">
        <f t="shared" si="6"/>
        <v>0</v>
      </c>
    </row>
    <row r="94" spans="2:9" s="20" customFormat="1" ht="38.25" thickBot="1">
      <c r="B94" s="6" t="str">
        <f t="array" aca="1" ref="B94" ca="1">IF(ISERROR(INDEX(ColE,MIN(IF((Nom&lt;&gt;0)*(COUNTIF($B$3:B93,Nom)=0),ROW(Nom))))&amp;""),"",INDEX(ColE,MIN(IF((Nom&lt;&gt;0)*(COUNTIF($B$3:B93,Nom)=0),ROW(Nom))))&amp;"")</f>
        <v/>
      </c>
      <c r="C94" s="5" t="str">
        <f ca="1">IF(B94&lt;&gt;"",COUNTIF('Tableau Commandes'!E95:E240,Récapitulatifs!B94),"")</f>
        <v/>
      </c>
      <c r="D94" s="24" t="str">
        <f ca="1">IF(B94="","",SUMIF(REF,B94,'Tableau Commandes'!$C$5:$C$26))</f>
        <v/>
      </c>
      <c r="E94" s="37">
        <f t="shared" si="4"/>
        <v>0</v>
      </c>
      <c r="F94" s="38">
        <f t="shared" si="5"/>
        <v>0</v>
      </c>
      <c r="G94" s="59" t="e">
        <f ca="1">INDEX('Tableau Commandes'!$M$4:$M$150,MATCH($B94,'Tableau Commandes'!$E$4:$E$150,0))</f>
        <v>#N/A</v>
      </c>
      <c r="H94" s="54"/>
      <c r="I94" s="55">
        <f t="shared" si="6"/>
        <v>0</v>
      </c>
    </row>
    <row r="95" spans="2:9" s="20" customFormat="1" ht="38.25" thickBot="1">
      <c r="B95" s="6" t="str">
        <f t="array" aca="1" ref="B95" ca="1">IF(ISERROR(INDEX(ColE,MIN(IF((Nom&lt;&gt;0)*(COUNTIF($B$3:B94,Nom)=0),ROW(Nom))))&amp;""),"",INDEX(ColE,MIN(IF((Nom&lt;&gt;0)*(COUNTIF($B$3:B94,Nom)=0),ROW(Nom))))&amp;"")</f>
        <v/>
      </c>
      <c r="C95" s="5" t="str">
        <f ca="1">IF(B95&lt;&gt;"",COUNTIF('Tableau Commandes'!E96:E241,Récapitulatifs!B95),"")</f>
        <v/>
      </c>
      <c r="D95" s="24" t="str">
        <f ca="1">IF(B95="","",SUMIF(REF,B95,'Tableau Commandes'!$C$5:$C$26))</f>
        <v/>
      </c>
      <c r="E95" s="37">
        <f t="shared" si="4"/>
        <v>0</v>
      </c>
      <c r="F95" s="38">
        <f t="shared" si="5"/>
        <v>0</v>
      </c>
      <c r="G95" s="59" t="e">
        <f ca="1">INDEX('Tableau Commandes'!$M$4:$M$150,MATCH($B95,'Tableau Commandes'!$E$4:$E$150,0))</f>
        <v>#N/A</v>
      </c>
      <c r="H95" s="54"/>
      <c r="I95" s="55">
        <f t="shared" si="6"/>
        <v>0</v>
      </c>
    </row>
    <row r="96" spans="2:9" s="20" customFormat="1" ht="38.25" thickBot="1">
      <c r="B96" s="6" t="str">
        <f t="array" aca="1" ref="B96" ca="1">IF(ISERROR(INDEX(ColE,MIN(IF((Nom&lt;&gt;0)*(COUNTIF($B$3:B95,Nom)=0),ROW(Nom))))&amp;""),"",INDEX(ColE,MIN(IF((Nom&lt;&gt;0)*(COUNTIF($B$3:B95,Nom)=0),ROW(Nom))))&amp;"")</f>
        <v/>
      </c>
      <c r="C96" s="5" t="str">
        <f ca="1">IF(B96&lt;&gt;"",COUNTIF('Tableau Commandes'!E97:E242,Récapitulatifs!B96),"")</f>
        <v/>
      </c>
      <c r="D96" s="24" t="str">
        <f ca="1">IF(B96="","",SUMIF(REF,B96,'Tableau Commandes'!$C$5:$C$26))</f>
        <v/>
      </c>
      <c r="E96" s="37">
        <f t="shared" si="4"/>
        <v>0</v>
      </c>
      <c r="F96" s="38">
        <f t="shared" si="5"/>
        <v>0</v>
      </c>
      <c r="G96" s="59" t="e">
        <f ca="1">INDEX('Tableau Commandes'!$M$4:$M$150,MATCH($B96,'Tableau Commandes'!$E$4:$E$150,0))</f>
        <v>#N/A</v>
      </c>
      <c r="H96" s="54"/>
      <c r="I96" s="55">
        <f t="shared" si="6"/>
        <v>0</v>
      </c>
    </row>
    <row r="97" spans="2:9" s="20" customFormat="1" ht="38.25" thickBot="1">
      <c r="B97" s="6" t="str">
        <f t="array" aca="1" ref="B97" ca="1">IF(ISERROR(INDEX(ColE,MIN(IF((Nom&lt;&gt;0)*(COUNTIF($B$3:B96,Nom)=0),ROW(Nom))))&amp;""),"",INDEX(ColE,MIN(IF((Nom&lt;&gt;0)*(COUNTIF($B$3:B96,Nom)=0),ROW(Nom))))&amp;"")</f>
        <v/>
      </c>
      <c r="C97" s="5" t="str">
        <f ca="1">IF(B97&lt;&gt;"",COUNTIF('Tableau Commandes'!E98:E243,Récapitulatifs!B97),"")</f>
        <v/>
      </c>
      <c r="D97" s="24" t="str">
        <f ca="1">IF(B97="","",SUMIF(REF,B97,'Tableau Commandes'!$C$5:$C$26))</f>
        <v/>
      </c>
      <c r="E97" s="37">
        <f t="shared" si="4"/>
        <v>0</v>
      </c>
      <c r="F97" s="38">
        <f t="shared" si="5"/>
        <v>0</v>
      </c>
      <c r="G97" s="59" t="e">
        <f ca="1">INDEX('Tableau Commandes'!$M$4:$M$150,MATCH($B97,'Tableau Commandes'!$E$4:$E$150,0))</f>
        <v>#N/A</v>
      </c>
      <c r="H97" s="54"/>
      <c r="I97" s="55">
        <f t="shared" si="6"/>
        <v>0</v>
      </c>
    </row>
    <row r="98" spans="2:9" s="20" customFormat="1" ht="38.25" thickBot="1">
      <c r="B98" s="6" t="str">
        <f t="array" aca="1" ref="B98" ca="1">IF(ISERROR(INDEX(ColE,MIN(IF((Nom&lt;&gt;0)*(COUNTIF($B$3:B97,Nom)=0),ROW(Nom))))&amp;""),"",INDEX(ColE,MIN(IF((Nom&lt;&gt;0)*(COUNTIF($B$3:B97,Nom)=0),ROW(Nom))))&amp;"")</f>
        <v/>
      </c>
      <c r="C98" s="5" t="str">
        <f ca="1">IF(B98&lt;&gt;"",COUNTIF('Tableau Commandes'!E99:E244,Récapitulatifs!B98),"")</f>
        <v/>
      </c>
      <c r="D98" s="24" t="str">
        <f ca="1">IF(B98="","",SUMIF(REF,B98,'Tableau Commandes'!$C$5:$C$26))</f>
        <v/>
      </c>
      <c r="E98" s="37">
        <f t="shared" si="4"/>
        <v>0</v>
      </c>
      <c r="F98" s="38">
        <f t="shared" si="5"/>
        <v>0</v>
      </c>
      <c r="G98" s="59" t="e">
        <f ca="1">INDEX('Tableau Commandes'!$M$4:$M$150,MATCH($B98,'Tableau Commandes'!$E$4:$E$150,0))</f>
        <v>#N/A</v>
      </c>
      <c r="H98" s="54"/>
      <c r="I98" s="55">
        <f t="shared" si="6"/>
        <v>0</v>
      </c>
    </row>
    <row r="99" spans="2:9" s="20" customFormat="1" ht="38.25" thickBot="1">
      <c r="B99" s="6" t="str">
        <f t="array" aca="1" ref="B99" ca="1">IF(ISERROR(INDEX(ColE,MIN(IF((Nom&lt;&gt;0)*(COUNTIF($B$3:B98,Nom)=0),ROW(Nom))))&amp;""),"",INDEX(ColE,MIN(IF((Nom&lt;&gt;0)*(COUNTIF($B$3:B98,Nom)=0),ROW(Nom))))&amp;"")</f>
        <v/>
      </c>
      <c r="C99" s="5" t="str">
        <f ca="1">IF(B99&lt;&gt;"",COUNTIF('Tableau Commandes'!E100:E245,Récapitulatifs!B99),"")</f>
        <v/>
      </c>
      <c r="D99" s="24" t="str">
        <f ca="1">IF(B99="","",SUMIF(REF,B99,'Tableau Commandes'!$C$5:$C$26))</f>
        <v/>
      </c>
      <c r="E99" s="37">
        <f t="shared" si="4"/>
        <v>0</v>
      </c>
      <c r="F99" s="38">
        <f t="shared" si="5"/>
        <v>0</v>
      </c>
      <c r="G99" s="59" t="e">
        <f ca="1">INDEX('Tableau Commandes'!$M$4:$M$150,MATCH($B99,'Tableau Commandes'!$E$4:$E$150,0))</f>
        <v>#N/A</v>
      </c>
      <c r="H99" s="54"/>
      <c r="I99" s="55">
        <f t="shared" si="6"/>
        <v>0</v>
      </c>
    </row>
    <row r="100" spans="2:9" s="20" customFormat="1" ht="38.25" thickBot="1">
      <c r="B100" s="6" t="str">
        <f t="array" aca="1" ref="B100" ca="1">IF(ISERROR(INDEX(ColE,MIN(IF((Nom&lt;&gt;0)*(COUNTIF($B$3:B99,Nom)=0),ROW(Nom))))&amp;""),"",INDEX(ColE,MIN(IF((Nom&lt;&gt;0)*(COUNTIF($B$3:B99,Nom)=0),ROW(Nom))))&amp;"")</f>
        <v/>
      </c>
      <c r="C100" s="5" t="str">
        <f ca="1">IF(B100&lt;&gt;"",COUNTIF('Tableau Commandes'!E101:E246,Récapitulatifs!B100),"")</f>
        <v/>
      </c>
      <c r="D100" s="24" t="str">
        <f ca="1">IF(B100="","",SUMIF(REF,B100,'Tableau Commandes'!$C$5:$C$26))</f>
        <v/>
      </c>
      <c r="E100" s="37">
        <f t="shared" si="4"/>
        <v>0</v>
      </c>
      <c r="F100" s="38">
        <f t="shared" si="5"/>
        <v>0</v>
      </c>
      <c r="G100" s="59" t="e">
        <f ca="1">INDEX('Tableau Commandes'!$M$4:$M$150,MATCH($B100,'Tableau Commandes'!$E$4:$E$150,0))</f>
        <v>#N/A</v>
      </c>
      <c r="H100" s="54"/>
      <c r="I100" s="55">
        <f t="shared" si="6"/>
        <v>0</v>
      </c>
    </row>
  </sheetData>
  <phoneticPr fontId="0" type="noConversion"/>
  <conditionalFormatting sqref="F5:F100">
    <cfRule type="containsText" dxfId="8" priority="12" operator="containsText" text="RELIQUAT">
      <formula>NOT(ISERROR(SEARCH("RELIQUAT",F5)))</formula>
    </cfRule>
  </conditionalFormatting>
  <conditionalFormatting sqref="G4:G100">
    <cfRule type="containsText" dxfId="7" priority="9" operator="containsText" text="AUTRE FOURNISSEUR">
      <formula>NOT(ISERROR(SEARCH("AUTRE FOURNISSEUR",G4)))</formula>
    </cfRule>
  </conditionalFormatting>
  <conditionalFormatting sqref="G4:G100">
    <cfRule type="containsText" dxfId="6" priority="7" operator="containsText" text="DISPO CHEZ MOI">
      <formula>NOT(ISERROR(SEARCH("DISPO CHEZ MOI",G4)))</formula>
    </cfRule>
  </conditionalFormatting>
  <conditionalFormatting sqref="D4:D100">
    <cfRule type="cellIs" dxfId="5" priority="6" operator="greaterThan">
      <formula>1</formula>
    </cfRule>
  </conditionalFormatting>
  <conditionalFormatting sqref="F4:F100">
    <cfRule type="containsText" dxfId="4" priority="5" operator="containsText" text="PREPAREE">
      <formula>NOT(ISERROR(SEARCH("PREPAREE",F4)))</formula>
    </cfRule>
    <cfRule type="containsText" dxfId="3" priority="4" operator="containsText" text="RELIQUAT">
      <formula>NOT(ISERROR(SEARCH("RELIQUAT",F4)))</formula>
    </cfRule>
  </conditionalFormatting>
  <conditionalFormatting sqref="I5:I100">
    <cfRule type="containsText" dxfId="2" priority="3" operator="containsText" text="RELIQUAT">
      <formula>NOT(ISERROR(SEARCH("RELIQUAT",I5)))</formula>
    </cfRule>
  </conditionalFormatting>
  <conditionalFormatting sqref="I4:I100">
    <cfRule type="containsText" dxfId="1" priority="1" operator="containsText" text="RELIQUAT">
      <formula>NOT(ISERROR(SEARCH("RELIQUAT",I4)))</formula>
    </cfRule>
    <cfRule type="containsText" dxfId="0" priority="2" operator="containsText" text="PREPAREE">
      <formula>NOT(ISERROR(SEARCH("PREPAREE",I4)))</formula>
    </cfRule>
  </conditionalFormatting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2"/>
  <sheetViews>
    <sheetView topLeftCell="C16" workbookViewId="0">
      <selection activeCell="J2" sqref="J2:K42"/>
    </sheetView>
  </sheetViews>
  <sheetFormatPr baseColWidth="10" defaultColWidth="11.5546875" defaultRowHeight="18.75"/>
  <cols>
    <col min="1" max="1" width="69.21875" bestFit="1" customWidth="1"/>
    <col min="2" max="2" width="70.6640625" bestFit="1" customWidth="1"/>
    <col min="3" max="3" width="7.88671875" bestFit="1" customWidth="1"/>
    <col min="4" max="4" width="10.77734375" bestFit="1" customWidth="1"/>
    <col min="5" max="5" width="15.5546875" style="44" bestFit="1" customWidth="1"/>
    <col min="6" max="6" width="14.21875" bestFit="1" customWidth="1"/>
    <col min="7" max="7" width="14.109375" bestFit="1" customWidth="1"/>
    <col min="8" max="8" width="8.77734375" bestFit="1" customWidth="1"/>
    <col min="9" max="9" width="62.44140625" style="20" bestFit="1" customWidth="1"/>
    <col min="10" max="10" width="12.109375" style="20" bestFit="1" customWidth="1"/>
    <col min="11" max="11" width="23.33203125" style="20" bestFit="1" customWidth="1"/>
    <col min="12" max="12" width="14" style="20" customWidth="1"/>
  </cols>
  <sheetData>
    <row r="1" spans="1:12">
      <c r="A1" s="20" t="s">
        <v>91</v>
      </c>
      <c r="B1" t="s">
        <v>27</v>
      </c>
      <c r="C1" t="s">
        <v>28</v>
      </c>
      <c r="D1" t="s">
        <v>29</v>
      </c>
      <c r="E1" s="48" t="s">
        <v>92</v>
      </c>
      <c r="F1" t="s">
        <v>33</v>
      </c>
      <c r="G1" t="s">
        <v>34</v>
      </c>
      <c r="H1" t="s">
        <v>30</v>
      </c>
      <c r="I1" s="20" t="s">
        <v>36</v>
      </c>
      <c r="J1" s="20" t="s">
        <v>37</v>
      </c>
      <c r="K1" s="20" t="s">
        <v>31</v>
      </c>
      <c r="L1" s="20" t="s">
        <v>32</v>
      </c>
    </row>
    <row r="2" spans="1:12">
      <c r="A2" s="20" t="s">
        <v>89</v>
      </c>
      <c r="B2" s="20" t="s">
        <v>90</v>
      </c>
      <c r="C2">
        <v>1</v>
      </c>
      <c r="E2" s="48" t="s">
        <v>38</v>
      </c>
      <c r="I2" s="20" t="s">
        <v>39</v>
      </c>
    </row>
    <row r="3" spans="1:12">
      <c r="A3" s="20" t="s">
        <v>89</v>
      </c>
      <c r="B3" s="20" t="s">
        <v>90</v>
      </c>
      <c r="C3">
        <v>1</v>
      </c>
      <c r="E3" s="48" t="s">
        <v>40</v>
      </c>
      <c r="I3" s="20" t="s">
        <v>39</v>
      </c>
    </row>
    <row r="4" spans="1:12">
      <c r="A4" s="20" t="s">
        <v>89</v>
      </c>
      <c r="B4" s="20" t="s">
        <v>90</v>
      </c>
      <c r="C4">
        <v>1</v>
      </c>
      <c r="E4" s="48" t="s">
        <v>41</v>
      </c>
      <c r="I4" s="20" t="s">
        <v>39</v>
      </c>
    </row>
    <row r="5" spans="1:12">
      <c r="A5" s="20" t="s">
        <v>89</v>
      </c>
      <c r="B5" s="20" t="s">
        <v>90</v>
      </c>
      <c r="C5">
        <v>1</v>
      </c>
      <c r="E5" s="48" t="s">
        <v>42</v>
      </c>
      <c r="I5" s="20" t="s">
        <v>43</v>
      </c>
    </row>
    <row r="6" spans="1:12">
      <c r="A6" s="20" t="s">
        <v>89</v>
      </c>
      <c r="B6" s="20" t="s">
        <v>90</v>
      </c>
      <c r="C6">
        <v>1</v>
      </c>
      <c r="D6" t="s">
        <v>26</v>
      </c>
      <c r="E6" s="48" t="s">
        <v>44</v>
      </c>
      <c r="I6" s="20" t="s">
        <v>39</v>
      </c>
    </row>
    <row r="7" spans="1:12">
      <c r="A7" s="20" t="s">
        <v>89</v>
      </c>
      <c r="B7" s="20" t="s">
        <v>90</v>
      </c>
      <c r="C7">
        <v>1</v>
      </c>
      <c r="E7" s="48" t="s">
        <v>35</v>
      </c>
      <c r="I7" s="20" t="s">
        <v>39</v>
      </c>
    </row>
    <row r="8" spans="1:12">
      <c r="A8" s="20" t="s">
        <v>89</v>
      </c>
      <c r="B8" s="20" t="s">
        <v>90</v>
      </c>
      <c r="C8">
        <v>1</v>
      </c>
      <c r="E8" s="48" t="s">
        <v>45</v>
      </c>
      <c r="I8" s="20" t="s">
        <v>39</v>
      </c>
    </row>
    <row r="9" spans="1:12">
      <c r="A9" s="20" t="s">
        <v>89</v>
      </c>
      <c r="B9" s="20" t="s">
        <v>90</v>
      </c>
      <c r="C9">
        <v>1</v>
      </c>
      <c r="E9" s="48" t="s">
        <v>46</v>
      </c>
      <c r="I9" s="20" t="s">
        <v>39</v>
      </c>
    </row>
    <row r="10" spans="1:12">
      <c r="A10" s="20" t="s">
        <v>89</v>
      </c>
      <c r="B10" s="20" t="s">
        <v>90</v>
      </c>
      <c r="C10">
        <v>1</v>
      </c>
      <c r="E10" s="48" t="s">
        <v>47</v>
      </c>
      <c r="I10" s="20" t="s">
        <v>39</v>
      </c>
    </row>
    <row r="11" spans="1:12">
      <c r="A11" s="20" t="s">
        <v>89</v>
      </c>
      <c r="B11" s="20" t="s">
        <v>90</v>
      </c>
      <c r="C11">
        <v>1</v>
      </c>
      <c r="D11" t="s">
        <v>26</v>
      </c>
      <c r="E11" s="48" t="s">
        <v>48</v>
      </c>
      <c r="I11" s="20" t="s">
        <v>39</v>
      </c>
    </row>
    <row r="12" spans="1:12">
      <c r="A12" s="20" t="s">
        <v>89</v>
      </c>
      <c r="B12" s="20" t="s">
        <v>90</v>
      </c>
      <c r="C12">
        <v>1</v>
      </c>
      <c r="D12" t="s">
        <v>26</v>
      </c>
      <c r="E12" s="48" t="s">
        <v>49</v>
      </c>
      <c r="I12" s="20" t="s">
        <v>39</v>
      </c>
    </row>
    <row r="13" spans="1:12">
      <c r="A13" s="20" t="s">
        <v>89</v>
      </c>
      <c r="B13" s="20" t="s">
        <v>90</v>
      </c>
      <c r="C13">
        <v>1</v>
      </c>
      <c r="D13" t="s">
        <v>50</v>
      </c>
      <c r="E13" s="48" t="s">
        <v>51</v>
      </c>
      <c r="I13" s="20" t="s">
        <v>39</v>
      </c>
    </row>
    <row r="14" spans="1:12">
      <c r="A14" s="20" t="s">
        <v>89</v>
      </c>
      <c r="B14" s="20" t="s">
        <v>90</v>
      </c>
      <c r="C14" s="20">
        <v>1</v>
      </c>
      <c r="D14" s="20" t="s">
        <v>26</v>
      </c>
      <c r="E14" s="48" t="s">
        <v>52</v>
      </c>
      <c r="F14" s="20"/>
      <c r="G14" s="20"/>
      <c r="H14" s="20"/>
      <c r="I14" s="20" t="s">
        <v>39</v>
      </c>
    </row>
    <row r="15" spans="1:12">
      <c r="A15" s="20" t="s">
        <v>89</v>
      </c>
      <c r="B15" s="20" t="s">
        <v>90</v>
      </c>
      <c r="C15" s="20">
        <v>1</v>
      </c>
      <c r="D15" s="20"/>
      <c r="E15" s="48" t="s">
        <v>53</v>
      </c>
      <c r="F15" s="20"/>
      <c r="G15" s="20"/>
      <c r="H15" s="20"/>
      <c r="I15" s="20" t="s">
        <v>39</v>
      </c>
    </row>
    <row r="16" spans="1:12">
      <c r="A16" s="20" t="s">
        <v>89</v>
      </c>
      <c r="B16" s="20" t="s">
        <v>90</v>
      </c>
      <c r="C16" s="20">
        <v>1</v>
      </c>
      <c r="D16" s="20" t="s">
        <v>26</v>
      </c>
      <c r="E16" s="48" t="s">
        <v>54</v>
      </c>
      <c r="F16" s="20"/>
      <c r="G16" s="20"/>
      <c r="H16" s="20"/>
      <c r="I16" s="20" t="s">
        <v>39</v>
      </c>
    </row>
    <row r="17" spans="1:9">
      <c r="A17" s="20" t="s">
        <v>89</v>
      </c>
      <c r="B17" s="20" t="s">
        <v>90</v>
      </c>
      <c r="C17" s="20">
        <v>1</v>
      </c>
      <c r="D17" s="20"/>
      <c r="E17" s="48" t="s">
        <v>55</v>
      </c>
      <c r="F17" s="20"/>
      <c r="G17" s="20"/>
      <c r="H17" s="20"/>
      <c r="I17" s="20" t="s">
        <v>39</v>
      </c>
    </row>
    <row r="18" spans="1:9">
      <c r="A18" s="20" t="s">
        <v>89</v>
      </c>
      <c r="B18" s="20" t="s">
        <v>90</v>
      </c>
      <c r="C18" s="20">
        <v>1</v>
      </c>
      <c r="D18" s="20"/>
      <c r="E18" s="48" t="s">
        <v>56</v>
      </c>
      <c r="F18" s="20"/>
      <c r="G18" s="20"/>
      <c r="H18" s="20"/>
      <c r="I18" s="20" t="s">
        <v>39</v>
      </c>
    </row>
    <row r="19" spans="1:9">
      <c r="A19" s="20" t="s">
        <v>89</v>
      </c>
      <c r="B19" s="20" t="s">
        <v>90</v>
      </c>
      <c r="C19" s="20">
        <v>1</v>
      </c>
      <c r="D19" s="20"/>
      <c r="E19" s="48" t="s">
        <v>57</v>
      </c>
      <c r="F19" s="20"/>
      <c r="G19" s="20"/>
      <c r="H19" s="20"/>
      <c r="I19" s="20" t="s">
        <v>39</v>
      </c>
    </row>
    <row r="20" spans="1:9">
      <c r="A20" s="20" t="s">
        <v>89</v>
      </c>
      <c r="B20" s="20" t="s">
        <v>90</v>
      </c>
      <c r="C20" s="20">
        <v>2</v>
      </c>
      <c r="D20" s="20"/>
      <c r="E20" s="48" t="s">
        <v>58</v>
      </c>
      <c r="F20" s="20"/>
      <c r="G20" s="20"/>
      <c r="H20" s="20"/>
      <c r="I20" s="20" t="s">
        <v>39</v>
      </c>
    </row>
    <row r="21" spans="1:9">
      <c r="A21" s="20" t="s">
        <v>89</v>
      </c>
      <c r="B21" s="20" t="s">
        <v>90</v>
      </c>
      <c r="C21" s="20">
        <v>1</v>
      </c>
      <c r="D21" s="20"/>
      <c r="E21" s="48" t="s">
        <v>59</v>
      </c>
      <c r="F21" s="20"/>
      <c r="G21" s="20"/>
      <c r="H21" s="20"/>
      <c r="I21" s="20" t="s">
        <v>60</v>
      </c>
    </row>
    <row r="22" spans="1:9">
      <c r="A22" s="20" t="s">
        <v>89</v>
      </c>
      <c r="B22" s="20" t="s">
        <v>90</v>
      </c>
      <c r="C22" s="20">
        <v>1</v>
      </c>
      <c r="D22" s="20"/>
      <c r="E22" s="48" t="s">
        <v>61</v>
      </c>
      <c r="F22" s="20"/>
      <c r="G22" s="20"/>
      <c r="H22" s="20"/>
      <c r="I22" s="20" t="s">
        <v>62</v>
      </c>
    </row>
    <row r="23" spans="1:9">
      <c r="A23" s="20" t="s">
        <v>89</v>
      </c>
      <c r="B23" s="20" t="s">
        <v>90</v>
      </c>
      <c r="C23" s="20">
        <v>1</v>
      </c>
      <c r="D23" s="20"/>
      <c r="E23" s="48" t="s">
        <v>63</v>
      </c>
      <c r="F23" s="20"/>
      <c r="G23" s="20"/>
      <c r="H23" s="20"/>
      <c r="I23" s="20" t="s">
        <v>60</v>
      </c>
    </row>
    <row r="24" spans="1:9">
      <c r="A24" s="20" t="s">
        <v>89</v>
      </c>
      <c r="B24" s="20" t="s">
        <v>90</v>
      </c>
      <c r="C24" s="20">
        <v>1</v>
      </c>
      <c r="D24" s="20"/>
      <c r="E24" s="48" t="s">
        <v>59</v>
      </c>
      <c r="F24" s="20"/>
      <c r="G24" s="20"/>
      <c r="H24" s="20"/>
      <c r="I24" s="20" t="s">
        <v>64</v>
      </c>
    </row>
    <row r="25" spans="1:9">
      <c r="A25" s="20" t="s">
        <v>89</v>
      </c>
      <c r="B25" s="20" t="s">
        <v>90</v>
      </c>
      <c r="C25" s="20">
        <v>1</v>
      </c>
      <c r="D25" s="20"/>
      <c r="E25" s="48" t="s">
        <v>65</v>
      </c>
      <c r="F25" s="20"/>
      <c r="G25" s="20"/>
      <c r="H25" s="20"/>
    </row>
    <row r="26" spans="1:9">
      <c r="A26" s="20" t="s">
        <v>89</v>
      </c>
      <c r="B26" s="20" t="s">
        <v>90</v>
      </c>
      <c r="C26" s="20">
        <v>1</v>
      </c>
      <c r="D26" s="20"/>
      <c r="E26" s="48" t="s">
        <v>66</v>
      </c>
      <c r="F26" s="20"/>
      <c r="G26" s="20"/>
      <c r="H26" s="20"/>
    </row>
    <row r="27" spans="1:9">
      <c r="A27" s="20" t="s">
        <v>89</v>
      </c>
      <c r="B27" s="20" t="s">
        <v>90</v>
      </c>
      <c r="C27" s="20">
        <v>2</v>
      </c>
      <c r="D27" s="20"/>
      <c r="E27" s="48" t="s">
        <v>67</v>
      </c>
      <c r="F27" s="20"/>
      <c r="G27" s="20"/>
      <c r="H27" s="20"/>
    </row>
    <row r="28" spans="1:9">
      <c r="A28" s="20" t="s">
        <v>89</v>
      </c>
      <c r="B28" s="20" t="s">
        <v>90</v>
      </c>
      <c r="C28" s="20">
        <v>1</v>
      </c>
      <c r="D28" s="20"/>
      <c r="E28" s="48" t="s">
        <v>68</v>
      </c>
      <c r="F28" s="20"/>
      <c r="G28" s="20"/>
      <c r="H28" s="20"/>
    </row>
    <row r="29" spans="1:9">
      <c r="A29" s="20" t="s">
        <v>89</v>
      </c>
      <c r="B29" s="20" t="s">
        <v>90</v>
      </c>
      <c r="C29" s="20">
        <v>1</v>
      </c>
      <c r="D29" s="20"/>
      <c r="E29" s="48" t="s">
        <v>69</v>
      </c>
      <c r="F29" s="20"/>
      <c r="G29" s="20"/>
      <c r="H29" s="20"/>
      <c r="I29" s="20" t="s">
        <v>62</v>
      </c>
    </row>
    <row r="30" spans="1:9">
      <c r="A30" s="20" t="s">
        <v>89</v>
      </c>
      <c r="B30" s="20" t="s">
        <v>90</v>
      </c>
      <c r="C30" s="20">
        <v>1</v>
      </c>
      <c r="D30" s="20"/>
      <c r="E30" s="48" t="s">
        <v>70</v>
      </c>
      <c r="F30" s="20"/>
      <c r="G30" s="20"/>
      <c r="H30" s="20"/>
      <c r="I30" s="20" t="s">
        <v>64</v>
      </c>
    </row>
    <row r="31" spans="1:9">
      <c r="A31" s="20" t="s">
        <v>89</v>
      </c>
      <c r="B31" s="20" t="s">
        <v>90</v>
      </c>
      <c r="C31" s="20">
        <v>1</v>
      </c>
      <c r="D31" s="20"/>
      <c r="E31" s="48" t="s">
        <v>71</v>
      </c>
      <c r="F31" s="20"/>
      <c r="G31" s="20"/>
      <c r="H31" s="20"/>
      <c r="I31" s="20" t="s">
        <v>62</v>
      </c>
    </row>
    <row r="32" spans="1:9">
      <c r="A32" s="20" t="s">
        <v>89</v>
      </c>
      <c r="B32" s="20" t="s">
        <v>90</v>
      </c>
      <c r="C32" s="20">
        <v>1</v>
      </c>
      <c r="D32" s="20"/>
      <c r="E32" s="48" t="s">
        <v>72</v>
      </c>
      <c r="F32" s="20"/>
      <c r="G32" s="20"/>
      <c r="H32" s="20"/>
      <c r="I32" s="20" t="s">
        <v>64</v>
      </c>
    </row>
    <row r="33" spans="1:9">
      <c r="A33" s="20" t="s">
        <v>89</v>
      </c>
      <c r="B33" s="20" t="s">
        <v>90</v>
      </c>
      <c r="C33" s="20">
        <v>1</v>
      </c>
      <c r="D33" s="20" t="s">
        <v>26</v>
      </c>
      <c r="E33" s="48" t="s">
        <v>73</v>
      </c>
      <c r="F33" s="20"/>
      <c r="G33" s="20"/>
      <c r="H33" s="20"/>
      <c r="I33" s="20" t="s">
        <v>64</v>
      </c>
    </row>
    <row r="34" spans="1:9">
      <c r="A34" s="20" t="s">
        <v>89</v>
      </c>
      <c r="B34" s="20" t="s">
        <v>90</v>
      </c>
      <c r="C34" s="20">
        <v>1</v>
      </c>
      <c r="D34" s="20"/>
      <c r="E34" s="48" t="s">
        <v>74</v>
      </c>
      <c r="F34" s="20"/>
      <c r="G34" s="20"/>
      <c r="H34" s="20"/>
      <c r="I34" s="20" t="s">
        <v>64</v>
      </c>
    </row>
    <row r="35" spans="1:9">
      <c r="A35" s="20" t="s">
        <v>89</v>
      </c>
      <c r="B35" s="20" t="s">
        <v>90</v>
      </c>
      <c r="C35" s="20">
        <v>1</v>
      </c>
      <c r="D35" s="20"/>
      <c r="E35" s="48" t="s">
        <v>75</v>
      </c>
      <c r="F35" s="20"/>
      <c r="G35" s="20"/>
      <c r="H35" s="20"/>
      <c r="I35" s="20" t="s">
        <v>64</v>
      </c>
    </row>
    <row r="36" spans="1:9">
      <c r="A36" s="20" t="s">
        <v>89</v>
      </c>
      <c r="B36" s="20" t="s">
        <v>90</v>
      </c>
      <c r="C36" s="20">
        <v>1</v>
      </c>
      <c r="D36" s="20"/>
      <c r="E36" s="48" t="s">
        <v>76</v>
      </c>
      <c r="F36" s="20"/>
      <c r="G36" s="20"/>
      <c r="H36" s="20"/>
      <c r="I36" s="20" t="s">
        <v>62</v>
      </c>
    </row>
    <row r="37" spans="1:9">
      <c r="A37" s="20" t="s">
        <v>89</v>
      </c>
      <c r="B37" s="20" t="s">
        <v>90</v>
      </c>
      <c r="C37" s="20">
        <v>1</v>
      </c>
      <c r="D37" s="20"/>
      <c r="E37" s="48" t="s">
        <v>77</v>
      </c>
      <c r="F37" s="20"/>
      <c r="G37" s="20"/>
      <c r="H37" s="20"/>
      <c r="I37" s="20" t="s">
        <v>62</v>
      </c>
    </row>
    <row r="38" spans="1:9">
      <c r="A38" s="20" t="s">
        <v>89</v>
      </c>
      <c r="B38" s="20" t="s">
        <v>90</v>
      </c>
      <c r="C38" s="20">
        <v>1</v>
      </c>
      <c r="D38" s="20"/>
      <c r="E38" s="48" t="s">
        <v>78</v>
      </c>
      <c r="F38" s="20"/>
      <c r="G38" s="20"/>
      <c r="H38" s="20"/>
      <c r="I38" s="20" t="s">
        <v>79</v>
      </c>
    </row>
    <row r="39" spans="1:9">
      <c r="A39" s="20" t="s">
        <v>89</v>
      </c>
      <c r="B39" s="20" t="s">
        <v>90</v>
      </c>
      <c r="C39" s="20">
        <v>1</v>
      </c>
      <c r="D39" s="20"/>
      <c r="E39" s="48" t="s">
        <v>80</v>
      </c>
      <c r="F39" s="20"/>
      <c r="G39" s="20"/>
      <c r="H39" s="20"/>
      <c r="I39" s="20" t="s">
        <v>64</v>
      </c>
    </row>
    <row r="40" spans="1:9">
      <c r="A40" s="20" t="s">
        <v>89</v>
      </c>
      <c r="B40" s="20" t="s">
        <v>90</v>
      </c>
      <c r="C40" s="20">
        <v>1</v>
      </c>
      <c r="D40" s="20" t="s">
        <v>26</v>
      </c>
      <c r="E40" s="48" t="s">
        <v>81</v>
      </c>
      <c r="F40" s="20"/>
      <c r="G40" s="20"/>
      <c r="H40" s="20"/>
      <c r="I40" s="20" t="s">
        <v>79</v>
      </c>
    </row>
    <row r="41" spans="1:9">
      <c r="A41" s="20" t="s">
        <v>89</v>
      </c>
      <c r="B41" s="20" t="s">
        <v>90</v>
      </c>
      <c r="C41" s="20">
        <v>1</v>
      </c>
      <c r="D41" s="20"/>
      <c r="E41" s="48" t="s">
        <v>82</v>
      </c>
      <c r="F41" s="20"/>
      <c r="G41" s="20"/>
      <c r="H41" s="20"/>
      <c r="I41" s="20" t="s">
        <v>62</v>
      </c>
    </row>
    <row r="42" spans="1:9">
      <c r="A42" s="20"/>
      <c r="B42" s="20"/>
      <c r="C42" s="20">
        <v>1</v>
      </c>
      <c r="D42" s="20"/>
      <c r="E42" s="48" t="s">
        <v>83</v>
      </c>
      <c r="F42" s="20"/>
      <c r="G42" s="20"/>
      <c r="H42" s="20"/>
      <c r="I42" s="20" t="s">
        <v>62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Tableau Commandes</vt:lpstr>
      <vt:lpstr>Récapitulatifs</vt:lpstr>
      <vt:lpstr>Feuil3</vt:lpstr>
      <vt:lpstr>Feuil3!CSV_IMPORT_POUR_COMMANDES_TEST</vt:lpstr>
      <vt:lpstr>Récapitulatifs!LIVRAISON</vt:lpstr>
      <vt:lpstr>'Tableau Commandes'!LIVRAISON</vt:lpstr>
      <vt:lpstr>'Tableau Commandes'!LIVREE_RELIQUAT</vt:lpstr>
      <vt:lpstr>REF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Utilisateur</cp:lastModifiedBy>
  <cp:lastPrinted>2012-10-08T15:51:18Z</cp:lastPrinted>
  <dcterms:created xsi:type="dcterms:W3CDTF">2010-07-29T10:42:59Z</dcterms:created>
  <dcterms:modified xsi:type="dcterms:W3CDTF">2013-01-06T15:17:40Z</dcterms:modified>
</cp:coreProperties>
</file>