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23295" windowHeight="9660"/>
  </bookViews>
  <sheets>
    <sheet name="Feuil1" sheetId="1" r:id="rId1"/>
    <sheet name="Feuil2" sheetId="2" r:id="rId2"/>
    <sheet name="Feuil3" sheetId="3" r:id="rId3"/>
  </sheets>
  <definedNames>
    <definedName name="Liste_triée">LARGE(Feuil1!$B$6:$Y$6,TRANSPOSE(ROW(INDIRECT("1:24"))))</definedName>
  </definedNames>
  <calcPr calcId="145621"/>
</workbook>
</file>

<file path=xl/calcChain.xml><?xml version="1.0" encoding="utf-8"?>
<calcChain xmlns="http://schemas.openxmlformats.org/spreadsheetml/2006/main">
  <c r="A11" i="1" l="1"/>
  <c r="E8" i="1"/>
  <c r="F8" i="1" s="1"/>
  <c r="G8" i="1" s="1"/>
  <c r="H8" i="1" s="1"/>
  <c r="I8" i="1"/>
  <c r="J8" i="1" s="1"/>
  <c r="K8" i="1"/>
  <c r="L8" i="1" s="1"/>
  <c r="M8" i="1" s="1"/>
  <c r="N8" i="1" s="1"/>
  <c r="O8" i="1" s="1"/>
  <c r="P8" i="1"/>
  <c r="Q8" i="1" s="1"/>
  <c r="R8" i="1" s="1"/>
  <c r="S8" i="1"/>
  <c r="T8" i="1" s="1"/>
  <c r="U8" i="1" s="1"/>
  <c r="V8" i="1"/>
  <c r="W8" i="1" s="1"/>
  <c r="X8" i="1" s="1"/>
  <c r="Y8" i="1" s="1"/>
  <c r="B8" i="1"/>
  <c r="C8" i="1" s="1"/>
  <c r="D8" i="1" s="1"/>
  <c r="H2" i="1"/>
  <c r="B9" i="1" a="1"/>
  <c r="B9" i="1" s="1"/>
  <c r="Q9" i="1" l="1"/>
  <c r="I9" i="1"/>
  <c r="T9" i="1"/>
  <c r="L9" i="1"/>
  <c r="H9" i="1"/>
  <c r="D9" i="1"/>
  <c r="K9" i="1"/>
  <c r="C9" i="1"/>
  <c r="Y9" i="1"/>
  <c r="U9" i="1"/>
  <c r="M9" i="1"/>
  <c r="E9" i="1"/>
  <c r="X9" i="1"/>
  <c r="P9" i="1"/>
  <c r="W9" i="1"/>
  <c r="S9" i="1"/>
  <c r="O9" i="1"/>
  <c r="G9" i="1"/>
  <c r="V9" i="1"/>
  <c r="R9" i="1"/>
  <c r="N9" i="1"/>
  <c r="J9" i="1"/>
  <c r="F9" i="1"/>
  <c r="B11" i="1" l="1" a="1"/>
  <c r="E11" i="1"/>
  <c r="U11" i="1"/>
  <c r="G11" i="1"/>
  <c r="W11" i="1"/>
  <c r="H11" i="1"/>
  <c r="X11" i="1"/>
  <c r="I11" i="1"/>
  <c r="Y11" i="1"/>
  <c r="K11" i="1"/>
  <c r="J11" i="1"/>
  <c r="L11" i="1"/>
  <c r="F11" i="1"/>
  <c r="M11" i="1"/>
  <c r="B11" i="1"/>
  <c r="O11" i="1"/>
  <c r="R11" i="1"/>
  <c r="P11" i="1"/>
  <c r="N11" i="1"/>
  <c r="Q11" i="1"/>
  <c r="C11" i="1"/>
  <c r="S11" i="1"/>
  <c r="D11" i="1"/>
  <c r="T11" i="1"/>
  <c r="V11" i="1"/>
  <c r="B10" i="1" a="1"/>
  <c r="B12" i="1" l="1"/>
  <c r="C12" i="1"/>
  <c r="G12" i="1"/>
  <c r="K12" i="1"/>
  <c r="O12" i="1"/>
  <c r="S12" i="1"/>
  <c r="W12" i="1"/>
  <c r="D12" i="1"/>
  <c r="H12" i="1"/>
  <c r="L12" i="1"/>
  <c r="P12" i="1"/>
  <c r="T12" i="1"/>
  <c r="X12" i="1"/>
  <c r="E12" i="1"/>
  <c r="I12" i="1"/>
  <c r="M12" i="1"/>
  <c r="Q12" i="1"/>
  <c r="U12" i="1"/>
  <c r="Y12" i="1"/>
  <c r="F12" i="1"/>
  <c r="J12" i="1"/>
  <c r="N12" i="1"/>
  <c r="R12" i="1"/>
  <c r="V12" i="1"/>
  <c r="E10" i="1"/>
  <c r="U10" i="1"/>
  <c r="J10" i="1"/>
  <c r="W10" i="1"/>
  <c r="O10" i="1"/>
  <c r="L10" i="1"/>
  <c r="I10" i="1"/>
  <c r="Y10" i="1"/>
  <c r="N10" i="1"/>
  <c r="C10" i="1"/>
  <c r="S10" i="1"/>
  <c r="P10" i="1"/>
  <c r="M10" i="1"/>
  <c r="B10" i="1"/>
  <c r="R10" i="1"/>
  <c r="G10" i="1"/>
  <c r="D10" i="1"/>
  <c r="T10" i="1"/>
  <c r="Q10" i="1"/>
  <c r="F10" i="1"/>
  <c r="V10" i="1"/>
  <c r="K10" i="1"/>
  <c r="H10" i="1"/>
  <c r="X10" i="1"/>
</calcChain>
</file>

<file path=xl/sharedStrings.xml><?xml version="1.0" encoding="utf-8"?>
<sst xmlns="http://schemas.openxmlformats.org/spreadsheetml/2006/main" count="35" uniqueCount="34">
  <si>
    <t>Causes</t>
  </si>
  <si>
    <t>Données d'entrées</t>
  </si>
  <si>
    <t>Prise de désicion</t>
  </si>
  <si>
    <t>Delai</t>
  </si>
  <si>
    <t>Solution technique</t>
  </si>
  <si>
    <t>Realisation</t>
  </si>
  <si>
    <t>Prestataire</t>
  </si>
  <si>
    <t>Matériel livré</t>
  </si>
  <si>
    <t>Imprecis</t>
  </si>
  <si>
    <t>Oubliée</t>
  </si>
  <si>
    <t>Erronées</t>
  </si>
  <si>
    <t>Manquante</t>
  </si>
  <si>
    <t>Mauvaise</t>
  </si>
  <si>
    <t>Incompléte</t>
  </si>
  <si>
    <t>Tardive</t>
  </si>
  <si>
    <t>Irealiste</t>
  </si>
  <si>
    <t>Inconnu</t>
  </si>
  <si>
    <t>Nouvelle</t>
  </si>
  <si>
    <t>Modifiée</t>
  </si>
  <si>
    <t>Inapropriée</t>
  </si>
  <si>
    <t>PeuFiable</t>
  </si>
  <si>
    <t>Non validée</t>
  </si>
  <si>
    <t>Incomplette</t>
  </si>
  <si>
    <t>Malfaite</t>
  </si>
  <si>
    <t>Erronée</t>
  </si>
  <si>
    <t>Inadaté</t>
  </si>
  <si>
    <t>Peu fiable</t>
  </si>
  <si>
    <t>Surchargé</t>
  </si>
  <si>
    <t>incomplet</t>
  </si>
  <si>
    <t>Non conforme</t>
  </si>
  <si>
    <t>Non testé</t>
  </si>
  <si>
    <t>Défaillant</t>
  </si>
  <si>
    <t>Decembre</t>
  </si>
  <si>
    <t>% cumulé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</si>
</sst>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darkUp">
        <fgColor auto="1"/>
        <bgColor theme="0" tint="-0.49998474074526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2">
    <xf numFmtId="0" fontId="0" fillId="0" borderId="0" xfId="0"/>
    <xf numFmtId="0" fontId="1" fillId="3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0" borderId="0" xfId="0" applyBorder="1" applyAlignment="1">
      <alignment horizontal="center"/>
    </xf>
    <xf numFmtId="169" fontId="0" fillId="0" borderId="27" xfId="0" applyNumberFormat="1" applyBorder="1"/>
    <xf numFmtId="10" fontId="0" fillId="0" borderId="27" xfId="1" applyNumberFormat="1" applyFont="1" applyBorder="1" applyAlignment="1">
      <alignment horizontal="center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Feuil1!$A$11</c:f>
              <c:strCache>
                <c:ptCount val="1"/>
                <c:pt idx="0">
                  <c:v>Decembre</c:v>
                </c:pt>
              </c:strCache>
            </c:strRef>
          </c:tx>
          <c:invertIfNegative val="0"/>
          <c:cat>
            <c:strRef>
              <c:f>Feuil1!$B$10:$Y$10</c:f>
              <c:strCache>
                <c:ptCount val="24"/>
                <c:pt idx="0">
                  <c:v>Prestataire Inadaté</c:v>
                </c:pt>
                <c:pt idx="1">
                  <c:v>Realisation Erronée</c:v>
                </c:pt>
                <c:pt idx="2">
                  <c:v>Delai Irealiste</c:v>
                </c:pt>
                <c:pt idx="3">
                  <c:v>Solution technique Non validée</c:v>
                </c:pt>
                <c:pt idx="4">
                  <c:v>Matériel livré Non conforme</c:v>
                </c:pt>
                <c:pt idx="5">
                  <c:v>Prise de désicion Tardive</c:v>
                </c:pt>
                <c:pt idx="6">
                  <c:v>Solution technique PeuFiable</c:v>
                </c:pt>
                <c:pt idx="7">
                  <c:v>Prise de désicion Incompléte</c:v>
                </c:pt>
                <c:pt idx="8">
                  <c:v>Matériel livré incomplet</c:v>
                </c:pt>
                <c:pt idx="9">
                  <c:v>Prestataire Surchargé</c:v>
                </c:pt>
                <c:pt idx="10">
                  <c:v>Solution technique Inapropriée</c:v>
                </c:pt>
                <c:pt idx="11">
                  <c:v>Matériel livré Non testé</c:v>
                </c:pt>
                <c:pt idx="12">
                  <c:v>Prestataire Peu fiable</c:v>
                </c:pt>
                <c:pt idx="13">
                  <c:v>Prise de désicion Manquante</c:v>
                </c:pt>
                <c:pt idx="14">
                  <c:v>Données d'entrées Erronées</c:v>
                </c:pt>
                <c:pt idx="15">
                  <c:v>Solution technique Modifiée</c:v>
                </c:pt>
                <c:pt idx="16">
                  <c:v>Données d'entrées Oubliée</c:v>
                </c:pt>
                <c:pt idx="17">
                  <c:v>Solution technique Nouvelle</c:v>
                </c:pt>
                <c:pt idx="18">
                  <c:v>Données d'entrées Imprecis</c:v>
                </c:pt>
                <c:pt idx="19">
                  <c:v>Matériel livré Défaillant</c:v>
                </c:pt>
                <c:pt idx="20">
                  <c:v>Realisation Malfaite</c:v>
                </c:pt>
                <c:pt idx="21">
                  <c:v>Realisation Incomplette</c:v>
                </c:pt>
                <c:pt idx="22">
                  <c:v>Delai Inconnu</c:v>
                </c:pt>
                <c:pt idx="23">
                  <c:v>Prise de désicion Mauvaise</c:v>
                </c:pt>
              </c:strCache>
            </c:strRef>
          </c:cat>
          <c:val>
            <c:numRef>
              <c:f>Feuil1!$B$11:$Y$11</c:f>
              <c:numCache>
                <c:formatCode>General</c:formatCode>
                <c:ptCount val="24"/>
                <c:pt idx="0">
                  <c:v>2500</c:v>
                </c:pt>
                <c:pt idx="1">
                  <c:v>1500</c:v>
                </c:pt>
                <c:pt idx="2">
                  <c:v>1500</c:v>
                </c:pt>
                <c:pt idx="3">
                  <c:v>850</c:v>
                </c:pt>
                <c:pt idx="4">
                  <c:v>800</c:v>
                </c:pt>
                <c:pt idx="5">
                  <c:v>800</c:v>
                </c:pt>
                <c:pt idx="6">
                  <c:v>540</c:v>
                </c:pt>
                <c:pt idx="7">
                  <c:v>450</c:v>
                </c:pt>
                <c:pt idx="8">
                  <c:v>400</c:v>
                </c:pt>
                <c:pt idx="9">
                  <c:v>300</c:v>
                </c:pt>
                <c:pt idx="10">
                  <c:v>250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80</c:v>
                </c:pt>
                <c:pt idx="15">
                  <c:v>74</c:v>
                </c:pt>
                <c:pt idx="16">
                  <c:v>50</c:v>
                </c:pt>
                <c:pt idx="17">
                  <c:v>25</c:v>
                </c:pt>
                <c:pt idx="18">
                  <c:v>15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291776"/>
        <c:axId val="463054720"/>
      </c:barChart>
      <c:lineChart>
        <c:grouping val="standard"/>
        <c:varyColors val="0"/>
        <c:ser>
          <c:idx val="1"/>
          <c:order val="1"/>
          <c:tx>
            <c:strRef>
              <c:f>Feuil1!$A$12</c:f>
              <c:strCache>
                <c:ptCount val="1"/>
                <c:pt idx="0">
                  <c:v>% cumulé</c:v>
                </c:pt>
              </c:strCache>
            </c:strRef>
          </c:tx>
          <c:cat>
            <c:strRef>
              <c:f>Feuil1!$B$10:$Y$10</c:f>
              <c:strCache>
                <c:ptCount val="24"/>
                <c:pt idx="0">
                  <c:v>Prestataire Inadaté</c:v>
                </c:pt>
                <c:pt idx="1">
                  <c:v>Realisation Erronée</c:v>
                </c:pt>
                <c:pt idx="2">
                  <c:v>Delai Irealiste</c:v>
                </c:pt>
                <c:pt idx="3">
                  <c:v>Solution technique Non validée</c:v>
                </c:pt>
                <c:pt idx="4">
                  <c:v>Matériel livré Non conforme</c:v>
                </c:pt>
                <c:pt idx="5">
                  <c:v>Prise de désicion Tardive</c:v>
                </c:pt>
                <c:pt idx="6">
                  <c:v>Solution technique PeuFiable</c:v>
                </c:pt>
                <c:pt idx="7">
                  <c:v>Prise de désicion Incompléte</c:v>
                </c:pt>
                <c:pt idx="8">
                  <c:v>Matériel livré incomplet</c:v>
                </c:pt>
                <c:pt idx="9">
                  <c:v>Prestataire Surchargé</c:v>
                </c:pt>
                <c:pt idx="10">
                  <c:v>Solution technique Inapropriée</c:v>
                </c:pt>
                <c:pt idx="11">
                  <c:v>Matériel livré Non testé</c:v>
                </c:pt>
                <c:pt idx="12">
                  <c:v>Prestataire Peu fiable</c:v>
                </c:pt>
                <c:pt idx="13">
                  <c:v>Prise de désicion Manquante</c:v>
                </c:pt>
                <c:pt idx="14">
                  <c:v>Données d'entrées Erronées</c:v>
                </c:pt>
                <c:pt idx="15">
                  <c:v>Solution technique Modifiée</c:v>
                </c:pt>
                <c:pt idx="16">
                  <c:v>Données d'entrées Oubliée</c:v>
                </c:pt>
                <c:pt idx="17">
                  <c:v>Solution technique Nouvelle</c:v>
                </c:pt>
                <c:pt idx="18">
                  <c:v>Données d'entrées Imprecis</c:v>
                </c:pt>
                <c:pt idx="19">
                  <c:v>Matériel livré Défaillant</c:v>
                </c:pt>
                <c:pt idx="20">
                  <c:v>Realisation Malfaite</c:v>
                </c:pt>
                <c:pt idx="21">
                  <c:v>Realisation Incomplette</c:v>
                </c:pt>
                <c:pt idx="22">
                  <c:v>Delai Inconnu</c:v>
                </c:pt>
                <c:pt idx="23">
                  <c:v>Prise de désicion Mauvaise</c:v>
                </c:pt>
              </c:strCache>
            </c:strRef>
          </c:cat>
          <c:val>
            <c:numRef>
              <c:f>Feuil1!$B$12:$Y$12</c:f>
              <c:numCache>
                <c:formatCode>0.00%</c:formatCode>
                <c:ptCount val="24"/>
                <c:pt idx="0">
                  <c:v>0.23290478852245203</c:v>
                </c:pt>
                <c:pt idx="1">
                  <c:v>0.37264766163592322</c:v>
                </c:pt>
                <c:pt idx="2">
                  <c:v>0.51239053474939444</c:v>
                </c:pt>
                <c:pt idx="3">
                  <c:v>0.59157816284702813</c:v>
                </c:pt>
                <c:pt idx="4">
                  <c:v>0.66610769517421275</c:v>
                </c:pt>
                <c:pt idx="5">
                  <c:v>0.74063722750139738</c:v>
                </c:pt>
                <c:pt idx="6">
                  <c:v>0.7909446618222471</c:v>
                </c:pt>
                <c:pt idx="7">
                  <c:v>0.83286752375628847</c:v>
                </c:pt>
                <c:pt idx="8">
                  <c:v>0.87013228991988079</c:v>
                </c:pt>
                <c:pt idx="9">
                  <c:v>0.89808086454257496</c:v>
                </c:pt>
                <c:pt idx="10">
                  <c:v>0.92137134339482019</c:v>
                </c:pt>
                <c:pt idx="11">
                  <c:v>0.94000372647661634</c:v>
                </c:pt>
                <c:pt idx="12">
                  <c:v>0.9586361095584125</c:v>
                </c:pt>
                <c:pt idx="13">
                  <c:v>0.97726849264020865</c:v>
                </c:pt>
                <c:pt idx="14">
                  <c:v>0.98472144587292709</c:v>
                </c:pt>
                <c:pt idx="15">
                  <c:v>0.99161542761319177</c:v>
                </c:pt>
                <c:pt idx="16">
                  <c:v>0.99627352338364072</c:v>
                </c:pt>
                <c:pt idx="17">
                  <c:v>0.99860257126886531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0"/>
        </c:ser>
        <c:ser>
          <c:idx val="2"/>
          <c:order val="2"/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Feuil1!$B$10:$Y$10</c:f>
              <c:strCache>
                <c:ptCount val="24"/>
                <c:pt idx="0">
                  <c:v>Prestataire Inadaté</c:v>
                </c:pt>
                <c:pt idx="1">
                  <c:v>Realisation Erronée</c:v>
                </c:pt>
                <c:pt idx="2">
                  <c:v>Delai Irealiste</c:v>
                </c:pt>
                <c:pt idx="3">
                  <c:v>Solution technique Non validée</c:v>
                </c:pt>
                <c:pt idx="4">
                  <c:v>Matériel livré Non conforme</c:v>
                </c:pt>
                <c:pt idx="5">
                  <c:v>Prise de désicion Tardive</c:v>
                </c:pt>
                <c:pt idx="6">
                  <c:v>Solution technique PeuFiable</c:v>
                </c:pt>
                <c:pt idx="7">
                  <c:v>Prise de désicion Incompléte</c:v>
                </c:pt>
                <c:pt idx="8">
                  <c:v>Matériel livré incomplet</c:v>
                </c:pt>
                <c:pt idx="9">
                  <c:v>Prestataire Surchargé</c:v>
                </c:pt>
                <c:pt idx="10">
                  <c:v>Solution technique Inapropriée</c:v>
                </c:pt>
                <c:pt idx="11">
                  <c:v>Matériel livré Non testé</c:v>
                </c:pt>
                <c:pt idx="12">
                  <c:v>Prestataire Peu fiable</c:v>
                </c:pt>
                <c:pt idx="13">
                  <c:v>Prise de désicion Manquante</c:v>
                </c:pt>
                <c:pt idx="14">
                  <c:v>Données d'entrées Erronées</c:v>
                </c:pt>
                <c:pt idx="15">
                  <c:v>Solution technique Modifiée</c:v>
                </c:pt>
                <c:pt idx="16">
                  <c:v>Données d'entrées Oubliée</c:v>
                </c:pt>
                <c:pt idx="17">
                  <c:v>Solution technique Nouvelle</c:v>
                </c:pt>
                <c:pt idx="18">
                  <c:v>Données d'entrées Imprecis</c:v>
                </c:pt>
                <c:pt idx="19">
                  <c:v>Matériel livré Défaillant</c:v>
                </c:pt>
                <c:pt idx="20">
                  <c:v>Realisation Malfaite</c:v>
                </c:pt>
                <c:pt idx="21">
                  <c:v>Realisation Incomplette</c:v>
                </c:pt>
                <c:pt idx="22">
                  <c:v>Delai Inconnu</c:v>
                </c:pt>
                <c:pt idx="23">
                  <c:v>Prise de désicion Mauvaise</c:v>
                </c:pt>
              </c:strCache>
            </c:strRef>
          </c:cat>
          <c:val>
            <c:numRef>
              <c:f>Feuil1!$B$13:$Y$13</c:f>
              <c:numCache>
                <c:formatCode>0%</c:formatCode>
                <c:ptCount val="24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0.8</c:v>
                </c:pt>
                <c:pt idx="13">
                  <c:v>0.8</c:v>
                </c:pt>
                <c:pt idx="14">
                  <c:v>0.8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094592"/>
        <c:axId val="368092288"/>
      </c:lineChart>
      <c:catAx>
        <c:axId val="385291776"/>
        <c:scaling>
          <c:orientation val="minMax"/>
        </c:scaling>
        <c:delete val="0"/>
        <c:axPos val="b"/>
        <c:majorTickMark val="out"/>
        <c:minorTickMark val="none"/>
        <c:tickLblPos val="nextTo"/>
        <c:crossAx val="463054720"/>
        <c:crosses val="autoZero"/>
        <c:auto val="1"/>
        <c:lblAlgn val="ctr"/>
        <c:lblOffset val="100"/>
        <c:noMultiLvlLbl val="0"/>
      </c:catAx>
      <c:valAx>
        <c:axId val="463054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5291776"/>
        <c:crosses val="autoZero"/>
        <c:crossBetween val="between"/>
      </c:valAx>
      <c:valAx>
        <c:axId val="36809228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368094592"/>
        <c:crosses val="max"/>
        <c:crossBetween val="between"/>
      </c:valAx>
      <c:catAx>
        <c:axId val="368094592"/>
        <c:scaling>
          <c:orientation val="minMax"/>
        </c:scaling>
        <c:delete val="1"/>
        <c:axPos val="b"/>
        <c:majorTickMark val="out"/>
        <c:minorTickMark val="none"/>
        <c:tickLblPos val="nextTo"/>
        <c:crossAx val="368092288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640292</xdr:colOff>
      <xdr:row>15</xdr:row>
      <xdr:rowOff>183885</xdr:rowOff>
    </xdr:from>
    <xdr:to>
      <xdr:col>24</xdr:col>
      <xdr:colOff>310092</xdr:colOff>
      <xdr:row>54</xdr:row>
      <xdr:rowOff>107685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zoomScale="80" zoomScaleNormal="80" workbookViewId="0">
      <selection activeCell="C9" sqref="C9"/>
    </sheetView>
  </sheetViews>
  <sheetFormatPr baseColWidth="10" defaultRowHeight="15" x14ac:dyDescent="0.25"/>
  <cols>
    <col min="2" max="25" width="13.5703125" customWidth="1"/>
  </cols>
  <sheetData>
    <row r="1" spans="1:25" x14ac:dyDescent="0.25">
      <c r="A1" s="1" t="s">
        <v>32</v>
      </c>
      <c r="B1" s="2">
        <v>15</v>
      </c>
      <c r="C1" s="2">
        <v>50</v>
      </c>
      <c r="D1" s="2">
        <v>80</v>
      </c>
      <c r="E1" s="2">
        <v>200</v>
      </c>
      <c r="F1" s="2">
        <v>0</v>
      </c>
      <c r="G1" s="2">
        <v>450</v>
      </c>
      <c r="H1" s="2">
        <v>800</v>
      </c>
      <c r="I1" s="2">
        <v>1500</v>
      </c>
      <c r="J1" s="2">
        <v>0</v>
      </c>
      <c r="K1" s="2">
        <v>25</v>
      </c>
      <c r="L1" s="2">
        <v>74</v>
      </c>
      <c r="M1" s="2">
        <v>250</v>
      </c>
      <c r="N1" s="2">
        <v>540</v>
      </c>
      <c r="O1" s="2">
        <v>850</v>
      </c>
      <c r="P1" s="2">
        <v>0</v>
      </c>
      <c r="Q1" s="2">
        <v>0</v>
      </c>
      <c r="R1" s="2">
        <v>1500</v>
      </c>
      <c r="S1" s="2">
        <v>2500</v>
      </c>
      <c r="T1" s="2">
        <v>200</v>
      </c>
      <c r="U1" s="2">
        <v>300</v>
      </c>
      <c r="V1" s="2">
        <v>400</v>
      </c>
      <c r="W1" s="2">
        <v>800</v>
      </c>
      <c r="X1" s="2">
        <v>200</v>
      </c>
      <c r="Y1" s="2">
        <v>0</v>
      </c>
    </row>
    <row r="2" spans="1:25" ht="15.75" thickBot="1" x14ac:dyDescent="0.3">
      <c r="H2">
        <f>H4</f>
        <v>0</v>
      </c>
    </row>
    <row r="3" spans="1:25" ht="15.75" thickBot="1" x14ac:dyDescent="0.3">
      <c r="A3" s="3"/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/>
    </row>
    <row r="4" spans="1:25" ht="15.75" thickBot="1" x14ac:dyDescent="0.3">
      <c r="A4" s="4"/>
      <c r="B4" s="9" t="s">
        <v>1</v>
      </c>
      <c r="C4" s="10"/>
      <c r="D4" s="11"/>
      <c r="E4" s="12" t="s">
        <v>2</v>
      </c>
      <c r="F4" s="13"/>
      <c r="G4" s="13"/>
      <c r="H4" s="14"/>
      <c r="I4" s="15" t="s">
        <v>3</v>
      </c>
      <c r="J4" s="16"/>
      <c r="K4" s="17" t="s">
        <v>4</v>
      </c>
      <c r="L4" s="18"/>
      <c r="M4" s="18"/>
      <c r="N4" s="19"/>
      <c r="O4" s="20"/>
      <c r="P4" s="15" t="s">
        <v>5</v>
      </c>
      <c r="Q4" s="21"/>
      <c r="R4" s="16"/>
      <c r="S4" s="15" t="s">
        <v>6</v>
      </c>
      <c r="T4" s="21"/>
      <c r="U4" s="16"/>
      <c r="V4" s="22" t="s">
        <v>7</v>
      </c>
      <c r="W4" s="23"/>
      <c r="X4" s="23"/>
      <c r="Y4" s="24"/>
    </row>
    <row r="5" spans="1:25" ht="21" customHeight="1" thickBot="1" x14ac:dyDescent="0.3">
      <c r="A5" s="5"/>
      <c r="B5" s="25" t="s">
        <v>8</v>
      </c>
      <c r="C5" s="26" t="s">
        <v>9</v>
      </c>
      <c r="D5" s="27" t="s">
        <v>10</v>
      </c>
      <c r="E5" s="28" t="s">
        <v>11</v>
      </c>
      <c r="F5" s="29" t="s">
        <v>12</v>
      </c>
      <c r="G5" s="29" t="s">
        <v>13</v>
      </c>
      <c r="H5" s="30" t="s">
        <v>14</v>
      </c>
      <c r="I5" s="25" t="s">
        <v>15</v>
      </c>
      <c r="J5" s="27" t="s">
        <v>16</v>
      </c>
      <c r="K5" s="25" t="s">
        <v>17</v>
      </c>
      <c r="L5" s="26" t="s">
        <v>18</v>
      </c>
      <c r="M5" s="31" t="s">
        <v>19</v>
      </c>
      <c r="N5" s="31" t="s">
        <v>20</v>
      </c>
      <c r="O5" s="27" t="s">
        <v>21</v>
      </c>
      <c r="P5" s="25" t="s">
        <v>22</v>
      </c>
      <c r="Q5" s="26" t="s">
        <v>23</v>
      </c>
      <c r="R5" s="27" t="s">
        <v>24</v>
      </c>
      <c r="S5" s="25" t="s">
        <v>25</v>
      </c>
      <c r="T5" s="26" t="s">
        <v>26</v>
      </c>
      <c r="U5" s="27" t="s">
        <v>27</v>
      </c>
      <c r="V5" s="32" t="s">
        <v>28</v>
      </c>
      <c r="W5" s="33" t="s">
        <v>29</v>
      </c>
      <c r="X5" s="33" t="s">
        <v>30</v>
      </c>
      <c r="Y5" s="34" t="s">
        <v>31</v>
      </c>
    </row>
    <row r="6" spans="1:25" x14ac:dyDescent="0.25">
      <c r="A6" s="1" t="s">
        <v>32</v>
      </c>
      <c r="B6" s="2">
        <v>15</v>
      </c>
      <c r="C6" s="2">
        <v>50</v>
      </c>
      <c r="D6" s="2">
        <v>80</v>
      </c>
      <c r="E6" s="2">
        <v>200</v>
      </c>
      <c r="F6" s="2">
        <v>0</v>
      </c>
      <c r="G6" s="2">
        <v>450</v>
      </c>
      <c r="H6" s="2">
        <v>800</v>
      </c>
      <c r="I6" s="2">
        <v>1500</v>
      </c>
      <c r="J6" s="2">
        <v>0</v>
      </c>
      <c r="K6" s="2">
        <v>25</v>
      </c>
      <c r="L6" s="2">
        <v>74</v>
      </c>
      <c r="M6" s="2">
        <v>250</v>
      </c>
      <c r="N6" s="2">
        <v>540</v>
      </c>
      <c r="O6" s="2">
        <v>850</v>
      </c>
      <c r="P6" s="2">
        <v>0</v>
      </c>
      <c r="Q6" s="2">
        <v>0</v>
      </c>
      <c r="R6" s="2">
        <v>1500</v>
      </c>
      <c r="S6" s="2">
        <v>2500</v>
      </c>
      <c r="T6" s="2">
        <v>200</v>
      </c>
      <c r="U6" s="2">
        <v>300</v>
      </c>
      <c r="V6" s="2">
        <v>400</v>
      </c>
      <c r="W6" s="2">
        <v>800</v>
      </c>
      <c r="X6" s="2">
        <v>200</v>
      </c>
      <c r="Y6" s="2">
        <v>0</v>
      </c>
    </row>
    <row r="7" spans="1:25" x14ac:dyDescent="0.25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spans="1:25" x14ac:dyDescent="0.25">
      <c r="B8" s="41" t="str">
        <f>B4</f>
        <v>Données d'entrées</v>
      </c>
      <c r="C8" s="41" t="str">
        <f>IF(C4="",B8,C4)</f>
        <v>Données d'entrées</v>
      </c>
      <c r="D8" s="41" t="str">
        <f t="shared" ref="D8:Y8" si="0">IF(D4="",C8,D4)</f>
        <v>Données d'entrées</v>
      </c>
      <c r="E8" s="41" t="str">
        <f t="shared" si="0"/>
        <v>Prise de désicion</v>
      </c>
      <c r="F8" s="41" t="str">
        <f t="shared" si="0"/>
        <v>Prise de désicion</v>
      </c>
      <c r="G8" s="41" t="str">
        <f t="shared" si="0"/>
        <v>Prise de désicion</v>
      </c>
      <c r="H8" s="41" t="str">
        <f t="shared" si="0"/>
        <v>Prise de désicion</v>
      </c>
      <c r="I8" s="41" t="str">
        <f t="shared" si="0"/>
        <v>Delai</v>
      </c>
      <c r="J8" s="41" t="str">
        <f t="shared" si="0"/>
        <v>Delai</v>
      </c>
      <c r="K8" s="41" t="str">
        <f t="shared" si="0"/>
        <v>Solution technique</v>
      </c>
      <c r="L8" s="41" t="str">
        <f t="shared" si="0"/>
        <v>Solution technique</v>
      </c>
      <c r="M8" s="41" t="str">
        <f t="shared" si="0"/>
        <v>Solution technique</v>
      </c>
      <c r="N8" s="41" t="str">
        <f t="shared" si="0"/>
        <v>Solution technique</v>
      </c>
      <c r="O8" s="41" t="str">
        <f t="shared" si="0"/>
        <v>Solution technique</v>
      </c>
      <c r="P8" s="41" t="str">
        <f t="shared" si="0"/>
        <v>Realisation</v>
      </c>
      <c r="Q8" s="41" t="str">
        <f t="shared" si="0"/>
        <v>Realisation</v>
      </c>
      <c r="R8" s="41" t="str">
        <f t="shared" si="0"/>
        <v>Realisation</v>
      </c>
      <c r="S8" s="41" t="str">
        <f t="shared" si="0"/>
        <v>Prestataire</v>
      </c>
      <c r="T8" s="41" t="str">
        <f t="shared" si="0"/>
        <v>Prestataire</v>
      </c>
      <c r="U8" s="41" t="str">
        <f t="shared" si="0"/>
        <v>Prestataire</v>
      </c>
      <c r="V8" s="41" t="str">
        <f t="shared" si="0"/>
        <v>Matériel livré</v>
      </c>
      <c r="W8" s="41" t="str">
        <f t="shared" si="0"/>
        <v>Matériel livré</v>
      </c>
      <c r="X8" s="41" t="str">
        <f t="shared" si="0"/>
        <v>Matériel livré</v>
      </c>
      <c r="Y8" s="41" t="str">
        <f t="shared" si="0"/>
        <v>Matériel livré</v>
      </c>
    </row>
    <row r="9" spans="1:25" x14ac:dyDescent="0.25">
      <c r="B9" s="38">
        <f t="array" ref="B9:Y9">$B$6:$Y$6+COLUMN($B$6:$Y$6)/10^10</f>
        <v>15.0000000002</v>
      </c>
      <c r="C9" s="38">
        <v>50.000000000299998</v>
      </c>
      <c r="D9" s="38">
        <v>80.000000000399993</v>
      </c>
      <c r="E9" s="38">
        <v>200.00000000049999</v>
      </c>
      <c r="F9" s="38">
        <v>6E-10</v>
      </c>
      <c r="G9" s="38">
        <v>450.00000000070003</v>
      </c>
      <c r="H9" s="38">
        <v>800.00000000080001</v>
      </c>
      <c r="I9" s="38">
        <v>1500.0000000008999</v>
      </c>
      <c r="J9" s="38">
        <v>1.0000000000000001E-9</v>
      </c>
      <c r="K9" s="38">
        <v>25.000000001099998</v>
      </c>
      <c r="L9" s="38">
        <v>74.000000001199993</v>
      </c>
      <c r="M9" s="38">
        <v>250.00000000130001</v>
      </c>
      <c r="N9" s="38">
        <v>540.00000000140005</v>
      </c>
      <c r="O9" s="38">
        <v>850.00000000149998</v>
      </c>
      <c r="P9" s="38">
        <v>1.6000000000000001E-9</v>
      </c>
      <c r="Q9" s="38">
        <v>1.6999999999999999E-9</v>
      </c>
      <c r="R9" s="38">
        <v>1500.0000000017999</v>
      </c>
      <c r="S9" s="38">
        <v>2500.0000000018999</v>
      </c>
      <c r="T9" s="38">
        <v>200.00000000200001</v>
      </c>
      <c r="U9" s="38">
        <v>300.00000000210002</v>
      </c>
      <c r="V9" s="38">
        <v>400.00000000220001</v>
      </c>
      <c r="W9" s="38">
        <v>800.0000000023</v>
      </c>
      <c r="X9" s="38">
        <v>200.00000000239999</v>
      </c>
      <c r="Y9" s="38">
        <v>2.5000000000000001E-9</v>
      </c>
    </row>
    <row r="10" spans="1:25" x14ac:dyDescent="0.25">
      <c r="B10" s="35" t="str">
        <f t="array" aca="1" ref="B10:Y10" ca="1">INDEX($B$8:$Y$8,MATCH(TRANSPOSE(ROW(INDIRECT("1:24"))),RANK($B$9:$Y$9,$B$9:$Y$9,0),0)) &amp; " "&amp;INDEX($B$5:$Y$5,MATCH(TRANSPOSE(ROW(INDIRECT("1:24"))),RANK($B$9:$Y$9,$B$9:$Y$9,0),0))</f>
        <v>Prestataire Inadaté</v>
      </c>
      <c r="C10" s="35" t="str">
        <f ca="1"/>
        <v>Realisation Erronée</v>
      </c>
      <c r="D10" s="35" t="str">
        <f ca="1"/>
        <v>Delai Irealiste</v>
      </c>
      <c r="E10" s="35" t="str">
        <f ca="1"/>
        <v>Solution technique Non validée</v>
      </c>
      <c r="F10" s="35" t="str">
        <f ca="1"/>
        <v>Matériel livré Non conforme</v>
      </c>
      <c r="G10" s="35" t="str">
        <f ca="1"/>
        <v>Prise de désicion Tardive</v>
      </c>
      <c r="H10" s="35" t="str">
        <f ca="1"/>
        <v>Solution technique PeuFiable</v>
      </c>
      <c r="I10" s="35" t="str">
        <f ca="1"/>
        <v>Prise de désicion Incompléte</v>
      </c>
      <c r="J10" s="35" t="str">
        <f ca="1"/>
        <v>Matériel livré incomplet</v>
      </c>
      <c r="K10" s="35" t="str">
        <f ca="1"/>
        <v>Prestataire Surchargé</v>
      </c>
      <c r="L10" s="35" t="str">
        <f ca="1"/>
        <v>Solution technique Inapropriée</v>
      </c>
      <c r="M10" s="35" t="str">
        <f ca="1"/>
        <v>Matériel livré Non testé</v>
      </c>
      <c r="N10" s="35" t="str">
        <f ca="1"/>
        <v>Prestataire Peu fiable</v>
      </c>
      <c r="O10" s="35" t="str">
        <f ca="1"/>
        <v>Prise de désicion Manquante</v>
      </c>
      <c r="P10" s="35" t="str">
        <f ca="1"/>
        <v>Données d'entrées Erronées</v>
      </c>
      <c r="Q10" s="35" t="str">
        <f ca="1"/>
        <v>Solution technique Modifiée</v>
      </c>
      <c r="R10" s="35" t="str">
        <f ca="1"/>
        <v>Données d'entrées Oubliée</v>
      </c>
      <c r="S10" s="35" t="str">
        <f ca="1"/>
        <v>Solution technique Nouvelle</v>
      </c>
      <c r="T10" s="35" t="str">
        <f ca="1"/>
        <v>Données d'entrées Imprecis</v>
      </c>
      <c r="U10" s="35" t="str">
        <f ca="1"/>
        <v>Matériel livré Défaillant</v>
      </c>
      <c r="V10" s="35" t="str">
        <f ca="1"/>
        <v>Realisation Malfaite</v>
      </c>
      <c r="W10" s="35" t="str">
        <f ca="1"/>
        <v>Realisation Incomplette</v>
      </c>
      <c r="X10" s="35" t="str">
        <f ca="1"/>
        <v>Delai Inconnu</v>
      </c>
      <c r="Y10" s="35" t="str">
        <f ca="1"/>
        <v>Prise de désicion Mauvaise</v>
      </c>
    </row>
    <row r="11" spans="1:25" x14ac:dyDescent="0.25">
      <c r="A11" t="str">
        <f>A6</f>
        <v>Decembre</v>
      </c>
      <c r="B11" s="36">
        <f t="array" aca="1" ref="B11:Y11" ca="1">INDEX($B$6:$Y$6,MATCH(TRANSPOSE(ROW(INDIRECT("1:24"))),RANK($B$9:$Y$9,$B$9:$Y$9,0),0))</f>
        <v>2500</v>
      </c>
      <c r="C11" s="36">
        <f ca="1"/>
        <v>1500</v>
      </c>
      <c r="D11" s="36">
        <f ca="1"/>
        <v>1500</v>
      </c>
      <c r="E11" s="36">
        <f ca="1"/>
        <v>850</v>
      </c>
      <c r="F11" s="36">
        <f ca="1"/>
        <v>800</v>
      </c>
      <c r="G11" s="36">
        <f ca="1"/>
        <v>800</v>
      </c>
      <c r="H11" s="36">
        <f ca="1"/>
        <v>540</v>
      </c>
      <c r="I11" s="36">
        <f ca="1"/>
        <v>450</v>
      </c>
      <c r="J11" s="36">
        <f ca="1"/>
        <v>400</v>
      </c>
      <c r="K11" s="36">
        <f ca="1"/>
        <v>300</v>
      </c>
      <c r="L11" s="36">
        <f ca="1"/>
        <v>250</v>
      </c>
      <c r="M11" s="36">
        <f ca="1"/>
        <v>200</v>
      </c>
      <c r="N11" s="36">
        <f ca="1"/>
        <v>200</v>
      </c>
      <c r="O11" s="36">
        <f ca="1"/>
        <v>200</v>
      </c>
      <c r="P11" s="36">
        <f ca="1"/>
        <v>80</v>
      </c>
      <c r="Q11" s="36">
        <f ca="1"/>
        <v>74</v>
      </c>
      <c r="R11" s="36">
        <f ca="1"/>
        <v>50</v>
      </c>
      <c r="S11" s="36">
        <f ca="1"/>
        <v>25</v>
      </c>
      <c r="T11" s="36">
        <f ca="1"/>
        <v>15</v>
      </c>
      <c r="U11" s="36">
        <f ca="1"/>
        <v>0</v>
      </c>
      <c r="V11" s="36">
        <f ca="1"/>
        <v>0</v>
      </c>
      <c r="W11" s="36">
        <f ca="1"/>
        <v>0</v>
      </c>
      <c r="X11" s="36">
        <f ca="1"/>
        <v>0</v>
      </c>
      <c r="Y11" s="36">
        <f ca="1"/>
        <v>0</v>
      </c>
    </row>
    <row r="12" spans="1:25" x14ac:dyDescent="0.25">
      <c r="A12" t="s">
        <v>33</v>
      </c>
      <c r="B12" s="39">
        <f ca="1">SUM($B$11:B11)/SUM($B$11:$Y$11)</f>
        <v>0.23290478852245203</v>
      </c>
      <c r="C12" s="39">
        <f ca="1">SUM($B$11:C11)/SUM($B$11:$Y$11)</f>
        <v>0.37264766163592322</v>
      </c>
      <c r="D12" s="39">
        <f ca="1">SUM($B$11:D11)/SUM($B$11:$Y$11)</f>
        <v>0.51239053474939444</v>
      </c>
      <c r="E12" s="39">
        <f ca="1">SUM($B$11:E11)/SUM($B$11:$Y$11)</f>
        <v>0.59157816284702813</v>
      </c>
      <c r="F12" s="39">
        <f ca="1">SUM($B$11:F11)/SUM($B$11:$Y$11)</f>
        <v>0.66610769517421275</v>
      </c>
      <c r="G12" s="39">
        <f ca="1">SUM($B$11:G11)/SUM($B$11:$Y$11)</f>
        <v>0.74063722750139738</v>
      </c>
      <c r="H12" s="39">
        <f ca="1">SUM($B$11:H11)/SUM($B$11:$Y$11)</f>
        <v>0.7909446618222471</v>
      </c>
      <c r="I12" s="39">
        <f ca="1">SUM($B$11:I11)/SUM($B$11:$Y$11)</f>
        <v>0.83286752375628847</v>
      </c>
      <c r="J12" s="39">
        <f ca="1">SUM($B$11:J11)/SUM($B$11:$Y$11)</f>
        <v>0.87013228991988079</v>
      </c>
      <c r="K12" s="39">
        <f ca="1">SUM($B$11:K11)/SUM($B$11:$Y$11)</f>
        <v>0.89808086454257496</v>
      </c>
      <c r="L12" s="39">
        <f ca="1">SUM($B$11:L11)/SUM($B$11:$Y$11)</f>
        <v>0.92137134339482019</v>
      </c>
      <c r="M12" s="39">
        <f ca="1">SUM($B$11:M11)/SUM($B$11:$Y$11)</f>
        <v>0.94000372647661634</v>
      </c>
      <c r="N12" s="39">
        <f ca="1">SUM($B$11:N11)/SUM($B$11:$Y$11)</f>
        <v>0.9586361095584125</v>
      </c>
      <c r="O12" s="39">
        <f ca="1">SUM($B$11:O11)/SUM($B$11:$Y$11)</f>
        <v>0.97726849264020865</v>
      </c>
      <c r="P12" s="39">
        <f ca="1">SUM($B$11:P11)/SUM($B$11:$Y$11)</f>
        <v>0.98472144587292709</v>
      </c>
      <c r="Q12" s="39">
        <f ca="1">SUM($B$11:Q11)/SUM($B$11:$Y$11)</f>
        <v>0.99161542761319177</v>
      </c>
      <c r="R12" s="39">
        <f ca="1">SUM($B$11:R11)/SUM($B$11:$Y$11)</f>
        <v>0.99627352338364072</v>
      </c>
      <c r="S12" s="39">
        <f ca="1">SUM($B$11:S11)/SUM($B$11:$Y$11)</f>
        <v>0.99860257126886531</v>
      </c>
      <c r="T12" s="39">
        <f ca="1">SUM($B$11:T11)/SUM($B$11:$Y$11)</f>
        <v>1</v>
      </c>
      <c r="U12" s="39">
        <f ca="1">SUM($B$11:U11)/SUM($B$11:$Y$11)</f>
        <v>1</v>
      </c>
      <c r="V12" s="39">
        <f ca="1">SUM($B$11:V11)/SUM($B$11:$Y$11)</f>
        <v>1</v>
      </c>
      <c r="W12" s="39">
        <f ca="1">SUM($B$11:W11)/SUM($B$11:$Y$11)</f>
        <v>1</v>
      </c>
      <c r="X12" s="39">
        <f ca="1">SUM($B$11:X11)/SUM($B$11:$Y$11)</f>
        <v>1</v>
      </c>
      <c r="Y12" s="39">
        <f ca="1">SUM($B$11:Y11)/SUM($B$11:$Y$11)</f>
        <v>1</v>
      </c>
    </row>
    <row r="13" spans="1:25" x14ac:dyDescent="0.25">
      <c r="B13" s="40">
        <v>0.8</v>
      </c>
      <c r="C13" s="40">
        <v>0.8</v>
      </c>
      <c r="D13" s="40">
        <v>0.8</v>
      </c>
      <c r="E13" s="40">
        <v>0.8</v>
      </c>
      <c r="F13" s="40">
        <v>0.8</v>
      </c>
      <c r="G13" s="40">
        <v>0.8</v>
      </c>
      <c r="H13" s="40">
        <v>0.8</v>
      </c>
      <c r="I13" s="40">
        <v>0.8</v>
      </c>
      <c r="J13" s="40">
        <v>0.8</v>
      </c>
      <c r="K13" s="40">
        <v>0.8</v>
      </c>
      <c r="L13" s="40">
        <v>0.8</v>
      </c>
      <c r="M13" s="40">
        <v>0.8</v>
      </c>
      <c r="N13" s="40">
        <v>0.8</v>
      </c>
      <c r="O13" s="40">
        <v>0.8</v>
      </c>
      <c r="P13" s="40">
        <v>0.8</v>
      </c>
      <c r="Q13" s="40">
        <v>0.8</v>
      </c>
      <c r="R13" s="40">
        <v>0.8</v>
      </c>
      <c r="S13" s="40">
        <v>0.8</v>
      </c>
      <c r="T13" s="40">
        <v>0.8</v>
      </c>
      <c r="U13" s="40">
        <v>0.8</v>
      </c>
      <c r="V13" s="40">
        <v>0.8</v>
      </c>
      <c r="W13" s="40">
        <v>0.8</v>
      </c>
      <c r="X13" s="40">
        <v>0.8</v>
      </c>
      <c r="Y13" s="40">
        <v>0.8</v>
      </c>
    </row>
  </sheetData>
  <mergeCells count="9">
    <mergeCell ref="A3:A5"/>
    <mergeCell ref="B3:Y3"/>
    <mergeCell ref="B4:D4"/>
    <mergeCell ref="E4:H4"/>
    <mergeCell ref="I4:J4"/>
    <mergeCell ref="K4:O4"/>
    <mergeCell ref="P4:R4"/>
    <mergeCell ref="S4:U4"/>
    <mergeCell ref="V4:Y4"/>
  </mergeCells>
  <conditionalFormatting sqref="B6:Y8">
    <cfRule type="dataBar" priority="3">
      <dataBar>
        <cfvo type="min"/>
        <cfvo type="max"/>
        <color rgb="FFFFB628"/>
      </dataBar>
    </cfRule>
  </conditionalFormatting>
  <conditionalFormatting sqref="B1:Y1">
    <cfRule type="dataBar" priority="2">
      <dataBar>
        <cfvo type="min"/>
        <cfvo type="max"/>
        <color rgb="FFFFB628"/>
      </dataBar>
    </cfRule>
  </conditionalFormatting>
  <conditionalFormatting sqref="B1:Y1">
    <cfRule type="dataBar" priority="1">
      <dataBar>
        <cfvo type="min"/>
        <cfvo type="max"/>
        <color rgb="FFFFB628"/>
      </dataBar>
    </cfRule>
  </conditionalFormatting>
  <conditionalFormatting sqref="B5:U5 B6:Y8">
    <cfRule type="dataBar" priority="5">
      <dataBar>
        <cfvo type="min"/>
        <cfvo type="max"/>
        <color rgb="FFFFB628"/>
      </dataBar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m.doyen</dc:creator>
  <cp:lastModifiedBy>jvdo</cp:lastModifiedBy>
  <dcterms:created xsi:type="dcterms:W3CDTF">2013-01-03T12:28:58Z</dcterms:created>
  <dcterms:modified xsi:type="dcterms:W3CDTF">2013-01-03T15:38:47Z</dcterms:modified>
</cp:coreProperties>
</file>