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ThisWorkbook" defaultThemeVersion="124226"/>
  <bookViews>
    <workbookView xWindow="-15" yWindow="105" windowWidth="25230" windowHeight="6060" activeTab="8"/>
  </bookViews>
  <sheets>
    <sheet name="2013" sheetId="9" r:id="rId1"/>
    <sheet name="2012" sheetId="8" r:id="rId2"/>
    <sheet name="2011" sheetId="7" r:id="rId3"/>
    <sheet name="2010" sheetId="6" r:id="rId4"/>
    <sheet name="2009" sheetId="5" r:id="rId5"/>
    <sheet name="2008" sheetId="4" r:id="rId6"/>
    <sheet name="2007" sheetId="1" r:id="rId7"/>
    <sheet name="General" sheetId="11" r:id="rId8"/>
    <sheet name="GR" sheetId="14" r:id="rId9"/>
  </sheets>
  <definedNames>
    <definedName name="DecalageColonnes" localSheetId="8">GR!$AD$91</definedName>
    <definedName name="DecalageLignes" localSheetId="8">GR!$Z$91</definedName>
    <definedName name="GrC" localSheetId="8">OFFSET(General!$B$2,GR!DecalageLignes+2,GR!DecalageColonnes,1,GR!NbrColonnes)</definedName>
    <definedName name="GrD" localSheetId="8">OFFSET(General!$B$2,GR!DecalageLignes+1,GR!DecalageColonnes,1,GR!NbrColonnes)</definedName>
    <definedName name="GrF" localSheetId="8">OFFSET(General!$B$2,GR!DecalageLignes+3,GR!DecalageColonnes,1,GR!NbrColonnes)</definedName>
    <definedName name="GrP" localSheetId="8">OFFSET(General!$B$2,GR!DecalageLignes+4,GR!DecalageColonnes,1,GR!NbrColonnes)</definedName>
    <definedName name="GrV" localSheetId="8">OFFSET(General!$B$2,GR!DecalageLignes+4,GR!DecalageColonnes,1,GR!NbrColonnes)</definedName>
    <definedName name="iAnDeb" localSheetId="8">GR!$AD$85</definedName>
    <definedName name="iAnFin" localSheetId="8">GR!$AD$88</definedName>
    <definedName name="iLangue" localSheetId="8">GR!$AB$88</definedName>
    <definedName name="iMoisDeb" localSheetId="8">GR!$AF$85</definedName>
    <definedName name="iMoisFin" localSheetId="8">GR!$AF$88</definedName>
    <definedName name="iSite" localSheetId="8">GR!$Z$85</definedName>
    <definedName name="Legende" localSheetId="8">OFFSET(General!$B$142,GR!iLangue,GR!DecalageColonnes,1,GR!NbrColonnes)</definedName>
    <definedName name="NbrColonnes" localSheetId="8">GR!$AF$91</definedName>
    <definedName name="NomSite" localSheetId="8">GR!$AB$85</definedName>
    <definedName name="tAnnees" localSheetId="8">GR!$AD$51:$AD$78</definedName>
    <definedName name="TitreGrC" localSheetId="8">GR!$Z$97</definedName>
    <definedName name="TitreGrD" localSheetId="8">GR!$Z$94</definedName>
    <definedName name="TitreGrF" localSheetId="8">GR!$Z$98</definedName>
    <definedName name="TitreGrP">GR!$Z$99</definedName>
    <definedName name="TitreGrV">GR!$Z$100</definedName>
    <definedName name="tLangues" localSheetId="8">GR!$AB$51:$AB$78</definedName>
    <definedName name="tMois" localSheetId="8">GR!$AF$51:$AH$62</definedName>
    <definedName name="tMoisFR" localSheetId="8">GR!$AG$51:$AG$62</definedName>
    <definedName name="tSites" localSheetId="8">GR!$Z$51:$Z$78</definedName>
    <definedName name="tTypes" localSheetId="8">GR!$AJ$51:$AL$55</definedName>
    <definedName name="_xlnm.Print_Area" localSheetId="1">'2012'!$A$1:$Q$171</definedName>
    <definedName name="_xlnm.Print_Area" localSheetId="0">'2013'!$A$1:$Q$171</definedName>
    <definedName name="_xlnm.Print_Area" localSheetId="8">GR!$A$1:$G$58</definedName>
  </definedNames>
  <calcPr calcId="145621"/>
</workbook>
</file>

<file path=xl/calcChain.xml><?xml version="1.0" encoding="utf-8"?>
<calcChain xmlns="http://schemas.openxmlformats.org/spreadsheetml/2006/main">
  <c r="DZ143" i="11" l="1"/>
  <c r="EA143" i="11"/>
  <c r="EB143" i="11"/>
  <c r="EC143" i="11"/>
  <c r="ED143" i="11"/>
  <c r="EG143" i="11"/>
  <c r="EH143" i="11"/>
  <c r="EI143" i="11"/>
  <c r="EJ143" i="11"/>
  <c r="EK143" i="11"/>
  <c r="EN143" i="11"/>
  <c r="EO143" i="11"/>
  <c r="EP143" i="11"/>
  <c r="DZ144" i="11"/>
  <c r="EA144" i="11"/>
  <c r="EB144" i="11"/>
  <c r="EC144" i="11"/>
  <c r="ED144" i="11"/>
  <c r="EG144" i="11"/>
  <c r="EH144" i="11"/>
  <c r="EI144" i="11"/>
  <c r="EJ144" i="11"/>
  <c r="EK144" i="11"/>
  <c r="EN144" i="11"/>
  <c r="EO144" i="11"/>
  <c r="EP144" i="11"/>
  <c r="DZ145" i="11"/>
  <c r="EA145" i="11"/>
  <c r="EB145" i="11"/>
  <c r="EC145" i="11"/>
  <c r="ED145" i="11"/>
  <c r="EG145" i="11"/>
  <c r="EH145" i="11"/>
  <c r="EI145" i="11"/>
  <c r="EJ145" i="11"/>
  <c r="EK145" i="11"/>
  <c r="EN145" i="11"/>
  <c r="EO145" i="11"/>
  <c r="EP145" i="11"/>
  <c r="CP143" i="11"/>
  <c r="CQ143" i="11"/>
  <c r="CR143" i="11"/>
  <c r="CS143" i="11"/>
  <c r="CT143" i="11"/>
  <c r="CU143" i="11"/>
  <c r="CV143" i="11"/>
  <c r="CW143" i="11"/>
  <c r="CX143" i="11"/>
  <c r="CY143" i="11"/>
  <c r="CZ143" i="11"/>
  <c r="DA143" i="11"/>
  <c r="DB143" i="11"/>
  <c r="DC143" i="11"/>
  <c r="DD143" i="11"/>
  <c r="DE143" i="11"/>
  <c r="DF143" i="11"/>
  <c r="DG143" i="11"/>
  <c r="DH143" i="11"/>
  <c r="DI143" i="11"/>
  <c r="DJ143" i="11"/>
  <c r="DK143" i="11"/>
  <c r="DL143" i="11"/>
  <c r="DM143" i="11"/>
  <c r="DN143" i="11"/>
  <c r="DO143" i="11"/>
  <c r="DP143" i="11"/>
  <c r="DQ143" i="11"/>
  <c r="DR143" i="11"/>
  <c r="DS143" i="11"/>
  <c r="DT143" i="11"/>
  <c r="DU143" i="11"/>
  <c r="DV143" i="11"/>
  <c r="DW143" i="11"/>
  <c r="CP144" i="11"/>
  <c r="CQ144" i="11"/>
  <c r="CR144" i="11"/>
  <c r="CS144" i="11"/>
  <c r="CT144" i="11"/>
  <c r="CU144" i="11"/>
  <c r="CV144" i="11"/>
  <c r="CW144" i="11"/>
  <c r="CX144" i="11"/>
  <c r="CY144" i="11"/>
  <c r="CZ144" i="11"/>
  <c r="DA144" i="11"/>
  <c r="DB144" i="11"/>
  <c r="DC144" i="11"/>
  <c r="DD144" i="11"/>
  <c r="DE144" i="11"/>
  <c r="DF144" i="11"/>
  <c r="DG144" i="11"/>
  <c r="DH144" i="11"/>
  <c r="DI144" i="11"/>
  <c r="DJ144" i="11"/>
  <c r="DK144" i="11"/>
  <c r="DL144" i="11"/>
  <c r="DM144" i="11"/>
  <c r="DN144" i="11"/>
  <c r="DO144" i="11"/>
  <c r="DP144" i="11"/>
  <c r="DQ144" i="11"/>
  <c r="DR144" i="11"/>
  <c r="DS144" i="11"/>
  <c r="DT144" i="11"/>
  <c r="DU144" i="11"/>
  <c r="DV144" i="11"/>
  <c r="DW144" i="11"/>
  <c r="CP145" i="11"/>
  <c r="CQ145" i="11"/>
  <c r="CR145" i="11"/>
  <c r="CS145" i="11"/>
  <c r="CT145" i="11"/>
  <c r="CU145" i="11"/>
  <c r="CV145" i="11"/>
  <c r="CW145" i="11"/>
  <c r="CX145" i="11"/>
  <c r="CY145" i="11"/>
  <c r="CZ145" i="11"/>
  <c r="DA145" i="11"/>
  <c r="DB145" i="11"/>
  <c r="DC145" i="11"/>
  <c r="DD145" i="11"/>
  <c r="DE145" i="11"/>
  <c r="DF145" i="11"/>
  <c r="DG145" i="11"/>
  <c r="DH145" i="11"/>
  <c r="DI145" i="11"/>
  <c r="DJ145" i="11"/>
  <c r="DK145" i="11"/>
  <c r="DL145" i="11"/>
  <c r="DM145" i="11"/>
  <c r="DN145" i="11"/>
  <c r="DO145" i="11"/>
  <c r="DP145" i="11"/>
  <c r="DQ145" i="11"/>
  <c r="DR145" i="11"/>
  <c r="DS145" i="11"/>
  <c r="DT145" i="11"/>
  <c r="DU145" i="11"/>
  <c r="DV145" i="11"/>
  <c r="DW145" i="11"/>
  <c r="AX143" i="11"/>
  <c r="AY143" i="11"/>
  <c r="AZ143" i="11"/>
  <c r="BA143" i="11"/>
  <c r="BB143" i="11"/>
  <c r="BC143" i="11"/>
  <c r="BD143" i="11"/>
  <c r="BE143" i="11"/>
  <c r="BF143" i="11"/>
  <c r="BG143" i="11"/>
  <c r="BH143" i="11"/>
  <c r="BI143" i="11"/>
  <c r="BJ143" i="11"/>
  <c r="BK143" i="11"/>
  <c r="BL143" i="11"/>
  <c r="BM143" i="11"/>
  <c r="BN143" i="11"/>
  <c r="BO143" i="11"/>
  <c r="BP143" i="11"/>
  <c r="BQ143" i="11"/>
  <c r="BR143" i="11"/>
  <c r="BS143" i="11"/>
  <c r="BT143" i="11"/>
  <c r="BU143" i="11"/>
  <c r="BV143" i="11"/>
  <c r="BW143" i="11"/>
  <c r="BX143" i="11"/>
  <c r="BY143" i="11"/>
  <c r="BZ143" i="11"/>
  <c r="CA143" i="11"/>
  <c r="CB143" i="11"/>
  <c r="CC143" i="11"/>
  <c r="CD143" i="11"/>
  <c r="CE143" i="11"/>
  <c r="CF143" i="11"/>
  <c r="CG143" i="11"/>
  <c r="CH143" i="11"/>
  <c r="CI143" i="11"/>
  <c r="CJ143" i="11"/>
  <c r="CK143" i="11"/>
  <c r="CL143" i="11"/>
  <c r="CM143" i="11"/>
  <c r="CN143" i="11"/>
  <c r="CO143" i="11"/>
  <c r="AX144" i="11"/>
  <c r="AY144" i="11"/>
  <c r="AZ144" i="11"/>
  <c r="BA144" i="11"/>
  <c r="BB144" i="11"/>
  <c r="BC144" i="11"/>
  <c r="BD144" i="11"/>
  <c r="BE144" i="11"/>
  <c r="BF144" i="11"/>
  <c r="BG144" i="11"/>
  <c r="BH144" i="11"/>
  <c r="BI144" i="11"/>
  <c r="BJ144" i="11"/>
  <c r="BK144" i="11"/>
  <c r="BL144" i="11"/>
  <c r="BM144" i="11"/>
  <c r="BN144" i="11"/>
  <c r="BO144" i="11"/>
  <c r="BP144" i="11"/>
  <c r="BQ144" i="11"/>
  <c r="BR144" i="11"/>
  <c r="BS144" i="11"/>
  <c r="BT144" i="11"/>
  <c r="BU144" i="11"/>
  <c r="BV144" i="11"/>
  <c r="BW144" i="11"/>
  <c r="BX144" i="11"/>
  <c r="BY144" i="11"/>
  <c r="BZ144" i="11"/>
  <c r="CA144" i="11"/>
  <c r="CB144" i="11"/>
  <c r="CC144" i="11"/>
  <c r="CD144" i="11"/>
  <c r="CE144" i="11"/>
  <c r="CF144" i="11"/>
  <c r="CG144" i="11"/>
  <c r="CH144" i="11"/>
  <c r="CI144" i="11"/>
  <c r="CJ144" i="11"/>
  <c r="CK144" i="11"/>
  <c r="CL144" i="11"/>
  <c r="CM144" i="11"/>
  <c r="CN144" i="11"/>
  <c r="CO144" i="11"/>
  <c r="AX145" i="11"/>
  <c r="AY145" i="11"/>
  <c r="AZ145" i="11"/>
  <c r="BA145" i="11"/>
  <c r="BB145" i="11"/>
  <c r="BC145" i="11"/>
  <c r="BD145" i="11"/>
  <c r="BE145" i="11"/>
  <c r="BF145" i="11"/>
  <c r="BG145" i="11"/>
  <c r="BH145" i="11"/>
  <c r="BI145" i="11"/>
  <c r="BJ145" i="11"/>
  <c r="BK145" i="11"/>
  <c r="BL145" i="11"/>
  <c r="BM145" i="11"/>
  <c r="BN145" i="11"/>
  <c r="BO145" i="11"/>
  <c r="BP145" i="11"/>
  <c r="BQ145" i="11"/>
  <c r="BR145" i="11"/>
  <c r="BS145" i="11"/>
  <c r="BT145" i="11"/>
  <c r="BU145" i="11"/>
  <c r="BV145" i="11"/>
  <c r="BW145" i="11"/>
  <c r="BX145" i="11"/>
  <c r="BY145" i="11"/>
  <c r="BZ145" i="11"/>
  <c r="CA145" i="11"/>
  <c r="CB145" i="11"/>
  <c r="CC145" i="11"/>
  <c r="CD145" i="11"/>
  <c r="CE145" i="11"/>
  <c r="CF145" i="11"/>
  <c r="CG145" i="11"/>
  <c r="CH145" i="11"/>
  <c r="CI145" i="11"/>
  <c r="CJ145" i="11"/>
  <c r="CK145" i="11"/>
  <c r="CL145" i="11"/>
  <c r="CM145" i="11"/>
  <c r="CN145" i="11"/>
  <c r="CO145" i="11"/>
  <c r="H143" i="11"/>
  <c r="I143" i="11"/>
  <c r="J143" i="11"/>
  <c r="K143" i="11"/>
  <c r="L143" i="11"/>
  <c r="M143" i="11"/>
  <c r="N143" i="11"/>
  <c r="O143" i="11"/>
  <c r="P143" i="11"/>
  <c r="Q143" i="11"/>
  <c r="R143" i="11"/>
  <c r="S143" i="11"/>
  <c r="T143" i="11"/>
  <c r="U143" i="11"/>
  <c r="V143" i="11"/>
  <c r="W143" i="11"/>
  <c r="X143" i="11"/>
  <c r="Y143" i="11"/>
  <c r="Z143" i="11"/>
  <c r="AA143" i="11"/>
  <c r="AB143" i="11"/>
  <c r="AC143" i="11"/>
  <c r="AD143" i="11"/>
  <c r="AE143" i="11"/>
  <c r="AF143" i="11"/>
  <c r="AG143" i="11"/>
  <c r="AH143" i="11"/>
  <c r="AI143" i="11"/>
  <c r="AJ143" i="11"/>
  <c r="AK143" i="11"/>
  <c r="AL143" i="11"/>
  <c r="AM143" i="11"/>
  <c r="AN143" i="11"/>
  <c r="AO143" i="11"/>
  <c r="AP143" i="11"/>
  <c r="AQ143" i="11"/>
  <c r="AR143" i="11"/>
  <c r="AS143" i="11"/>
  <c r="AT143" i="11"/>
  <c r="AU143" i="11"/>
  <c r="AV143" i="11"/>
  <c r="AW143" i="11"/>
  <c r="H144" i="11"/>
  <c r="I144" i="11"/>
  <c r="J144" i="11"/>
  <c r="K144" i="11"/>
  <c r="L144" i="11"/>
  <c r="M144" i="11"/>
  <c r="N144" i="11"/>
  <c r="O144" i="11"/>
  <c r="P144" i="11"/>
  <c r="Q144" i="11"/>
  <c r="R144" i="11"/>
  <c r="S144" i="11"/>
  <c r="T144" i="11"/>
  <c r="U144" i="11"/>
  <c r="V144" i="11"/>
  <c r="W144" i="11"/>
  <c r="X144" i="11"/>
  <c r="Y144" i="11"/>
  <c r="Z144" i="11"/>
  <c r="AA144" i="11"/>
  <c r="AB144" i="11"/>
  <c r="AC144" i="11"/>
  <c r="AD144" i="11"/>
  <c r="AE144" i="11"/>
  <c r="AF144" i="11"/>
  <c r="AG144" i="11"/>
  <c r="AH144" i="11"/>
  <c r="AI144" i="11"/>
  <c r="AJ144" i="11"/>
  <c r="AK144" i="11"/>
  <c r="AL144" i="11"/>
  <c r="AM144" i="11"/>
  <c r="AN144" i="11"/>
  <c r="AO144" i="11"/>
  <c r="AP144" i="11"/>
  <c r="AQ144" i="11"/>
  <c r="AR144" i="11"/>
  <c r="AS144" i="11"/>
  <c r="AT144" i="11"/>
  <c r="AU144" i="11"/>
  <c r="AV144" i="11"/>
  <c r="AW144" i="11"/>
  <c r="H145" i="11"/>
  <c r="I145" i="11"/>
  <c r="J145" i="11"/>
  <c r="K145" i="11"/>
  <c r="L145" i="11"/>
  <c r="M145" i="11"/>
  <c r="N145" i="11"/>
  <c r="O145" i="11"/>
  <c r="P145" i="11"/>
  <c r="Q145" i="11"/>
  <c r="R145" i="11"/>
  <c r="S145" i="11"/>
  <c r="T145" i="11"/>
  <c r="U145" i="11"/>
  <c r="V145" i="11"/>
  <c r="W145" i="11"/>
  <c r="X145" i="11"/>
  <c r="Y145" i="11"/>
  <c r="Z145" i="11"/>
  <c r="AA145" i="11"/>
  <c r="AB145" i="11"/>
  <c r="AC145" i="11"/>
  <c r="AD145" i="11"/>
  <c r="AE145" i="11"/>
  <c r="AF145" i="11"/>
  <c r="AG145" i="11"/>
  <c r="AH145" i="11"/>
  <c r="AI145" i="11"/>
  <c r="AJ145" i="11"/>
  <c r="AK145" i="11"/>
  <c r="AL145" i="11"/>
  <c r="AM145" i="11"/>
  <c r="AN145" i="11"/>
  <c r="AO145" i="11"/>
  <c r="AP145" i="11"/>
  <c r="AQ145" i="11"/>
  <c r="AR145" i="11"/>
  <c r="AS145" i="11"/>
  <c r="AT145" i="11"/>
  <c r="AU145" i="11"/>
  <c r="AV145" i="11"/>
  <c r="AW145" i="11"/>
  <c r="D143" i="11"/>
  <c r="E143" i="11"/>
  <c r="F143" i="11"/>
  <c r="G143" i="11"/>
  <c r="D144" i="11"/>
  <c r="E144" i="11"/>
  <c r="F144" i="11"/>
  <c r="G144" i="11"/>
  <c r="D145" i="11"/>
  <c r="E145" i="11"/>
  <c r="F145" i="11"/>
  <c r="G145" i="11"/>
  <c r="C145" i="11"/>
  <c r="C144" i="11"/>
  <c r="C143" i="11" l="1"/>
  <c r="AB88" i="14" l="1"/>
  <c r="AB85" i="14"/>
  <c r="Z94" i="14" s="1"/>
  <c r="AD91" i="14"/>
  <c r="AF91" i="14" s="1"/>
  <c r="Z91" i="14"/>
  <c r="Z100" i="14" l="1"/>
  <c r="Z99" i="14"/>
  <c r="Z98" i="14"/>
  <c r="Z97" i="14"/>
  <c r="BX138" i="11"/>
  <c r="BY138" i="11"/>
  <c r="BZ138" i="11"/>
  <c r="CA138" i="11"/>
  <c r="CB138" i="11"/>
  <c r="CC138" i="11"/>
  <c r="CD138" i="11"/>
  <c r="CE138" i="11"/>
  <c r="CF138" i="11"/>
  <c r="CG138" i="11"/>
  <c r="CH138" i="11"/>
  <c r="BX139" i="11"/>
  <c r="BY139" i="11"/>
  <c r="BZ139" i="11"/>
  <c r="CA139" i="11"/>
  <c r="CB139" i="11"/>
  <c r="CC139" i="11"/>
  <c r="CD139" i="11"/>
  <c r="CE139" i="11"/>
  <c r="CF139" i="11"/>
  <c r="CG139" i="11"/>
  <c r="CH139" i="11"/>
  <c r="BX140" i="11"/>
  <c r="BY140" i="11"/>
  <c r="BZ140" i="11"/>
  <c r="CA140" i="11"/>
  <c r="CB140" i="11"/>
  <c r="CC140" i="11"/>
  <c r="CD140" i="11"/>
  <c r="CE140" i="11"/>
  <c r="CF140" i="11"/>
  <c r="CG140" i="11"/>
  <c r="CH140" i="11"/>
  <c r="BX141" i="11"/>
  <c r="BY141" i="11"/>
  <c r="BZ141" i="11"/>
  <c r="CA141" i="11"/>
  <c r="CB141" i="11"/>
  <c r="CC141" i="11"/>
  <c r="CD141" i="11"/>
  <c r="CE141" i="11"/>
  <c r="CF141" i="11"/>
  <c r="CG141" i="11"/>
  <c r="CH141" i="11"/>
  <c r="BW139" i="11"/>
  <c r="BW140" i="11"/>
  <c r="BW141" i="11"/>
  <c r="BW138" i="11"/>
  <c r="BV142" i="11"/>
  <c r="BU142" i="11"/>
  <c r="BL138" i="11"/>
  <c r="BM138" i="11"/>
  <c r="BN138" i="11"/>
  <c r="BO138" i="11"/>
  <c r="BP138" i="11"/>
  <c r="BQ138" i="11"/>
  <c r="BR138" i="11"/>
  <c r="BS138" i="11"/>
  <c r="BT138" i="11"/>
  <c r="BU138" i="11"/>
  <c r="BV138" i="11"/>
  <c r="BL139" i="11"/>
  <c r="BM139" i="11"/>
  <c r="BN139" i="11"/>
  <c r="BO139" i="11"/>
  <c r="BP139" i="11"/>
  <c r="BQ139" i="11"/>
  <c r="BR139" i="11"/>
  <c r="BS139" i="11"/>
  <c r="BT139" i="11"/>
  <c r="BU139" i="11"/>
  <c r="BV139" i="11"/>
  <c r="BL140" i="11"/>
  <c r="BM140" i="11"/>
  <c r="BN140" i="11"/>
  <c r="BO140" i="11"/>
  <c r="BP140" i="11"/>
  <c r="BQ140" i="11"/>
  <c r="BR140" i="11"/>
  <c r="BS140" i="11"/>
  <c r="BT140" i="11"/>
  <c r="BU140" i="11"/>
  <c r="BV140" i="11"/>
  <c r="BL141" i="11"/>
  <c r="BM141" i="11"/>
  <c r="BN141" i="11"/>
  <c r="BO141" i="11"/>
  <c r="BP141" i="11"/>
  <c r="BQ141" i="11"/>
  <c r="BR141" i="11"/>
  <c r="BS141" i="11"/>
  <c r="BT141" i="11"/>
  <c r="BU141" i="11"/>
  <c r="BV141" i="11"/>
  <c r="BK139" i="11"/>
  <c r="BK140" i="11"/>
  <c r="BK141" i="11"/>
  <c r="BK138" i="11"/>
  <c r="AZ138" i="11"/>
  <c r="BA138" i="11"/>
  <c r="BB138" i="11"/>
  <c r="BC138" i="11"/>
  <c r="BD138" i="11"/>
  <c r="BE138" i="11"/>
  <c r="BF138" i="11"/>
  <c r="BG138" i="11"/>
  <c r="BH138" i="11"/>
  <c r="BI138" i="11"/>
  <c r="BJ138" i="11"/>
  <c r="AZ139" i="11"/>
  <c r="BA139" i="11"/>
  <c r="BB139" i="11"/>
  <c r="BC139" i="11"/>
  <c r="BD139" i="11"/>
  <c r="BE139" i="11"/>
  <c r="BF139" i="11"/>
  <c r="BG139" i="11"/>
  <c r="BH139" i="11"/>
  <c r="BI139" i="11"/>
  <c r="BJ139" i="11"/>
  <c r="AZ140" i="11"/>
  <c r="BA140" i="11"/>
  <c r="BB140" i="11"/>
  <c r="BC140" i="11"/>
  <c r="BD140" i="11"/>
  <c r="BE140" i="11"/>
  <c r="BF140" i="11"/>
  <c r="BG140" i="11"/>
  <c r="BH140" i="11"/>
  <c r="BI140" i="11"/>
  <c r="BJ140" i="11"/>
  <c r="AZ141" i="11"/>
  <c r="BA141" i="11"/>
  <c r="BB141" i="11"/>
  <c r="BC141" i="11"/>
  <c r="BD141" i="11"/>
  <c r="BE141" i="11"/>
  <c r="BF141" i="11"/>
  <c r="BG141" i="11"/>
  <c r="BH141" i="11"/>
  <c r="BI141" i="11"/>
  <c r="BJ141" i="11"/>
  <c r="AY139" i="11"/>
  <c r="AY140" i="11"/>
  <c r="AY141" i="11"/>
  <c r="AY138" i="11"/>
  <c r="AN138" i="11"/>
  <c r="AO138" i="11"/>
  <c r="AP138" i="11"/>
  <c r="AQ138" i="11"/>
  <c r="AR138" i="11"/>
  <c r="AS138" i="11"/>
  <c r="AT138" i="11"/>
  <c r="AU138" i="11"/>
  <c r="AV138" i="11"/>
  <c r="AW138" i="11"/>
  <c r="AX138" i="11"/>
  <c r="AN139" i="11"/>
  <c r="AO139" i="11"/>
  <c r="AP139" i="11"/>
  <c r="AQ139" i="11"/>
  <c r="AR139" i="11"/>
  <c r="AS139" i="11"/>
  <c r="AT139" i="11"/>
  <c r="AU139" i="11"/>
  <c r="AV139" i="11"/>
  <c r="AW139" i="11"/>
  <c r="AX139" i="11"/>
  <c r="AN140" i="11"/>
  <c r="AO140" i="11"/>
  <c r="AP140" i="11"/>
  <c r="AQ140" i="11"/>
  <c r="AR140" i="11"/>
  <c r="AS140" i="11"/>
  <c r="AT140" i="11"/>
  <c r="AU140" i="11"/>
  <c r="AV140" i="11"/>
  <c r="AW140" i="11"/>
  <c r="AX140" i="11"/>
  <c r="AN141" i="11"/>
  <c r="AO141" i="11"/>
  <c r="AP141" i="11"/>
  <c r="AQ141" i="11"/>
  <c r="AR141" i="11"/>
  <c r="AS141" i="11"/>
  <c r="AT141" i="11"/>
  <c r="AU141" i="11"/>
  <c r="AV141" i="11"/>
  <c r="AW141" i="11"/>
  <c r="AX141" i="11"/>
  <c r="AM139" i="11"/>
  <c r="AM140" i="11"/>
  <c r="AM141" i="11"/>
  <c r="AM138" i="11"/>
  <c r="AB138" i="11"/>
  <c r="AC138" i="11"/>
  <c r="AD138" i="11"/>
  <c r="AE138" i="11"/>
  <c r="AF138" i="11"/>
  <c r="AG138" i="11"/>
  <c r="AH138" i="11"/>
  <c r="AI138" i="11"/>
  <c r="AJ138" i="11"/>
  <c r="AK138" i="11"/>
  <c r="AL138" i="11"/>
  <c r="AB139" i="11"/>
  <c r="AC139" i="11"/>
  <c r="AD139" i="11"/>
  <c r="AE139" i="11"/>
  <c r="AF139" i="11"/>
  <c r="AG139" i="11"/>
  <c r="AH139" i="11"/>
  <c r="AI139" i="11"/>
  <c r="AJ139" i="11"/>
  <c r="AK139" i="11"/>
  <c r="AL139" i="11"/>
  <c r="AB140" i="11"/>
  <c r="AC140" i="11"/>
  <c r="AD140" i="11"/>
  <c r="AE140" i="11"/>
  <c r="AF140" i="11"/>
  <c r="AG140" i="11"/>
  <c r="AH140" i="11"/>
  <c r="AI140" i="11"/>
  <c r="AJ140" i="11"/>
  <c r="AK140" i="11"/>
  <c r="AL140" i="11"/>
  <c r="AB141" i="11"/>
  <c r="AC141" i="11"/>
  <c r="AD141" i="11"/>
  <c r="AE141" i="11"/>
  <c r="AF141" i="11"/>
  <c r="AG141" i="11"/>
  <c r="AH141" i="11"/>
  <c r="AI141" i="11"/>
  <c r="AJ141" i="11"/>
  <c r="AK141" i="11"/>
  <c r="AL141" i="11"/>
  <c r="AA139" i="11"/>
  <c r="AA140" i="11"/>
  <c r="AA141" i="11"/>
  <c r="AA138" i="11"/>
  <c r="P138" i="11"/>
  <c r="Q138" i="11"/>
  <c r="R138" i="11"/>
  <c r="S138" i="11"/>
  <c r="T138" i="11"/>
  <c r="U138" i="11"/>
  <c r="V138" i="11"/>
  <c r="W138" i="11"/>
  <c r="X138" i="11"/>
  <c r="Y138" i="11"/>
  <c r="Z138" i="11"/>
  <c r="P139" i="11"/>
  <c r="Q139" i="11"/>
  <c r="R139" i="11"/>
  <c r="S139" i="11"/>
  <c r="T139" i="11"/>
  <c r="U139" i="11"/>
  <c r="V139" i="11"/>
  <c r="W139" i="11"/>
  <c r="X139" i="11"/>
  <c r="Y139" i="11"/>
  <c r="Z139" i="11"/>
  <c r="P140" i="11"/>
  <c r="Q140" i="11"/>
  <c r="R140" i="11"/>
  <c r="S140" i="11"/>
  <c r="T140" i="11"/>
  <c r="U140" i="11"/>
  <c r="V140" i="11"/>
  <c r="W140" i="11"/>
  <c r="X140" i="11"/>
  <c r="Y140" i="11"/>
  <c r="Z140" i="11"/>
  <c r="P141" i="11"/>
  <c r="Q141" i="11"/>
  <c r="R141" i="11"/>
  <c r="S141" i="11"/>
  <c r="T141" i="11"/>
  <c r="U141" i="11"/>
  <c r="V141" i="11"/>
  <c r="W141" i="11"/>
  <c r="X141" i="11"/>
  <c r="Y141" i="11"/>
  <c r="Z141" i="11"/>
  <c r="O139" i="11"/>
  <c r="O140" i="11"/>
  <c r="O141" i="11"/>
  <c r="O138" i="11"/>
  <c r="L138" i="11"/>
  <c r="M138" i="11"/>
  <c r="N138" i="11"/>
  <c r="L139" i="11"/>
  <c r="M139" i="11"/>
  <c r="N139" i="11"/>
  <c r="L140" i="11"/>
  <c r="M140" i="11"/>
  <c r="N140" i="11"/>
  <c r="L141" i="11"/>
  <c r="M141" i="11"/>
  <c r="N141" i="11"/>
  <c r="BX133" i="11" l="1"/>
  <c r="BY133" i="11"/>
  <c r="BZ133" i="11"/>
  <c r="CA133" i="11"/>
  <c r="CB133" i="11"/>
  <c r="CC133" i="11"/>
  <c r="CD133" i="11"/>
  <c r="CE133" i="11"/>
  <c r="CF133" i="11"/>
  <c r="CG133" i="11"/>
  <c r="CH133" i="11"/>
  <c r="BX134" i="11"/>
  <c r="BY134" i="11"/>
  <c r="BZ134" i="11"/>
  <c r="CA134" i="11"/>
  <c r="CB134" i="11"/>
  <c r="CC134" i="11"/>
  <c r="CD134" i="11"/>
  <c r="CE134" i="11"/>
  <c r="CF134" i="11"/>
  <c r="CG134" i="11"/>
  <c r="CH134" i="11"/>
  <c r="BX135" i="11"/>
  <c r="BY135" i="11"/>
  <c r="BZ135" i="11"/>
  <c r="CA135" i="11"/>
  <c r="CB135" i="11"/>
  <c r="CC135" i="11"/>
  <c r="CD135" i="11"/>
  <c r="CE135" i="11"/>
  <c r="CF135" i="11"/>
  <c r="CG135" i="11"/>
  <c r="CH135" i="11"/>
  <c r="BX136" i="11"/>
  <c r="BY136" i="11"/>
  <c r="BZ136" i="11"/>
  <c r="CA136" i="11"/>
  <c r="CB136" i="11"/>
  <c r="CC136" i="11"/>
  <c r="CD136" i="11"/>
  <c r="CE136" i="11"/>
  <c r="CF136" i="11"/>
  <c r="CG136" i="11"/>
  <c r="CH136" i="11"/>
  <c r="BX137" i="11"/>
  <c r="BY137" i="11"/>
  <c r="BZ137" i="11"/>
  <c r="CA137" i="11"/>
  <c r="CB137" i="11"/>
  <c r="CC137" i="11"/>
  <c r="CD137" i="11"/>
  <c r="CE137" i="11"/>
  <c r="CF137" i="11"/>
  <c r="CG137" i="11"/>
  <c r="CH137" i="11"/>
  <c r="BW137" i="11"/>
  <c r="BW134" i="11"/>
  <c r="BW135" i="11"/>
  <c r="BW136" i="11"/>
  <c r="BW133" i="11"/>
  <c r="BX128" i="11"/>
  <c r="BY128" i="11"/>
  <c r="BZ128" i="11"/>
  <c r="CA128" i="11"/>
  <c r="CB128" i="11"/>
  <c r="CC128" i="11"/>
  <c r="CD128" i="11"/>
  <c r="CE128" i="11"/>
  <c r="CF128" i="11"/>
  <c r="CG128" i="11"/>
  <c r="CH128" i="11"/>
  <c r="BX129" i="11"/>
  <c r="BY129" i="11"/>
  <c r="BZ129" i="11"/>
  <c r="CA129" i="11"/>
  <c r="CB129" i="11"/>
  <c r="CC129" i="11"/>
  <c r="CD129" i="11"/>
  <c r="CE129" i="11"/>
  <c r="CF129" i="11"/>
  <c r="CG129" i="11"/>
  <c r="CH129" i="11"/>
  <c r="BX130" i="11"/>
  <c r="BY130" i="11"/>
  <c r="BZ130" i="11"/>
  <c r="CA130" i="11"/>
  <c r="CB130" i="11"/>
  <c r="CC130" i="11"/>
  <c r="CD130" i="11"/>
  <c r="CE130" i="11"/>
  <c r="CF130" i="11"/>
  <c r="CG130" i="11"/>
  <c r="CH130" i="11"/>
  <c r="BX131" i="11"/>
  <c r="BY131" i="11"/>
  <c r="BZ131" i="11"/>
  <c r="CA131" i="11"/>
  <c r="CB131" i="11"/>
  <c r="CC131" i="11"/>
  <c r="CD131" i="11"/>
  <c r="CE131" i="11"/>
  <c r="CF131" i="11"/>
  <c r="CG131" i="11"/>
  <c r="CH131" i="11"/>
  <c r="BX132" i="11"/>
  <c r="BY132" i="11"/>
  <c r="BZ132" i="11"/>
  <c r="CA132" i="11"/>
  <c r="CB132" i="11"/>
  <c r="CC132" i="11"/>
  <c r="CD132" i="11"/>
  <c r="CE132" i="11"/>
  <c r="CF132" i="11"/>
  <c r="CG132" i="11"/>
  <c r="CH132" i="11"/>
  <c r="BW132" i="11"/>
  <c r="BW129" i="11"/>
  <c r="BW130" i="11"/>
  <c r="BW131" i="11"/>
  <c r="BW128" i="11"/>
  <c r="CH118" i="11"/>
  <c r="CH119" i="11"/>
  <c r="CH120" i="11"/>
  <c r="CH121" i="11"/>
  <c r="CH122" i="11"/>
  <c r="BX123" i="11"/>
  <c r="BY123" i="11"/>
  <c r="BZ123" i="11"/>
  <c r="CA123" i="11"/>
  <c r="CB123" i="11"/>
  <c r="CC123" i="11"/>
  <c r="CD123" i="11"/>
  <c r="CE123" i="11"/>
  <c r="CF123" i="11"/>
  <c r="CG123" i="11"/>
  <c r="CH123" i="11"/>
  <c r="BX124" i="11"/>
  <c r="BY124" i="11"/>
  <c r="BZ124" i="11"/>
  <c r="CA124" i="11"/>
  <c r="CB124" i="11"/>
  <c r="CC124" i="11"/>
  <c r="CD124" i="11"/>
  <c r="CE124" i="11"/>
  <c r="CF124" i="11"/>
  <c r="CG124" i="11"/>
  <c r="CH124" i="11"/>
  <c r="BX125" i="11"/>
  <c r="BY125" i="11"/>
  <c r="BZ125" i="11"/>
  <c r="CA125" i="11"/>
  <c r="CB125" i="11"/>
  <c r="CC125" i="11"/>
  <c r="CD125" i="11"/>
  <c r="CE125" i="11"/>
  <c r="CF125" i="11"/>
  <c r="CG125" i="11"/>
  <c r="CH125" i="11"/>
  <c r="BX126" i="11"/>
  <c r="BY126" i="11"/>
  <c r="BZ126" i="11"/>
  <c r="CA126" i="11"/>
  <c r="CB126" i="11"/>
  <c r="CC126" i="11"/>
  <c r="CD126" i="11"/>
  <c r="CE126" i="11"/>
  <c r="CF126" i="11"/>
  <c r="CG126" i="11"/>
  <c r="CH126" i="11"/>
  <c r="BX127" i="11"/>
  <c r="BY127" i="11"/>
  <c r="BZ127" i="11"/>
  <c r="CA127" i="11"/>
  <c r="CB127" i="11"/>
  <c r="CC127" i="11"/>
  <c r="CD127" i="11"/>
  <c r="CE127" i="11"/>
  <c r="CF127" i="11"/>
  <c r="CG127" i="11"/>
  <c r="CH127" i="11"/>
  <c r="BW127" i="11"/>
  <c r="BW124" i="11"/>
  <c r="BW125" i="11"/>
  <c r="BW126" i="11"/>
  <c r="BW123" i="11"/>
  <c r="BX118" i="11"/>
  <c r="BY118" i="11"/>
  <c r="BZ118" i="11"/>
  <c r="CA118" i="11"/>
  <c r="CB118" i="11"/>
  <c r="CC118" i="11"/>
  <c r="CD118" i="11"/>
  <c r="CE118" i="11"/>
  <c r="CF118" i="11"/>
  <c r="CG118" i="11"/>
  <c r="BX119" i="11"/>
  <c r="BY119" i="11"/>
  <c r="BZ119" i="11"/>
  <c r="CA119" i="11"/>
  <c r="CB119" i="11"/>
  <c r="CC119" i="11"/>
  <c r="CD119" i="11"/>
  <c r="CE119" i="11"/>
  <c r="CF119" i="11"/>
  <c r="CG119" i="11"/>
  <c r="BX120" i="11"/>
  <c r="BY120" i="11"/>
  <c r="BZ120" i="11"/>
  <c r="CA120" i="11"/>
  <c r="CB120" i="11"/>
  <c r="CC120" i="11"/>
  <c r="CD120" i="11"/>
  <c r="CE120" i="11"/>
  <c r="CF120" i="11"/>
  <c r="CG120" i="11"/>
  <c r="BX121" i="11"/>
  <c r="BY121" i="11"/>
  <c r="BZ121" i="11"/>
  <c r="CA121" i="11"/>
  <c r="CB121" i="11"/>
  <c r="CC121" i="11"/>
  <c r="CD121" i="11"/>
  <c r="CE121" i="11"/>
  <c r="CF121" i="11"/>
  <c r="CG121" i="11"/>
  <c r="BX122" i="11"/>
  <c r="BY122" i="11"/>
  <c r="BZ122" i="11"/>
  <c r="CA122" i="11"/>
  <c r="CB122" i="11"/>
  <c r="CC122" i="11"/>
  <c r="CD122" i="11"/>
  <c r="CE122" i="11"/>
  <c r="CF122" i="11"/>
  <c r="CG122" i="11"/>
  <c r="BW122" i="11"/>
  <c r="BW119" i="11"/>
  <c r="BW120" i="11"/>
  <c r="BW121" i="11"/>
  <c r="BW118" i="11"/>
  <c r="BX113" i="11"/>
  <c r="BY113" i="11"/>
  <c r="BZ113" i="11"/>
  <c r="CA113" i="11"/>
  <c r="CB113" i="11"/>
  <c r="CC113" i="11"/>
  <c r="CD113" i="11"/>
  <c r="CE113" i="11"/>
  <c r="CF113" i="11"/>
  <c r="CG113" i="11"/>
  <c r="CH113" i="11"/>
  <c r="BX114" i="11"/>
  <c r="BY114" i="11"/>
  <c r="BZ114" i="11"/>
  <c r="CA114" i="11"/>
  <c r="CB114" i="11"/>
  <c r="CC114" i="11"/>
  <c r="CD114" i="11"/>
  <c r="CE114" i="11"/>
  <c r="CF114" i="11"/>
  <c r="CG114" i="11"/>
  <c r="CH114" i="11"/>
  <c r="BX115" i="11"/>
  <c r="BY115" i="11"/>
  <c r="BZ115" i="11"/>
  <c r="CA115" i="11"/>
  <c r="CB115" i="11"/>
  <c r="CC115" i="11"/>
  <c r="CD115" i="11"/>
  <c r="CE115" i="11"/>
  <c r="CF115" i="11"/>
  <c r="CG115" i="11"/>
  <c r="CH115" i="11"/>
  <c r="BX116" i="11"/>
  <c r="BY116" i="11"/>
  <c r="BZ116" i="11"/>
  <c r="CA116" i="11"/>
  <c r="CB116" i="11"/>
  <c r="CC116" i="11"/>
  <c r="CD116" i="11"/>
  <c r="CE116" i="11"/>
  <c r="CF116" i="11"/>
  <c r="CG116" i="11"/>
  <c r="CH116" i="11"/>
  <c r="BX117" i="11"/>
  <c r="BY117" i="11"/>
  <c r="BZ117" i="11"/>
  <c r="CA117" i="11"/>
  <c r="CB117" i="11"/>
  <c r="CC117" i="11"/>
  <c r="CD117" i="11"/>
  <c r="CE117" i="11"/>
  <c r="CF117" i="11"/>
  <c r="CG117" i="11"/>
  <c r="CH117" i="11"/>
  <c r="BW117" i="11"/>
  <c r="BW114" i="11"/>
  <c r="BW115" i="11"/>
  <c r="BW116" i="11"/>
  <c r="BW113" i="11"/>
  <c r="BX108" i="11"/>
  <c r="BY108" i="11"/>
  <c r="BZ108" i="11"/>
  <c r="CA108" i="11"/>
  <c r="CB108" i="11"/>
  <c r="CC108" i="11"/>
  <c r="CD108" i="11"/>
  <c r="CE108" i="11"/>
  <c r="CF108" i="11"/>
  <c r="CG108" i="11"/>
  <c r="CH108" i="11"/>
  <c r="BX109" i="11"/>
  <c r="BY109" i="11"/>
  <c r="BZ109" i="11"/>
  <c r="CA109" i="11"/>
  <c r="CB109" i="11"/>
  <c r="CC109" i="11"/>
  <c r="CD109" i="11"/>
  <c r="CE109" i="11"/>
  <c r="CF109" i="11"/>
  <c r="CG109" i="11"/>
  <c r="CH109" i="11"/>
  <c r="BX110" i="11"/>
  <c r="BY110" i="11"/>
  <c r="BZ110" i="11"/>
  <c r="CA110" i="11"/>
  <c r="CB110" i="11"/>
  <c r="CC110" i="11"/>
  <c r="CD110" i="11"/>
  <c r="CE110" i="11"/>
  <c r="CF110" i="11"/>
  <c r="CG110" i="11"/>
  <c r="CH110" i="11"/>
  <c r="BX111" i="11"/>
  <c r="BY111" i="11"/>
  <c r="BZ111" i="11"/>
  <c r="CA111" i="11"/>
  <c r="CB111" i="11"/>
  <c r="CC111" i="11"/>
  <c r="CD111" i="11"/>
  <c r="CE111" i="11"/>
  <c r="CF111" i="11"/>
  <c r="CG111" i="11"/>
  <c r="CH111" i="11"/>
  <c r="BX112" i="11"/>
  <c r="BY112" i="11"/>
  <c r="BZ112" i="11"/>
  <c r="CA112" i="11"/>
  <c r="CB112" i="11"/>
  <c r="CC112" i="11"/>
  <c r="CD112" i="11"/>
  <c r="CE112" i="11"/>
  <c r="CF112" i="11"/>
  <c r="CG112" i="11"/>
  <c r="CH112" i="11"/>
  <c r="BW112" i="11"/>
  <c r="BW109" i="11"/>
  <c r="BW110" i="11"/>
  <c r="BW111" i="11"/>
  <c r="BW108" i="11"/>
  <c r="BX103" i="11"/>
  <c r="BY103" i="11"/>
  <c r="BZ103" i="11"/>
  <c r="CA103" i="11"/>
  <c r="CB103" i="11"/>
  <c r="CC103" i="11"/>
  <c r="CD103" i="11"/>
  <c r="CE103" i="11"/>
  <c r="CF103" i="11"/>
  <c r="CG103" i="11"/>
  <c r="CH103" i="11"/>
  <c r="BX104" i="11"/>
  <c r="BY104" i="11"/>
  <c r="BZ104" i="11"/>
  <c r="CA104" i="11"/>
  <c r="CB104" i="11"/>
  <c r="CC104" i="11"/>
  <c r="CD104" i="11"/>
  <c r="CE104" i="11"/>
  <c r="CF104" i="11"/>
  <c r="CG104" i="11"/>
  <c r="CH104" i="11"/>
  <c r="BX105" i="11"/>
  <c r="BY105" i="11"/>
  <c r="BZ105" i="11"/>
  <c r="CA105" i="11"/>
  <c r="CB105" i="11"/>
  <c r="CC105" i="11"/>
  <c r="CD105" i="11"/>
  <c r="CE105" i="11"/>
  <c r="CF105" i="11"/>
  <c r="CG105" i="11"/>
  <c r="CH105" i="11"/>
  <c r="BX106" i="11"/>
  <c r="BY106" i="11"/>
  <c r="BZ106" i="11"/>
  <c r="CA106" i="11"/>
  <c r="CB106" i="11"/>
  <c r="CC106" i="11"/>
  <c r="CD106" i="11"/>
  <c r="CE106" i="11"/>
  <c r="CF106" i="11"/>
  <c r="CG106" i="11"/>
  <c r="CH106" i="11"/>
  <c r="BX107" i="11"/>
  <c r="BY107" i="11"/>
  <c r="BZ107" i="11"/>
  <c r="CA107" i="11"/>
  <c r="CB107" i="11"/>
  <c r="CC107" i="11"/>
  <c r="CD107" i="11"/>
  <c r="CE107" i="11"/>
  <c r="CF107" i="11"/>
  <c r="CG107" i="11"/>
  <c r="CH107" i="11"/>
  <c r="BW107" i="11"/>
  <c r="BW104" i="11"/>
  <c r="BW105" i="11"/>
  <c r="BW106" i="11"/>
  <c r="BW103" i="11"/>
  <c r="BX98" i="11"/>
  <c r="BY98" i="11"/>
  <c r="BZ98" i="11"/>
  <c r="CA98" i="11"/>
  <c r="CB98" i="11"/>
  <c r="CC98" i="11"/>
  <c r="CD98" i="11"/>
  <c r="CE98" i="11"/>
  <c r="CF98" i="11"/>
  <c r="CG98" i="11"/>
  <c r="CH98" i="11"/>
  <c r="BX99" i="11"/>
  <c r="BY99" i="11"/>
  <c r="BZ99" i="11"/>
  <c r="CA99" i="11"/>
  <c r="CB99" i="11"/>
  <c r="CC99" i="11"/>
  <c r="CD99" i="11"/>
  <c r="CE99" i="11"/>
  <c r="CF99" i="11"/>
  <c r="CG99" i="11"/>
  <c r="CH99" i="11"/>
  <c r="BX100" i="11"/>
  <c r="BY100" i="11"/>
  <c r="BZ100" i="11"/>
  <c r="CA100" i="11"/>
  <c r="CB100" i="11"/>
  <c r="CC100" i="11"/>
  <c r="CD100" i="11"/>
  <c r="CE100" i="11"/>
  <c r="CF100" i="11"/>
  <c r="CG100" i="11"/>
  <c r="CH100" i="11"/>
  <c r="BX101" i="11"/>
  <c r="BY101" i="11"/>
  <c r="BZ101" i="11"/>
  <c r="CA101" i="11"/>
  <c r="CB101" i="11"/>
  <c r="CC101" i="11"/>
  <c r="CD101" i="11"/>
  <c r="CE101" i="11"/>
  <c r="CF101" i="11"/>
  <c r="CG101" i="11"/>
  <c r="CH101" i="11"/>
  <c r="BX102" i="11"/>
  <c r="BY102" i="11"/>
  <c r="BZ102" i="11"/>
  <c r="CA102" i="11"/>
  <c r="CB102" i="11"/>
  <c r="CC102" i="11"/>
  <c r="CD102" i="11"/>
  <c r="CE102" i="11"/>
  <c r="CF102" i="11"/>
  <c r="CG102" i="11"/>
  <c r="CH102" i="11"/>
  <c r="BW102" i="11"/>
  <c r="BW99" i="11"/>
  <c r="BW100" i="11"/>
  <c r="BW101" i="11"/>
  <c r="BW98" i="11"/>
  <c r="BX88" i="11"/>
  <c r="BY88" i="11"/>
  <c r="BZ88" i="11"/>
  <c r="CA88" i="11"/>
  <c r="CB88" i="11"/>
  <c r="CC88" i="11"/>
  <c r="CD88" i="11"/>
  <c r="CE88" i="11"/>
  <c r="CF88" i="11"/>
  <c r="CG88" i="11"/>
  <c r="CH88" i="11"/>
  <c r="BX89" i="11"/>
  <c r="BY89" i="11"/>
  <c r="BZ89" i="11"/>
  <c r="CA89" i="11"/>
  <c r="CB89" i="11"/>
  <c r="CC89" i="11"/>
  <c r="CD89" i="11"/>
  <c r="CE89" i="11"/>
  <c r="CF89" i="11"/>
  <c r="CG89" i="11"/>
  <c r="CH89" i="11"/>
  <c r="BX90" i="11"/>
  <c r="BY90" i="11"/>
  <c r="BZ90" i="11"/>
  <c r="CA90" i="11"/>
  <c r="CB90" i="11"/>
  <c r="CC90" i="11"/>
  <c r="CD90" i="11"/>
  <c r="CE90" i="11"/>
  <c r="CF90" i="11"/>
  <c r="CG90" i="11"/>
  <c r="CH90" i="11"/>
  <c r="BX91" i="11"/>
  <c r="BY91" i="11"/>
  <c r="BZ91" i="11"/>
  <c r="CA91" i="11"/>
  <c r="CB91" i="11"/>
  <c r="CC91" i="11"/>
  <c r="CD91" i="11"/>
  <c r="CE91" i="11"/>
  <c r="CF91" i="11"/>
  <c r="CG91" i="11"/>
  <c r="CH91" i="11"/>
  <c r="BX92" i="11"/>
  <c r="BY92" i="11"/>
  <c r="BZ92" i="11"/>
  <c r="CA92" i="11"/>
  <c r="CB92" i="11"/>
  <c r="CC92" i="11"/>
  <c r="CD92" i="11"/>
  <c r="CE92" i="11"/>
  <c r="CF92" i="11"/>
  <c r="CG92" i="11"/>
  <c r="CH92" i="11"/>
  <c r="BW92" i="11"/>
  <c r="BW89" i="11"/>
  <c r="BW90" i="11"/>
  <c r="BW91" i="11"/>
  <c r="BW88" i="11"/>
  <c r="BX93" i="11"/>
  <c r="BY93" i="11"/>
  <c r="BZ93" i="11"/>
  <c r="CA93" i="11"/>
  <c r="CB93" i="11"/>
  <c r="CC93" i="11"/>
  <c r="CD93" i="11"/>
  <c r="CE93" i="11"/>
  <c r="CF93" i="11"/>
  <c r="CG93" i="11"/>
  <c r="CH93" i="11"/>
  <c r="BX94" i="11"/>
  <c r="BY94" i="11"/>
  <c r="BZ94" i="11"/>
  <c r="CA94" i="11"/>
  <c r="CB94" i="11"/>
  <c r="CC94" i="11"/>
  <c r="CD94" i="11"/>
  <c r="CE94" i="11"/>
  <c r="CF94" i="11"/>
  <c r="CG94" i="11"/>
  <c r="CH94" i="11"/>
  <c r="BX95" i="11"/>
  <c r="BY95" i="11"/>
  <c r="BZ95" i="11"/>
  <c r="CA95" i="11"/>
  <c r="CB95" i="11"/>
  <c r="CC95" i="11"/>
  <c r="CD95" i="11"/>
  <c r="CE95" i="11"/>
  <c r="CF95" i="11"/>
  <c r="CG95" i="11"/>
  <c r="CH95" i="11"/>
  <c r="BX96" i="11"/>
  <c r="BY96" i="11"/>
  <c r="BZ96" i="11"/>
  <c r="CA96" i="11"/>
  <c r="CB96" i="11"/>
  <c r="CC96" i="11"/>
  <c r="CD96" i="11"/>
  <c r="CE96" i="11"/>
  <c r="CF96" i="11"/>
  <c r="CG96" i="11"/>
  <c r="CH96" i="11"/>
  <c r="BX97" i="11"/>
  <c r="BY97" i="11"/>
  <c r="BZ97" i="11"/>
  <c r="CA97" i="11"/>
  <c r="CB97" i="11"/>
  <c r="CC97" i="11"/>
  <c r="CD97" i="11"/>
  <c r="CE97" i="11"/>
  <c r="CF97" i="11"/>
  <c r="CG97" i="11"/>
  <c r="CH97" i="11"/>
  <c r="BW97" i="11"/>
  <c r="BW94" i="11"/>
  <c r="BW95" i="11"/>
  <c r="BW96" i="11"/>
  <c r="BW93" i="11"/>
  <c r="BX83" i="11"/>
  <c r="BY83" i="11"/>
  <c r="BZ83" i="11"/>
  <c r="CA83" i="11"/>
  <c r="CB83" i="11"/>
  <c r="CC83" i="11"/>
  <c r="CD83" i="11"/>
  <c r="CE83" i="11"/>
  <c r="CF83" i="11"/>
  <c r="CG83" i="11"/>
  <c r="CH83" i="11"/>
  <c r="BX84" i="11"/>
  <c r="BY84" i="11"/>
  <c r="BZ84" i="11"/>
  <c r="CA84" i="11"/>
  <c r="CB84" i="11"/>
  <c r="CC84" i="11"/>
  <c r="CD84" i="11"/>
  <c r="CE84" i="11"/>
  <c r="CF84" i="11"/>
  <c r="CG84" i="11"/>
  <c r="CH84" i="11"/>
  <c r="BX85" i="11"/>
  <c r="BY85" i="11"/>
  <c r="BZ85" i="11"/>
  <c r="CA85" i="11"/>
  <c r="CB85" i="11"/>
  <c r="CC85" i="11"/>
  <c r="CD85" i="11"/>
  <c r="CE85" i="11"/>
  <c r="CF85" i="11"/>
  <c r="CG85" i="11"/>
  <c r="CH85" i="11"/>
  <c r="BX86" i="11"/>
  <c r="BY86" i="11"/>
  <c r="BZ86" i="11"/>
  <c r="CA86" i="11"/>
  <c r="CB86" i="11"/>
  <c r="CC86" i="11"/>
  <c r="CD86" i="11"/>
  <c r="CE86" i="11"/>
  <c r="CF86" i="11"/>
  <c r="CG86" i="11"/>
  <c r="CH86" i="11"/>
  <c r="BX87" i="11"/>
  <c r="BY87" i="11"/>
  <c r="BZ87" i="11"/>
  <c r="CA87" i="11"/>
  <c r="CB87" i="11"/>
  <c r="CC87" i="11"/>
  <c r="CD87" i="11"/>
  <c r="CE87" i="11"/>
  <c r="CF87" i="11"/>
  <c r="CG87" i="11"/>
  <c r="CH87" i="11"/>
  <c r="BW87" i="11"/>
  <c r="BW84" i="11"/>
  <c r="BW85" i="11"/>
  <c r="BW86" i="11"/>
  <c r="BW83" i="11"/>
  <c r="BX78" i="11"/>
  <c r="BY78" i="11"/>
  <c r="BZ78" i="11"/>
  <c r="CA78" i="11"/>
  <c r="CB78" i="11"/>
  <c r="CC78" i="11"/>
  <c r="CD78" i="11"/>
  <c r="CE78" i="11"/>
  <c r="CF78" i="11"/>
  <c r="CG78" i="11"/>
  <c r="CH78" i="11"/>
  <c r="BX79" i="11"/>
  <c r="BY79" i="11"/>
  <c r="BZ79" i="11"/>
  <c r="CA79" i="11"/>
  <c r="CB79" i="11"/>
  <c r="CC79" i="11"/>
  <c r="CD79" i="11"/>
  <c r="CE79" i="11"/>
  <c r="CF79" i="11"/>
  <c r="CG79" i="11"/>
  <c r="CH79" i="11"/>
  <c r="BX80" i="11"/>
  <c r="BY80" i="11"/>
  <c r="BZ80" i="11"/>
  <c r="CA80" i="11"/>
  <c r="CB80" i="11"/>
  <c r="CC80" i="11"/>
  <c r="CD80" i="11"/>
  <c r="CE80" i="11"/>
  <c r="CF80" i="11"/>
  <c r="CG80" i="11"/>
  <c r="CH80" i="11"/>
  <c r="BX81" i="11"/>
  <c r="BY81" i="11"/>
  <c r="BZ81" i="11"/>
  <c r="CA81" i="11"/>
  <c r="CB81" i="11"/>
  <c r="CC81" i="11"/>
  <c r="CD81" i="11"/>
  <c r="CE81" i="11"/>
  <c r="CF81" i="11"/>
  <c r="CG81" i="11"/>
  <c r="CH81" i="11"/>
  <c r="BX82" i="11"/>
  <c r="BY82" i="11"/>
  <c r="BZ82" i="11"/>
  <c r="CA82" i="11"/>
  <c r="CB82" i="11"/>
  <c r="CC82" i="11"/>
  <c r="CD82" i="11"/>
  <c r="CE82" i="11"/>
  <c r="CF82" i="11"/>
  <c r="CG82" i="11"/>
  <c r="CH82" i="11"/>
  <c r="BW82" i="11"/>
  <c r="BW79" i="11"/>
  <c r="BW80" i="11"/>
  <c r="BW81" i="11"/>
  <c r="BW78" i="11"/>
  <c r="BX73" i="11"/>
  <c r="BY73" i="11"/>
  <c r="BZ73" i="11"/>
  <c r="CA73" i="11"/>
  <c r="CB73" i="11"/>
  <c r="CC73" i="11"/>
  <c r="CD73" i="11"/>
  <c r="CE73" i="11"/>
  <c r="CF73" i="11"/>
  <c r="CG73" i="11"/>
  <c r="CH73" i="11"/>
  <c r="BX74" i="11"/>
  <c r="BY74" i="11"/>
  <c r="BZ74" i="11"/>
  <c r="CA74" i="11"/>
  <c r="CB74" i="11"/>
  <c r="CC74" i="11"/>
  <c r="CD74" i="11"/>
  <c r="CE74" i="11"/>
  <c r="CF74" i="11"/>
  <c r="CG74" i="11"/>
  <c r="CH74" i="11"/>
  <c r="BX75" i="11"/>
  <c r="BY75" i="11"/>
  <c r="BZ75" i="11"/>
  <c r="CA75" i="11"/>
  <c r="CB75" i="11"/>
  <c r="CC75" i="11"/>
  <c r="CD75" i="11"/>
  <c r="CE75" i="11"/>
  <c r="CF75" i="11"/>
  <c r="CG75" i="11"/>
  <c r="CH75" i="11"/>
  <c r="BX76" i="11"/>
  <c r="BY76" i="11"/>
  <c r="BZ76" i="11"/>
  <c r="CA76" i="11"/>
  <c r="CB76" i="11"/>
  <c r="CC76" i="11"/>
  <c r="CD76" i="11"/>
  <c r="CE76" i="11"/>
  <c r="CF76" i="11"/>
  <c r="CG76" i="11"/>
  <c r="CH76" i="11"/>
  <c r="BX77" i="11"/>
  <c r="BY77" i="11"/>
  <c r="BZ77" i="11"/>
  <c r="CA77" i="11"/>
  <c r="CB77" i="11"/>
  <c r="CC77" i="11"/>
  <c r="CD77" i="11"/>
  <c r="CE77" i="11"/>
  <c r="CF77" i="11"/>
  <c r="CG77" i="11"/>
  <c r="CH77" i="11"/>
  <c r="BW77" i="11"/>
  <c r="BW74" i="11"/>
  <c r="BW75" i="11"/>
  <c r="BW76" i="11"/>
  <c r="BW73" i="11"/>
  <c r="BX68" i="11"/>
  <c r="BY68" i="11"/>
  <c r="BZ68" i="11"/>
  <c r="CA68" i="11"/>
  <c r="CB68" i="11"/>
  <c r="CC68" i="11"/>
  <c r="CD68" i="11"/>
  <c r="CE68" i="11"/>
  <c r="CF68" i="11"/>
  <c r="CG68" i="11"/>
  <c r="CH68" i="11"/>
  <c r="BX69" i="11"/>
  <c r="BY69" i="11"/>
  <c r="BZ69" i="11"/>
  <c r="CA69" i="11"/>
  <c r="CB69" i="11"/>
  <c r="CC69" i="11"/>
  <c r="CD69" i="11"/>
  <c r="CE69" i="11"/>
  <c r="CF69" i="11"/>
  <c r="CG69" i="11"/>
  <c r="CH69" i="11"/>
  <c r="BX70" i="11"/>
  <c r="BY70" i="11"/>
  <c r="BZ70" i="11"/>
  <c r="CA70" i="11"/>
  <c r="CB70" i="11"/>
  <c r="CC70" i="11"/>
  <c r="CD70" i="11"/>
  <c r="CE70" i="11"/>
  <c r="CF70" i="11"/>
  <c r="CG70" i="11"/>
  <c r="CH70" i="11"/>
  <c r="BX71" i="11"/>
  <c r="BY71" i="11"/>
  <c r="BZ71" i="11"/>
  <c r="CA71" i="11"/>
  <c r="CB71" i="11"/>
  <c r="CC71" i="11"/>
  <c r="CD71" i="11"/>
  <c r="CE71" i="11"/>
  <c r="CF71" i="11"/>
  <c r="CG71" i="11"/>
  <c r="CH71" i="11"/>
  <c r="BX72" i="11"/>
  <c r="BY72" i="11"/>
  <c r="BZ72" i="11"/>
  <c r="CA72" i="11"/>
  <c r="CB72" i="11"/>
  <c r="CC72" i="11"/>
  <c r="CD72" i="11"/>
  <c r="CE72" i="11"/>
  <c r="CF72" i="11"/>
  <c r="CG72" i="11"/>
  <c r="CH72" i="11"/>
  <c r="BW72" i="11"/>
  <c r="BW69" i="11"/>
  <c r="BW70" i="11"/>
  <c r="BW71" i="11"/>
  <c r="BW68" i="11"/>
  <c r="BX63" i="11"/>
  <c r="BY63" i="11"/>
  <c r="BZ63" i="11"/>
  <c r="CA63" i="11"/>
  <c r="CB63" i="11"/>
  <c r="CC63" i="11"/>
  <c r="CD63" i="11"/>
  <c r="CE63" i="11"/>
  <c r="CF63" i="11"/>
  <c r="CG63" i="11"/>
  <c r="CH63" i="11"/>
  <c r="BX64" i="11"/>
  <c r="BY64" i="11"/>
  <c r="BZ64" i="11"/>
  <c r="CA64" i="11"/>
  <c r="CB64" i="11"/>
  <c r="CC64" i="11"/>
  <c r="CD64" i="11"/>
  <c r="CE64" i="11"/>
  <c r="CF64" i="11"/>
  <c r="CG64" i="11"/>
  <c r="CH64" i="11"/>
  <c r="BX65" i="11"/>
  <c r="BY65" i="11"/>
  <c r="BZ65" i="11"/>
  <c r="CA65" i="11"/>
  <c r="CB65" i="11"/>
  <c r="CC65" i="11"/>
  <c r="CD65" i="11"/>
  <c r="CE65" i="11"/>
  <c r="CF65" i="11"/>
  <c r="CG65" i="11"/>
  <c r="CH65" i="11"/>
  <c r="BX66" i="11"/>
  <c r="BY66" i="11"/>
  <c r="BZ66" i="11"/>
  <c r="CA66" i="11"/>
  <c r="CB66" i="11"/>
  <c r="CC66" i="11"/>
  <c r="CD66" i="11"/>
  <c r="CE66" i="11"/>
  <c r="CF66" i="11"/>
  <c r="CG66" i="11"/>
  <c r="CH66" i="11"/>
  <c r="BX67" i="11"/>
  <c r="BY67" i="11"/>
  <c r="BZ67" i="11"/>
  <c r="CA67" i="11"/>
  <c r="CB67" i="11"/>
  <c r="CC67" i="11"/>
  <c r="CD67" i="11"/>
  <c r="CE67" i="11"/>
  <c r="CF67" i="11"/>
  <c r="CG67" i="11"/>
  <c r="CH67" i="11"/>
  <c r="BW67" i="11"/>
  <c r="BW64" i="11"/>
  <c r="BW65" i="11"/>
  <c r="BW66" i="11"/>
  <c r="BW63" i="11"/>
  <c r="BX58" i="11"/>
  <c r="BY58" i="11"/>
  <c r="BZ58" i="11"/>
  <c r="CA58" i="11"/>
  <c r="CB58" i="11"/>
  <c r="CC58" i="11"/>
  <c r="CD58" i="11"/>
  <c r="CE58" i="11"/>
  <c r="CF58" i="11"/>
  <c r="CG58" i="11"/>
  <c r="CH58" i="11"/>
  <c r="BX59" i="11"/>
  <c r="BY59" i="11"/>
  <c r="BZ59" i="11"/>
  <c r="CA59" i="11"/>
  <c r="CB59" i="11"/>
  <c r="CC59" i="11"/>
  <c r="CD59" i="11"/>
  <c r="CE59" i="11"/>
  <c r="CF59" i="11"/>
  <c r="CG59" i="11"/>
  <c r="CH59" i="11"/>
  <c r="BX60" i="11"/>
  <c r="BY60" i="11"/>
  <c r="BZ60" i="11"/>
  <c r="CA60" i="11"/>
  <c r="CB60" i="11"/>
  <c r="CC60" i="11"/>
  <c r="CD60" i="11"/>
  <c r="CE60" i="11"/>
  <c r="CF60" i="11"/>
  <c r="CG60" i="11"/>
  <c r="CH60" i="11"/>
  <c r="BX61" i="11"/>
  <c r="BY61" i="11"/>
  <c r="BZ61" i="11"/>
  <c r="CA61" i="11"/>
  <c r="CB61" i="11"/>
  <c r="CC61" i="11"/>
  <c r="CD61" i="11"/>
  <c r="CE61" i="11"/>
  <c r="CF61" i="11"/>
  <c r="CG61" i="11"/>
  <c r="CH61" i="11"/>
  <c r="BX62" i="11"/>
  <c r="BY62" i="11"/>
  <c r="BZ62" i="11"/>
  <c r="CA62" i="11"/>
  <c r="CB62" i="11"/>
  <c r="CC62" i="11"/>
  <c r="CD62" i="11"/>
  <c r="CE62" i="11"/>
  <c r="CF62" i="11"/>
  <c r="CG62" i="11"/>
  <c r="CH62" i="11"/>
  <c r="BW62" i="11"/>
  <c r="BW59" i="11"/>
  <c r="BW60" i="11"/>
  <c r="BW61" i="11"/>
  <c r="BW58" i="11"/>
  <c r="BX53" i="11"/>
  <c r="BY53" i="11"/>
  <c r="BZ53" i="11"/>
  <c r="CA53" i="11"/>
  <c r="CB53" i="11"/>
  <c r="CC53" i="11"/>
  <c r="CD53" i="11"/>
  <c r="CE53" i="11"/>
  <c r="CF53" i="11"/>
  <c r="CG53" i="11"/>
  <c r="CH53" i="11"/>
  <c r="BX54" i="11"/>
  <c r="BY54" i="11"/>
  <c r="BZ54" i="11"/>
  <c r="CA54" i="11"/>
  <c r="CB54" i="11"/>
  <c r="CC54" i="11"/>
  <c r="CD54" i="11"/>
  <c r="CE54" i="11"/>
  <c r="CF54" i="11"/>
  <c r="CG54" i="11"/>
  <c r="CH54" i="11"/>
  <c r="BX55" i="11"/>
  <c r="BY55" i="11"/>
  <c r="BZ55" i="11"/>
  <c r="CA55" i="11"/>
  <c r="CB55" i="11"/>
  <c r="CC55" i="11"/>
  <c r="CD55" i="11"/>
  <c r="CE55" i="11"/>
  <c r="CF55" i="11"/>
  <c r="CG55" i="11"/>
  <c r="CH55" i="11"/>
  <c r="BX56" i="11"/>
  <c r="BY56" i="11"/>
  <c r="BZ56" i="11"/>
  <c r="CA56" i="11"/>
  <c r="CB56" i="11"/>
  <c r="CC56" i="11"/>
  <c r="CD56" i="11"/>
  <c r="CE56" i="11"/>
  <c r="CF56" i="11"/>
  <c r="CG56" i="11"/>
  <c r="CH56" i="11"/>
  <c r="BX57" i="11"/>
  <c r="BY57" i="11"/>
  <c r="BZ57" i="11"/>
  <c r="CA57" i="11"/>
  <c r="CB57" i="11"/>
  <c r="CC57" i="11"/>
  <c r="CD57" i="11"/>
  <c r="CE57" i="11"/>
  <c r="CF57" i="11"/>
  <c r="CG57" i="11"/>
  <c r="CH57" i="11"/>
  <c r="BW57" i="11"/>
  <c r="BW54" i="11"/>
  <c r="BW55" i="11"/>
  <c r="BW56" i="11"/>
  <c r="BW53" i="11"/>
  <c r="BX48" i="11"/>
  <c r="BY48" i="11"/>
  <c r="BZ48" i="11"/>
  <c r="CA48" i="11"/>
  <c r="CB48" i="11"/>
  <c r="CC48" i="11"/>
  <c r="CD48" i="11"/>
  <c r="CE48" i="11"/>
  <c r="CF48" i="11"/>
  <c r="CG48" i="11"/>
  <c r="CH48" i="11"/>
  <c r="BX49" i="11"/>
  <c r="BY49" i="11"/>
  <c r="BZ49" i="11"/>
  <c r="CA49" i="11"/>
  <c r="CB49" i="11"/>
  <c r="CC49" i="11"/>
  <c r="CD49" i="11"/>
  <c r="CE49" i="11"/>
  <c r="CF49" i="11"/>
  <c r="CG49" i="11"/>
  <c r="CH49" i="11"/>
  <c r="BX50" i="11"/>
  <c r="BY50" i="11"/>
  <c r="BZ50" i="11"/>
  <c r="CA50" i="11"/>
  <c r="CB50" i="11"/>
  <c r="CC50" i="11"/>
  <c r="CD50" i="11"/>
  <c r="CE50" i="11"/>
  <c r="CF50" i="11"/>
  <c r="CG50" i="11"/>
  <c r="CH50" i="11"/>
  <c r="BX51" i="11"/>
  <c r="BY51" i="11"/>
  <c r="BZ51" i="11"/>
  <c r="CA51" i="11"/>
  <c r="CB51" i="11"/>
  <c r="CC51" i="11"/>
  <c r="CD51" i="11"/>
  <c r="CE51" i="11"/>
  <c r="CF51" i="11"/>
  <c r="CG51" i="11"/>
  <c r="CH51" i="11"/>
  <c r="BX52" i="11"/>
  <c r="BY52" i="11"/>
  <c r="BZ52" i="11"/>
  <c r="CA52" i="11"/>
  <c r="CB52" i="11"/>
  <c r="CC52" i="11"/>
  <c r="CD52" i="11"/>
  <c r="CE52" i="11"/>
  <c r="CF52" i="11"/>
  <c r="CG52" i="11"/>
  <c r="CH52" i="11"/>
  <c r="BW52" i="11"/>
  <c r="BW49" i="11"/>
  <c r="BW50" i="11"/>
  <c r="BW51" i="11"/>
  <c r="BW48" i="11"/>
  <c r="BX43" i="11"/>
  <c r="BY43" i="11"/>
  <c r="BZ43" i="11"/>
  <c r="CA43" i="11"/>
  <c r="CB43" i="11"/>
  <c r="CC43" i="11"/>
  <c r="CD43" i="11"/>
  <c r="CE43" i="11"/>
  <c r="CF43" i="11"/>
  <c r="CG43" i="11"/>
  <c r="CH43" i="11"/>
  <c r="BX44" i="11"/>
  <c r="BY44" i="11"/>
  <c r="BZ44" i="11"/>
  <c r="CA44" i="11"/>
  <c r="CB44" i="11"/>
  <c r="CC44" i="11"/>
  <c r="CD44" i="11"/>
  <c r="CE44" i="11"/>
  <c r="CF44" i="11"/>
  <c r="CG44" i="11"/>
  <c r="CH44" i="11"/>
  <c r="BX45" i="11"/>
  <c r="BY45" i="11"/>
  <c r="BZ45" i="11"/>
  <c r="CA45" i="11"/>
  <c r="CB45" i="11"/>
  <c r="CC45" i="11"/>
  <c r="CD45" i="11"/>
  <c r="CE45" i="11"/>
  <c r="CF45" i="11"/>
  <c r="CG45" i="11"/>
  <c r="CH45" i="11"/>
  <c r="BX46" i="11"/>
  <c r="BY46" i="11"/>
  <c r="BZ46" i="11"/>
  <c r="CA46" i="11"/>
  <c r="CB46" i="11"/>
  <c r="CC46" i="11"/>
  <c r="CD46" i="11"/>
  <c r="CE46" i="11"/>
  <c r="CF46" i="11"/>
  <c r="CG46" i="11"/>
  <c r="CH46" i="11"/>
  <c r="BX47" i="11"/>
  <c r="BY47" i="11"/>
  <c r="BZ47" i="11"/>
  <c r="CA47" i="11"/>
  <c r="CB47" i="11"/>
  <c r="CC47" i="11"/>
  <c r="CD47" i="11"/>
  <c r="CE47" i="11"/>
  <c r="CF47" i="11"/>
  <c r="CG47" i="11"/>
  <c r="CH47" i="11"/>
  <c r="BW47" i="11"/>
  <c r="BW44" i="11"/>
  <c r="BW45" i="11"/>
  <c r="BW46" i="11"/>
  <c r="BW43" i="11"/>
  <c r="BX38" i="11"/>
  <c r="BY38" i="11"/>
  <c r="BZ38" i="11"/>
  <c r="CA38" i="11"/>
  <c r="CB38" i="11"/>
  <c r="CC38" i="11"/>
  <c r="CD38" i="11"/>
  <c r="CE38" i="11"/>
  <c r="CF38" i="11"/>
  <c r="CG38" i="11"/>
  <c r="CH38" i="11"/>
  <c r="BX39" i="11"/>
  <c r="BY39" i="11"/>
  <c r="BZ39" i="11"/>
  <c r="CA39" i="11"/>
  <c r="CB39" i="11"/>
  <c r="CC39" i="11"/>
  <c r="CD39" i="11"/>
  <c r="CE39" i="11"/>
  <c r="CF39" i="11"/>
  <c r="CG39" i="11"/>
  <c r="CH39" i="11"/>
  <c r="BX40" i="11"/>
  <c r="BY40" i="11"/>
  <c r="BZ40" i="11"/>
  <c r="CA40" i="11"/>
  <c r="CB40" i="11"/>
  <c r="CC40" i="11"/>
  <c r="CD40" i="11"/>
  <c r="CE40" i="11"/>
  <c r="CF40" i="11"/>
  <c r="CG40" i="11"/>
  <c r="CH40" i="11"/>
  <c r="BX41" i="11"/>
  <c r="BY41" i="11"/>
  <c r="BZ41" i="11"/>
  <c r="CA41" i="11"/>
  <c r="CB41" i="11"/>
  <c r="CC41" i="11"/>
  <c r="CD41" i="11"/>
  <c r="CE41" i="11"/>
  <c r="CF41" i="11"/>
  <c r="CG41" i="11"/>
  <c r="CH41" i="11"/>
  <c r="BX42" i="11"/>
  <c r="BY42" i="11"/>
  <c r="BZ42" i="11"/>
  <c r="CA42" i="11"/>
  <c r="CB42" i="11"/>
  <c r="CC42" i="11"/>
  <c r="CD42" i="11"/>
  <c r="CE42" i="11"/>
  <c r="CF42" i="11"/>
  <c r="CG42" i="11"/>
  <c r="CH42" i="11"/>
  <c r="BW42" i="11"/>
  <c r="BW39" i="11"/>
  <c r="BW40" i="11"/>
  <c r="BW41" i="11"/>
  <c r="BW38" i="11"/>
  <c r="BX33" i="11"/>
  <c r="BY33" i="11"/>
  <c r="BZ33" i="11"/>
  <c r="CA33" i="11"/>
  <c r="CB33" i="11"/>
  <c r="CC33" i="11"/>
  <c r="CD33" i="11"/>
  <c r="CE33" i="11"/>
  <c r="CF33" i="11"/>
  <c r="CG33" i="11"/>
  <c r="CH33" i="11"/>
  <c r="BX34" i="11"/>
  <c r="BY34" i="11"/>
  <c r="BZ34" i="11"/>
  <c r="CA34" i="11"/>
  <c r="CB34" i="11"/>
  <c r="CC34" i="11"/>
  <c r="CD34" i="11"/>
  <c r="CE34" i="11"/>
  <c r="CF34" i="11"/>
  <c r="CG34" i="11"/>
  <c r="CH34" i="11"/>
  <c r="BX35" i="11"/>
  <c r="BY35" i="11"/>
  <c r="BZ35" i="11"/>
  <c r="CA35" i="11"/>
  <c r="CB35" i="11"/>
  <c r="CC35" i="11"/>
  <c r="CD35" i="11"/>
  <c r="CE35" i="11"/>
  <c r="CF35" i="11"/>
  <c r="CG35" i="11"/>
  <c r="CH35" i="11"/>
  <c r="BX36" i="11"/>
  <c r="BY36" i="11"/>
  <c r="BZ36" i="11"/>
  <c r="CA36" i="11"/>
  <c r="CB36" i="11"/>
  <c r="CC36" i="11"/>
  <c r="CD36" i="11"/>
  <c r="CE36" i="11"/>
  <c r="CF36" i="11"/>
  <c r="CG36" i="11"/>
  <c r="CH36" i="11"/>
  <c r="BX37" i="11"/>
  <c r="BY37" i="11"/>
  <c r="BZ37" i="11"/>
  <c r="CA37" i="11"/>
  <c r="CB37" i="11"/>
  <c r="CC37" i="11"/>
  <c r="CD37" i="11"/>
  <c r="CE37" i="11"/>
  <c r="CF37" i="11"/>
  <c r="CG37" i="11"/>
  <c r="CH37" i="11"/>
  <c r="BW37" i="11"/>
  <c r="BW34" i="11"/>
  <c r="BW35" i="11"/>
  <c r="BW36" i="11"/>
  <c r="BW33" i="11"/>
  <c r="BX28" i="11"/>
  <c r="BY28" i="11"/>
  <c r="BZ28" i="11"/>
  <c r="CA28" i="11"/>
  <c r="CB28" i="11"/>
  <c r="CC28" i="11"/>
  <c r="CD28" i="11"/>
  <c r="CE28" i="11"/>
  <c r="CF28" i="11"/>
  <c r="CG28" i="11"/>
  <c r="CH28" i="11"/>
  <c r="BX29" i="11"/>
  <c r="BY29" i="11"/>
  <c r="BZ29" i="11"/>
  <c r="CA29" i="11"/>
  <c r="CB29" i="11"/>
  <c r="CC29" i="11"/>
  <c r="CD29" i="11"/>
  <c r="CE29" i="11"/>
  <c r="CF29" i="11"/>
  <c r="CG29" i="11"/>
  <c r="CH29" i="11"/>
  <c r="BX30" i="11"/>
  <c r="BY30" i="11"/>
  <c r="BZ30" i="11"/>
  <c r="CA30" i="11"/>
  <c r="CB30" i="11"/>
  <c r="CC30" i="11"/>
  <c r="CD30" i="11"/>
  <c r="CE30" i="11"/>
  <c r="CF30" i="11"/>
  <c r="CG30" i="11"/>
  <c r="CH30" i="11"/>
  <c r="BX31" i="11"/>
  <c r="BY31" i="11"/>
  <c r="BZ31" i="11"/>
  <c r="CA31" i="11"/>
  <c r="CB31" i="11"/>
  <c r="CC31" i="11"/>
  <c r="CD31" i="11"/>
  <c r="CE31" i="11"/>
  <c r="CF31" i="11"/>
  <c r="CG31" i="11"/>
  <c r="CH31" i="11"/>
  <c r="BX32" i="11"/>
  <c r="BY32" i="11"/>
  <c r="BZ32" i="11"/>
  <c r="CA32" i="11"/>
  <c r="CB32" i="11"/>
  <c r="CC32" i="11"/>
  <c r="CD32" i="11"/>
  <c r="CE32" i="11"/>
  <c r="CF32" i="11"/>
  <c r="CG32" i="11"/>
  <c r="CH32" i="11"/>
  <c r="BW32" i="11"/>
  <c r="BW29" i="11"/>
  <c r="BW30" i="11"/>
  <c r="BW31" i="11"/>
  <c r="BW28" i="11"/>
  <c r="BX23" i="11"/>
  <c r="BY23" i="11"/>
  <c r="BZ23" i="11"/>
  <c r="CA23" i="11"/>
  <c r="CB23" i="11"/>
  <c r="CC23" i="11"/>
  <c r="CD23" i="11"/>
  <c r="CE23" i="11"/>
  <c r="CF23" i="11"/>
  <c r="CG23" i="11"/>
  <c r="CH23" i="11"/>
  <c r="BX24" i="11"/>
  <c r="BY24" i="11"/>
  <c r="BZ24" i="11"/>
  <c r="CA24" i="11"/>
  <c r="CB24" i="11"/>
  <c r="CC24" i="11"/>
  <c r="CD24" i="11"/>
  <c r="CE24" i="11"/>
  <c r="CF24" i="11"/>
  <c r="CG24" i="11"/>
  <c r="CH24" i="11"/>
  <c r="BX25" i="11"/>
  <c r="BY25" i="11"/>
  <c r="BZ25" i="11"/>
  <c r="CA25" i="11"/>
  <c r="CB25" i="11"/>
  <c r="CC25" i="11"/>
  <c r="CD25" i="11"/>
  <c r="CE25" i="11"/>
  <c r="CF25" i="11"/>
  <c r="CG25" i="11"/>
  <c r="CH25" i="11"/>
  <c r="BX26" i="11"/>
  <c r="BY26" i="11"/>
  <c r="BZ26" i="11"/>
  <c r="CA26" i="11"/>
  <c r="CB26" i="11"/>
  <c r="CC26" i="11"/>
  <c r="CD26" i="11"/>
  <c r="CE26" i="11"/>
  <c r="CF26" i="11"/>
  <c r="CG26" i="11"/>
  <c r="CH26" i="11"/>
  <c r="BX27" i="11"/>
  <c r="BY27" i="11"/>
  <c r="BZ27" i="11"/>
  <c r="CA27" i="11"/>
  <c r="CB27" i="11"/>
  <c r="CC27" i="11"/>
  <c r="CD27" i="11"/>
  <c r="CE27" i="11"/>
  <c r="CF27" i="11"/>
  <c r="CG27" i="11"/>
  <c r="CH27" i="11"/>
  <c r="BW27" i="11"/>
  <c r="BW24" i="11"/>
  <c r="BW25" i="11"/>
  <c r="BW26" i="11"/>
  <c r="BW23" i="11"/>
  <c r="BX18" i="11"/>
  <c r="BY18" i="11"/>
  <c r="BZ18" i="11"/>
  <c r="CA18" i="11"/>
  <c r="CB18" i="11"/>
  <c r="CC18" i="11"/>
  <c r="CD18" i="11"/>
  <c r="CE18" i="11"/>
  <c r="CF18" i="11"/>
  <c r="CG18" i="11"/>
  <c r="CH18" i="11"/>
  <c r="BX19" i="11"/>
  <c r="BY19" i="11"/>
  <c r="BZ19" i="11"/>
  <c r="CA19" i="11"/>
  <c r="CB19" i="11"/>
  <c r="CC19" i="11"/>
  <c r="CD19" i="11"/>
  <c r="CE19" i="11"/>
  <c r="CF19" i="11"/>
  <c r="CG19" i="11"/>
  <c r="CH19" i="11"/>
  <c r="BX20" i="11"/>
  <c r="BY20" i="11"/>
  <c r="BZ20" i="11"/>
  <c r="CA20" i="11"/>
  <c r="CB20" i="11"/>
  <c r="CC20" i="11"/>
  <c r="CD20" i="11"/>
  <c r="CE20" i="11"/>
  <c r="CF20" i="11"/>
  <c r="CG20" i="11"/>
  <c r="CH20" i="11"/>
  <c r="BX21" i="11"/>
  <c r="BY21" i="11"/>
  <c r="BZ21" i="11"/>
  <c r="CA21" i="11"/>
  <c r="CB21" i="11"/>
  <c r="CC21" i="11"/>
  <c r="CD21" i="11"/>
  <c r="CE21" i="11"/>
  <c r="CF21" i="11"/>
  <c r="CG21" i="11"/>
  <c r="CH21" i="11"/>
  <c r="BX22" i="11"/>
  <c r="BY22" i="11"/>
  <c r="BZ22" i="11"/>
  <c r="CA22" i="11"/>
  <c r="CB22" i="11"/>
  <c r="CC22" i="11"/>
  <c r="CD22" i="11"/>
  <c r="CE22" i="11"/>
  <c r="CF22" i="11"/>
  <c r="CG22" i="11"/>
  <c r="CH22" i="11"/>
  <c r="BW22" i="11"/>
  <c r="BW19" i="11"/>
  <c r="BW20" i="11"/>
  <c r="BW21" i="11"/>
  <c r="BW18" i="11"/>
  <c r="BX13" i="11"/>
  <c r="BY13" i="11"/>
  <c r="BZ13" i="11"/>
  <c r="CA13" i="11"/>
  <c r="CB13" i="11"/>
  <c r="CC13" i="11"/>
  <c r="CD13" i="11"/>
  <c r="CE13" i="11"/>
  <c r="CF13" i="11"/>
  <c r="CG13" i="11"/>
  <c r="CH13" i="11"/>
  <c r="BX14" i="11"/>
  <c r="BY14" i="11"/>
  <c r="BZ14" i="11"/>
  <c r="CA14" i="11"/>
  <c r="CB14" i="11"/>
  <c r="CC14" i="11"/>
  <c r="CD14" i="11"/>
  <c r="CE14" i="11"/>
  <c r="CF14" i="11"/>
  <c r="CG14" i="11"/>
  <c r="CH14" i="11"/>
  <c r="BX15" i="11"/>
  <c r="BY15" i="11"/>
  <c r="BZ15" i="11"/>
  <c r="CA15" i="11"/>
  <c r="CB15" i="11"/>
  <c r="CC15" i="11"/>
  <c r="CD15" i="11"/>
  <c r="CE15" i="11"/>
  <c r="CF15" i="11"/>
  <c r="CG15" i="11"/>
  <c r="CH15" i="11"/>
  <c r="BX16" i="11"/>
  <c r="BY16" i="11"/>
  <c r="BZ16" i="11"/>
  <c r="CA16" i="11"/>
  <c r="CB16" i="11"/>
  <c r="CC16" i="11"/>
  <c r="CD16" i="11"/>
  <c r="CE16" i="11"/>
  <c r="CF16" i="11"/>
  <c r="CG16" i="11"/>
  <c r="CH16" i="11"/>
  <c r="BX17" i="11"/>
  <c r="BY17" i="11"/>
  <c r="BZ17" i="11"/>
  <c r="CA17" i="11"/>
  <c r="CB17" i="11"/>
  <c r="CC17" i="11"/>
  <c r="CD17" i="11"/>
  <c r="CE17" i="11"/>
  <c r="CF17" i="11"/>
  <c r="CG17" i="11"/>
  <c r="CH17" i="11"/>
  <c r="BW17" i="11"/>
  <c r="BW14" i="11"/>
  <c r="BW15" i="11"/>
  <c r="BW16" i="11"/>
  <c r="BW13" i="11"/>
  <c r="BX8" i="11"/>
  <c r="BY8" i="11"/>
  <c r="BZ8" i="11"/>
  <c r="CA8" i="11"/>
  <c r="CB8" i="11"/>
  <c r="CC8" i="11"/>
  <c r="CD8" i="11"/>
  <c r="CE8" i="11"/>
  <c r="CF8" i="11"/>
  <c r="CG8" i="11"/>
  <c r="CH8" i="11"/>
  <c r="BX9" i="11"/>
  <c r="BY9" i="11"/>
  <c r="BZ9" i="11"/>
  <c r="CA9" i="11"/>
  <c r="CB9" i="11"/>
  <c r="CC9" i="11"/>
  <c r="CD9" i="11"/>
  <c r="CE9" i="11"/>
  <c r="CF9" i="11"/>
  <c r="CG9" i="11"/>
  <c r="CH9" i="11"/>
  <c r="BX10" i="11"/>
  <c r="BY10" i="11"/>
  <c r="BZ10" i="11"/>
  <c r="CA10" i="11"/>
  <c r="CB10" i="11"/>
  <c r="CC10" i="11"/>
  <c r="CD10" i="11"/>
  <c r="CE10" i="11"/>
  <c r="CF10" i="11"/>
  <c r="CG10" i="11"/>
  <c r="CH10" i="11"/>
  <c r="BX11" i="11"/>
  <c r="BY11" i="11"/>
  <c r="BZ11" i="11"/>
  <c r="CA11" i="11"/>
  <c r="CB11" i="11"/>
  <c r="CC11" i="11"/>
  <c r="CD11" i="11"/>
  <c r="CE11" i="11"/>
  <c r="CF11" i="11"/>
  <c r="CG11" i="11"/>
  <c r="CH11" i="11"/>
  <c r="BX12" i="11"/>
  <c r="BY12" i="11"/>
  <c r="BZ12" i="11"/>
  <c r="CA12" i="11"/>
  <c r="CB12" i="11"/>
  <c r="CC12" i="11"/>
  <c r="CD12" i="11"/>
  <c r="CE12" i="11"/>
  <c r="CF12" i="11"/>
  <c r="CG12" i="11"/>
  <c r="CH12" i="11"/>
  <c r="BW12" i="11"/>
  <c r="BW9" i="11"/>
  <c r="BW10" i="11"/>
  <c r="BW11" i="11"/>
  <c r="BW8" i="11"/>
  <c r="BX3" i="11"/>
  <c r="BY3" i="11"/>
  <c r="BZ3" i="11"/>
  <c r="CA3" i="11"/>
  <c r="CB3" i="11"/>
  <c r="CC3" i="11"/>
  <c r="CD3" i="11"/>
  <c r="CE3" i="11"/>
  <c r="CF3" i="11"/>
  <c r="CG3" i="11"/>
  <c r="CH3" i="11"/>
  <c r="BX4" i="11"/>
  <c r="BY4" i="11"/>
  <c r="BZ4" i="11"/>
  <c r="CA4" i="11"/>
  <c r="CB4" i="11"/>
  <c r="CC4" i="11"/>
  <c r="CD4" i="11"/>
  <c r="CE4" i="11"/>
  <c r="CF4" i="11"/>
  <c r="CG4" i="11"/>
  <c r="CH4" i="11"/>
  <c r="BX5" i="11"/>
  <c r="BY5" i="11"/>
  <c r="BZ5" i="11"/>
  <c r="CA5" i="11"/>
  <c r="CB5" i="11"/>
  <c r="CC5" i="11"/>
  <c r="CD5" i="11"/>
  <c r="CE5" i="11"/>
  <c r="CF5" i="11"/>
  <c r="CG5" i="11"/>
  <c r="CH5" i="11"/>
  <c r="BX6" i="11"/>
  <c r="BY6" i="11"/>
  <c r="BZ6" i="11"/>
  <c r="CA6" i="11"/>
  <c r="CB6" i="11"/>
  <c r="CC6" i="11"/>
  <c r="CD6" i="11"/>
  <c r="CE6" i="11"/>
  <c r="CF6" i="11"/>
  <c r="CG6" i="11"/>
  <c r="CH6" i="11"/>
  <c r="BX7" i="11"/>
  <c r="BY7" i="11"/>
  <c r="BZ7" i="11"/>
  <c r="CA7" i="11"/>
  <c r="CB7" i="11"/>
  <c r="CC7" i="11"/>
  <c r="CD7" i="11"/>
  <c r="CE7" i="11"/>
  <c r="CF7" i="11"/>
  <c r="CG7" i="11"/>
  <c r="CH7" i="11"/>
  <c r="BW7" i="11"/>
  <c r="BW4" i="11"/>
  <c r="BW5" i="11"/>
  <c r="BW6" i="11"/>
  <c r="BW3" i="11"/>
  <c r="BL133" i="11"/>
  <c r="BM133" i="11"/>
  <c r="BN133" i="11"/>
  <c r="BO133" i="11"/>
  <c r="BP133" i="11"/>
  <c r="BQ133" i="11"/>
  <c r="BR133" i="11"/>
  <c r="BS133" i="11"/>
  <c r="BT133" i="11"/>
  <c r="BU133" i="11"/>
  <c r="BV133" i="11"/>
  <c r="BL134" i="11"/>
  <c r="BM134" i="11"/>
  <c r="BN134" i="11"/>
  <c r="BO134" i="11"/>
  <c r="BP134" i="11"/>
  <c r="BQ134" i="11"/>
  <c r="BR134" i="11"/>
  <c r="BS134" i="11"/>
  <c r="BT134" i="11"/>
  <c r="BU134" i="11"/>
  <c r="BV134" i="11"/>
  <c r="BL135" i="11"/>
  <c r="BM135" i="11"/>
  <c r="BN135" i="11"/>
  <c r="BO135" i="11"/>
  <c r="BP135" i="11"/>
  <c r="BQ135" i="11"/>
  <c r="BR135" i="11"/>
  <c r="BS135" i="11"/>
  <c r="BT135" i="11"/>
  <c r="BU135" i="11"/>
  <c r="BV135" i="11"/>
  <c r="BL136" i="11"/>
  <c r="BM136" i="11"/>
  <c r="BN136" i="11"/>
  <c r="BO136" i="11"/>
  <c r="BP136" i="11"/>
  <c r="BQ136" i="11"/>
  <c r="BR136" i="11"/>
  <c r="BS136" i="11"/>
  <c r="BT136" i="11"/>
  <c r="BU136" i="11"/>
  <c r="BV136" i="11"/>
  <c r="BL137" i="11"/>
  <c r="BM137" i="11"/>
  <c r="BN137" i="11"/>
  <c r="BO137" i="11"/>
  <c r="BP137" i="11"/>
  <c r="BQ137" i="11"/>
  <c r="BR137" i="11"/>
  <c r="BS137" i="11"/>
  <c r="BT137" i="11"/>
  <c r="BU137" i="11"/>
  <c r="BV137" i="11"/>
  <c r="BK137" i="11"/>
  <c r="BK134" i="11"/>
  <c r="BK135" i="11"/>
  <c r="BK136" i="11"/>
  <c r="BK133" i="11"/>
  <c r="BL128" i="11"/>
  <c r="BM128" i="11"/>
  <c r="BN128" i="11"/>
  <c r="BO128" i="11"/>
  <c r="BP128" i="11"/>
  <c r="BQ128" i="11"/>
  <c r="BR128" i="11"/>
  <c r="BS128" i="11"/>
  <c r="BT128" i="11"/>
  <c r="BU128" i="11"/>
  <c r="BV128" i="11"/>
  <c r="BL129" i="11"/>
  <c r="BM129" i="11"/>
  <c r="BN129" i="11"/>
  <c r="BO129" i="11"/>
  <c r="BP129" i="11"/>
  <c r="BQ129" i="11"/>
  <c r="BR129" i="11"/>
  <c r="BS129" i="11"/>
  <c r="BT129" i="11"/>
  <c r="BU129" i="11"/>
  <c r="BV129" i="11"/>
  <c r="BL130" i="11"/>
  <c r="BM130" i="11"/>
  <c r="BN130" i="11"/>
  <c r="BO130" i="11"/>
  <c r="BP130" i="11"/>
  <c r="BQ130" i="11"/>
  <c r="BR130" i="11"/>
  <c r="BS130" i="11"/>
  <c r="BT130" i="11"/>
  <c r="BU130" i="11"/>
  <c r="BV130" i="11"/>
  <c r="BL131" i="11"/>
  <c r="BM131" i="11"/>
  <c r="BN131" i="11"/>
  <c r="BO131" i="11"/>
  <c r="BP131" i="11"/>
  <c r="BQ131" i="11"/>
  <c r="BR131" i="11"/>
  <c r="BS131" i="11"/>
  <c r="BT131" i="11"/>
  <c r="BU131" i="11"/>
  <c r="BV131" i="11"/>
  <c r="BL132" i="11"/>
  <c r="BM132" i="11"/>
  <c r="BN132" i="11"/>
  <c r="BO132" i="11"/>
  <c r="BP132" i="11"/>
  <c r="BQ132" i="11"/>
  <c r="BR132" i="11"/>
  <c r="BS132" i="11"/>
  <c r="BT132" i="11"/>
  <c r="BU132" i="11"/>
  <c r="BV132" i="11"/>
  <c r="BK132" i="11"/>
  <c r="BK129" i="11"/>
  <c r="BK130" i="11"/>
  <c r="BK131" i="11"/>
  <c r="BK128" i="11"/>
  <c r="BL123" i="11"/>
  <c r="BM123" i="11"/>
  <c r="BN123" i="11"/>
  <c r="BO123" i="11"/>
  <c r="BP123" i="11"/>
  <c r="BQ123" i="11"/>
  <c r="BR123" i="11"/>
  <c r="BS123" i="11"/>
  <c r="BT123" i="11"/>
  <c r="BU123" i="11"/>
  <c r="BV123" i="11"/>
  <c r="BL124" i="11"/>
  <c r="BM124" i="11"/>
  <c r="BN124" i="11"/>
  <c r="BO124" i="11"/>
  <c r="BP124" i="11"/>
  <c r="BQ124" i="11"/>
  <c r="BR124" i="11"/>
  <c r="BS124" i="11"/>
  <c r="BT124" i="11"/>
  <c r="BU124" i="11"/>
  <c r="BV124" i="11"/>
  <c r="BL125" i="11"/>
  <c r="BM125" i="11"/>
  <c r="BN125" i="11"/>
  <c r="BO125" i="11"/>
  <c r="BP125" i="11"/>
  <c r="BQ125" i="11"/>
  <c r="BR125" i="11"/>
  <c r="BS125" i="11"/>
  <c r="BT125" i="11"/>
  <c r="BU125" i="11"/>
  <c r="BV125" i="11"/>
  <c r="BL126" i="11"/>
  <c r="BM126" i="11"/>
  <c r="BN126" i="11"/>
  <c r="BO126" i="11"/>
  <c r="BP126" i="11"/>
  <c r="BQ126" i="11"/>
  <c r="BR126" i="11"/>
  <c r="BS126" i="11"/>
  <c r="BT126" i="11"/>
  <c r="BU126" i="11"/>
  <c r="BV126" i="11"/>
  <c r="BL127" i="11"/>
  <c r="BM127" i="11"/>
  <c r="BN127" i="11"/>
  <c r="BO127" i="11"/>
  <c r="BP127" i="11"/>
  <c r="BQ127" i="11"/>
  <c r="BR127" i="11"/>
  <c r="BS127" i="11"/>
  <c r="BT127" i="11"/>
  <c r="BU127" i="11"/>
  <c r="BV127" i="11"/>
  <c r="BK127" i="11"/>
  <c r="BK124" i="11"/>
  <c r="BK125" i="11"/>
  <c r="BK126" i="11"/>
  <c r="BK123" i="11"/>
  <c r="BL118" i="11"/>
  <c r="BM118" i="11"/>
  <c r="BN118" i="11"/>
  <c r="BO118" i="11"/>
  <c r="BP118" i="11"/>
  <c r="BQ118" i="11"/>
  <c r="BR118" i="11"/>
  <c r="BS118" i="11"/>
  <c r="BT118" i="11"/>
  <c r="BU118" i="11"/>
  <c r="BV118" i="11"/>
  <c r="BL119" i="11"/>
  <c r="BM119" i="11"/>
  <c r="BN119" i="11"/>
  <c r="BO119" i="11"/>
  <c r="BP119" i="11"/>
  <c r="BQ119" i="11"/>
  <c r="BR119" i="11"/>
  <c r="BS119" i="11"/>
  <c r="BT119" i="11"/>
  <c r="BU119" i="11"/>
  <c r="BV119" i="11"/>
  <c r="BL120" i="11"/>
  <c r="BM120" i="11"/>
  <c r="BN120" i="11"/>
  <c r="BO120" i="11"/>
  <c r="BP120" i="11"/>
  <c r="BQ120" i="11"/>
  <c r="BR120" i="11"/>
  <c r="BS120" i="11"/>
  <c r="BT120" i="11"/>
  <c r="BU120" i="11"/>
  <c r="BV120" i="11"/>
  <c r="BL121" i="11"/>
  <c r="BM121" i="11"/>
  <c r="BN121" i="11"/>
  <c r="BO121" i="11"/>
  <c r="BP121" i="11"/>
  <c r="BQ121" i="11"/>
  <c r="BR121" i="11"/>
  <c r="BS121" i="11"/>
  <c r="BT121" i="11"/>
  <c r="BU121" i="11"/>
  <c r="BV121" i="11"/>
  <c r="BL122" i="11"/>
  <c r="BM122" i="11"/>
  <c r="BN122" i="11"/>
  <c r="BO122" i="11"/>
  <c r="BP122" i="11"/>
  <c r="BQ122" i="11"/>
  <c r="BR122" i="11"/>
  <c r="BS122" i="11"/>
  <c r="BT122" i="11"/>
  <c r="BU122" i="11"/>
  <c r="BV122" i="11"/>
  <c r="BK122" i="11"/>
  <c r="BK119" i="11"/>
  <c r="BK120" i="11"/>
  <c r="BK121" i="11"/>
  <c r="BK118" i="11"/>
  <c r="BL113" i="11"/>
  <c r="BM113" i="11"/>
  <c r="BN113" i="11"/>
  <c r="BO113" i="11"/>
  <c r="BP113" i="11"/>
  <c r="BQ113" i="11"/>
  <c r="BR113" i="11"/>
  <c r="BS113" i="11"/>
  <c r="BT113" i="11"/>
  <c r="BU113" i="11"/>
  <c r="BV113" i="11"/>
  <c r="BL114" i="11"/>
  <c r="BM114" i="11"/>
  <c r="BN114" i="11"/>
  <c r="BO114" i="11"/>
  <c r="BP114" i="11"/>
  <c r="BQ114" i="11"/>
  <c r="BR114" i="11"/>
  <c r="BS114" i="11"/>
  <c r="BT114" i="11"/>
  <c r="BU114" i="11"/>
  <c r="BV114" i="11"/>
  <c r="BL115" i="11"/>
  <c r="BM115" i="11"/>
  <c r="BN115" i="11"/>
  <c r="BO115" i="11"/>
  <c r="BP115" i="11"/>
  <c r="BQ115" i="11"/>
  <c r="BR115" i="11"/>
  <c r="BS115" i="11"/>
  <c r="BT115" i="11"/>
  <c r="BU115" i="11"/>
  <c r="BV115" i="11"/>
  <c r="BL116" i="11"/>
  <c r="BM116" i="11"/>
  <c r="BN116" i="11"/>
  <c r="BO116" i="11"/>
  <c r="BP116" i="11"/>
  <c r="BQ116" i="11"/>
  <c r="BR116" i="11"/>
  <c r="BS116" i="11"/>
  <c r="BT116" i="11"/>
  <c r="BU116" i="11"/>
  <c r="BV116" i="11"/>
  <c r="BL117" i="11"/>
  <c r="BM117" i="11"/>
  <c r="BN117" i="11"/>
  <c r="BO117" i="11"/>
  <c r="BP117" i="11"/>
  <c r="BQ117" i="11"/>
  <c r="BR117" i="11"/>
  <c r="BS117" i="11"/>
  <c r="BT117" i="11"/>
  <c r="BU117" i="11"/>
  <c r="BV117" i="11"/>
  <c r="BK117" i="11"/>
  <c r="BK114" i="11"/>
  <c r="BK115" i="11"/>
  <c r="BK116" i="11"/>
  <c r="BK113" i="11"/>
  <c r="BL108" i="11"/>
  <c r="BM108" i="11"/>
  <c r="BN108" i="11"/>
  <c r="BO108" i="11"/>
  <c r="BP108" i="11"/>
  <c r="BQ108" i="11"/>
  <c r="BR108" i="11"/>
  <c r="BS108" i="11"/>
  <c r="BT108" i="11"/>
  <c r="BU108" i="11"/>
  <c r="BV108" i="11"/>
  <c r="BL109" i="11"/>
  <c r="BM109" i="11"/>
  <c r="BN109" i="11"/>
  <c r="BO109" i="11"/>
  <c r="BP109" i="11"/>
  <c r="BQ109" i="11"/>
  <c r="BR109" i="11"/>
  <c r="BS109" i="11"/>
  <c r="BT109" i="11"/>
  <c r="BU109" i="11"/>
  <c r="BV109" i="11"/>
  <c r="BL110" i="11"/>
  <c r="BM110" i="11"/>
  <c r="BN110" i="11"/>
  <c r="BO110" i="11"/>
  <c r="BP110" i="11"/>
  <c r="BQ110" i="11"/>
  <c r="BR110" i="11"/>
  <c r="BS110" i="11"/>
  <c r="BT110" i="11"/>
  <c r="BU110" i="11"/>
  <c r="BV110" i="11"/>
  <c r="BL111" i="11"/>
  <c r="BM111" i="11"/>
  <c r="BN111" i="11"/>
  <c r="BO111" i="11"/>
  <c r="BP111" i="11"/>
  <c r="BQ111" i="11"/>
  <c r="BR111" i="11"/>
  <c r="BS111" i="11"/>
  <c r="BT111" i="11"/>
  <c r="BU111" i="11"/>
  <c r="BV111" i="11"/>
  <c r="BL112" i="11"/>
  <c r="BM112" i="11"/>
  <c r="BN112" i="11"/>
  <c r="BO112" i="11"/>
  <c r="BP112" i="11"/>
  <c r="BQ112" i="11"/>
  <c r="BR112" i="11"/>
  <c r="BS112" i="11"/>
  <c r="BT112" i="11"/>
  <c r="BU112" i="11"/>
  <c r="BV112" i="11"/>
  <c r="BK112" i="11"/>
  <c r="BK109" i="11"/>
  <c r="BK110" i="11"/>
  <c r="BK111" i="11"/>
  <c r="BK108" i="11"/>
  <c r="BL103" i="11"/>
  <c r="BM103" i="11"/>
  <c r="BN103" i="11"/>
  <c r="BO103" i="11"/>
  <c r="BP103" i="11"/>
  <c r="BQ103" i="11"/>
  <c r="BR103" i="11"/>
  <c r="BS103" i="11"/>
  <c r="BT103" i="11"/>
  <c r="BU103" i="11"/>
  <c r="BV103" i="11"/>
  <c r="BL104" i="11"/>
  <c r="BM104" i="11"/>
  <c r="BN104" i="11"/>
  <c r="BO104" i="11"/>
  <c r="BP104" i="11"/>
  <c r="BQ104" i="11"/>
  <c r="BR104" i="11"/>
  <c r="BS104" i="11"/>
  <c r="BT104" i="11"/>
  <c r="BU104" i="11"/>
  <c r="BV104" i="11"/>
  <c r="BL105" i="11"/>
  <c r="BM105" i="11"/>
  <c r="BN105" i="11"/>
  <c r="BO105" i="11"/>
  <c r="BP105" i="11"/>
  <c r="BQ105" i="11"/>
  <c r="BR105" i="11"/>
  <c r="BS105" i="11"/>
  <c r="BT105" i="11"/>
  <c r="BU105" i="11"/>
  <c r="BV105" i="11"/>
  <c r="BL106" i="11"/>
  <c r="BM106" i="11"/>
  <c r="BN106" i="11"/>
  <c r="BO106" i="11"/>
  <c r="BP106" i="11"/>
  <c r="BQ106" i="11"/>
  <c r="BR106" i="11"/>
  <c r="BS106" i="11"/>
  <c r="BT106" i="11"/>
  <c r="BU106" i="11"/>
  <c r="BV106" i="11"/>
  <c r="BL107" i="11"/>
  <c r="BM107" i="11"/>
  <c r="BN107" i="11"/>
  <c r="BO107" i="11"/>
  <c r="BP107" i="11"/>
  <c r="BQ107" i="11"/>
  <c r="BR107" i="11"/>
  <c r="BS107" i="11"/>
  <c r="BT107" i="11"/>
  <c r="BU107" i="11"/>
  <c r="BV107" i="11"/>
  <c r="BK107" i="11"/>
  <c r="BK104" i="11"/>
  <c r="BK105" i="11"/>
  <c r="BK106" i="11"/>
  <c r="BK103" i="11"/>
  <c r="BL98" i="11"/>
  <c r="BM98" i="11"/>
  <c r="BN98" i="11"/>
  <c r="BO98" i="11"/>
  <c r="BP98" i="11"/>
  <c r="BQ98" i="11"/>
  <c r="BR98" i="11"/>
  <c r="BS98" i="11"/>
  <c r="BT98" i="11"/>
  <c r="BU98" i="11"/>
  <c r="BV98" i="11"/>
  <c r="BL99" i="11"/>
  <c r="BM99" i="11"/>
  <c r="BN99" i="11"/>
  <c r="BO99" i="11"/>
  <c r="BP99" i="11"/>
  <c r="BQ99" i="11"/>
  <c r="BR99" i="11"/>
  <c r="BS99" i="11"/>
  <c r="BT99" i="11"/>
  <c r="BU99" i="11"/>
  <c r="BV99" i="11"/>
  <c r="BL100" i="11"/>
  <c r="BM100" i="11"/>
  <c r="BN100" i="11"/>
  <c r="BO100" i="11"/>
  <c r="BP100" i="11"/>
  <c r="BQ100" i="11"/>
  <c r="BR100" i="11"/>
  <c r="BS100" i="11"/>
  <c r="BT100" i="11"/>
  <c r="BU100" i="11"/>
  <c r="BV100" i="11"/>
  <c r="BL101" i="11"/>
  <c r="BM101" i="11"/>
  <c r="BN101" i="11"/>
  <c r="BO101" i="11"/>
  <c r="BP101" i="11"/>
  <c r="BQ101" i="11"/>
  <c r="BR101" i="11"/>
  <c r="BS101" i="11"/>
  <c r="BT101" i="11"/>
  <c r="BU101" i="11"/>
  <c r="BV101" i="11"/>
  <c r="BL102" i="11"/>
  <c r="BM102" i="11"/>
  <c r="BN102" i="11"/>
  <c r="BO102" i="11"/>
  <c r="BP102" i="11"/>
  <c r="BQ102" i="11"/>
  <c r="BR102" i="11"/>
  <c r="BS102" i="11"/>
  <c r="BT102" i="11"/>
  <c r="BU102" i="11"/>
  <c r="BV102" i="11"/>
  <c r="BK102" i="11"/>
  <c r="BK99" i="11"/>
  <c r="BK100" i="11"/>
  <c r="BK101" i="11"/>
  <c r="BK98" i="11"/>
  <c r="BL93" i="11"/>
  <c r="BM93" i="11"/>
  <c r="BN93" i="11"/>
  <c r="BO93" i="11"/>
  <c r="BP93" i="11"/>
  <c r="BQ93" i="11"/>
  <c r="BR93" i="11"/>
  <c r="BS93" i="11"/>
  <c r="BT93" i="11"/>
  <c r="BU93" i="11"/>
  <c r="BV93" i="11"/>
  <c r="BL94" i="11"/>
  <c r="BM94" i="11"/>
  <c r="BN94" i="11"/>
  <c r="BO94" i="11"/>
  <c r="BP94" i="11"/>
  <c r="BQ94" i="11"/>
  <c r="BR94" i="11"/>
  <c r="BS94" i="11"/>
  <c r="BT94" i="11"/>
  <c r="BU94" i="11"/>
  <c r="BV94" i="11"/>
  <c r="BL95" i="11"/>
  <c r="BM95" i="11"/>
  <c r="BN95" i="11"/>
  <c r="BO95" i="11"/>
  <c r="BP95" i="11"/>
  <c r="BQ95" i="11"/>
  <c r="BR95" i="11"/>
  <c r="BS95" i="11"/>
  <c r="BT95" i="11"/>
  <c r="BU95" i="11"/>
  <c r="BV95" i="11"/>
  <c r="BL96" i="11"/>
  <c r="BM96" i="11"/>
  <c r="BN96" i="11"/>
  <c r="BO96" i="11"/>
  <c r="BP96" i="11"/>
  <c r="BQ96" i="11"/>
  <c r="BR96" i="11"/>
  <c r="BS96" i="11"/>
  <c r="BT96" i="11"/>
  <c r="BU96" i="11"/>
  <c r="BV96" i="11"/>
  <c r="BL97" i="11"/>
  <c r="BM97" i="11"/>
  <c r="BN97" i="11"/>
  <c r="BO97" i="11"/>
  <c r="BP97" i="11"/>
  <c r="BQ97" i="11"/>
  <c r="BR97" i="11"/>
  <c r="BS97" i="11"/>
  <c r="BT97" i="11"/>
  <c r="BU97" i="11"/>
  <c r="BV97" i="11"/>
  <c r="BK97" i="11"/>
  <c r="BK94" i="11"/>
  <c r="BK95" i="11"/>
  <c r="BK96" i="11"/>
  <c r="BK93" i="11"/>
  <c r="BL88" i="11"/>
  <c r="BM88" i="11"/>
  <c r="BN88" i="11"/>
  <c r="BO88" i="11"/>
  <c r="BP88" i="11"/>
  <c r="BQ88" i="11"/>
  <c r="BR88" i="11"/>
  <c r="BS88" i="11"/>
  <c r="BT88" i="11"/>
  <c r="BU88" i="11"/>
  <c r="BV88" i="11"/>
  <c r="BL89" i="11"/>
  <c r="BM89" i="11"/>
  <c r="BN89" i="11"/>
  <c r="BO89" i="11"/>
  <c r="BP89" i="11"/>
  <c r="BQ89" i="11"/>
  <c r="BR89" i="11"/>
  <c r="BS89" i="11"/>
  <c r="BT89" i="11"/>
  <c r="BU89" i="11"/>
  <c r="BV89" i="11"/>
  <c r="BL90" i="11"/>
  <c r="BM90" i="11"/>
  <c r="BN90" i="11"/>
  <c r="BO90" i="11"/>
  <c r="BP90" i="11"/>
  <c r="BQ90" i="11"/>
  <c r="BR90" i="11"/>
  <c r="BS90" i="11"/>
  <c r="BT90" i="11"/>
  <c r="BU90" i="11"/>
  <c r="BV90" i="11"/>
  <c r="BL91" i="11"/>
  <c r="BM91" i="11"/>
  <c r="BN91" i="11"/>
  <c r="BO91" i="11"/>
  <c r="BP91" i="11"/>
  <c r="BQ91" i="11"/>
  <c r="BR91" i="11"/>
  <c r="BS91" i="11"/>
  <c r="BT91" i="11"/>
  <c r="BU91" i="11"/>
  <c r="BV91" i="11"/>
  <c r="BL92" i="11"/>
  <c r="BM92" i="11"/>
  <c r="BN92" i="11"/>
  <c r="BO92" i="11"/>
  <c r="BP92" i="11"/>
  <c r="BQ92" i="11"/>
  <c r="BR92" i="11"/>
  <c r="BS92" i="11"/>
  <c r="BT92" i="11"/>
  <c r="BU92" i="11"/>
  <c r="BV92" i="11"/>
  <c r="BK92" i="11"/>
  <c r="BK89" i="11"/>
  <c r="BK90" i="11"/>
  <c r="BK91" i="11"/>
  <c r="BK88" i="11"/>
  <c r="BL83" i="11"/>
  <c r="BM83" i="11"/>
  <c r="BN83" i="11"/>
  <c r="BO83" i="11"/>
  <c r="BP83" i="11"/>
  <c r="BQ83" i="11"/>
  <c r="BR83" i="11"/>
  <c r="BS83" i="11"/>
  <c r="BT83" i="11"/>
  <c r="BU83" i="11"/>
  <c r="BV83" i="11"/>
  <c r="BL84" i="11"/>
  <c r="BM84" i="11"/>
  <c r="BN84" i="11"/>
  <c r="BO84" i="11"/>
  <c r="BP84" i="11"/>
  <c r="BQ84" i="11"/>
  <c r="BR84" i="11"/>
  <c r="BS84" i="11"/>
  <c r="BT84" i="11"/>
  <c r="BU84" i="11"/>
  <c r="BV84" i="11"/>
  <c r="BL85" i="11"/>
  <c r="BM85" i="11"/>
  <c r="BN85" i="11"/>
  <c r="BO85" i="11"/>
  <c r="BP85" i="11"/>
  <c r="BQ85" i="11"/>
  <c r="BR85" i="11"/>
  <c r="BS85" i="11"/>
  <c r="BT85" i="11"/>
  <c r="BU85" i="11"/>
  <c r="BV85" i="11"/>
  <c r="BL86" i="11"/>
  <c r="BM86" i="11"/>
  <c r="BN86" i="11"/>
  <c r="BO86" i="11"/>
  <c r="BP86" i="11"/>
  <c r="BQ86" i="11"/>
  <c r="BR86" i="11"/>
  <c r="BS86" i="11"/>
  <c r="BT86" i="11"/>
  <c r="BU86" i="11"/>
  <c r="BV86" i="11"/>
  <c r="BL87" i="11"/>
  <c r="BM87" i="11"/>
  <c r="BN87" i="11"/>
  <c r="BO87" i="11"/>
  <c r="BP87" i="11"/>
  <c r="BQ87" i="11"/>
  <c r="BR87" i="11"/>
  <c r="BS87" i="11"/>
  <c r="BT87" i="11"/>
  <c r="BU87" i="11"/>
  <c r="BV87" i="11"/>
  <c r="BK87" i="11"/>
  <c r="BK84" i="11"/>
  <c r="BK85" i="11"/>
  <c r="BK86" i="11"/>
  <c r="BK83" i="11"/>
  <c r="BL78" i="11"/>
  <c r="BM78" i="11"/>
  <c r="BN78" i="11"/>
  <c r="BO78" i="11"/>
  <c r="BP78" i="11"/>
  <c r="BQ78" i="11"/>
  <c r="BR78" i="11"/>
  <c r="BS78" i="11"/>
  <c r="BT78" i="11"/>
  <c r="BU78" i="11"/>
  <c r="BV78" i="11"/>
  <c r="BL79" i="11"/>
  <c r="BM79" i="11"/>
  <c r="BN79" i="11"/>
  <c r="BO79" i="11"/>
  <c r="BP79" i="11"/>
  <c r="BQ79" i="11"/>
  <c r="BR79" i="11"/>
  <c r="BS79" i="11"/>
  <c r="BT79" i="11"/>
  <c r="BU79" i="11"/>
  <c r="BV79" i="11"/>
  <c r="BL80" i="11"/>
  <c r="BM80" i="11"/>
  <c r="BN80" i="11"/>
  <c r="BO80" i="11"/>
  <c r="BP80" i="11"/>
  <c r="BQ80" i="11"/>
  <c r="BR80" i="11"/>
  <c r="BS80" i="11"/>
  <c r="BT80" i="11"/>
  <c r="BU80" i="11"/>
  <c r="BV80" i="11"/>
  <c r="BL81" i="11"/>
  <c r="BM81" i="11"/>
  <c r="BN81" i="11"/>
  <c r="BO81" i="11"/>
  <c r="BP81" i="11"/>
  <c r="BQ81" i="11"/>
  <c r="BR81" i="11"/>
  <c r="BS81" i="11"/>
  <c r="BT81" i="11"/>
  <c r="BU81" i="11"/>
  <c r="BV81" i="11"/>
  <c r="BL82" i="11"/>
  <c r="BM82" i="11"/>
  <c r="BN82" i="11"/>
  <c r="BO82" i="11"/>
  <c r="BP82" i="11"/>
  <c r="BQ82" i="11"/>
  <c r="BR82" i="11"/>
  <c r="BS82" i="11"/>
  <c r="BT82" i="11"/>
  <c r="BU82" i="11"/>
  <c r="BV82" i="11"/>
  <c r="BK82" i="11"/>
  <c r="BK79" i="11"/>
  <c r="BK80" i="11"/>
  <c r="BK81" i="11"/>
  <c r="BK78" i="11"/>
  <c r="BL73" i="11"/>
  <c r="BM73" i="11"/>
  <c r="BN73" i="11"/>
  <c r="BO73" i="11"/>
  <c r="BP73" i="11"/>
  <c r="BQ73" i="11"/>
  <c r="BR73" i="11"/>
  <c r="BS73" i="11"/>
  <c r="BT73" i="11"/>
  <c r="BU73" i="11"/>
  <c r="BV73" i="11"/>
  <c r="BL74" i="11"/>
  <c r="BM74" i="11"/>
  <c r="BN74" i="11"/>
  <c r="BO74" i="11"/>
  <c r="BP74" i="11"/>
  <c r="BQ74" i="11"/>
  <c r="BR74" i="11"/>
  <c r="BS74" i="11"/>
  <c r="BT74" i="11"/>
  <c r="BU74" i="11"/>
  <c r="BV74" i="11"/>
  <c r="BL75" i="11"/>
  <c r="BM75" i="11"/>
  <c r="BN75" i="11"/>
  <c r="BO75" i="11"/>
  <c r="BP75" i="11"/>
  <c r="BQ75" i="11"/>
  <c r="BR75" i="11"/>
  <c r="BS75" i="11"/>
  <c r="BT75" i="11"/>
  <c r="BU75" i="11"/>
  <c r="BV75" i="11"/>
  <c r="BL76" i="11"/>
  <c r="BM76" i="11"/>
  <c r="BN76" i="11"/>
  <c r="BO76" i="11"/>
  <c r="BP76" i="11"/>
  <c r="BQ76" i="11"/>
  <c r="BR76" i="11"/>
  <c r="BS76" i="11"/>
  <c r="BT76" i="11"/>
  <c r="BU76" i="11"/>
  <c r="BV76" i="11"/>
  <c r="BL77" i="11"/>
  <c r="BM77" i="11"/>
  <c r="BN77" i="11"/>
  <c r="BO77" i="11"/>
  <c r="BP77" i="11"/>
  <c r="BQ77" i="11"/>
  <c r="BR77" i="11"/>
  <c r="BS77" i="11"/>
  <c r="BT77" i="11"/>
  <c r="BU77" i="11"/>
  <c r="BV77" i="11"/>
  <c r="BK77" i="11"/>
  <c r="BK74" i="11"/>
  <c r="BK75" i="11"/>
  <c r="BK76" i="11"/>
  <c r="BK73" i="11"/>
  <c r="BL68" i="11"/>
  <c r="BM68" i="11"/>
  <c r="BN68" i="11"/>
  <c r="BO68" i="11"/>
  <c r="BP68" i="11"/>
  <c r="BQ68" i="11"/>
  <c r="BR68" i="11"/>
  <c r="BS68" i="11"/>
  <c r="BT68" i="11"/>
  <c r="BU68" i="11"/>
  <c r="BV68" i="11"/>
  <c r="BL69" i="11"/>
  <c r="BM69" i="11"/>
  <c r="BN69" i="11"/>
  <c r="BO69" i="11"/>
  <c r="BP69" i="11"/>
  <c r="BQ69" i="11"/>
  <c r="BR69" i="11"/>
  <c r="BS69" i="11"/>
  <c r="BT69" i="11"/>
  <c r="BU69" i="11"/>
  <c r="BV69" i="11"/>
  <c r="BL70" i="11"/>
  <c r="BM70" i="11"/>
  <c r="BN70" i="11"/>
  <c r="BO70" i="11"/>
  <c r="BP70" i="11"/>
  <c r="BQ70" i="11"/>
  <c r="BR70" i="11"/>
  <c r="BS70" i="11"/>
  <c r="BT70" i="11"/>
  <c r="BU70" i="11"/>
  <c r="BV70" i="11"/>
  <c r="BL71" i="11"/>
  <c r="BM71" i="11"/>
  <c r="BN71" i="11"/>
  <c r="BO71" i="11"/>
  <c r="BP71" i="11"/>
  <c r="BQ71" i="11"/>
  <c r="BR71" i="11"/>
  <c r="BS71" i="11"/>
  <c r="BT71" i="11"/>
  <c r="BU71" i="11"/>
  <c r="BV71" i="11"/>
  <c r="BL72" i="11"/>
  <c r="BM72" i="11"/>
  <c r="BN72" i="11"/>
  <c r="BO72" i="11"/>
  <c r="BP72" i="11"/>
  <c r="BQ72" i="11"/>
  <c r="BR72" i="11"/>
  <c r="BS72" i="11"/>
  <c r="BT72" i="11"/>
  <c r="BU72" i="11"/>
  <c r="BV72" i="11"/>
  <c r="BK72" i="11"/>
  <c r="BK69" i="11"/>
  <c r="BK70" i="11"/>
  <c r="BK71" i="11"/>
  <c r="BK68" i="11"/>
  <c r="BL63" i="11"/>
  <c r="BM63" i="11"/>
  <c r="BN63" i="11"/>
  <c r="BO63" i="11"/>
  <c r="BP63" i="11"/>
  <c r="BQ63" i="11"/>
  <c r="BR63" i="11"/>
  <c r="BS63" i="11"/>
  <c r="BT63" i="11"/>
  <c r="BU63" i="11"/>
  <c r="BV63" i="11"/>
  <c r="BL64" i="11"/>
  <c r="BM64" i="11"/>
  <c r="BN64" i="11"/>
  <c r="BO64" i="11"/>
  <c r="BP64" i="11"/>
  <c r="BQ64" i="11"/>
  <c r="BR64" i="11"/>
  <c r="BS64" i="11"/>
  <c r="BT64" i="11"/>
  <c r="BU64" i="11"/>
  <c r="BV64" i="11"/>
  <c r="BL65" i="11"/>
  <c r="BM65" i="11"/>
  <c r="BN65" i="11"/>
  <c r="BO65" i="11"/>
  <c r="BP65" i="11"/>
  <c r="BQ65" i="11"/>
  <c r="BR65" i="11"/>
  <c r="BS65" i="11"/>
  <c r="BT65" i="11"/>
  <c r="BU65" i="11"/>
  <c r="BV65" i="11"/>
  <c r="BL66" i="11"/>
  <c r="BM66" i="11"/>
  <c r="BN66" i="11"/>
  <c r="BO66" i="11"/>
  <c r="BP66" i="11"/>
  <c r="BQ66" i="11"/>
  <c r="BR66" i="11"/>
  <c r="BS66" i="11"/>
  <c r="BT66" i="11"/>
  <c r="BU66" i="11"/>
  <c r="BV66" i="11"/>
  <c r="BL67" i="11"/>
  <c r="BM67" i="11"/>
  <c r="BN67" i="11"/>
  <c r="BO67" i="11"/>
  <c r="BP67" i="11"/>
  <c r="BQ67" i="11"/>
  <c r="BR67" i="11"/>
  <c r="BS67" i="11"/>
  <c r="BT67" i="11"/>
  <c r="BU67" i="11"/>
  <c r="BV67" i="11"/>
  <c r="BK67" i="11"/>
  <c r="BK64" i="11"/>
  <c r="BK65" i="11"/>
  <c r="BK66" i="11"/>
  <c r="BK63" i="11"/>
  <c r="BL58" i="11"/>
  <c r="BM58" i="11"/>
  <c r="BN58" i="11"/>
  <c r="BO58" i="11"/>
  <c r="BP58" i="11"/>
  <c r="BQ58" i="11"/>
  <c r="BR58" i="11"/>
  <c r="BS58" i="11"/>
  <c r="BT58" i="11"/>
  <c r="BU58" i="11"/>
  <c r="BV58" i="11"/>
  <c r="BL59" i="11"/>
  <c r="BM59" i="11"/>
  <c r="BN59" i="11"/>
  <c r="BO59" i="11"/>
  <c r="BP59" i="11"/>
  <c r="BQ59" i="11"/>
  <c r="BR59" i="11"/>
  <c r="BS59" i="11"/>
  <c r="BT59" i="11"/>
  <c r="BU59" i="11"/>
  <c r="BV59" i="11"/>
  <c r="BL60" i="11"/>
  <c r="BM60" i="11"/>
  <c r="BN60" i="11"/>
  <c r="BO60" i="11"/>
  <c r="BP60" i="11"/>
  <c r="BQ60" i="11"/>
  <c r="BR60" i="11"/>
  <c r="BS60" i="11"/>
  <c r="BT60" i="11"/>
  <c r="BU60" i="11"/>
  <c r="BV60" i="11"/>
  <c r="BL61" i="11"/>
  <c r="BM61" i="11"/>
  <c r="BN61" i="11"/>
  <c r="BO61" i="11"/>
  <c r="BP61" i="11"/>
  <c r="BQ61" i="11"/>
  <c r="BR61" i="11"/>
  <c r="BS61" i="11"/>
  <c r="BT61" i="11"/>
  <c r="BU61" i="11"/>
  <c r="BV61" i="11"/>
  <c r="BL62" i="11"/>
  <c r="BM62" i="11"/>
  <c r="BN62" i="11"/>
  <c r="BO62" i="11"/>
  <c r="BP62" i="11"/>
  <c r="BQ62" i="11"/>
  <c r="BR62" i="11"/>
  <c r="BS62" i="11"/>
  <c r="BT62" i="11"/>
  <c r="BU62" i="11"/>
  <c r="BV62" i="11"/>
  <c r="BK62" i="11"/>
  <c r="BK59" i="11"/>
  <c r="BK60" i="11"/>
  <c r="BK61" i="11"/>
  <c r="BK58" i="11"/>
  <c r="BL53" i="11"/>
  <c r="BM53" i="11"/>
  <c r="BN53" i="11"/>
  <c r="BO53" i="11"/>
  <c r="BP53" i="11"/>
  <c r="BQ53" i="11"/>
  <c r="BR53" i="11"/>
  <c r="BS53" i="11"/>
  <c r="BT53" i="11"/>
  <c r="BU53" i="11"/>
  <c r="BV53" i="11"/>
  <c r="BL54" i="11"/>
  <c r="BM54" i="11"/>
  <c r="BN54" i="11"/>
  <c r="BO54" i="11"/>
  <c r="BP54" i="11"/>
  <c r="BQ54" i="11"/>
  <c r="BR54" i="11"/>
  <c r="BS54" i="11"/>
  <c r="BT54" i="11"/>
  <c r="BU54" i="11"/>
  <c r="BV54" i="11"/>
  <c r="BL55" i="11"/>
  <c r="BM55" i="11"/>
  <c r="BN55" i="11"/>
  <c r="BO55" i="11"/>
  <c r="BP55" i="11"/>
  <c r="BQ55" i="11"/>
  <c r="BR55" i="11"/>
  <c r="BS55" i="11"/>
  <c r="BT55" i="11"/>
  <c r="BU55" i="11"/>
  <c r="BV55" i="11"/>
  <c r="BL56" i="11"/>
  <c r="BM56" i="11"/>
  <c r="BN56" i="11"/>
  <c r="BO56" i="11"/>
  <c r="BP56" i="11"/>
  <c r="BQ56" i="11"/>
  <c r="BR56" i="11"/>
  <c r="BS56" i="11"/>
  <c r="BT56" i="11"/>
  <c r="BU56" i="11"/>
  <c r="BV56" i="11"/>
  <c r="BL57" i="11"/>
  <c r="BM57" i="11"/>
  <c r="BN57" i="11"/>
  <c r="BO57" i="11"/>
  <c r="BP57" i="11"/>
  <c r="BQ57" i="11"/>
  <c r="BR57" i="11"/>
  <c r="BS57" i="11"/>
  <c r="BT57" i="11"/>
  <c r="BU57" i="11"/>
  <c r="BV57" i="11"/>
  <c r="BK57" i="11"/>
  <c r="BK54" i="11"/>
  <c r="BK55" i="11"/>
  <c r="BK56" i="11"/>
  <c r="BK53" i="11"/>
  <c r="BL48" i="11"/>
  <c r="BM48" i="11"/>
  <c r="BN48" i="11"/>
  <c r="BO48" i="11"/>
  <c r="BP48" i="11"/>
  <c r="BQ48" i="11"/>
  <c r="BR48" i="11"/>
  <c r="BS48" i="11"/>
  <c r="BT48" i="11"/>
  <c r="BU48" i="11"/>
  <c r="BV48" i="11"/>
  <c r="BL49" i="11"/>
  <c r="BM49" i="11"/>
  <c r="BN49" i="11"/>
  <c r="BO49" i="11"/>
  <c r="BP49" i="11"/>
  <c r="BQ49" i="11"/>
  <c r="BR49" i="11"/>
  <c r="BS49" i="11"/>
  <c r="BT49" i="11"/>
  <c r="BU49" i="11"/>
  <c r="BV49" i="11"/>
  <c r="BL50" i="11"/>
  <c r="BM50" i="11"/>
  <c r="BN50" i="11"/>
  <c r="BO50" i="11"/>
  <c r="BP50" i="11"/>
  <c r="BQ50" i="11"/>
  <c r="BR50" i="11"/>
  <c r="BS50" i="11"/>
  <c r="BT50" i="11"/>
  <c r="BU50" i="11"/>
  <c r="BV50" i="11"/>
  <c r="BL51" i="11"/>
  <c r="BM51" i="11"/>
  <c r="BN51" i="11"/>
  <c r="BO51" i="11"/>
  <c r="BP51" i="11"/>
  <c r="BQ51" i="11"/>
  <c r="BR51" i="11"/>
  <c r="BS51" i="11"/>
  <c r="BT51" i="11"/>
  <c r="BU51" i="11"/>
  <c r="BV51" i="11"/>
  <c r="BL52" i="11"/>
  <c r="BM52" i="11"/>
  <c r="BN52" i="11"/>
  <c r="BO52" i="11"/>
  <c r="BP52" i="11"/>
  <c r="BQ52" i="11"/>
  <c r="BR52" i="11"/>
  <c r="BS52" i="11"/>
  <c r="BT52" i="11"/>
  <c r="BU52" i="11"/>
  <c r="BV52" i="11"/>
  <c r="BK52" i="11"/>
  <c r="BK49" i="11"/>
  <c r="BK50" i="11"/>
  <c r="BK51" i="11"/>
  <c r="BK48" i="11"/>
  <c r="BL43" i="11"/>
  <c r="BM43" i="11"/>
  <c r="BN43" i="11"/>
  <c r="BO43" i="11"/>
  <c r="BP43" i="11"/>
  <c r="BQ43" i="11"/>
  <c r="BR43" i="11"/>
  <c r="BS43" i="11"/>
  <c r="BT43" i="11"/>
  <c r="BU43" i="11"/>
  <c r="BV43" i="11"/>
  <c r="BL44" i="11"/>
  <c r="BM44" i="11"/>
  <c r="BN44" i="11"/>
  <c r="BO44" i="11"/>
  <c r="BP44" i="11"/>
  <c r="BQ44" i="11"/>
  <c r="BR44" i="11"/>
  <c r="BS44" i="11"/>
  <c r="BT44" i="11"/>
  <c r="BU44" i="11"/>
  <c r="BV44" i="11"/>
  <c r="BL45" i="11"/>
  <c r="BM45" i="11"/>
  <c r="BN45" i="11"/>
  <c r="BO45" i="11"/>
  <c r="BP45" i="11"/>
  <c r="BQ45" i="11"/>
  <c r="BR45" i="11"/>
  <c r="BS45" i="11"/>
  <c r="BT45" i="11"/>
  <c r="BU45" i="11"/>
  <c r="BV45" i="11"/>
  <c r="BL46" i="11"/>
  <c r="BM46" i="11"/>
  <c r="BN46" i="11"/>
  <c r="BO46" i="11"/>
  <c r="BP46" i="11"/>
  <c r="BQ46" i="11"/>
  <c r="BR46" i="11"/>
  <c r="BS46" i="11"/>
  <c r="BT46" i="11"/>
  <c r="BU46" i="11"/>
  <c r="BV46" i="11"/>
  <c r="BL47" i="11"/>
  <c r="BM47" i="11"/>
  <c r="BN47" i="11"/>
  <c r="BO47" i="11"/>
  <c r="BP47" i="11"/>
  <c r="BQ47" i="11"/>
  <c r="BR47" i="11"/>
  <c r="BS47" i="11"/>
  <c r="BT47" i="11"/>
  <c r="BU47" i="11"/>
  <c r="BV47" i="11"/>
  <c r="BK47" i="11"/>
  <c r="BK44" i="11"/>
  <c r="BK45" i="11"/>
  <c r="BK46" i="11"/>
  <c r="BK43" i="11"/>
  <c r="BL38" i="11"/>
  <c r="BM38" i="11"/>
  <c r="BN38" i="11"/>
  <c r="BO38" i="11"/>
  <c r="BP38" i="11"/>
  <c r="BQ38" i="11"/>
  <c r="BR38" i="11"/>
  <c r="BS38" i="11"/>
  <c r="BT38" i="11"/>
  <c r="BU38" i="11"/>
  <c r="BV38" i="11"/>
  <c r="BL39" i="11"/>
  <c r="BM39" i="11"/>
  <c r="BN39" i="11"/>
  <c r="BO39" i="11"/>
  <c r="BP39" i="11"/>
  <c r="BQ39" i="11"/>
  <c r="BR39" i="11"/>
  <c r="BS39" i="11"/>
  <c r="BT39" i="11"/>
  <c r="BU39" i="11"/>
  <c r="BV39" i="11"/>
  <c r="BL40" i="11"/>
  <c r="BM40" i="11"/>
  <c r="BN40" i="11"/>
  <c r="BO40" i="11"/>
  <c r="BP40" i="11"/>
  <c r="BQ40" i="11"/>
  <c r="BR40" i="11"/>
  <c r="BS40" i="11"/>
  <c r="BT40" i="11"/>
  <c r="BU40" i="11"/>
  <c r="BV40" i="11"/>
  <c r="BL41" i="11"/>
  <c r="BM41" i="11"/>
  <c r="BN41" i="11"/>
  <c r="BO41" i="11"/>
  <c r="BP41" i="11"/>
  <c r="BQ41" i="11"/>
  <c r="BR41" i="11"/>
  <c r="BS41" i="11"/>
  <c r="BT41" i="11"/>
  <c r="BU41" i="11"/>
  <c r="BV41" i="11"/>
  <c r="BL42" i="11"/>
  <c r="BM42" i="11"/>
  <c r="BN42" i="11"/>
  <c r="BO42" i="11"/>
  <c r="BP42" i="11"/>
  <c r="BQ42" i="11"/>
  <c r="BR42" i="11"/>
  <c r="BS42" i="11"/>
  <c r="BT42" i="11"/>
  <c r="BU42" i="11"/>
  <c r="BV42" i="11"/>
  <c r="BK42" i="11"/>
  <c r="BK39" i="11"/>
  <c r="BK40" i="11"/>
  <c r="BK41" i="11"/>
  <c r="BK38" i="11"/>
  <c r="BL33" i="11"/>
  <c r="BM33" i="11"/>
  <c r="BN33" i="11"/>
  <c r="BO33" i="11"/>
  <c r="BP33" i="11"/>
  <c r="BQ33" i="11"/>
  <c r="BR33" i="11"/>
  <c r="BS33" i="11"/>
  <c r="BT33" i="11"/>
  <c r="BU33" i="11"/>
  <c r="BV33" i="11"/>
  <c r="BL34" i="11"/>
  <c r="BM34" i="11"/>
  <c r="BN34" i="11"/>
  <c r="BO34" i="11"/>
  <c r="BP34" i="11"/>
  <c r="BQ34" i="11"/>
  <c r="BR34" i="11"/>
  <c r="BS34" i="11"/>
  <c r="BT34" i="11"/>
  <c r="BU34" i="11"/>
  <c r="BV34" i="11"/>
  <c r="BL35" i="11"/>
  <c r="BM35" i="11"/>
  <c r="BN35" i="11"/>
  <c r="BO35" i="11"/>
  <c r="BP35" i="11"/>
  <c r="BQ35" i="11"/>
  <c r="BR35" i="11"/>
  <c r="BS35" i="11"/>
  <c r="BT35" i="11"/>
  <c r="BU35" i="11"/>
  <c r="BV35" i="11"/>
  <c r="BL36" i="11"/>
  <c r="BM36" i="11"/>
  <c r="BN36" i="11"/>
  <c r="BO36" i="11"/>
  <c r="BP36" i="11"/>
  <c r="BQ36" i="11"/>
  <c r="BR36" i="11"/>
  <c r="BS36" i="11"/>
  <c r="BT36" i="11"/>
  <c r="BU36" i="11"/>
  <c r="BV36" i="11"/>
  <c r="BL37" i="11"/>
  <c r="BM37" i="11"/>
  <c r="BN37" i="11"/>
  <c r="BO37" i="11"/>
  <c r="BP37" i="11"/>
  <c r="BQ37" i="11"/>
  <c r="BR37" i="11"/>
  <c r="BS37" i="11"/>
  <c r="BT37" i="11"/>
  <c r="BU37" i="11"/>
  <c r="BV37" i="11"/>
  <c r="BK37" i="11"/>
  <c r="BK34" i="11"/>
  <c r="BK35" i="11"/>
  <c r="BK36" i="11"/>
  <c r="BK33" i="11"/>
  <c r="BL28" i="11"/>
  <c r="BM28" i="11"/>
  <c r="BN28" i="11"/>
  <c r="BO28" i="11"/>
  <c r="BP28" i="11"/>
  <c r="BQ28" i="11"/>
  <c r="BR28" i="11"/>
  <c r="BS28" i="11"/>
  <c r="BT28" i="11"/>
  <c r="BU28" i="11"/>
  <c r="BV28" i="11"/>
  <c r="BL29" i="11"/>
  <c r="BM29" i="11"/>
  <c r="BN29" i="11"/>
  <c r="BO29" i="11"/>
  <c r="BP29" i="11"/>
  <c r="BQ29" i="11"/>
  <c r="BR29" i="11"/>
  <c r="BS29" i="11"/>
  <c r="BT29" i="11"/>
  <c r="BU29" i="11"/>
  <c r="BV29" i="11"/>
  <c r="BL30" i="11"/>
  <c r="BM30" i="11"/>
  <c r="BN30" i="11"/>
  <c r="BO30" i="11"/>
  <c r="BP30" i="11"/>
  <c r="BQ30" i="11"/>
  <c r="BR30" i="11"/>
  <c r="BS30" i="11"/>
  <c r="BT30" i="11"/>
  <c r="BU30" i="11"/>
  <c r="BV30" i="11"/>
  <c r="BL31" i="11"/>
  <c r="BM31" i="11"/>
  <c r="BN31" i="11"/>
  <c r="BO31" i="11"/>
  <c r="BP31" i="11"/>
  <c r="BQ31" i="11"/>
  <c r="BR31" i="11"/>
  <c r="BS31" i="11"/>
  <c r="BT31" i="11"/>
  <c r="BU31" i="11"/>
  <c r="BV31" i="11"/>
  <c r="BL32" i="11"/>
  <c r="BM32" i="11"/>
  <c r="BN32" i="11"/>
  <c r="BO32" i="11"/>
  <c r="BP32" i="11"/>
  <c r="BQ32" i="11"/>
  <c r="BR32" i="11"/>
  <c r="BS32" i="11"/>
  <c r="BT32" i="11"/>
  <c r="BU32" i="11"/>
  <c r="BV32" i="11"/>
  <c r="BK32" i="11"/>
  <c r="BK29" i="11"/>
  <c r="BK30" i="11"/>
  <c r="BK31" i="11"/>
  <c r="BK28" i="11"/>
  <c r="BL23" i="11"/>
  <c r="BM23" i="11"/>
  <c r="BN23" i="11"/>
  <c r="BO23" i="11"/>
  <c r="BP23" i="11"/>
  <c r="BQ23" i="11"/>
  <c r="BR23" i="11"/>
  <c r="BS23" i="11"/>
  <c r="BT23" i="11"/>
  <c r="BU23" i="11"/>
  <c r="BV23" i="11"/>
  <c r="BL24" i="11"/>
  <c r="BM24" i="11"/>
  <c r="BN24" i="11"/>
  <c r="BO24" i="11"/>
  <c r="BP24" i="11"/>
  <c r="BQ24" i="11"/>
  <c r="BR24" i="11"/>
  <c r="BS24" i="11"/>
  <c r="BT24" i="11"/>
  <c r="BU24" i="11"/>
  <c r="BV24" i="11"/>
  <c r="BL25" i="11"/>
  <c r="BM25" i="11"/>
  <c r="BN25" i="11"/>
  <c r="BO25" i="11"/>
  <c r="BP25" i="11"/>
  <c r="BQ25" i="11"/>
  <c r="BR25" i="11"/>
  <c r="BS25" i="11"/>
  <c r="BT25" i="11"/>
  <c r="BU25" i="11"/>
  <c r="BV25" i="11"/>
  <c r="BL26" i="11"/>
  <c r="BM26" i="11"/>
  <c r="BN26" i="11"/>
  <c r="BO26" i="11"/>
  <c r="BP26" i="11"/>
  <c r="BQ26" i="11"/>
  <c r="BR26" i="11"/>
  <c r="BS26" i="11"/>
  <c r="BT26" i="11"/>
  <c r="BU26" i="11"/>
  <c r="BV26" i="11"/>
  <c r="BL27" i="11"/>
  <c r="BM27" i="11"/>
  <c r="BN27" i="11"/>
  <c r="BO27" i="11"/>
  <c r="BP27" i="11"/>
  <c r="BQ27" i="11"/>
  <c r="BR27" i="11"/>
  <c r="BS27" i="11"/>
  <c r="BT27" i="11"/>
  <c r="BU27" i="11"/>
  <c r="BV27" i="11"/>
  <c r="BK27" i="11"/>
  <c r="BK24" i="11"/>
  <c r="BK25" i="11"/>
  <c r="BK26" i="11"/>
  <c r="BK23" i="11"/>
  <c r="BL18" i="11"/>
  <c r="BM18" i="11"/>
  <c r="BN18" i="11"/>
  <c r="BO18" i="11"/>
  <c r="BP18" i="11"/>
  <c r="BQ18" i="11"/>
  <c r="BR18" i="11"/>
  <c r="BS18" i="11"/>
  <c r="BT18" i="11"/>
  <c r="BU18" i="11"/>
  <c r="BV18" i="11"/>
  <c r="BL19" i="11"/>
  <c r="BM19" i="11"/>
  <c r="BN19" i="11"/>
  <c r="BO19" i="11"/>
  <c r="BP19" i="11"/>
  <c r="BQ19" i="11"/>
  <c r="BR19" i="11"/>
  <c r="BS19" i="11"/>
  <c r="BT19" i="11"/>
  <c r="BU19" i="11"/>
  <c r="BV19" i="11"/>
  <c r="BL20" i="11"/>
  <c r="BM20" i="11"/>
  <c r="BN20" i="11"/>
  <c r="BO20" i="11"/>
  <c r="BP20" i="11"/>
  <c r="BQ20" i="11"/>
  <c r="BR20" i="11"/>
  <c r="BS20" i="11"/>
  <c r="BT20" i="11"/>
  <c r="BU20" i="11"/>
  <c r="BV20" i="11"/>
  <c r="BL21" i="11"/>
  <c r="BM21" i="11"/>
  <c r="BN21" i="11"/>
  <c r="BO21" i="11"/>
  <c r="BP21" i="11"/>
  <c r="BQ21" i="11"/>
  <c r="BR21" i="11"/>
  <c r="BS21" i="11"/>
  <c r="BT21" i="11"/>
  <c r="BU21" i="11"/>
  <c r="BV21" i="11"/>
  <c r="BL22" i="11"/>
  <c r="BM22" i="11"/>
  <c r="BN22" i="11"/>
  <c r="BO22" i="11"/>
  <c r="BP22" i="11"/>
  <c r="BQ22" i="11"/>
  <c r="BR22" i="11"/>
  <c r="BS22" i="11"/>
  <c r="BT22" i="11"/>
  <c r="BU22" i="11"/>
  <c r="BV22" i="11"/>
  <c r="BK22" i="11"/>
  <c r="BK19" i="11"/>
  <c r="BK20" i="11"/>
  <c r="BK21" i="11"/>
  <c r="BK18" i="11"/>
  <c r="BL13" i="11"/>
  <c r="BM13" i="11"/>
  <c r="BN13" i="11"/>
  <c r="BO13" i="11"/>
  <c r="BP13" i="11"/>
  <c r="BQ13" i="11"/>
  <c r="BR13" i="11"/>
  <c r="BS13" i="11"/>
  <c r="BT13" i="11"/>
  <c r="BU13" i="11"/>
  <c r="BV13" i="11"/>
  <c r="BL14" i="11"/>
  <c r="BM14" i="11"/>
  <c r="BN14" i="11"/>
  <c r="BO14" i="11"/>
  <c r="BP14" i="11"/>
  <c r="BQ14" i="11"/>
  <c r="BR14" i="11"/>
  <c r="BS14" i="11"/>
  <c r="BT14" i="11"/>
  <c r="BU14" i="11"/>
  <c r="BV14" i="11"/>
  <c r="BL15" i="11"/>
  <c r="BM15" i="11"/>
  <c r="BN15" i="11"/>
  <c r="BO15" i="11"/>
  <c r="BP15" i="11"/>
  <c r="BQ15" i="11"/>
  <c r="BR15" i="11"/>
  <c r="BS15" i="11"/>
  <c r="BT15" i="11"/>
  <c r="BU15" i="11"/>
  <c r="BV15" i="11"/>
  <c r="BL16" i="11"/>
  <c r="BM16" i="11"/>
  <c r="BN16" i="11"/>
  <c r="BO16" i="11"/>
  <c r="BP16" i="11"/>
  <c r="BQ16" i="11"/>
  <c r="BR16" i="11"/>
  <c r="BS16" i="11"/>
  <c r="BT16" i="11"/>
  <c r="BU16" i="11"/>
  <c r="BV16" i="11"/>
  <c r="BL17" i="11"/>
  <c r="BM17" i="11"/>
  <c r="BN17" i="11"/>
  <c r="BO17" i="11"/>
  <c r="BP17" i="11"/>
  <c r="BQ17" i="11"/>
  <c r="BR17" i="11"/>
  <c r="BS17" i="11"/>
  <c r="BT17" i="11"/>
  <c r="BU17" i="11"/>
  <c r="BV17" i="11"/>
  <c r="BK17" i="11"/>
  <c r="BK14" i="11"/>
  <c r="BK15" i="11"/>
  <c r="BK16" i="11"/>
  <c r="BK13" i="11"/>
  <c r="BL8" i="11"/>
  <c r="BM8" i="11"/>
  <c r="BN8" i="11"/>
  <c r="BO8" i="11"/>
  <c r="BP8" i="11"/>
  <c r="BQ8" i="11"/>
  <c r="BR8" i="11"/>
  <c r="BS8" i="11"/>
  <c r="BT8" i="11"/>
  <c r="BU8" i="11"/>
  <c r="BV8" i="11"/>
  <c r="BL9" i="11"/>
  <c r="BM9" i="11"/>
  <c r="BN9" i="11"/>
  <c r="BO9" i="11"/>
  <c r="BP9" i="11"/>
  <c r="BQ9" i="11"/>
  <c r="BR9" i="11"/>
  <c r="BS9" i="11"/>
  <c r="BT9" i="11"/>
  <c r="BU9" i="11"/>
  <c r="BV9" i="11"/>
  <c r="BL10" i="11"/>
  <c r="BM10" i="11"/>
  <c r="BN10" i="11"/>
  <c r="BO10" i="11"/>
  <c r="BP10" i="11"/>
  <c r="BQ10" i="11"/>
  <c r="BR10" i="11"/>
  <c r="BS10" i="11"/>
  <c r="BT10" i="11"/>
  <c r="BU10" i="11"/>
  <c r="BV10" i="11"/>
  <c r="BL11" i="11"/>
  <c r="BM11" i="11"/>
  <c r="BN11" i="11"/>
  <c r="BO11" i="11"/>
  <c r="BP11" i="11"/>
  <c r="BQ11" i="11"/>
  <c r="BR11" i="11"/>
  <c r="BS11" i="11"/>
  <c r="BT11" i="11"/>
  <c r="BU11" i="11"/>
  <c r="BV11" i="11"/>
  <c r="BL12" i="11"/>
  <c r="BM12" i="11"/>
  <c r="BN12" i="11"/>
  <c r="BO12" i="11"/>
  <c r="BP12" i="11"/>
  <c r="BQ12" i="11"/>
  <c r="BR12" i="11"/>
  <c r="BS12" i="11"/>
  <c r="BT12" i="11"/>
  <c r="BU12" i="11"/>
  <c r="BV12" i="11"/>
  <c r="BK12" i="11"/>
  <c r="BK9" i="11"/>
  <c r="BK10" i="11"/>
  <c r="BK11" i="11"/>
  <c r="BK8" i="11"/>
  <c r="BL3" i="11"/>
  <c r="BM3" i="11"/>
  <c r="BN3" i="11"/>
  <c r="BO3" i="11"/>
  <c r="BP3" i="11"/>
  <c r="BQ3" i="11"/>
  <c r="BR3" i="11"/>
  <c r="BS3" i="11"/>
  <c r="BT3" i="11"/>
  <c r="BU3" i="11"/>
  <c r="BV3" i="11"/>
  <c r="BL4" i="11"/>
  <c r="BM4" i="11"/>
  <c r="BN4" i="11"/>
  <c r="BO4" i="11"/>
  <c r="BP4" i="11"/>
  <c r="BQ4" i="11"/>
  <c r="BR4" i="11"/>
  <c r="BS4" i="11"/>
  <c r="BT4" i="11"/>
  <c r="BU4" i="11"/>
  <c r="BV4" i="11"/>
  <c r="BL5" i="11"/>
  <c r="BM5" i="11"/>
  <c r="BN5" i="11"/>
  <c r="BO5" i="11"/>
  <c r="BP5" i="11"/>
  <c r="BQ5" i="11"/>
  <c r="BR5" i="11"/>
  <c r="BS5" i="11"/>
  <c r="BT5" i="11"/>
  <c r="BU5" i="11"/>
  <c r="BV5" i="11"/>
  <c r="BL6" i="11"/>
  <c r="BM6" i="11"/>
  <c r="BN6" i="11"/>
  <c r="BO6" i="11"/>
  <c r="BP6" i="11"/>
  <c r="BQ6" i="11"/>
  <c r="BR6" i="11"/>
  <c r="BS6" i="11"/>
  <c r="BT6" i="11"/>
  <c r="BU6" i="11"/>
  <c r="BV6" i="11"/>
  <c r="BL7" i="11"/>
  <c r="BM7" i="11"/>
  <c r="BN7" i="11"/>
  <c r="BO7" i="11"/>
  <c r="BP7" i="11"/>
  <c r="BQ7" i="11"/>
  <c r="BR7" i="11"/>
  <c r="BS7" i="11"/>
  <c r="BT7" i="11"/>
  <c r="BU7" i="11"/>
  <c r="BV7" i="11"/>
  <c r="BK7" i="11"/>
  <c r="BK4" i="11"/>
  <c r="BK5" i="11"/>
  <c r="BK6" i="11"/>
  <c r="BK3" i="11"/>
  <c r="AZ133" i="11"/>
  <c r="BA133" i="11"/>
  <c r="BB133" i="11"/>
  <c r="BC133" i="11"/>
  <c r="BD133" i="11"/>
  <c r="BE133" i="11"/>
  <c r="BF133" i="11"/>
  <c r="BG133" i="11"/>
  <c r="BH133" i="11"/>
  <c r="BI133" i="11"/>
  <c r="BJ133" i="11"/>
  <c r="AZ134" i="11"/>
  <c r="BA134" i="11"/>
  <c r="BB134" i="11"/>
  <c r="BC134" i="11"/>
  <c r="BD134" i="11"/>
  <c r="BE134" i="11"/>
  <c r="BF134" i="11"/>
  <c r="BG134" i="11"/>
  <c r="BH134" i="11"/>
  <c r="BI134" i="11"/>
  <c r="BJ134" i="11"/>
  <c r="AZ135" i="11"/>
  <c r="BA135" i="11"/>
  <c r="BB135" i="11"/>
  <c r="BC135" i="11"/>
  <c r="BD135" i="11"/>
  <c r="BE135" i="11"/>
  <c r="BF135" i="11"/>
  <c r="BG135" i="11"/>
  <c r="BH135" i="11"/>
  <c r="BI135" i="11"/>
  <c r="BJ135" i="11"/>
  <c r="AZ136" i="11"/>
  <c r="BA136" i="11"/>
  <c r="BB136" i="11"/>
  <c r="BC136" i="11"/>
  <c r="BD136" i="11"/>
  <c r="BE136" i="11"/>
  <c r="BF136" i="11"/>
  <c r="BG136" i="11"/>
  <c r="BH136" i="11"/>
  <c r="BI136" i="11"/>
  <c r="BJ136" i="11"/>
  <c r="AY134" i="11"/>
  <c r="AY135" i="11"/>
  <c r="AY136" i="11"/>
  <c r="AY133" i="11"/>
  <c r="AZ128" i="11"/>
  <c r="BA128" i="11"/>
  <c r="BB128" i="11"/>
  <c r="BC128" i="11"/>
  <c r="BD128" i="11"/>
  <c r="BE128" i="11"/>
  <c r="BF128" i="11"/>
  <c r="BG128" i="11"/>
  <c r="BH128" i="11"/>
  <c r="BI128" i="11"/>
  <c r="BJ128" i="11"/>
  <c r="AZ129" i="11"/>
  <c r="BA129" i="11"/>
  <c r="BB129" i="11"/>
  <c r="BC129" i="11"/>
  <c r="BD129" i="11"/>
  <c r="BE129" i="11"/>
  <c r="BF129" i="11"/>
  <c r="BG129" i="11"/>
  <c r="BH129" i="11"/>
  <c r="BI129" i="11"/>
  <c r="BJ129" i="11"/>
  <c r="AZ130" i="11"/>
  <c r="BA130" i="11"/>
  <c r="BB130" i="11"/>
  <c r="BC130" i="11"/>
  <c r="BD130" i="11"/>
  <c r="BE130" i="11"/>
  <c r="BF130" i="11"/>
  <c r="BG130" i="11"/>
  <c r="BH130" i="11"/>
  <c r="BI130" i="11"/>
  <c r="BJ130" i="11"/>
  <c r="AZ131" i="11"/>
  <c r="BA131" i="11"/>
  <c r="BB131" i="11"/>
  <c r="BC131" i="11"/>
  <c r="BD131" i="11"/>
  <c r="BE131" i="11"/>
  <c r="BF131" i="11"/>
  <c r="BG131" i="11"/>
  <c r="BH131" i="11"/>
  <c r="BI131" i="11"/>
  <c r="BJ131" i="11"/>
  <c r="AY129" i="11"/>
  <c r="AY130" i="11"/>
  <c r="AY131" i="11"/>
  <c r="AY128" i="11"/>
  <c r="AZ123" i="11"/>
  <c r="BA123" i="11"/>
  <c r="BB123" i="11"/>
  <c r="BC123" i="11"/>
  <c r="BD123" i="11"/>
  <c r="BE123" i="11"/>
  <c r="BF123" i="11"/>
  <c r="BG123" i="11"/>
  <c r="BH123" i="11"/>
  <c r="BI123" i="11"/>
  <c r="BJ123" i="11"/>
  <c r="AZ124" i="11"/>
  <c r="BA124" i="11"/>
  <c r="BB124" i="11"/>
  <c r="BC124" i="11"/>
  <c r="BD124" i="11"/>
  <c r="BE124" i="11"/>
  <c r="BF124" i="11"/>
  <c r="BG124" i="11"/>
  <c r="BH124" i="11"/>
  <c r="BI124" i="11"/>
  <c r="BJ124" i="11"/>
  <c r="AZ125" i="11"/>
  <c r="BA125" i="11"/>
  <c r="BB125" i="11"/>
  <c r="BC125" i="11"/>
  <c r="BD125" i="11"/>
  <c r="BE125" i="11"/>
  <c r="BF125" i="11"/>
  <c r="BG125" i="11"/>
  <c r="BH125" i="11"/>
  <c r="BI125" i="11"/>
  <c r="BJ125" i="11"/>
  <c r="AZ126" i="11"/>
  <c r="BA126" i="11"/>
  <c r="BB126" i="11"/>
  <c r="BC126" i="11"/>
  <c r="BD126" i="11"/>
  <c r="BE126" i="11"/>
  <c r="BF126" i="11"/>
  <c r="BG126" i="11"/>
  <c r="BH126" i="11"/>
  <c r="BI126" i="11"/>
  <c r="BJ126" i="11"/>
  <c r="AY124" i="11"/>
  <c r="AY125" i="11"/>
  <c r="AY126" i="11"/>
  <c r="AY123" i="11"/>
  <c r="AZ118" i="11"/>
  <c r="BA118" i="11"/>
  <c r="BB118" i="11"/>
  <c r="BC118" i="11"/>
  <c r="BD118" i="11"/>
  <c r="BE118" i="11"/>
  <c r="BF118" i="11"/>
  <c r="BG118" i="11"/>
  <c r="BH118" i="11"/>
  <c r="BI118" i="11"/>
  <c r="BJ118" i="11"/>
  <c r="AZ119" i="11"/>
  <c r="BA119" i="11"/>
  <c r="BB119" i="11"/>
  <c r="BC119" i="11"/>
  <c r="BD119" i="11"/>
  <c r="BE119" i="11"/>
  <c r="BF119" i="11"/>
  <c r="BG119" i="11"/>
  <c r="BH119" i="11"/>
  <c r="BI119" i="11"/>
  <c r="BJ119" i="11"/>
  <c r="AZ120" i="11"/>
  <c r="BA120" i="11"/>
  <c r="BB120" i="11"/>
  <c r="BC120" i="11"/>
  <c r="BD120" i="11"/>
  <c r="BE120" i="11"/>
  <c r="BF120" i="11"/>
  <c r="BG120" i="11"/>
  <c r="BH120" i="11"/>
  <c r="BI120" i="11"/>
  <c r="BJ120" i="11"/>
  <c r="AZ121" i="11"/>
  <c r="BA121" i="11"/>
  <c r="BB121" i="11"/>
  <c r="BC121" i="11"/>
  <c r="BD121" i="11"/>
  <c r="BE121" i="11"/>
  <c r="BF121" i="11"/>
  <c r="BG121" i="11"/>
  <c r="BH121" i="11"/>
  <c r="BI121" i="11"/>
  <c r="BJ121" i="11"/>
  <c r="AY119" i="11"/>
  <c r="AY120" i="11"/>
  <c r="AY121" i="11"/>
  <c r="AY118" i="11"/>
  <c r="AZ113" i="11"/>
  <c r="BA113" i="11"/>
  <c r="BB113" i="11"/>
  <c r="BC113" i="11"/>
  <c r="BD113" i="11"/>
  <c r="BE113" i="11"/>
  <c r="BF113" i="11"/>
  <c r="BG113" i="11"/>
  <c r="BH113" i="11"/>
  <c r="BI113" i="11"/>
  <c r="BJ113" i="11"/>
  <c r="AZ114" i="11"/>
  <c r="BA114" i="11"/>
  <c r="BB114" i="11"/>
  <c r="BC114" i="11"/>
  <c r="BD114" i="11"/>
  <c r="BE114" i="11"/>
  <c r="BF114" i="11"/>
  <c r="BG114" i="11"/>
  <c r="BH114" i="11"/>
  <c r="BI114" i="11"/>
  <c r="BJ114" i="11"/>
  <c r="AZ115" i="11"/>
  <c r="BA115" i="11"/>
  <c r="BB115" i="11"/>
  <c r="BC115" i="11"/>
  <c r="BD115" i="11"/>
  <c r="BE115" i="11"/>
  <c r="BF115" i="11"/>
  <c r="BG115" i="11"/>
  <c r="BH115" i="11"/>
  <c r="BI115" i="11"/>
  <c r="BJ115" i="11"/>
  <c r="AZ116" i="11"/>
  <c r="BA116" i="11"/>
  <c r="BB116" i="11"/>
  <c r="BC116" i="11"/>
  <c r="BD116" i="11"/>
  <c r="BE116" i="11"/>
  <c r="BF116" i="11"/>
  <c r="BG116" i="11"/>
  <c r="BH116" i="11"/>
  <c r="BI116" i="11"/>
  <c r="BJ116" i="11"/>
  <c r="AY114" i="11"/>
  <c r="AY115" i="11"/>
  <c r="AY116" i="11"/>
  <c r="AY113" i="11"/>
  <c r="AZ108" i="11"/>
  <c r="BA108" i="11"/>
  <c r="BB108" i="11"/>
  <c r="BC108" i="11"/>
  <c r="BD108" i="11"/>
  <c r="BE108" i="11"/>
  <c r="BF108" i="11"/>
  <c r="BG108" i="11"/>
  <c r="BH108" i="11"/>
  <c r="BI108" i="11"/>
  <c r="BJ108" i="11"/>
  <c r="AZ109" i="11"/>
  <c r="BA109" i="11"/>
  <c r="BB109" i="11"/>
  <c r="BC109" i="11"/>
  <c r="BD109" i="11"/>
  <c r="BE109" i="11"/>
  <c r="BF109" i="11"/>
  <c r="BG109" i="11"/>
  <c r="BH109" i="11"/>
  <c r="BI109" i="11"/>
  <c r="BJ109" i="11"/>
  <c r="AZ110" i="11"/>
  <c r="BA110" i="11"/>
  <c r="BB110" i="11"/>
  <c r="BC110" i="11"/>
  <c r="BD110" i="11"/>
  <c r="BE110" i="11"/>
  <c r="BF110" i="11"/>
  <c r="BG110" i="11"/>
  <c r="BH110" i="11"/>
  <c r="BI110" i="11"/>
  <c r="BJ110" i="11"/>
  <c r="AZ111" i="11"/>
  <c r="BA111" i="11"/>
  <c r="BB111" i="11"/>
  <c r="BC111" i="11"/>
  <c r="BD111" i="11"/>
  <c r="BE111" i="11"/>
  <c r="BF111" i="11"/>
  <c r="BG111" i="11"/>
  <c r="BH111" i="11"/>
  <c r="BI111" i="11"/>
  <c r="BJ111" i="11"/>
  <c r="AY109" i="11"/>
  <c r="AY110" i="11"/>
  <c r="AY111" i="11"/>
  <c r="AY108" i="11"/>
  <c r="AZ103" i="11"/>
  <c r="BA103" i="11"/>
  <c r="BB103" i="11"/>
  <c r="BC103" i="11"/>
  <c r="BD103" i="11"/>
  <c r="BE103" i="11"/>
  <c r="BF103" i="11"/>
  <c r="BG103" i="11"/>
  <c r="BH103" i="11"/>
  <c r="BI103" i="11"/>
  <c r="BJ103" i="11"/>
  <c r="AZ104" i="11"/>
  <c r="BA104" i="11"/>
  <c r="BB104" i="11"/>
  <c r="BC104" i="11"/>
  <c r="BD104" i="11"/>
  <c r="BE104" i="11"/>
  <c r="BF104" i="11"/>
  <c r="BG104" i="11"/>
  <c r="BH104" i="11"/>
  <c r="BI104" i="11"/>
  <c r="BJ104" i="11"/>
  <c r="AZ105" i="11"/>
  <c r="BA105" i="11"/>
  <c r="BB105" i="11"/>
  <c r="BC105" i="11"/>
  <c r="BD105" i="11"/>
  <c r="BE105" i="11"/>
  <c r="BF105" i="11"/>
  <c r="BG105" i="11"/>
  <c r="BH105" i="11"/>
  <c r="BI105" i="11"/>
  <c r="BJ105" i="11"/>
  <c r="AZ106" i="11"/>
  <c r="BA106" i="11"/>
  <c r="BB106" i="11"/>
  <c r="BC106" i="11"/>
  <c r="BD106" i="11"/>
  <c r="BE106" i="11"/>
  <c r="BF106" i="11"/>
  <c r="BG106" i="11"/>
  <c r="BH106" i="11"/>
  <c r="BI106" i="11"/>
  <c r="BJ106" i="11"/>
  <c r="AY104" i="11"/>
  <c r="AY105" i="11"/>
  <c r="AY106" i="11"/>
  <c r="AY103" i="11"/>
  <c r="AZ98" i="11"/>
  <c r="BA98" i="11"/>
  <c r="BB98" i="11"/>
  <c r="BC98" i="11"/>
  <c r="BD98" i="11"/>
  <c r="BE98" i="11"/>
  <c r="BF98" i="11"/>
  <c r="BG98" i="11"/>
  <c r="BH98" i="11"/>
  <c r="BI98" i="11"/>
  <c r="BJ98" i="11"/>
  <c r="AZ99" i="11"/>
  <c r="BA99" i="11"/>
  <c r="BB99" i="11"/>
  <c r="BC99" i="11"/>
  <c r="BD99" i="11"/>
  <c r="BE99" i="11"/>
  <c r="BF99" i="11"/>
  <c r="BG99" i="11"/>
  <c r="BH99" i="11"/>
  <c r="BI99" i="11"/>
  <c r="BJ99" i="11"/>
  <c r="AZ100" i="11"/>
  <c r="BA100" i="11"/>
  <c r="BB100" i="11"/>
  <c r="BC100" i="11"/>
  <c r="BD100" i="11"/>
  <c r="BE100" i="11"/>
  <c r="BF100" i="11"/>
  <c r="BG100" i="11"/>
  <c r="BH100" i="11"/>
  <c r="BI100" i="11"/>
  <c r="BJ100" i="11"/>
  <c r="AZ101" i="11"/>
  <c r="BA101" i="11"/>
  <c r="BB101" i="11"/>
  <c r="BC101" i="11"/>
  <c r="BD101" i="11"/>
  <c r="BE101" i="11"/>
  <c r="BF101" i="11"/>
  <c r="BG101" i="11"/>
  <c r="BH101" i="11"/>
  <c r="BI101" i="11"/>
  <c r="BJ101" i="11"/>
  <c r="AY99" i="11"/>
  <c r="AY100" i="11"/>
  <c r="AY101" i="11"/>
  <c r="AY98" i="11"/>
  <c r="AZ93" i="11"/>
  <c r="BA93" i="11"/>
  <c r="BB93" i="11"/>
  <c r="BC93" i="11"/>
  <c r="BD93" i="11"/>
  <c r="BE93" i="11"/>
  <c r="BF93" i="11"/>
  <c r="BG93" i="11"/>
  <c r="BH93" i="11"/>
  <c r="BI93" i="11"/>
  <c r="BJ93" i="11"/>
  <c r="AZ94" i="11"/>
  <c r="BA94" i="11"/>
  <c r="BB94" i="11"/>
  <c r="BC94" i="11"/>
  <c r="BD94" i="11"/>
  <c r="BE94" i="11"/>
  <c r="BF94" i="11"/>
  <c r="BG94" i="11"/>
  <c r="BH94" i="11"/>
  <c r="BI94" i="11"/>
  <c r="BJ94" i="11"/>
  <c r="AZ95" i="11"/>
  <c r="BA95" i="11"/>
  <c r="BB95" i="11"/>
  <c r="BC95" i="11"/>
  <c r="BD95" i="11"/>
  <c r="BE95" i="11"/>
  <c r="BF95" i="11"/>
  <c r="BG95" i="11"/>
  <c r="BH95" i="11"/>
  <c r="BI95" i="11"/>
  <c r="BJ95" i="11"/>
  <c r="AZ96" i="11"/>
  <c r="BA96" i="11"/>
  <c r="BB96" i="11"/>
  <c r="BC96" i="11"/>
  <c r="BD96" i="11"/>
  <c r="BE96" i="11"/>
  <c r="BF96" i="11"/>
  <c r="BG96" i="11"/>
  <c r="BH96" i="11"/>
  <c r="BI96" i="11"/>
  <c r="BJ96" i="11"/>
  <c r="AY94" i="11"/>
  <c r="AY95" i="11"/>
  <c r="AY96" i="11"/>
  <c r="AY93" i="11"/>
  <c r="AZ88" i="11"/>
  <c r="BA88" i="11"/>
  <c r="BB88" i="11"/>
  <c r="BC88" i="11"/>
  <c r="BD88" i="11"/>
  <c r="BE88" i="11"/>
  <c r="BF88" i="11"/>
  <c r="BG88" i="11"/>
  <c r="BH88" i="11"/>
  <c r="BI88" i="11"/>
  <c r="BJ88" i="11"/>
  <c r="AZ89" i="11"/>
  <c r="BA89" i="11"/>
  <c r="BB89" i="11"/>
  <c r="BC89" i="11"/>
  <c r="BD89" i="11"/>
  <c r="BE89" i="11"/>
  <c r="BF89" i="11"/>
  <c r="BG89" i="11"/>
  <c r="BH89" i="11"/>
  <c r="BI89" i="11"/>
  <c r="BJ89" i="11"/>
  <c r="AZ90" i="11"/>
  <c r="BA90" i="11"/>
  <c r="BB90" i="11"/>
  <c r="BC90" i="11"/>
  <c r="BD90" i="11"/>
  <c r="BE90" i="11"/>
  <c r="BF90" i="11"/>
  <c r="BG90" i="11"/>
  <c r="BH90" i="11"/>
  <c r="BI90" i="11"/>
  <c r="BJ90" i="11"/>
  <c r="AZ91" i="11"/>
  <c r="BA91" i="11"/>
  <c r="BB91" i="11"/>
  <c r="BC91" i="11"/>
  <c r="BD91" i="11"/>
  <c r="BE91" i="11"/>
  <c r="BF91" i="11"/>
  <c r="BG91" i="11"/>
  <c r="BH91" i="11"/>
  <c r="BI91" i="11"/>
  <c r="BJ91" i="11"/>
  <c r="AY89" i="11"/>
  <c r="AY90" i="11"/>
  <c r="AY91" i="11"/>
  <c r="AY88" i="11"/>
  <c r="AZ83" i="11"/>
  <c r="BA83" i="11"/>
  <c r="BB83" i="11"/>
  <c r="BC83" i="11"/>
  <c r="BD83" i="11"/>
  <c r="BE83" i="11"/>
  <c r="BF83" i="11"/>
  <c r="BG83" i="11"/>
  <c r="BH83" i="11"/>
  <c r="BI83" i="11"/>
  <c r="BJ83" i="11"/>
  <c r="AZ84" i="11"/>
  <c r="BA84" i="11"/>
  <c r="BB84" i="11"/>
  <c r="BC84" i="11"/>
  <c r="BD84" i="11"/>
  <c r="BE84" i="11"/>
  <c r="BF84" i="11"/>
  <c r="BG84" i="11"/>
  <c r="BH84" i="11"/>
  <c r="BI84" i="11"/>
  <c r="BJ84" i="11"/>
  <c r="AZ85" i="11"/>
  <c r="BA85" i="11"/>
  <c r="BB85" i="11"/>
  <c r="BC85" i="11"/>
  <c r="BD85" i="11"/>
  <c r="BE85" i="11"/>
  <c r="BF85" i="11"/>
  <c r="BG85" i="11"/>
  <c r="BH85" i="11"/>
  <c r="BI85" i="11"/>
  <c r="BJ85" i="11"/>
  <c r="AZ86" i="11"/>
  <c r="BA86" i="11"/>
  <c r="BB86" i="11"/>
  <c r="BC86" i="11"/>
  <c r="BD86" i="11"/>
  <c r="BE86" i="11"/>
  <c r="BF86" i="11"/>
  <c r="BG86" i="11"/>
  <c r="BH86" i="11"/>
  <c r="BI86" i="11"/>
  <c r="BJ86" i="11"/>
  <c r="AY84" i="11"/>
  <c r="AY85" i="11"/>
  <c r="AY86" i="11"/>
  <c r="AY83" i="11"/>
  <c r="AZ78" i="11"/>
  <c r="BA78" i="11"/>
  <c r="BB78" i="11"/>
  <c r="BC78" i="11"/>
  <c r="BD78" i="11"/>
  <c r="BE78" i="11"/>
  <c r="BF78" i="11"/>
  <c r="BG78" i="11"/>
  <c r="BH78" i="11"/>
  <c r="BI78" i="11"/>
  <c r="BJ78" i="11"/>
  <c r="AZ79" i="11"/>
  <c r="BA79" i="11"/>
  <c r="BB79" i="11"/>
  <c r="BC79" i="11"/>
  <c r="BD79" i="11"/>
  <c r="BE79" i="11"/>
  <c r="BF79" i="11"/>
  <c r="BG79" i="11"/>
  <c r="BH79" i="11"/>
  <c r="BI79" i="11"/>
  <c r="BJ79" i="11"/>
  <c r="AZ80" i="11"/>
  <c r="BA80" i="11"/>
  <c r="BB80" i="11"/>
  <c r="BC80" i="11"/>
  <c r="BD80" i="11"/>
  <c r="BE80" i="11"/>
  <c r="BF80" i="11"/>
  <c r="BG80" i="11"/>
  <c r="BH80" i="11"/>
  <c r="BI80" i="11"/>
  <c r="BJ80" i="11"/>
  <c r="AZ81" i="11"/>
  <c r="BA81" i="11"/>
  <c r="BB81" i="11"/>
  <c r="BC81" i="11"/>
  <c r="BD81" i="11"/>
  <c r="BE81" i="11"/>
  <c r="BF81" i="11"/>
  <c r="BG81" i="11"/>
  <c r="BH81" i="11"/>
  <c r="BI81" i="11"/>
  <c r="BJ81" i="11"/>
  <c r="AY79" i="11"/>
  <c r="AY80" i="11"/>
  <c r="AY81" i="11"/>
  <c r="AY78" i="11"/>
  <c r="AZ73" i="11"/>
  <c r="BA73" i="11"/>
  <c r="BB73" i="11"/>
  <c r="BC73" i="11"/>
  <c r="BD73" i="11"/>
  <c r="BE73" i="11"/>
  <c r="BF73" i="11"/>
  <c r="BG73" i="11"/>
  <c r="BH73" i="11"/>
  <c r="BI73" i="11"/>
  <c r="BJ73" i="11"/>
  <c r="AZ74" i="11"/>
  <c r="BA74" i="11"/>
  <c r="BB74" i="11"/>
  <c r="BC74" i="11"/>
  <c r="BD74" i="11"/>
  <c r="BE74" i="11"/>
  <c r="BF74" i="11"/>
  <c r="BG74" i="11"/>
  <c r="BH74" i="11"/>
  <c r="BI74" i="11"/>
  <c r="BJ74" i="11"/>
  <c r="AZ75" i="11"/>
  <c r="BA75" i="11"/>
  <c r="BB75" i="11"/>
  <c r="BC75" i="11"/>
  <c r="BD75" i="11"/>
  <c r="BE75" i="11"/>
  <c r="BF75" i="11"/>
  <c r="BG75" i="11"/>
  <c r="BH75" i="11"/>
  <c r="BI75" i="11"/>
  <c r="BJ75" i="11"/>
  <c r="AZ76" i="11"/>
  <c r="BA76" i="11"/>
  <c r="BB76" i="11"/>
  <c r="BC76" i="11"/>
  <c r="BD76" i="11"/>
  <c r="BE76" i="11"/>
  <c r="BF76" i="11"/>
  <c r="BG76" i="11"/>
  <c r="BH76" i="11"/>
  <c r="BI76" i="11"/>
  <c r="BJ76" i="11"/>
  <c r="AY74" i="11"/>
  <c r="AY75" i="11"/>
  <c r="AY76" i="11"/>
  <c r="AY73" i="11"/>
  <c r="AZ68" i="11"/>
  <c r="BA68" i="11"/>
  <c r="BB68" i="11"/>
  <c r="BC68" i="11"/>
  <c r="BD68" i="11"/>
  <c r="BE68" i="11"/>
  <c r="BF68" i="11"/>
  <c r="BG68" i="11"/>
  <c r="BH68" i="11"/>
  <c r="BI68" i="11"/>
  <c r="BJ68" i="11"/>
  <c r="AZ69" i="11"/>
  <c r="BA69" i="11"/>
  <c r="BB69" i="11"/>
  <c r="BC69" i="11"/>
  <c r="BD69" i="11"/>
  <c r="BE69" i="11"/>
  <c r="BF69" i="11"/>
  <c r="BG69" i="11"/>
  <c r="BH69" i="11"/>
  <c r="BI69" i="11"/>
  <c r="BJ69" i="11"/>
  <c r="AZ70" i="11"/>
  <c r="BA70" i="11"/>
  <c r="BB70" i="11"/>
  <c r="BC70" i="11"/>
  <c r="BD70" i="11"/>
  <c r="BE70" i="11"/>
  <c r="BF70" i="11"/>
  <c r="BG70" i="11"/>
  <c r="BH70" i="11"/>
  <c r="BI70" i="11"/>
  <c r="BJ70" i="11"/>
  <c r="AZ71" i="11"/>
  <c r="BA71" i="11"/>
  <c r="BB71" i="11"/>
  <c r="BC71" i="11"/>
  <c r="BD71" i="11"/>
  <c r="BE71" i="11"/>
  <c r="BF71" i="11"/>
  <c r="BG71" i="11"/>
  <c r="BH71" i="11"/>
  <c r="BI71" i="11"/>
  <c r="BJ71" i="11"/>
  <c r="AY69" i="11"/>
  <c r="AY70" i="11"/>
  <c r="AY71" i="11"/>
  <c r="AY68" i="11"/>
  <c r="AZ63" i="11"/>
  <c r="BA63" i="11"/>
  <c r="BB63" i="11"/>
  <c r="BC63" i="11"/>
  <c r="BD63" i="11"/>
  <c r="BE63" i="11"/>
  <c r="BF63" i="11"/>
  <c r="BG63" i="11"/>
  <c r="BH63" i="11"/>
  <c r="BI63" i="11"/>
  <c r="BJ63" i="11"/>
  <c r="AZ64" i="11"/>
  <c r="BA64" i="11"/>
  <c r="BB64" i="11"/>
  <c r="BC64" i="11"/>
  <c r="BD64" i="11"/>
  <c r="BE64" i="11"/>
  <c r="BF64" i="11"/>
  <c r="BG64" i="11"/>
  <c r="BH64" i="11"/>
  <c r="BI64" i="11"/>
  <c r="BJ64" i="11"/>
  <c r="AZ65" i="11"/>
  <c r="BA65" i="11"/>
  <c r="BB65" i="11"/>
  <c r="BC65" i="11"/>
  <c r="BD65" i="11"/>
  <c r="BE65" i="11"/>
  <c r="BF65" i="11"/>
  <c r="BG65" i="11"/>
  <c r="BH65" i="11"/>
  <c r="BI65" i="11"/>
  <c r="BJ65" i="11"/>
  <c r="AZ66" i="11"/>
  <c r="BA66" i="11"/>
  <c r="BB66" i="11"/>
  <c r="BC66" i="11"/>
  <c r="BD66" i="11"/>
  <c r="BE66" i="11"/>
  <c r="BF66" i="11"/>
  <c r="BG66" i="11"/>
  <c r="BH66" i="11"/>
  <c r="BI66" i="11"/>
  <c r="BJ66" i="11"/>
  <c r="AY64" i="11"/>
  <c r="AY65" i="11"/>
  <c r="AY66" i="11"/>
  <c r="AY63" i="11"/>
  <c r="AZ58" i="11"/>
  <c r="BA58" i="11"/>
  <c r="BB58" i="11"/>
  <c r="BC58" i="11"/>
  <c r="BD58" i="11"/>
  <c r="BE58" i="11"/>
  <c r="BF58" i="11"/>
  <c r="BG58" i="11"/>
  <c r="BH58" i="11"/>
  <c r="BI58" i="11"/>
  <c r="BJ58" i="11"/>
  <c r="AZ59" i="11"/>
  <c r="BA59" i="11"/>
  <c r="BB59" i="11"/>
  <c r="BC59" i="11"/>
  <c r="BD59" i="11"/>
  <c r="BE59" i="11"/>
  <c r="BF59" i="11"/>
  <c r="BG59" i="11"/>
  <c r="BH59" i="11"/>
  <c r="BI59" i="11"/>
  <c r="BJ59" i="11"/>
  <c r="AZ60" i="11"/>
  <c r="BA60" i="11"/>
  <c r="BB60" i="11"/>
  <c r="BC60" i="11"/>
  <c r="BD60" i="11"/>
  <c r="BE60" i="11"/>
  <c r="BF60" i="11"/>
  <c r="BG60" i="11"/>
  <c r="BH60" i="11"/>
  <c r="BI60" i="11"/>
  <c r="BJ60" i="11"/>
  <c r="AZ61" i="11"/>
  <c r="BA61" i="11"/>
  <c r="BB61" i="11"/>
  <c r="BC61" i="11"/>
  <c r="BD61" i="11"/>
  <c r="BE61" i="11"/>
  <c r="BF61" i="11"/>
  <c r="BG61" i="11"/>
  <c r="BH61" i="11"/>
  <c r="BI61" i="11"/>
  <c r="BJ61" i="11"/>
  <c r="AY59" i="11"/>
  <c r="AY60" i="11"/>
  <c r="AY61" i="11"/>
  <c r="AY58" i="11"/>
  <c r="AZ53" i="11"/>
  <c r="BA53" i="11"/>
  <c r="BB53" i="11"/>
  <c r="BC53" i="11"/>
  <c r="BD53" i="11"/>
  <c r="BE53" i="11"/>
  <c r="BF53" i="11"/>
  <c r="BG53" i="11"/>
  <c r="BH53" i="11"/>
  <c r="BI53" i="11"/>
  <c r="BJ53" i="11"/>
  <c r="AZ54" i="11"/>
  <c r="BA54" i="11"/>
  <c r="BB54" i="11"/>
  <c r="BC54" i="11"/>
  <c r="BD54" i="11"/>
  <c r="BE54" i="11"/>
  <c r="BF54" i="11"/>
  <c r="BG54" i="11"/>
  <c r="BH54" i="11"/>
  <c r="BI54" i="11"/>
  <c r="BJ54" i="11"/>
  <c r="AZ55" i="11"/>
  <c r="BA55" i="11"/>
  <c r="BB55" i="11"/>
  <c r="BC55" i="11"/>
  <c r="BD55" i="11"/>
  <c r="BE55" i="11"/>
  <c r="BF55" i="11"/>
  <c r="BG55" i="11"/>
  <c r="BH55" i="11"/>
  <c r="BI55" i="11"/>
  <c r="BJ55" i="11"/>
  <c r="AZ56" i="11"/>
  <c r="BA56" i="11"/>
  <c r="BB56" i="11"/>
  <c r="BC56" i="11"/>
  <c r="BD56" i="11"/>
  <c r="BE56" i="11"/>
  <c r="BF56" i="11"/>
  <c r="BG56" i="11"/>
  <c r="BH56" i="11"/>
  <c r="BI56" i="11"/>
  <c r="BJ56" i="11"/>
  <c r="AY54" i="11"/>
  <c r="AY55" i="11"/>
  <c r="AY56" i="11"/>
  <c r="AY53" i="11"/>
  <c r="AZ48" i="11"/>
  <c r="BA48" i="11"/>
  <c r="BB48" i="11"/>
  <c r="BC48" i="11"/>
  <c r="BD48" i="11"/>
  <c r="BE48" i="11"/>
  <c r="BF48" i="11"/>
  <c r="BG48" i="11"/>
  <c r="BH48" i="11"/>
  <c r="BI48" i="11"/>
  <c r="BJ48" i="11"/>
  <c r="AZ49" i="11"/>
  <c r="BA49" i="11"/>
  <c r="BB49" i="11"/>
  <c r="BC49" i="11"/>
  <c r="BD49" i="11"/>
  <c r="BE49" i="11"/>
  <c r="BF49" i="11"/>
  <c r="BG49" i="11"/>
  <c r="BH49" i="11"/>
  <c r="BI49" i="11"/>
  <c r="BJ49" i="11"/>
  <c r="AZ50" i="11"/>
  <c r="BA50" i="11"/>
  <c r="BB50" i="11"/>
  <c r="BC50" i="11"/>
  <c r="BD50" i="11"/>
  <c r="BE50" i="11"/>
  <c r="BF50" i="11"/>
  <c r="BG50" i="11"/>
  <c r="BH50" i="11"/>
  <c r="BI50" i="11"/>
  <c r="BJ50" i="11"/>
  <c r="AZ51" i="11"/>
  <c r="BA51" i="11"/>
  <c r="BB51" i="11"/>
  <c r="BC51" i="11"/>
  <c r="BD51" i="11"/>
  <c r="BE51" i="11"/>
  <c r="BF51" i="11"/>
  <c r="BG51" i="11"/>
  <c r="BH51" i="11"/>
  <c r="BI51" i="11"/>
  <c r="BJ51" i="11"/>
  <c r="AY49" i="11"/>
  <c r="AY50" i="11"/>
  <c r="AY51" i="11"/>
  <c r="AY48" i="11"/>
  <c r="AZ43" i="11"/>
  <c r="BA43" i="11"/>
  <c r="BB43" i="11"/>
  <c r="BC43" i="11"/>
  <c r="BD43" i="11"/>
  <c r="BE43" i="11"/>
  <c r="BF43" i="11"/>
  <c r="BG43" i="11"/>
  <c r="BH43" i="11"/>
  <c r="BI43" i="11"/>
  <c r="BJ43" i="11"/>
  <c r="AZ44" i="11"/>
  <c r="BA44" i="11"/>
  <c r="BB44" i="11"/>
  <c r="BC44" i="11"/>
  <c r="BD44" i="11"/>
  <c r="BE44" i="11"/>
  <c r="BF44" i="11"/>
  <c r="BG44" i="11"/>
  <c r="BH44" i="11"/>
  <c r="BI44" i="11"/>
  <c r="BJ44" i="11"/>
  <c r="AZ45" i="11"/>
  <c r="BA45" i="11"/>
  <c r="BB45" i="11"/>
  <c r="BC45" i="11"/>
  <c r="BD45" i="11"/>
  <c r="BE45" i="11"/>
  <c r="BF45" i="11"/>
  <c r="BG45" i="11"/>
  <c r="BH45" i="11"/>
  <c r="BI45" i="11"/>
  <c r="BJ45" i="11"/>
  <c r="AZ46" i="11"/>
  <c r="BA46" i="11"/>
  <c r="BB46" i="11"/>
  <c r="BC46" i="11"/>
  <c r="BD46" i="11"/>
  <c r="BE46" i="11"/>
  <c r="BF46" i="11"/>
  <c r="BG46" i="11"/>
  <c r="BH46" i="11"/>
  <c r="BI46" i="11"/>
  <c r="BJ46" i="11"/>
  <c r="AY44" i="11"/>
  <c r="AY45" i="11"/>
  <c r="AY46" i="11"/>
  <c r="AY43" i="11"/>
  <c r="AZ38" i="11"/>
  <c r="BA38" i="11"/>
  <c r="BB38" i="11"/>
  <c r="BC38" i="11"/>
  <c r="BD38" i="11"/>
  <c r="BE38" i="11"/>
  <c r="BF38" i="11"/>
  <c r="BG38" i="11"/>
  <c r="BH38" i="11"/>
  <c r="BI38" i="11"/>
  <c r="BJ38" i="11"/>
  <c r="AZ39" i="11"/>
  <c r="BA39" i="11"/>
  <c r="BB39" i="11"/>
  <c r="BC39" i="11"/>
  <c r="BD39" i="11"/>
  <c r="BE39" i="11"/>
  <c r="BF39" i="11"/>
  <c r="BG39" i="11"/>
  <c r="BH39" i="11"/>
  <c r="BI39" i="11"/>
  <c r="BJ39" i="11"/>
  <c r="AZ40" i="11"/>
  <c r="BA40" i="11"/>
  <c r="BB40" i="11"/>
  <c r="BC40" i="11"/>
  <c r="BD40" i="11"/>
  <c r="BE40" i="11"/>
  <c r="BF40" i="11"/>
  <c r="BG40" i="11"/>
  <c r="BH40" i="11"/>
  <c r="BI40" i="11"/>
  <c r="BJ40" i="11"/>
  <c r="AZ41" i="11"/>
  <c r="BA41" i="11"/>
  <c r="BB41" i="11"/>
  <c r="BC41" i="11"/>
  <c r="BD41" i="11"/>
  <c r="BE41" i="11"/>
  <c r="BF41" i="11"/>
  <c r="BG41" i="11"/>
  <c r="BH41" i="11"/>
  <c r="BI41" i="11"/>
  <c r="BJ41" i="11"/>
  <c r="AY39" i="11"/>
  <c r="AY40" i="11"/>
  <c r="AY41" i="11"/>
  <c r="AY38" i="11"/>
  <c r="AZ33" i="11"/>
  <c r="BA33" i="11"/>
  <c r="BB33" i="11"/>
  <c r="BC33" i="11"/>
  <c r="BD33" i="11"/>
  <c r="BE33" i="11"/>
  <c r="BF33" i="11"/>
  <c r="BG33" i="11"/>
  <c r="BH33" i="11"/>
  <c r="BI33" i="11"/>
  <c r="BJ33" i="11"/>
  <c r="AZ34" i="11"/>
  <c r="BA34" i="11"/>
  <c r="BB34" i="11"/>
  <c r="BC34" i="11"/>
  <c r="BD34" i="11"/>
  <c r="BE34" i="11"/>
  <c r="BF34" i="11"/>
  <c r="BG34" i="11"/>
  <c r="BH34" i="11"/>
  <c r="BI34" i="11"/>
  <c r="BJ34" i="11"/>
  <c r="AZ35" i="11"/>
  <c r="BA35" i="11"/>
  <c r="BB35" i="11"/>
  <c r="BC35" i="11"/>
  <c r="BD35" i="11"/>
  <c r="BE35" i="11"/>
  <c r="BF35" i="11"/>
  <c r="BG35" i="11"/>
  <c r="BH35" i="11"/>
  <c r="BI35" i="11"/>
  <c r="BJ35" i="11"/>
  <c r="AZ36" i="11"/>
  <c r="BA36" i="11"/>
  <c r="BB36" i="11"/>
  <c r="BC36" i="11"/>
  <c r="BD36" i="11"/>
  <c r="BE36" i="11"/>
  <c r="BF36" i="11"/>
  <c r="BG36" i="11"/>
  <c r="BH36" i="11"/>
  <c r="BI36" i="11"/>
  <c r="BJ36" i="11"/>
  <c r="AY34" i="11"/>
  <c r="AY35" i="11"/>
  <c r="AY36" i="11"/>
  <c r="AY33" i="11"/>
  <c r="AY31" i="11"/>
  <c r="AZ28" i="11"/>
  <c r="BA28" i="11"/>
  <c r="BB28" i="11"/>
  <c r="BC28" i="11"/>
  <c r="BD28" i="11"/>
  <c r="BE28" i="11"/>
  <c r="BF28" i="11"/>
  <c r="BG28" i="11"/>
  <c r="BH28" i="11"/>
  <c r="BI28" i="11"/>
  <c r="BJ28" i="11"/>
  <c r="AZ29" i="11"/>
  <c r="BA29" i="11"/>
  <c r="BB29" i="11"/>
  <c r="BC29" i="11"/>
  <c r="BD29" i="11"/>
  <c r="BE29" i="11"/>
  <c r="BF29" i="11"/>
  <c r="BG29" i="11"/>
  <c r="BH29" i="11"/>
  <c r="BI29" i="11"/>
  <c r="BJ29" i="11"/>
  <c r="AZ30" i="11"/>
  <c r="BA30" i="11"/>
  <c r="BB30" i="11"/>
  <c r="BC30" i="11"/>
  <c r="BD30" i="11"/>
  <c r="BE30" i="11"/>
  <c r="BF30" i="11"/>
  <c r="BG30" i="11"/>
  <c r="BH30" i="11"/>
  <c r="BI30" i="11"/>
  <c r="BJ30" i="11"/>
  <c r="AZ31" i="11"/>
  <c r="BA31" i="11"/>
  <c r="BB31" i="11"/>
  <c r="BC31" i="11"/>
  <c r="BD31" i="11"/>
  <c r="BE31" i="11"/>
  <c r="BF31" i="11"/>
  <c r="BG31" i="11"/>
  <c r="BH31" i="11"/>
  <c r="BI31" i="11"/>
  <c r="BJ31" i="11"/>
  <c r="AY29" i="11"/>
  <c r="AY30" i="11"/>
  <c r="AY28" i="11"/>
  <c r="AZ23" i="11"/>
  <c r="BA23" i="11"/>
  <c r="BB23" i="11"/>
  <c r="BC23" i="11"/>
  <c r="BD23" i="11"/>
  <c r="BE23" i="11"/>
  <c r="BF23" i="11"/>
  <c r="BG23" i="11"/>
  <c r="BH23" i="11"/>
  <c r="BI23" i="11"/>
  <c r="BJ23" i="11"/>
  <c r="AZ24" i="11"/>
  <c r="BA24" i="11"/>
  <c r="BB24" i="11"/>
  <c r="BC24" i="11"/>
  <c r="BD24" i="11"/>
  <c r="BE24" i="11"/>
  <c r="BF24" i="11"/>
  <c r="BG24" i="11"/>
  <c r="BH24" i="11"/>
  <c r="BI24" i="11"/>
  <c r="BJ24" i="11"/>
  <c r="AZ25" i="11"/>
  <c r="BA25" i="11"/>
  <c r="BB25" i="11"/>
  <c r="BC25" i="11"/>
  <c r="BD25" i="11"/>
  <c r="BE25" i="11"/>
  <c r="BF25" i="11"/>
  <c r="BG25" i="11"/>
  <c r="BH25" i="11"/>
  <c r="BI25" i="11"/>
  <c r="BJ25" i="11"/>
  <c r="AZ26" i="11"/>
  <c r="BA26" i="11"/>
  <c r="BB26" i="11"/>
  <c r="BC26" i="11"/>
  <c r="BD26" i="11"/>
  <c r="BE26" i="11"/>
  <c r="BF26" i="11"/>
  <c r="BG26" i="11"/>
  <c r="BH26" i="11"/>
  <c r="BI26" i="11"/>
  <c r="BJ26" i="11"/>
  <c r="AY24" i="11"/>
  <c r="AY25" i="11"/>
  <c r="AY26" i="11"/>
  <c r="AY23" i="11"/>
  <c r="AZ18" i="11"/>
  <c r="BA18" i="11"/>
  <c r="BB18" i="11"/>
  <c r="BC18" i="11"/>
  <c r="BD18" i="11"/>
  <c r="BE18" i="11"/>
  <c r="BF18" i="11"/>
  <c r="BG18" i="11"/>
  <c r="BH18" i="11"/>
  <c r="BI18" i="11"/>
  <c r="BJ18" i="11"/>
  <c r="AZ19" i="11"/>
  <c r="BA19" i="11"/>
  <c r="BB19" i="11"/>
  <c r="BC19" i="11"/>
  <c r="BD19" i="11"/>
  <c r="BE19" i="11"/>
  <c r="BF19" i="11"/>
  <c r="BG19" i="11"/>
  <c r="BH19" i="11"/>
  <c r="BI19" i="11"/>
  <c r="BJ19" i="11"/>
  <c r="AZ20" i="11"/>
  <c r="BA20" i="11"/>
  <c r="BB20" i="11"/>
  <c r="BC20" i="11"/>
  <c r="BD20" i="11"/>
  <c r="BE20" i="11"/>
  <c r="BF20" i="11"/>
  <c r="BG20" i="11"/>
  <c r="BH20" i="11"/>
  <c r="BI20" i="11"/>
  <c r="BJ20" i="11"/>
  <c r="AZ21" i="11"/>
  <c r="BA21" i="11"/>
  <c r="BB21" i="11"/>
  <c r="BC21" i="11"/>
  <c r="BD21" i="11"/>
  <c r="BE21" i="11"/>
  <c r="BF21" i="11"/>
  <c r="BG21" i="11"/>
  <c r="BH21" i="11"/>
  <c r="BI21" i="11"/>
  <c r="BJ21" i="11"/>
  <c r="AY19" i="11"/>
  <c r="AY20" i="11"/>
  <c r="AY21" i="11"/>
  <c r="AY18" i="11"/>
  <c r="AZ13" i="11"/>
  <c r="BA13" i="11"/>
  <c r="BB13" i="11"/>
  <c r="BC13" i="11"/>
  <c r="BD13" i="11"/>
  <c r="BE13" i="11"/>
  <c r="BF13" i="11"/>
  <c r="BG13" i="11"/>
  <c r="BH13" i="11"/>
  <c r="BI13" i="11"/>
  <c r="BJ13" i="11"/>
  <c r="AZ14" i="11"/>
  <c r="BA14" i="11"/>
  <c r="BB14" i="11"/>
  <c r="BC14" i="11"/>
  <c r="BD14" i="11"/>
  <c r="BE14" i="11"/>
  <c r="BF14" i="11"/>
  <c r="BG14" i="11"/>
  <c r="BH14" i="11"/>
  <c r="BI14" i="11"/>
  <c r="BJ14" i="11"/>
  <c r="AZ15" i="11"/>
  <c r="BA15" i="11"/>
  <c r="BB15" i="11"/>
  <c r="BC15" i="11"/>
  <c r="BD15" i="11"/>
  <c r="BE15" i="11"/>
  <c r="BF15" i="11"/>
  <c r="BG15" i="11"/>
  <c r="BH15" i="11"/>
  <c r="BI15" i="11"/>
  <c r="BJ15" i="11"/>
  <c r="AZ16" i="11"/>
  <c r="BA16" i="11"/>
  <c r="BB16" i="11"/>
  <c r="BC16" i="11"/>
  <c r="BD16" i="11"/>
  <c r="BE16" i="11"/>
  <c r="BF16" i="11"/>
  <c r="BG16" i="11"/>
  <c r="BH16" i="11"/>
  <c r="BI16" i="11"/>
  <c r="BJ16" i="11"/>
  <c r="AY14" i="11"/>
  <c r="AY15" i="11"/>
  <c r="AY16" i="11"/>
  <c r="AY13" i="11"/>
  <c r="AZ8" i="11"/>
  <c r="BA8" i="11"/>
  <c r="BB8" i="11"/>
  <c r="BC8" i="11"/>
  <c r="BD8" i="11"/>
  <c r="BE8" i="11"/>
  <c r="BF8" i="11"/>
  <c r="BG8" i="11"/>
  <c r="BH8" i="11"/>
  <c r="BI8" i="11"/>
  <c r="BJ8" i="11"/>
  <c r="AZ9" i="11"/>
  <c r="BA9" i="11"/>
  <c r="BB9" i="11"/>
  <c r="BC9" i="11"/>
  <c r="BD9" i="11"/>
  <c r="BE9" i="11"/>
  <c r="BF9" i="11"/>
  <c r="BG9" i="11"/>
  <c r="BH9" i="11"/>
  <c r="BI9" i="11"/>
  <c r="BJ9" i="11"/>
  <c r="AZ10" i="11"/>
  <c r="BA10" i="11"/>
  <c r="BB10" i="11"/>
  <c r="BC10" i="11"/>
  <c r="BD10" i="11"/>
  <c r="BE10" i="11"/>
  <c r="BF10" i="11"/>
  <c r="BG10" i="11"/>
  <c r="BH10" i="11"/>
  <c r="BI10" i="11"/>
  <c r="BJ10" i="11"/>
  <c r="AZ11" i="11"/>
  <c r="BA11" i="11"/>
  <c r="BB11" i="11"/>
  <c r="BC11" i="11"/>
  <c r="BD11" i="11"/>
  <c r="BE11" i="11"/>
  <c r="BF11" i="11"/>
  <c r="BG11" i="11"/>
  <c r="BH11" i="11"/>
  <c r="BI11" i="11"/>
  <c r="BJ11" i="11"/>
  <c r="AY9" i="11"/>
  <c r="AY10" i="11"/>
  <c r="AY11" i="11"/>
  <c r="AY8" i="11"/>
  <c r="AZ3" i="11"/>
  <c r="BA3" i="11"/>
  <c r="BB3" i="11"/>
  <c r="BC3" i="11"/>
  <c r="BD3" i="11"/>
  <c r="BE3" i="11"/>
  <c r="BF3" i="11"/>
  <c r="BG3" i="11"/>
  <c r="BH3" i="11"/>
  <c r="BI3" i="11"/>
  <c r="BJ3" i="11"/>
  <c r="AZ4" i="11"/>
  <c r="BA4" i="11"/>
  <c r="BB4" i="11"/>
  <c r="BC4" i="11"/>
  <c r="BD4" i="11"/>
  <c r="BE4" i="11"/>
  <c r="BF4" i="11"/>
  <c r="BG4" i="11"/>
  <c r="BH4" i="11"/>
  <c r="BI4" i="11"/>
  <c r="BJ4" i="11"/>
  <c r="AZ5" i="11"/>
  <c r="BA5" i="11"/>
  <c r="BB5" i="11"/>
  <c r="BC5" i="11"/>
  <c r="BD5" i="11"/>
  <c r="BE5" i="11"/>
  <c r="BF5" i="11"/>
  <c r="BG5" i="11"/>
  <c r="BH5" i="11"/>
  <c r="BI5" i="11"/>
  <c r="BJ5" i="11"/>
  <c r="AZ6" i="11"/>
  <c r="BA6" i="11"/>
  <c r="BB6" i="11"/>
  <c r="BC6" i="11"/>
  <c r="BD6" i="11"/>
  <c r="BE6" i="11"/>
  <c r="BF6" i="11"/>
  <c r="BG6" i="11"/>
  <c r="BH6" i="11"/>
  <c r="BI6" i="11"/>
  <c r="BJ6" i="11"/>
  <c r="AY4" i="11"/>
  <c r="AY5" i="11"/>
  <c r="AY6" i="11"/>
  <c r="AY3" i="11"/>
  <c r="AN133" i="11"/>
  <c r="AO133" i="11"/>
  <c r="AP133" i="11"/>
  <c r="AQ133" i="11"/>
  <c r="AR133" i="11"/>
  <c r="AS133" i="11"/>
  <c r="AT133" i="11"/>
  <c r="AU133" i="11"/>
  <c r="AV133" i="11"/>
  <c r="AW133" i="11"/>
  <c r="AX133" i="11"/>
  <c r="AN134" i="11"/>
  <c r="AO134" i="11"/>
  <c r="AP134" i="11"/>
  <c r="AQ134" i="11"/>
  <c r="AR134" i="11"/>
  <c r="AS134" i="11"/>
  <c r="AT134" i="11"/>
  <c r="AU134" i="11"/>
  <c r="AV134" i="11"/>
  <c r="AW134" i="11"/>
  <c r="AX134" i="11"/>
  <c r="AN135" i="11"/>
  <c r="AO135" i="11"/>
  <c r="AP135" i="11"/>
  <c r="AQ135" i="11"/>
  <c r="AR135" i="11"/>
  <c r="AS135" i="11"/>
  <c r="AT135" i="11"/>
  <c r="AU135" i="11"/>
  <c r="AV135" i="11"/>
  <c r="AW135" i="11"/>
  <c r="AX135" i="11"/>
  <c r="AN136" i="11"/>
  <c r="AO136" i="11"/>
  <c r="AP136" i="11"/>
  <c r="AQ136" i="11"/>
  <c r="AR136" i="11"/>
  <c r="AS136" i="11"/>
  <c r="AT136" i="11"/>
  <c r="AU136" i="11"/>
  <c r="AV136" i="11"/>
  <c r="AW136" i="11"/>
  <c r="AX136" i="11"/>
  <c r="AM134" i="11"/>
  <c r="AM135" i="11"/>
  <c r="AM136" i="11"/>
  <c r="AM133" i="11"/>
  <c r="AN128" i="11"/>
  <c r="AO128" i="11"/>
  <c r="AP128" i="11"/>
  <c r="AQ128" i="11"/>
  <c r="AR128" i="11"/>
  <c r="AS128" i="11"/>
  <c r="AT128" i="11"/>
  <c r="AU128" i="11"/>
  <c r="AV128" i="11"/>
  <c r="AW128" i="11"/>
  <c r="AX128" i="11"/>
  <c r="AN129" i="11"/>
  <c r="AO129" i="11"/>
  <c r="AP129" i="11"/>
  <c r="AQ129" i="11"/>
  <c r="AR129" i="11"/>
  <c r="AS129" i="11"/>
  <c r="AT129" i="11"/>
  <c r="AU129" i="11"/>
  <c r="AV129" i="11"/>
  <c r="AW129" i="11"/>
  <c r="AX129" i="11"/>
  <c r="AN130" i="11"/>
  <c r="AO130" i="11"/>
  <c r="AP130" i="11"/>
  <c r="AQ130" i="11"/>
  <c r="AR130" i="11"/>
  <c r="AS130" i="11"/>
  <c r="AT130" i="11"/>
  <c r="AU130" i="11"/>
  <c r="AV130" i="11"/>
  <c r="AW130" i="11"/>
  <c r="AX130" i="11"/>
  <c r="AN131" i="11"/>
  <c r="AO131" i="11"/>
  <c r="AP131" i="11"/>
  <c r="AQ131" i="11"/>
  <c r="AR131" i="11"/>
  <c r="AS131" i="11"/>
  <c r="AT131" i="11"/>
  <c r="AU131" i="11"/>
  <c r="AV131" i="11"/>
  <c r="AW131" i="11"/>
  <c r="AX131" i="11"/>
  <c r="AM129" i="11"/>
  <c r="AM130" i="11"/>
  <c r="AM131" i="11"/>
  <c r="AM128" i="11"/>
  <c r="AN123" i="11"/>
  <c r="AO123" i="11"/>
  <c r="AP123" i="11"/>
  <c r="AQ123" i="11"/>
  <c r="AR123" i="11"/>
  <c r="AS123" i="11"/>
  <c r="AT123" i="11"/>
  <c r="AU123" i="11"/>
  <c r="AV123" i="11"/>
  <c r="AW123" i="11"/>
  <c r="AX123" i="11"/>
  <c r="AN124" i="11"/>
  <c r="AO124" i="11"/>
  <c r="AP124" i="11"/>
  <c r="AQ124" i="11"/>
  <c r="AR124" i="11"/>
  <c r="AS124" i="11"/>
  <c r="AT124" i="11"/>
  <c r="AU124" i="11"/>
  <c r="AV124" i="11"/>
  <c r="AW124" i="11"/>
  <c r="AX124" i="11"/>
  <c r="AN125" i="11"/>
  <c r="AO125" i="11"/>
  <c r="AP125" i="11"/>
  <c r="AQ125" i="11"/>
  <c r="AR125" i="11"/>
  <c r="AS125" i="11"/>
  <c r="AT125" i="11"/>
  <c r="AU125" i="11"/>
  <c r="AV125" i="11"/>
  <c r="AW125" i="11"/>
  <c r="AX125" i="11"/>
  <c r="AN126" i="11"/>
  <c r="AO126" i="11"/>
  <c r="AP126" i="11"/>
  <c r="AQ126" i="11"/>
  <c r="AR126" i="11"/>
  <c r="AS126" i="11"/>
  <c r="AT126" i="11"/>
  <c r="AU126" i="11"/>
  <c r="AV126" i="11"/>
  <c r="AW126" i="11"/>
  <c r="AX126" i="11"/>
  <c r="AM124" i="11"/>
  <c r="AM125" i="11"/>
  <c r="AM126" i="11"/>
  <c r="AM123" i="11"/>
  <c r="AN118" i="11"/>
  <c r="AO118" i="11"/>
  <c r="AP118" i="11"/>
  <c r="AQ118" i="11"/>
  <c r="AR118" i="11"/>
  <c r="AS118" i="11"/>
  <c r="AT118" i="11"/>
  <c r="AU118" i="11"/>
  <c r="AV118" i="11"/>
  <c r="AW118" i="11"/>
  <c r="AX118" i="11"/>
  <c r="AN119" i="11"/>
  <c r="AO119" i="11"/>
  <c r="AP119" i="11"/>
  <c r="AQ119" i="11"/>
  <c r="AR119" i="11"/>
  <c r="AS119" i="11"/>
  <c r="AT119" i="11"/>
  <c r="AU119" i="11"/>
  <c r="AV119" i="11"/>
  <c r="AW119" i="11"/>
  <c r="AX119" i="11"/>
  <c r="AN120" i="11"/>
  <c r="AO120" i="11"/>
  <c r="AP120" i="11"/>
  <c r="AQ120" i="11"/>
  <c r="AR120" i="11"/>
  <c r="AS120" i="11"/>
  <c r="AT120" i="11"/>
  <c r="AU120" i="11"/>
  <c r="AV120" i="11"/>
  <c r="AW120" i="11"/>
  <c r="AX120" i="11"/>
  <c r="AN121" i="11"/>
  <c r="AO121" i="11"/>
  <c r="AP121" i="11"/>
  <c r="AQ121" i="11"/>
  <c r="AR121" i="11"/>
  <c r="AS121" i="11"/>
  <c r="AT121" i="11"/>
  <c r="AU121" i="11"/>
  <c r="AV121" i="11"/>
  <c r="AW121" i="11"/>
  <c r="AX121" i="11"/>
  <c r="AM119" i="11"/>
  <c r="AM120" i="11"/>
  <c r="AM121" i="11"/>
  <c r="AM118" i="11"/>
  <c r="AN113" i="11"/>
  <c r="AO113" i="11"/>
  <c r="AP113" i="11"/>
  <c r="AQ113" i="11"/>
  <c r="AR113" i="11"/>
  <c r="AS113" i="11"/>
  <c r="AT113" i="11"/>
  <c r="AU113" i="11"/>
  <c r="AV113" i="11"/>
  <c r="AW113" i="11"/>
  <c r="AX113" i="11"/>
  <c r="AN114" i="11"/>
  <c r="AO114" i="11"/>
  <c r="AP114" i="11"/>
  <c r="AQ114" i="11"/>
  <c r="AR114" i="11"/>
  <c r="AS114" i="11"/>
  <c r="AT114" i="11"/>
  <c r="AU114" i="11"/>
  <c r="AV114" i="11"/>
  <c r="AW114" i="11"/>
  <c r="AX114" i="11"/>
  <c r="AN115" i="11"/>
  <c r="AO115" i="11"/>
  <c r="AP115" i="11"/>
  <c r="AQ115" i="11"/>
  <c r="AR115" i="11"/>
  <c r="AS115" i="11"/>
  <c r="AT115" i="11"/>
  <c r="AU115" i="11"/>
  <c r="AV115" i="11"/>
  <c r="AW115" i="11"/>
  <c r="AX115" i="11"/>
  <c r="AN116" i="11"/>
  <c r="AO116" i="11"/>
  <c r="AP116" i="11"/>
  <c r="AQ116" i="11"/>
  <c r="AR116" i="11"/>
  <c r="AS116" i="11"/>
  <c r="AT116" i="11"/>
  <c r="AU116" i="11"/>
  <c r="AV116" i="11"/>
  <c r="AW116" i="11"/>
  <c r="AX116" i="11"/>
  <c r="AM114" i="11"/>
  <c r="AM115" i="11"/>
  <c r="AM116" i="11"/>
  <c r="AM113" i="11"/>
  <c r="AN108" i="11"/>
  <c r="AO108" i="11"/>
  <c r="AP108" i="11"/>
  <c r="AQ108" i="11"/>
  <c r="AR108" i="11"/>
  <c r="AS108" i="11"/>
  <c r="AT108" i="11"/>
  <c r="AU108" i="11"/>
  <c r="AV108" i="11"/>
  <c r="AW108" i="11"/>
  <c r="AX108" i="11"/>
  <c r="AN109" i="11"/>
  <c r="AO109" i="11"/>
  <c r="AP109" i="11"/>
  <c r="AQ109" i="11"/>
  <c r="AR109" i="11"/>
  <c r="AS109" i="11"/>
  <c r="AT109" i="11"/>
  <c r="AU109" i="11"/>
  <c r="AV109" i="11"/>
  <c r="AW109" i="11"/>
  <c r="AX109" i="11"/>
  <c r="AN110" i="11"/>
  <c r="AO110" i="11"/>
  <c r="AP110" i="11"/>
  <c r="AQ110" i="11"/>
  <c r="AR110" i="11"/>
  <c r="AS110" i="11"/>
  <c r="AT110" i="11"/>
  <c r="AU110" i="11"/>
  <c r="AV110" i="11"/>
  <c r="AW110" i="11"/>
  <c r="AX110" i="11"/>
  <c r="AN111" i="11"/>
  <c r="AO111" i="11"/>
  <c r="AP111" i="11"/>
  <c r="AQ111" i="11"/>
  <c r="AR111" i="11"/>
  <c r="AS111" i="11"/>
  <c r="AT111" i="11"/>
  <c r="AU111" i="11"/>
  <c r="AV111" i="11"/>
  <c r="AW111" i="11"/>
  <c r="AX111" i="11"/>
  <c r="AM109" i="11"/>
  <c r="AM110" i="11"/>
  <c r="AM111" i="11"/>
  <c r="AM108" i="11"/>
  <c r="AN103" i="11"/>
  <c r="AO103" i="11"/>
  <c r="AP103" i="11"/>
  <c r="AQ103" i="11"/>
  <c r="AR103" i="11"/>
  <c r="AS103" i="11"/>
  <c r="AT103" i="11"/>
  <c r="AU103" i="11"/>
  <c r="AV103" i="11"/>
  <c r="AW103" i="11"/>
  <c r="AX103" i="11"/>
  <c r="AN104" i="11"/>
  <c r="AO104" i="11"/>
  <c r="AP104" i="11"/>
  <c r="AQ104" i="11"/>
  <c r="AR104" i="11"/>
  <c r="AS104" i="11"/>
  <c r="AT104" i="11"/>
  <c r="AU104" i="11"/>
  <c r="AV104" i="11"/>
  <c r="AW104" i="11"/>
  <c r="AX104" i="11"/>
  <c r="AN105" i="11"/>
  <c r="AO105" i="11"/>
  <c r="AP105" i="11"/>
  <c r="AQ105" i="11"/>
  <c r="AR105" i="11"/>
  <c r="AS105" i="11"/>
  <c r="AT105" i="11"/>
  <c r="AU105" i="11"/>
  <c r="AV105" i="11"/>
  <c r="AW105" i="11"/>
  <c r="AX105" i="11"/>
  <c r="AN106" i="11"/>
  <c r="AO106" i="11"/>
  <c r="AP106" i="11"/>
  <c r="AQ106" i="11"/>
  <c r="AR106" i="11"/>
  <c r="AS106" i="11"/>
  <c r="AT106" i="11"/>
  <c r="AU106" i="11"/>
  <c r="AV106" i="11"/>
  <c r="AW106" i="11"/>
  <c r="AX106" i="11"/>
  <c r="AM104" i="11"/>
  <c r="AM105" i="11"/>
  <c r="AM106" i="11"/>
  <c r="AM103" i="11"/>
  <c r="AN98" i="11"/>
  <c r="AO98" i="11"/>
  <c r="AP98" i="11"/>
  <c r="AQ98" i="11"/>
  <c r="AR98" i="11"/>
  <c r="AS98" i="11"/>
  <c r="AT98" i="11"/>
  <c r="AU98" i="11"/>
  <c r="AV98" i="11"/>
  <c r="AW98" i="11"/>
  <c r="AX98" i="11"/>
  <c r="AN99" i="11"/>
  <c r="AO99" i="11"/>
  <c r="AP99" i="11"/>
  <c r="AQ99" i="11"/>
  <c r="AR99" i="11"/>
  <c r="AS99" i="11"/>
  <c r="AT99" i="11"/>
  <c r="AU99" i="11"/>
  <c r="AV99" i="11"/>
  <c r="AW99" i="11"/>
  <c r="AX99" i="11"/>
  <c r="AN100" i="11"/>
  <c r="AO100" i="11"/>
  <c r="AP100" i="11"/>
  <c r="AQ100" i="11"/>
  <c r="AR100" i="11"/>
  <c r="AS100" i="11"/>
  <c r="AT100" i="11"/>
  <c r="AU100" i="11"/>
  <c r="AV100" i="11"/>
  <c r="AW100" i="11"/>
  <c r="AX100" i="11"/>
  <c r="AN101" i="11"/>
  <c r="AO101" i="11"/>
  <c r="AP101" i="11"/>
  <c r="AQ101" i="11"/>
  <c r="AR101" i="11"/>
  <c r="AS101" i="11"/>
  <c r="AT101" i="11"/>
  <c r="AU101" i="11"/>
  <c r="AV101" i="11"/>
  <c r="AW101" i="11"/>
  <c r="AX101" i="11"/>
  <c r="AM99" i="11"/>
  <c r="AM100" i="11"/>
  <c r="AM101" i="11"/>
  <c r="AM98" i="11"/>
  <c r="AN93" i="11"/>
  <c r="AO93" i="11"/>
  <c r="AP93" i="11"/>
  <c r="AQ93" i="11"/>
  <c r="AR93" i="11"/>
  <c r="AS93" i="11"/>
  <c r="AT93" i="11"/>
  <c r="AU93" i="11"/>
  <c r="AV93" i="11"/>
  <c r="AW93" i="11"/>
  <c r="AX93" i="11"/>
  <c r="AN94" i="11"/>
  <c r="AO94" i="11"/>
  <c r="AP94" i="11"/>
  <c r="AQ94" i="11"/>
  <c r="AR94" i="11"/>
  <c r="AS94" i="11"/>
  <c r="AT94" i="11"/>
  <c r="AU94" i="11"/>
  <c r="AV94" i="11"/>
  <c r="AW94" i="11"/>
  <c r="AX94" i="11"/>
  <c r="AN95" i="11"/>
  <c r="AO95" i="11"/>
  <c r="AP95" i="11"/>
  <c r="AQ95" i="11"/>
  <c r="AR95" i="11"/>
  <c r="AS95" i="11"/>
  <c r="AT95" i="11"/>
  <c r="AU95" i="11"/>
  <c r="AV95" i="11"/>
  <c r="AW95" i="11"/>
  <c r="AX95" i="11"/>
  <c r="AN96" i="11"/>
  <c r="AO96" i="11"/>
  <c r="AP96" i="11"/>
  <c r="AQ96" i="11"/>
  <c r="AR96" i="11"/>
  <c r="AS96" i="11"/>
  <c r="AT96" i="11"/>
  <c r="AU96" i="11"/>
  <c r="AV96" i="11"/>
  <c r="AW96" i="11"/>
  <c r="AX96" i="11"/>
  <c r="AM94" i="11"/>
  <c r="AM95" i="11"/>
  <c r="AM96" i="11"/>
  <c r="AM93" i="11"/>
  <c r="AN88" i="11"/>
  <c r="AO88" i="11"/>
  <c r="AP88" i="11"/>
  <c r="AQ88" i="11"/>
  <c r="AR88" i="11"/>
  <c r="AS88" i="11"/>
  <c r="AT88" i="11"/>
  <c r="AU88" i="11"/>
  <c r="AV88" i="11"/>
  <c r="AW88" i="11"/>
  <c r="AX88" i="11"/>
  <c r="AN89" i="11"/>
  <c r="AO89" i="11"/>
  <c r="AP89" i="11"/>
  <c r="AQ89" i="11"/>
  <c r="AR89" i="11"/>
  <c r="AS89" i="11"/>
  <c r="AT89" i="11"/>
  <c r="AU89" i="11"/>
  <c r="AV89" i="11"/>
  <c r="AW89" i="11"/>
  <c r="AX89" i="11"/>
  <c r="AN90" i="11"/>
  <c r="AO90" i="11"/>
  <c r="AP90" i="11"/>
  <c r="AQ90" i="11"/>
  <c r="AR90" i="11"/>
  <c r="AS90" i="11"/>
  <c r="AT90" i="11"/>
  <c r="AU90" i="11"/>
  <c r="AV90" i="11"/>
  <c r="AW90" i="11"/>
  <c r="AX90" i="11"/>
  <c r="AN91" i="11"/>
  <c r="AO91" i="11"/>
  <c r="AP91" i="11"/>
  <c r="AQ91" i="11"/>
  <c r="AR91" i="11"/>
  <c r="AS91" i="11"/>
  <c r="AT91" i="11"/>
  <c r="AU91" i="11"/>
  <c r="AV91" i="11"/>
  <c r="AW91" i="11"/>
  <c r="AX91" i="11"/>
  <c r="AM89" i="11"/>
  <c r="AM90" i="11"/>
  <c r="AM91" i="11"/>
  <c r="AM88" i="11"/>
  <c r="AN83" i="11"/>
  <c r="AO83" i="11"/>
  <c r="AP83" i="11"/>
  <c r="AQ83" i="11"/>
  <c r="AR83" i="11"/>
  <c r="AS83" i="11"/>
  <c r="AT83" i="11"/>
  <c r="AU83" i="11"/>
  <c r="AV83" i="11"/>
  <c r="AW83" i="11"/>
  <c r="AX83" i="11"/>
  <c r="AN84" i="11"/>
  <c r="AO84" i="11"/>
  <c r="AP84" i="11"/>
  <c r="AQ84" i="11"/>
  <c r="AR84" i="11"/>
  <c r="AS84" i="11"/>
  <c r="AT84" i="11"/>
  <c r="AU84" i="11"/>
  <c r="AV84" i="11"/>
  <c r="AW84" i="11"/>
  <c r="AX84" i="11"/>
  <c r="AN85" i="11"/>
  <c r="AO85" i="11"/>
  <c r="AP85" i="11"/>
  <c r="AQ85" i="11"/>
  <c r="AR85" i="11"/>
  <c r="AS85" i="11"/>
  <c r="AT85" i="11"/>
  <c r="AU85" i="11"/>
  <c r="AV85" i="11"/>
  <c r="AW85" i="11"/>
  <c r="AX85" i="11"/>
  <c r="AN86" i="11"/>
  <c r="AO86" i="11"/>
  <c r="AP86" i="11"/>
  <c r="AQ86" i="11"/>
  <c r="AR86" i="11"/>
  <c r="AS86" i="11"/>
  <c r="AT86" i="11"/>
  <c r="AU86" i="11"/>
  <c r="AV86" i="11"/>
  <c r="AW86" i="11"/>
  <c r="AX86" i="11"/>
  <c r="AM84" i="11"/>
  <c r="AM85" i="11"/>
  <c r="AM86" i="11"/>
  <c r="AM83" i="11"/>
  <c r="AN78" i="11"/>
  <c r="AO78" i="11"/>
  <c r="AP78" i="11"/>
  <c r="AQ78" i="11"/>
  <c r="AR78" i="11"/>
  <c r="AS78" i="11"/>
  <c r="AT78" i="11"/>
  <c r="AU78" i="11"/>
  <c r="AV78" i="11"/>
  <c r="AW78" i="11"/>
  <c r="AX78" i="11"/>
  <c r="AN79" i="11"/>
  <c r="AO79" i="11"/>
  <c r="AP79" i="11"/>
  <c r="AQ79" i="11"/>
  <c r="AR79" i="11"/>
  <c r="AS79" i="11"/>
  <c r="AT79" i="11"/>
  <c r="AU79" i="11"/>
  <c r="AV79" i="11"/>
  <c r="AW79" i="11"/>
  <c r="AX79" i="11"/>
  <c r="AN80" i="11"/>
  <c r="AO80" i="11"/>
  <c r="AP80" i="11"/>
  <c r="AQ80" i="11"/>
  <c r="AR80" i="11"/>
  <c r="AS80" i="11"/>
  <c r="AT80" i="11"/>
  <c r="AU80" i="11"/>
  <c r="AV80" i="11"/>
  <c r="AW80" i="11"/>
  <c r="AX80" i="11"/>
  <c r="AN81" i="11"/>
  <c r="AO81" i="11"/>
  <c r="AP81" i="11"/>
  <c r="AQ81" i="11"/>
  <c r="AR81" i="11"/>
  <c r="AS81" i="11"/>
  <c r="AT81" i="11"/>
  <c r="AU81" i="11"/>
  <c r="AV81" i="11"/>
  <c r="AW81" i="11"/>
  <c r="AX81" i="11"/>
  <c r="AM79" i="11"/>
  <c r="AM80" i="11"/>
  <c r="AM81" i="11"/>
  <c r="AM78" i="11"/>
  <c r="AN73" i="11"/>
  <c r="AO73" i="11"/>
  <c r="AP73" i="11"/>
  <c r="AQ73" i="11"/>
  <c r="AR73" i="11"/>
  <c r="AS73" i="11"/>
  <c r="AT73" i="11"/>
  <c r="AU73" i="11"/>
  <c r="AV73" i="11"/>
  <c r="AW73" i="11"/>
  <c r="AX73" i="11"/>
  <c r="AN74" i="11"/>
  <c r="AO74" i="11"/>
  <c r="AP74" i="11"/>
  <c r="AQ74" i="11"/>
  <c r="AR74" i="11"/>
  <c r="AS74" i="11"/>
  <c r="AT74" i="11"/>
  <c r="AU74" i="11"/>
  <c r="AV74" i="11"/>
  <c r="AW74" i="11"/>
  <c r="AX74" i="11"/>
  <c r="AN75" i="11"/>
  <c r="AO75" i="11"/>
  <c r="AP75" i="11"/>
  <c r="AQ75" i="11"/>
  <c r="AR75" i="11"/>
  <c r="AS75" i="11"/>
  <c r="AT75" i="11"/>
  <c r="AU75" i="11"/>
  <c r="AV75" i="11"/>
  <c r="AW75" i="11"/>
  <c r="AX75" i="11"/>
  <c r="AN76" i="11"/>
  <c r="AO76" i="11"/>
  <c r="AP76" i="11"/>
  <c r="AQ76" i="11"/>
  <c r="AR76" i="11"/>
  <c r="AS76" i="11"/>
  <c r="AT76" i="11"/>
  <c r="AU76" i="11"/>
  <c r="AV76" i="11"/>
  <c r="AW76" i="11"/>
  <c r="AX76" i="11"/>
  <c r="AM74" i="11"/>
  <c r="AM75" i="11"/>
  <c r="AM76" i="11"/>
  <c r="AM73" i="11"/>
  <c r="AN68" i="11"/>
  <c r="AO68" i="11"/>
  <c r="AP68" i="11"/>
  <c r="AQ68" i="11"/>
  <c r="AR68" i="11"/>
  <c r="AS68" i="11"/>
  <c r="AT68" i="11"/>
  <c r="AU68" i="11"/>
  <c r="AV68" i="11"/>
  <c r="AW68" i="11"/>
  <c r="AX68" i="11"/>
  <c r="AN69" i="11"/>
  <c r="AO69" i="11"/>
  <c r="AP69" i="11"/>
  <c r="AQ69" i="11"/>
  <c r="AR69" i="11"/>
  <c r="AS69" i="11"/>
  <c r="AT69" i="11"/>
  <c r="AU69" i="11"/>
  <c r="AV69" i="11"/>
  <c r="AW69" i="11"/>
  <c r="AX69" i="11"/>
  <c r="AN70" i="11"/>
  <c r="AO70" i="11"/>
  <c r="AP70" i="11"/>
  <c r="AQ70" i="11"/>
  <c r="AR70" i="11"/>
  <c r="AS70" i="11"/>
  <c r="AT70" i="11"/>
  <c r="AU70" i="11"/>
  <c r="AV70" i="11"/>
  <c r="AW70" i="11"/>
  <c r="AX70" i="11"/>
  <c r="AN71" i="11"/>
  <c r="AO71" i="11"/>
  <c r="AP71" i="11"/>
  <c r="AQ71" i="11"/>
  <c r="AR71" i="11"/>
  <c r="AS71" i="11"/>
  <c r="AT71" i="11"/>
  <c r="AU71" i="11"/>
  <c r="AV71" i="11"/>
  <c r="AW71" i="11"/>
  <c r="AX71" i="11"/>
  <c r="AM69" i="11"/>
  <c r="AM70" i="11"/>
  <c r="AM71" i="11"/>
  <c r="AM68" i="11"/>
  <c r="AN63" i="11"/>
  <c r="AO63" i="11"/>
  <c r="AP63" i="11"/>
  <c r="AQ63" i="11"/>
  <c r="AR63" i="11"/>
  <c r="AS63" i="11"/>
  <c r="AT63" i="11"/>
  <c r="AU63" i="11"/>
  <c r="AV63" i="11"/>
  <c r="AW63" i="11"/>
  <c r="AX63" i="11"/>
  <c r="AN64" i="11"/>
  <c r="AO64" i="11"/>
  <c r="AP64" i="11"/>
  <c r="AQ64" i="11"/>
  <c r="AR64" i="11"/>
  <c r="AS64" i="11"/>
  <c r="AT64" i="11"/>
  <c r="AU64" i="11"/>
  <c r="AV64" i="11"/>
  <c r="AW64" i="11"/>
  <c r="AX64" i="11"/>
  <c r="AN65" i="11"/>
  <c r="AO65" i="11"/>
  <c r="AP65" i="11"/>
  <c r="AQ65" i="11"/>
  <c r="AR65" i="11"/>
  <c r="AS65" i="11"/>
  <c r="AT65" i="11"/>
  <c r="AU65" i="11"/>
  <c r="AV65" i="11"/>
  <c r="AW65" i="11"/>
  <c r="AX65" i="11"/>
  <c r="AN66" i="11"/>
  <c r="AO66" i="11"/>
  <c r="AP66" i="11"/>
  <c r="AQ66" i="11"/>
  <c r="AR66" i="11"/>
  <c r="AS66" i="11"/>
  <c r="AT66" i="11"/>
  <c r="AU66" i="11"/>
  <c r="AV66" i="11"/>
  <c r="AW66" i="11"/>
  <c r="AX66" i="11"/>
  <c r="AM64" i="11"/>
  <c r="AM65" i="11"/>
  <c r="AM66" i="11"/>
  <c r="AM63" i="11"/>
  <c r="AN58" i="11"/>
  <c r="AO58" i="11"/>
  <c r="AP58" i="11"/>
  <c r="AQ58" i="11"/>
  <c r="AR58" i="11"/>
  <c r="AS58" i="11"/>
  <c r="AT58" i="11"/>
  <c r="AU58" i="11"/>
  <c r="AV58" i="11"/>
  <c r="AW58" i="11"/>
  <c r="AX58" i="11"/>
  <c r="AN59" i="11"/>
  <c r="AO59" i="11"/>
  <c r="AP59" i="11"/>
  <c r="AQ59" i="11"/>
  <c r="AR59" i="11"/>
  <c r="AS59" i="11"/>
  <c r="AT59" i="11"/>
  <c r="AU59" i="11"/>
  <c r="AV59" i="11"/>
  <c r="AW59" i="11"/>
  <c r="AX59" i="11"/>
  <c r="AN60" i="11"/>
  <c r="AO60" i="11"/>
  <c r="AP60" i="11"/>
  <c r="AQ60" i="11"/>
  <c r="AR60" i="11"/>
  <c r="AS60" i="11"/>
  <c r="AT60" i="11"/>
  <c r="AU60" i="11"/>
  <c r="AV60" i="11"/>
  <c r="AW60" i="11"/>
  <c r="AX60" i="11"/>
  <c r="AN61" i="11"/>
  <c r="AO61" i="11"/>
  <c r="AP61" i="11"/>
  <c r="AQ61" i="11"/>
  <c r="AR61" i="11"/>
  <c r="AS61" i="11"/>
  <c r="AT61" i="11"/>
  <c r="AU61" i="11"/>
  <c r="AV61" i="11"/>
  <c r="AW61" i="11"/>
  <c r="AX61" i="11"/>
  <c r="AM59" i="11"/>
  <c r="AM60" i="11"/>
  <c r="AM61" i="11"/>
  <c r="AM58" i="11"/>
  <c r="AN53" i="11"/>
  <c r="AO53" i="11"/>
  <c r="AP53" i="11"/>
  <c r="AQ53" i="11"/>
  <c r="AR53" i="11"/>
  <c r="AS53" i="11"/>
  <c r="AT53" i="11"/>
  <c r="AU53" i="11"/>
  <c r="AV53" i="11"/>
  <c r="AW53" i="11"/>
  <c r="AX53" i="11"/>
  <c r="AN54" i="11"/>
  <c r="AO54" i="11"/>
  <c r="AP54" i="11"/>
  <c r="AQ54" i="11"/>
  <c r="AR54" i="11"/>
  <c r="AS54" i="11"/>
  <c r="AT54" i="11"/>
  <c r="AU54" i="11"/>
  <c r="AV54" i="11"/>
  <c r="AW54" i="11"/>
  <c r="AX54" i="11"/>
  <c r="AN55" i="11"/>
  <c r="AO55" i="11"/>
  <c r="AP55" i="11"/>
  <c r="AQ55" i="11"/>
  <c r="AR55" i="11"/>
  <c r="AS55" i="11"/>
  <c r="AT55" i="11"/>
  <c r="AU55" i="11"/>
  <c r="AV55" i="11"/>
  <c r="AW55" i="11"/>
  <c r="AX55" i="11"/>
  <c r="AN56" i="11"/>
  <c r="AO56" i="11"/>
  <c r="AP56" i="11"/>
  <c r="AQ56" i="11"/>
  <c r="AR56" i="11"/>
  <c r="AS56" i="11"/>
  <c r="AT56" i="11"/>
  <c r="AU56" i="11"/>
  <c r="AV56" i="11"/>
  <c r="AW56" i="11"/>
  <c r="AX56" i="11"/>
  <c r="AM54" i="11"/>
  <c r="AM55" i="11"/>
  <c r="AM56" i="11"/>
  <c r="AM53" i="11"/>
  <c r="AN48" i="11"/>
  <c r="AO48" i="11"/>
  <c r="AP48" i="11"/>
  <c r="AQ48" i="11"/>
  <c r="AR48" i="11"/>
  <c r="AS48" i="11"/>
  <c r="AT48" i="11"/>
  <c r="AU48" i="11"/>
  <c r="AV48" i="11"/>
  <c r="AW48" i="11"/>
  <c r="AX48" i="11"/>
  <c r="AN49" i="11"/>
  <c r="AO49" i="11"/>
  <c r="AP49" i="11"/>
  <c r="AQ49" i="11"/>
  <c r="AR49" i="11"/>
  <c r="AS49" i="11"/>
  <c r="AT49" i="11"/>
  <c r="AU49" i="11"/>
  <c r="AV49" i="11"/>
  <c r="AW49" i="11"/>
  <c r="AX49" i="11"/>
  <c r="AN50" i="11"/>
  <c r="AO50" i="11"/>
  <c r="AP50" i="11"/>
  <c r="AQ50" i="11"/>
  <c r="AR50" i="11"/>
  <c r="AS50" i="11"/>
  <c r="AT50" i="11"/>
  <c r="AU50" i="11"/>
  <c r="AV50" i="11"/>
  <c r="AW50" i="11"/>
  <c r="AX50" i="11"/>
  <c r="AN51" i="11"/>
  <c r="AO51" i="11"/>
  <c r="AP51" i="11"/>
  <c r="AQ51" i="11"/>
  <c r="AR51" i="11"/>
  <c r="AS51" i="11"/>
  <c r="AT51" i="11"/>
  <c r="AU51" i="11"/>
  <c r="AV51" i="11"/>
  <c r="AW51" i="11"/>
  <c r="AX51" i="11"/>
  <c r="AM49" i="11"/>
  <c r="AM50" i="11"/>
  <c r="AM51" i="11"/>
  <c r="AM48" i="11"/>
  <c r="AN43" i="11"/>
  <c r="AO43" i="11"/>
  <c r="AP43" i="11"/>
  <c r="AQ43" i="11"/>
  <c r="AR43" i="11"/>
  <c r="AS43" i="11"/>
  <c r="AT43" i="11"/>
  <c r="AU43" i="11"/>
  <c r="AV43" i="11"/>
  <c r="AW43" i="11"/>
  <c r="AX43" i="11"/>
  <c r="AN44" i="11"/>
  <c r="AO44" i="11"/>
  <c r="AP44" i="11"/>
  <c r="AQ44" i="11"/>
  <c r="AR44" i="11"/>
  <c r="AS44" i="11"/>
  <c r="AT44" i="11"/>
  <c r="AU44" i="11"/>
  <c r="AV44" i="11"/>
  <c r="AW44" i="11"/>
  <c r="AX44" i="11"/>
  <c r="AN45" i="11"/>
  <c r="AO45" i="11"/>
  <c r="AP45" i="11"/>
  <c r="AQ45" i="11"/>
  <c r="AR45" i="11"/>
  <c r="AS45" i="11"/>
  <c r="AT45" i="11"/>
  <c r="AU45" i="11"/>
  <c r="AV45" i="11"/>
  <c r="AW45" i="11"/>
  <c r="AX45" i="11"/>
  <c r="AN46" i="11"/>
  <c r="AO46" i="11"/>
  <c r="AP46" i="11"/>
  <c r="AQ46" i="11"/>
  <c r="AR46" i="11"/>
  <c r="AS46" i="11"/>
  <c r="AT46" i="11"/>
  <c r="AU46" i="11"/>
  <c r="AV46" i="11"/>
  <c r="AW46" i="11"/>
  <c r="AX46" i="11"/>
  <c r="AM44" i="11"/>
  <c r="AM45" i="11"/>
  <c r="AM46" i="11"/>
  <c r="AM43" i="11"/>
  <c r="AN38" i="11"/>
  <c r="AO38" i="11"/>
  <c r="AP38" i="11"/>
  <c r="AQ38" i="11"/>
  <c r="AR38" i="11"/>
  <c r="AS38" i="11"/>
  <c r="AT38" i="11"/>
  <c r="AU38" i="11"/>
  <c r="AV38" i="11"/>
  <c r="AW38" i="11"/>
  <c r="AX38" i="11"/>
  <c r="AN39" i="11"/>
  <c r="AO39" i="11"/>
  <c r="AP39" i="11"/>
  <c r="AQ39" i="11"/>
  <c r="AR39" i="11"/>
  <c r="AS39" i="11"/>
  <c r="AT39" i="11"/>
  <c r="AU39" i="11"/>
  <c r="AV39" i="11"/>
  <c r="AW39" i="11"/>
  <c r="AX39" i="11"/>
  <c r="AN40" i="11"/>
  <c r="AO40" i="11"/>
  <c r="AP40" i="11"/>
  <c r="AQ40" i="11"/>
  <c r="AR40" i="11"/>
  <c r="AS40" i="11"/>
  <c r="AT40" i="11"/>
  <c r="AU40" i="11"/>
  <c r="AV40" i="11"/>
  <c r="AW40" i="11"/>
  <c r="AX40" i="11"/>
  <c r="AN41" i="11"/>
  <c r="AO41" i="11"/>
  <c r="AP41" i="11"/>
  <c r="AQ41" i="11"/>
  <c r="AR41" i="11"/>
  <c r="AS41" i="11"/>
  <c r="AT41" i="11"/>
  <c r="AU41" i="11"/>
  <c r="AV41" i="11"/>
  <c r="AW41" i="11"/>
  <c r="AX41" i="11"/>
  <c r="AM39" i="11"/>
  <c r="AM40" i="11"/>
  <c r="AM41" i="11"/>
  <c r="AM38" i="11"/>
  <c r="AN33" i="11"/>
  <c r="AO33" i="11"/>
  <c r="AP33" i="11"/>
  <c r="AQ33" i="11"/>
  <c r="AR33" i="11"/>
  <c r="AS33" i="11"/>
  <c r="AT33" i="11"/>
  <c r="AU33" i="11"/>
  <c r="AV33" i="11"/>
  <c r="AW33" i="11"/>
  <c r="AX33" i="11"/>
  <c r="AN34" i="11"/>
  <c r="AO34" i="11"/>
  <c r="AP34" i="11"/>
  <c r="AQ34" i="11"/>
  <c r="AR34" i="11"/>
  <c r="AS34" i="11"/>
  <c r="AT34" i="11"/>
  <c r="AU34" i="11"/>
  <c r="AV34" i="11"/>
  <c r="AW34" i="11"/>
  <c r="AX34" i="11"/>
  <c r="AN35" i="11"/>
  <c r="AO35" i="11"/>
  <c r="AP35" i="11"/>
  <c r="AQ35" i="11"/>
  <c r="AR35" i="11"/>
  <c r="AS35" i="11"/>
  <c r="AT35" i="11"/>
  <c r="AU35" i="11"/>
  <c r="AV35" i="11"/>
  <c r="AW35" i="11"/>
  <c r="AX35" i="11"/>
  <c r="AN36" i="11"/>
  <c r="AO36" i="11"/>
  <c r="AP36" i="11"/>
  <c r="AQ36" i="11"/>
  <c r="AR36" i="11"/>
  <c r="AS36" i="11"/>
  <c r="AT36" i="11"/>
  <c r="AU36" i="11"/>
  <c r="AV36" i="11"/>
  <c r="AW36" i="11"/>
  <c r="AX36" i="11"/>
  <c r="AM34" i="11"/>
  <c r="AM35" i="11"/>
  <c r="AM36" i="11"/>
  <c r="AM33" i="11"/>
  <c r="AN28" i="11"/>
  <c r="AO28" i="11"/>
  <c r="AP28" i="11"/>
  <c r="AQ28" i="11"/>
  <c r="AR28" i="11"/>
  <c r="AS28" i="11"/>
  <c r="AT28" i="11"/>
  <c r="AU28" i="11"/>
  <c r="AV28" i="11"/>
  <c r="AW28" i="11"/>
  <c r="AX28" i="11"/>
  <c r="AN29" i="11"/>
  <c r="AO29" i="11"/>
  <c r="AP29" i="11"/>
  <c r="AQ29" i="11"/>
  <c r="AR29" i="11"/>
  <c r="AS29" i="11"/>
  <c r="AT29" i="11"/>
  <c r="AU29" i="11"/>
  <c r="AV29" i="11"/>
  <c r="AW29" i="11"/>
  <c r="AX29" i="11"/>
  <c r="AN30" i="11"/>
  <c r="AO30" i="11"/>
  <c r="AP30" i="11"/>
  <c r="AQ30" i="11"/>
  <c r="AR30" i="11"/>
  <c r="AS30" i="11"/>
  <c r="AT30" i="11"/>
  <c r="AU30" i="11"/>
  <c r="AV30" i="11"/>
  <c r="AW30" i="11"/>
  <c r="AX30" i="11"/>
  <c r="AN31" i="11"/>
  <c r="AO31" i="11"/>
  <c r="AP31" i="11"/>
  <c r="AQ31" i="11"/>
  <c r="AR31" i="11"/>
  <c r="AS31" i="11"/>
  <c r="AT31" i="11"/>
  <c r="AU31" i="11"/>
  <c r="AV31" i="11"/>
  <c r="AW31" i="11"/>
  <c r="AX31" i="11"/>
  <c r="AM29" i="11"/>
  <c r="AM30" i="11"/>
  <c r="AM31" i="11"/>
  <c r="AM28" i="11"/>
  <c r="AN23" i="11"/>
  <c r="AO23" i="11"/>
  <c r="AP23" i="11"/>
  <c r="AQ23" i="11"/>
  <c r="AR23" i="11"/>
  <c r="AS23" i="11"/>
  <c r="AT23" i="11"/>
  <c r="AU23" i="11"/>
  <c r="AV23" i="11"/>
  <c r="AW23" i="11"/>
  <c r="AX23" i="11"/>
  <c r="AN24" i="11"/>
  <c r="AO24" i="11"/>
  <c r="AP24" i="11"/>
  <c r="AQ24" i="11"/>
  <c r="AR24" i="11"/>
  <c r="AS24" i="11"/>
  <c r="AT24" i="11"/>
  <c r="AU24" i="11"/>
  <c r="AV24" i="11"/>
  <c r="AW24" i="11"/>
  <c r="AX24" i="11"/>
  <c r="AN25" i="11"/>
  <c r="AO25" i="11"/>
  <c r="AP25" i="11"/>
  <c r="AQ25" i="11"/>
  <c r="AR25" i="11"/>
  <c r="AS25" i="11"/>
  <c r="AT25" i="11"/>
  <c r="AU25" i="11"/>
  <c r="AV25" i="11"/>
  <c r="AW25" i="11"/>
  <c r="AX25" i="11"/>
  <c r="AN26" i="11"/>
  <c r="AO26" i="11"/>
  <c r="AP26" i="11"/>
  <c r="AQ26" i="11"/>
  <c r="AR26" i="11"/>
  <c r="AS26" i="11"/>
  <c r="AT26" i="11"/>
  <c r="AU26" i="11"/>
  <c r="AV26" i="11"/>
  <c r="AW26" i="11"/>
  <c r="AX26" i="11"/>
  <c r="AM24" i="11"/>
  <c r="AM25" i="11"/>
  <c r="AM26" i="11"/>
  <c r="AM23" i="11"/>
  <c r="AN18" i="11"/>
  <c r="AO18" i="11"/>
  <c r="AP18" i="11"/>
  <c r="AQ18" i="11"/>
  <c r="AR18" i="11"/>
  <c r="AS18" i="11"/>
  <c r="AT18" i="11"/>
  <c r="AU18" i="11"/>
  <c r="AV18" i="11"/>
  <c r="AW18" i="11"/>
  <c r="AX18" i="11"/>
  <c r="AN19" i="11"/>
  <c r="AO19" i="11"/>
  <c r="AP19" i="11"/>
  <c r="AQ19" i="11"/>
  <c r="AR19" i="11"/>
  <c r="AS19" i="11"/>
  <c r="AT19" i="11"/>
  <c r="AU19" i="11"/>
  <c r="AV19" i="11"/>
  <c r="AW19" i="11"/>
  <c r="AX19" i="11"/>
  <c r="AN20" i="11"/>
  <c r="AO20" i="11"/>
  <c r="AP20" i="11"/>
  <c r="AQ20" i="11"/>
  <c r="AR20" i="11"/>
  <c r="AS20" i="11"/>
  <c r="AT20" i="11"/>
  <c r="AU20" i="11"/>
  <c r="AV20" i="11"/>
  <c r="AW20" i="11"/>
  <c r="AX20" i="11"/>
  <c r="AN21" i="11"/>
  <c r="AO21" i="11"/>
  <c r="AP21" i="11"/>
  <c r="AQ21" i="11"/>
  <c r="AR21" i="11"/>
  <c r="AS21" i="11"/>
  <c r="AT21" i="11"/>
  <c r="AU21" i="11"/>
  <c r="AV21" i="11"/>
  <c r="AW21" i="11"/>
  <c r="AX21" i="11"/>
  <c r="AM19" i="11"/>
  <c r="AM20" i="11"/>
  <c r="AM21" i="11"/>
  <c r="AM18" i="11"/>
  <c r="AN13" i="11"/>
  <c r="AO13" i="11"/>
  <c r="AP13" i="11"/>
  <c r="AQ13" i="11"/>
  <c r="AR13" i="11"/>
  <c r="AS13" i="11"/>
  <c r="AT13" i="11"/>
  <c r="AU13" i="11"/>
  <c r="AV13" i="11"/>
  <c r="AW13" i="11"/>
  <c r="AX13" i="11"/>
  <c r="AN14" i="11"/>
  <c r="AO14" i="11"/>
  <c r="AP14" i="11"/>
  <c r="AQ14" i="11"/>
  <c r="AR14" i="11"/>
  <c r="AS14" i="11"/>
  <c r="AT14" i="11"/>
  <c r="AU14" i="11"/>
  <c r="AV14" i="11"/>
  <c r="AW14" i="11"/>
  <c r="AX14" i="11"/>
  <c r="AN15" i="11"/>
  <c r="AO15" i="11"/>
  <c r="AP15" i="11"/>
  <c r="AQ15" i="11"/>
  <c r="AR15" i="11"/>
  <c r="AS15" i="11"/>
  <c r="AT15" i="11"/>
  <c r="AU15" i="11"/>
  <c r="AV15" i="11"/>
  <c r="AW15" i="11"/>
  <c r="AX15" i="11"/>
  <c r="AN16" i="11"/>
  <c r="AO16" i="11"/>
  <c r="AP16" i="11"/>
  <c r="AQ16" i="11"/>
  <c r="AR16" i="11"/>
  <c r="AS16" i="11"/>
  <c r="AT16" i="11"/>
  <c r="AU16" i="11"/>
  <c r="AV16" i="11"/>
  <c r="AW16" i="11"/>
  <c r="AX16" i="11"/>
  <c r="AM14" i="11"/>
  <c r="AM15" i="11"/>
  <c r="AM16" i="11"/>
  <c r="AM13" i="11"/>
  <c r="AN8" i="11"/>
  <c r="AO8" i="11"/>
  <c r="AP8" i="11"/>
  <c r="AQ8" i="11"/>
  <c r="AR8" i="11"/>
  <c r="AS8" i="11"/>
  <c r="AT8" i="11"/>
  <c r="AU8" i="11"/>
  <c r="AV8" i="11"/>
  <c r="AW8" i="11"/>
  <c r="AX8" i="11"/>
  <c r="AN9" i="11"/>
  <c r="AO9" i="11"/>
  <c r="AP9" i="11"/>
  <c r="AQ9" i="11"/>
  <c r="AR9" i="11"/>
  <c r="AS9" i="11"/>
  <c r="AT9" i="11"/>
  <c r="AU9" i="11"/>
  <c r="AV9" i="11"/>
  <c r="AW9" i="11"/>
  <c r="AX9" i="11"/>
  <c r="AN10" i="11"/>
  <c r="AO10" i="11"/>
  <c r="AP10" i="11"/>
  <c r="AQ10" i="11"/>
  <c r="AR10" i="11"/>
  <c r="AS10" i="11"/>
  <c r="AT10" i="11"/>
  <c r="AU10" i="11"/>
  <c r="AV10" i="11"/>
  <c r="AW10" i="11"/>
  <c r="AX10" i="11"/>
  <c r="AN11" i="11"/>
  <c r="AO11" i="11"/>
  <c r="AP11" i="11"/>
  <c r="AQ11" i="11"/>
  <c r="AR11" i="11"/>
  <c r="AS11" i="11"/>
  <c r="AT11" i="11"/>
  <c r="AU11" i="11"/>
  <c r="AV11" i="11"/>
  <c r="AW11" i="11"/>
  <c r="AX11" i="11"/>
  <c r="AM9" i="11"/>
  <c r="AM10" i="11"/>
  <c r="AM11" i="11"/>
  <c r="AM8" i="11"/>
  <c r="AN3" i="11"/>
  <c r="AO3" i="11"/>
  <c r="AP3" i="11"/>
  <c r="AQ3" i="11"/>
  <c r="AR3" i="11"/>
  <c r="AS3" i="11"/>
  <c r="AT3" i="11"/>
  <c r="AU3" i="11"/>
  <c r="AV3" i="11"/>
  <c r="AW3" i="11"/>
  <c r="AX3" i="11"/>
  <c r="AN4" i="11"/>
  <c r="AO4" i="11"/>
  <c r="AP4" i="11"/>
  <c r="AQ4" i="11"/>
  <c r="AR4" i="11"/>
  <c r="AS4" i="11"/>
  <c r="AT4" i="11"/>
  <c r="AU4" i="11"/>
  <c r="AV4" i="11"/>
  <c r="AW4" i="11"/>
  <c r="AX4" i="11"/>
  <c r="AN5" i="11"/>
  <c r="AO5" i="11"/>
  <c r="AP5" i="11"/>
  <c r="AQ5" i="11"/>
  <c r="AR5" i="11"/>
  <c r="AS5" i="11"/>
  <c r="AT5" i="11"/>
  <c r="AU5" i="11"/>
  <c r="AV5" i="11"/>
  <c r="AW5" i="11"/>
  <c r="AX5" i="11"/>
  <c r="AN6" i="11"/>
  <c r="AO6" i="11"/>
  <c r="AP6" i="11"/>
  <c r="AQ6" i="11"/>
  <c r="AR6" i="11"/>
  <c r="AS6" i="11"/>
  <c r="AT6" i="11"/>
  <c r="AU6" i="11"/>
  <c r="AV6" i="11"/>
  <c r="AW6" i="11"/>
  <c r="AX6" i="11"/>
  <c r="AM4" i="11"/>
  <c r="AM5" i="11"/>
  <c r="AM6" i="11"/>
  <c r="AM3" i="11"/>
  <c r="AB133" i="11"/>
  <c r="AC133" i="11"/>
  <c r="AD133" i="11"/>
  <c r="AE133" i="11"/>
  <c r="AF133" i="11"/>
  <c r="AG133" i="11"/>
  <c r="AH133" i="11"/>
  <c r="AI133" i="11"/>
  <c r="AJ133" i="11"/>
  <c r="AK133" i="11"/>
  <c r="AL133" i="11"/>
  <c r="AB134" i="11"/>
  <c r="AC134" i="11"/>
  <c r="AD134" i="11"/>
  <c r="AE134" i="11"/>
  <c r="AF134" i="11"/>
  <c r="AG134" i="11"/>
  <c r="AH134" i="11"/>
  <c r="AI134" i="11"/>
  <c r="AJ134" i="11"/>
  <c r="AK134" i="11"/>
  <c r="AL134" i="11"/>
  <c r="AB135" i="11"/>
  <c r="AC135" i="11"/>
  <c r="AD135" i="11"/>
  <c r="AE135" i="11"/>
  <c r="AF135" i="11"/>
  <c r="AG135" i="11"/>
  <c r="AH135" i="11"/>
  <c r="AI135" i="11"/>
  <c r="AJ135" i="11"/>
  <c r="AK135" i="11"/>
  <c r="AL135" i="11"/>
  <c r="AB136" i="11"/>
  <c r="AC136" i="11"/>
  <c r="AD136" i="11"/>
  <c r="AE136" i="11"/>
  <c r="AF136" i="11"/>
  <c r="AG136" i="11"/>
  <c r="AH136" i="11"/>
  <c r="AI136" i="11"/>
  <c r="AJ136" i="11"/>
  <c r="AK136" i="11"/>
  <c r="AL136" i="11"/>
  <c r="AA134" i="11"/>
  <c r="AA135" i="11"/>
  <c r="AA136" i="11"/>
  <c r="AB128" i="11"/>
  <c r="AC128" i="11"/>
  <c r="AD128" i="11"/>
  <c r="AE128" i="11"/>
  <c r="AF128" i="11"/>
  <c r="AG128" i="11"/>
  <c r="AH128" i="11"/>
  <c r="AI128" i="11"/>
  <c r="AJ128" i="11"/>
  <c r="AK128" i="11"/>
  <c r="AL128" i="11"/>
  <c r="AB129" i="11"/>
  <c r="AC129" i="11"/>
  <c r="AD129" i="11"/>
  <c r="AE129" i="11"/>
  <c r="AF129" i="11"/>
  <c r="AG129" i="11"/>
  <c r="AH129" i="11"/>
  <c r="AI129" i="11"/>
  <c r="AJ129" i="11"/>
  <c r="AK129" i="11"/>
  <c r="AL129" i="11"/>
  <c r="AB130" i="11"/>
  <c r="AC130" i="11"/>
  <c r="AD130" i="11"/>
  <c r="AE130" i="11"/>
  <c r="AF130" i="11"/>
  <c r="AG130" i="11"/>
  <c r="AH130" i="11"/>
  <c r="AI130" i="11"/>
  <c r="AJ130" i="11"/>
  <c r="AK130" i="11"/>
  <c r="AL130" i="11"/>
  <c r="AB131" i="11"/>
  <c r="AC131" i="11"/>
  <c r="AD131" i="11"/>
  <c r="AE131" i="11"/>
  <c r="AF131" i="11"/>
  <c r="AG131" i="11"/>
  <c r="AH131" i="11"/>
  <c r="AI131" i="11"/>
  <c r="AJ131" i="11"/>
  <c r="AK131" i="11"/>
  <c r="AL131" i="11"/>
  <c r="AA129" i="11"/>
  <c r="AA130" i="11"/>
  <c r="AA131" i="11"/>
  <c r="AA133" i="11"/>
  <c r="AA128" i="11"/>
  <c r="AB123" i="11"/>
  <c r="AC123" i="11"/>
  <c r="AD123" i="11"/>
  <c r="AE123" i="11"/>
  <c r="AF123" i="11"/>
  <c r="AG123" i="11"/>
  <c r="AH123" i="11"/>
  <c r="AI123" i="11"/>
  <c r="AJ123" i="11"/>
  <c r="AK123" i="11"/>
  <c r="AL123" i="11"/>
  <c r="AB124" i="11"/>
  <c r="AC124" i="11"/>
  <c r="AD124" i="11"/>
  <c r="AE124" i="11"/>
  <c r="AF124" i="11"/>
  <c r="AG124" i="11"/>
  <c r="AH124" i="11"/>
  <c r="AI124" i="11"/>
  <c r="AJ124" i="11"/>
  <c r="AK124" i="11"/>
  <c r="AL124" i="11"/>
  <c r="AB125" i="11"/>
  <c r="AC125" i="11"/>
  <c r="AD125" i="11"/>
  <c r="AE125" i="11"/>
  <c r="AF125" i="11"/>
  <c r="AG125" i="11"/>
  <c r="AH125" i="11"/>
  <c r="AI125" i="11"/>
  <c r="AJ125" i="11"/>
  <c r="AK125" i="11"/>
  <c r="AL125" i="11"/>
  <c r="AB126" i="11"/>
  <c r="AC126" i="11"/>
  <c r="AD126" i="11"/>
  <c r="AE126" i="11"/>
  <c r="AF126" i="11"/>
  <c r="AG126" i="11"/>
  <c r="AH126" i="11"/>
  <c r="AI126" i="11"/>
  <c r="AJ126" i="11"/>
  <c r="AK126" i="11"/>
  <c r="AL126" i="11"/>
  <c r="AA124" i="11"/>
  <c r="AA125" i="11"/>
  <c r="AA126" i="11"/>
  <c r="AA123" i="11"/>
  <c r="AB118" i="11"/>
  <c r="AC118" i="11"/>
  <c r="AD118" i="11"/>
  <c r="AE118" i="11"/>
  <c r="AF118" i="11"/>
  <c r="AG118" i="11"/>
  <c r="AH118" i="11"/>
  <c r="AI118" i="11"/>
  <c r="AJ118" i="11"/>
  <c r="AK118" i="11"/>
  <c r="AL118" i="11"/>
  <c r="AB119" i="11"/>
  <c r="AC119" i="11"/>
  <c r="AD119" i="11"/>
  <c r="AE119" i="11"/>
  <c r="AF119" i="11"/>
  <c r="AG119" i="11"/>
  <c r="AH119" i="11"/>
  <c r="AI119" i="11"/>
  <c r="AJ119" i="11"/>
  <c r="AK119" i="11"/>
  <c r="AL119" i="11"/>
  <c r="AB120" i="11"/>
  <c r="AC120" i="11"/>
  <c r="AD120" i="11"/>
  <c r="AE120" i="11"/>
  <c r="AF120" i="11"/>
  <c r="AG120" i="11"/>
  <c r="AH120" i="11"/>
  <c r="AI120" i="11"/>
  <c r="AJ120" i="11"/>
  <c r="AK120" i="11"/>
  <c r="AL120" i="11"/>
  <c r="AB121" i="11"/>
  <c r="AC121" i="11"/>
  <c r="AD121" i="11"/>
  <c r="AE121" i="11"/>
  <c r="AF121" i="11"/>
  <c r="AG121" i="11"/>
  <c r="AH121" i="11"/>
  <c r="AI121" i="11"/>
  <c r="AJ121" i="11"/>
  <c r="AK121" i="11"/>
  <c r="AL121" i="11"/>
  <c r="AA119" i="11"/>
  <c r="AA120" i="11"/>
  <c r="AA121" i="11"/>
  <c r="AA118" i="11"/>
  <c r="AB113" i="11"/>
  <c r="AC113" i="11"/>
  <c r="AD113" i="11"/>
  <c r="AE113" i="11"/>
  <c r="AF113" i="11"/>
  <c r="AG113" i="11"/>
  <c r="AH113" i="11"/>
  <c r="AI113" i="11"/>
  <c r="AJ113" i="11"/>
  <c r="AK113" i="11"/>
  <c r="AL113" i="11"/>
  <c r="AB114" i="11"/>
  <c r="AC114" i="11"/>
  <c r="AD114" i="11"/>
  <c r="AE114" i="11"/>
  <c r="AF114" i="11"/>
  <c r="AG114" i="11"/>
  <c r="AH114" i="11"/>
  <c r="AI114" i="11"/>
  <c r="AJ114" i="11"/>
  <c r="AK114" i="11"/>
  <c r="AL114" i="11"/>
  <c r="AB115" i="11"/>
  <c r="AC115" i="11"/>
  <c r="AD115" i="11"/>
  <c r="AE115" i="11"/>
  <c r="AF115" i="11"/>
  <c r="AG115" i="11"/>
  <c r="AH115" i="11"/>
  <c r="AI115" i="11"/>
  <c r="AJ115" i="11"/>
  <c r="AK115" i="11"/>
  <c r="AL115" i="11"/>
  <c r="AB116" i="11"/>
  <c r="AC116" i="11"/>
  <c r="AD116" i="11"/>
  <c r="AE116" i="11"/>
  <c r="AF116" i="11"/>
  <c r="AG116" i="11"/>
  <c r="AH116" i="11"/>
  <c r="AI116" i="11"/>
  <c r="AJ116" i="11"/>
  <c r="AK116" i="11"/>
  <c r="AL116" i="11"/>
  <c r="AA114" i="11"/>
  <c r="AA115" i="11"/>
  <c r="AA116" i="11"/>
  <c r="AA113" i="11"/>
  <c r="AB108" i="11"/>
  <c r="AC108" i="11"/>
  <c r="AD108" i="11"/>
  <c r="AE108" i="11"/>
  <c r="AF108" i="11"/>
  <c r="AG108" i="11"/>
  <c r="AH108" i="11"/>
  <c r="AI108" i="11"/>
  <c r="AJ108" i="11"/>
  <c r="AK108" i="11"/>
  <c r="AL108" i="11"/>
  <c r="AB109" i="11"/>
  <c r="AC109" i="11"/>
  <c r="AD109" i="11"/>
  <c r="AE109" i="11"/>
  <c r="AF109" i="11"/>
  <c r="AG109" i="11"/>
  <c r="AH109" i="11"/>
  <c r="AI109" i="11"/>
  <c r="AJ109" i="11"/>
  <c r="AK109" i="11"/>
  <c r="AL109" i="11"/>
  <c r="AB110" i="11"/>
  <c r="AC110" i="11"/>
  <c r="AD110" i="11"/>
  <c r="AE110" i="11"/>
  <c r="AF110" i="11"/>
  <c r="AG110" i="11"/>
  <c r="AH110" i="11"/>
  <c r="AI110" i="11"/>
  <c r="AJ110" i="11"/>
  <c r="AK110" i="11"/>
  <c r="AL110" i="11"/>
  <c r="AB111" i="11"/>
  <c r="AC111" i="11"/>
  <c r="AD111" i="11"/>
  <c r="AE111" i="11"/>
  <c r="AF111" i="11"/>
  <c r="AG111" i="11"/>
  <c r="AH111" i="11"/>
  <c r="AI111" i="11"/>
  <c r="AJ111" i="11"/>
  <c r="AK111" i="11"/>
  <c r="AL111" i="11"/>
  <c r="AA109" i="11"/>
  <c r="AA110" i="11"/>
  <c r="AA111" i="11"/>
  <c r="AA108" i="11"/>
  <c r="AB103" i="11"/>
  <c r="AC103" i="11"/>
  <c r="AD103" i="11"/>
  <c r="AE103" i="11"/>
  <c r="AF103" i="11"/>
  <c r="AG103" i="11"/>
  <c r="AH103" i="11"/>
  <c r="AI103" i="11"/>
  <c r="AJ103" i="11"/>
  <c r="AK103" i="11"/>
  <c r="AL103" i="11"/>
  <c r="AB104" i="11"/>
  <c r="AC104" i="11"/>
  <c r="AD104" i="11"/>
  <c r="AE104" i="11"/>
  <c r="AF104" i="11"/>
  <c r="AG104" i="11"/>
  <c r="AH104" i="11"/>
  <c r="AI104" i="11"/>
  <c r="AJ104" i="11"/>
  <c r="AK104" i="11"/>
  <c r="AL104" i="11"/>
  <c r="AB105" i="11"/>
  <c r="AC105" i="11"/>
  <c r="AD105" i="11"/>
  <c r="AE105" i="11"/>
  <c r="AF105" i="11"/>
  <c r="AG105" i="11"/>
  <c r="AH105" i="11"/>
  <c r="AI105" i="11"/>
  <c r="AJ105" i="11"/>
  <c r="AK105" i="11"/>
  <c r="AL105" i="11"/>
  <c r="AB106" i="11"/>
  <c r="AC106" i="11"/>
  <c r="AD106" i="11"/>
  <c r="AE106" i="11"/>
  <c r="AF106" i="11"/>
  <c r="AG106" i="11"/>
  <c r="AH106" i="11"/>
  <c r="AI106" i="11"/>
  <c r="AJ106" i="11"/>
  <c r="AK106" i="11"/>
  <c r="AL106" i="11"/>
  <c r="AA104" i="11"/>
  <c r="AA105" i="11"/>
  <c r="AA106" i="11"/>
  <c r="AA103" i="11"/>
  <c r="AB98" i="11"/>
  <c r="AC98" i="11"/>
  <c r="AD98" i="11"/>
  <c r="AE98" i="11"/>
  <c r="AF98" i="11"/>
  <c r="AG98" i="11"/>
  <c r="AH98" i="11"/>
  <c r="AI98" i="11"/>
  <c r="AJ98" i="11"/>
  <c r="AK98" i="11"/>
  <c r="AL98" i="11"/>
  <c r="AB99" i="11"/>
  <c r="AC99" i="11"/>
  <c r="AD99" i="11"/>
  <c r="AE99" i="11"/>
  <c r="AF99" i="11"/>
  <c r="AG99" i="11"/>
  <c r="AH99" i="11"/>
  <c r="AI99" i="11"/>
  <c r="AJ99" i="11"/>
  <c r="AK99" i="11"/>
  <c r="AL99" i="11"/>
  <c r="AB100" i="11"/>
  <c r="AC100" i="11"/>
  <c r="AD100" i="11"/>
  <c r="AE100" i="11"/>
  <c r="AF100" i="11"/>
  <c r="AG100" i="11"/>
  <c r="AH100" i="11"/>
  <c r="AI100" i="11"/>
  <c r="AJ100" i="11"/>
  <c r="AK100" i="11"/>
  <c r="AL100" i="11"/>
  <c r="AB101" i="11"/>
  <c r="AC101" i="11"/>
  <c r="AD101" i="11"/>
  <c r="AE101" i="11"/>
  <c r="AF101" i="11"/>
  <c r="AG101" i="11"/>
  <c r="AH101" i="11"/>
  <c r="AI101" i="11"/>
  <c r="AJ101" i="11"/>
  <c r="AK101" i="11"/>
  <c r="AL101" i="11"/>
  <c r="AA99" i="11"/>
  <c r="AA100" i="11"/>
  <c r="AA101" i="11"/>
  <c r="AA98" i="11"/>
  <c r="AB93" i="11"/>
  <c r="AC93" i="11"/>
  <c r="AD93" i="11"/>
  <c r="AE93" i="11"/>
  <c r="AF93" i="11"/>
  <c r="AG93" i="11"/>
  <c r="AH93" i="11"/>
  <c r="AI93" i="11"/>
  <c r="AJ93" i="11"/>
  <c r="AK93" i="11"/>
  <c r="AL93" i="11"/>
  <c r="AB94" i="11"/>
  <c r="AC94" i="11"/>
  <c r="AD94" i="11"/>
  <c r="AE94" i="11"/>
  <c r="AF94" i="11"/>
  <c r="AG94" i="11"/>
  <c r="AH94" i="11"/>
  <c r="AI94" i="11"/>
  <c r="AJ94" i="11"/>
  <c r="AK94" i="11"/>
  <c r="AL94" i="11"/>
  <c r="AB95" i="11"/>
  <c r="AC95" i="11"/>
  <c r="AD95" i="11"/>
  <c r="AE95" i="11"/>
  <c r="AF95" i="11"/>
  <c r="AG95" i="11"/>
  <c r="AH95" i="11"/>
  <c r="AI95" i="11"/>
  <c r="AJ95" i="11"/>
  <c r="AK95" i="11"/>
  <c r="AL95" i="11"/>
  <c r="AB96" i="11"/>
  <c r="AC96" i="11"/>
  <c r="AD96" i="11"/>
  <c r="AE96" i="11"/>
  <c r="AF96" i="11"/>
  <c r="AG96" i="11"/>
  <c r="AH96" i="11"/>
  <c r="AI96" i="11"/>
  <c r="AJ96" i="11"/>
  <c r="AK96" i="11"/>
  <c r="AL96" i="11"/>
  <c r="AA94" i="11"/>
  <c r="AA95" i="11"/>
  <c r="AA96" i="11"/>
  <c r="AA93" i="11"/>
  <c r="AB88" i="11"/>
  <c r="AC88" i="11"/>
  <c r="AD88" i="11"/>
  <c r="AE88" i="11"/>
  <c r="AF88" i="11"/>
  <c r="AG88" i="11"/>
  <c r="AH88" i="11"/>
  <c r="AI88" i="11"/>
  <c r="AJ88" i="11"/>
  <c r="AK88" i="11"/>
  <c r="AL88" i="11"/>
  <c r="AB89" i="11"/>
  <c r="AC89" i="11"/>
  <c r="AD89" i="11"/>
  <c r="AE89" i="11"/>
  <c r="AF89" i="11"/>
  <c r="AG89" i="11"/>
  <c r="AH89" i="11"/>
  <c r="AI89" i="11"/>
  <c r="AJ89" i="11"/>
  <c r="AK89" i="11"/>
  <c r="AL89" i="11"/>
  <c r="AB90" i="11"/>
  <c r="AC90" i="11"/>
  <c r="AD90" i="11"/>
  <c r="AE90" i="11"/>
  <c r="AF90" i="11"/>
  <c r="AG90" i="11"/>
  <c r="AH90" i="11"/>
  <c r="AI90" i="11"/>
  <c r="AJ90" i="11"/>
  <c r="AK90" i="11"/>
  <c r="AL90" i="11"/>
  <c r="AB91" i="11"/>
  <c r="AC91" i="11"/>
  <c r="AD91" i="11"/>
  <c r="AE91" i="11"/>
  <c r="AF91" i="11"/>
  <c r="AG91" i="11"/>
  <c r="AH91" i="11"/>
  <c r="AI91" i="11"/>
  <c r="AJ91" i="11"/>
  <c r="AK91" i="11"/>
  <c r="AL91" i="11"/>
  <c r="AA89" i="11"/>
  <c r="AA90" i="11"/>
  <c r="AA91" i="11"/>
  <c r="AA88" i="11"/>
  <c r="AB83" i="11"/>
  <c r="AC83" i="11"/>
  <c r="AD83" i="11"/>
  <c r="AE83" i="11"/>
  <c r="AF83" i="11"/>
  <c r="AG83" i="11"/>
  <c r="AH83" i="11"/>
  <c r="AI83" i="11"/>
  <c r="AJ83" i="11"/>
  <c r="AK83" i="11"/>
  <c r="AL83" i="11"/>
  <c r="AB84" i="11"/>
  <c r="AC84" i="11"/>
  <c r="AD84" i="11"/>
  <c r="AE84" i="11"/>
  <c r="AF84" i="11"/>
  <c r="AG84" i="11"/>
  <c r="AH84" i="11"/>
  <c r="AI84" i="11"/>
  <c r="AJ84" i="11"/>
  <c r="AK84" i="11"/>
  <c r="AL84" i="11"/>
  <c r="AB85" i="11"/>
  <c r="AC85" i="11"/>
  <c r="AD85" i="11"/>
  <c r="AE85" i="11"/>
  <c r="AF85" i="11"/>
  <c r="AG85" i="11"/>
  <c r="AH85" i="11"/>
  <c r="AI85" i="11"/>
  <c r="AJ85" i="11"/>
  <c r="AK85" i="11"/>
  <c r="AL85" i="11"/>
  <c r="AB86" i="11"/>
  <c r="AC86" i="11"/>
  <c r="AD86" i="11"/>
  <c r="AE86" i="11"/>
  <c r="AF86" i="11"/>
  <c r="AG86" i="11"/>
  <c r="AH86" i="11"/>
  <c r="AI86" i="11"/>
  <c r="AJ86" i="11"/>
  <c r="AK86" i="11"/>
  <c r="AL86" i="11"/>
  <c r="AA84" i="11"/>
  <c r="AA85" i="11"/>
  <c r="AA86" i="11"/>
  <c r="AA83" i="11"/>
  <c r="AB78" i="11"/>
  <c r="AC78" i="11"/>
  <c r="AD78" i="11"/>
  <c r="AE78" i="11"/>
  <c r="AF78" i="11"/>
  <c r="AG78" i="11"/>
  <c r="AH78" i="11"/>
  <c r="AI78" i="11"/>
  <c r="AJ78" i="11"/>
  <c r="AK78" i="11"/>
  <c r="AL78" i="11"/>
  <c r="AB79" i="11"/>
  <c r="AC79" i="11"/>
  <c r="AD79" i="11"/>
  <c r="AE79" i="11"/>
  <c r="AF79" i="11"/>
  <c r="AG79" i="11"/>
  <c r="AH79" i="11"/>
  <c r="AI79" i="11"/>
  <c r="AJ79" i="11"/>
  <c r="AK79" i="11"/>
  <c r="AL79" i="11"/>
  <c r="AB80" i="11"/>
  <c r="AC80" i="11"/>
  <c r="AD80" i="11"/>
  <c r="AE80" i="11"/>
  <c r="AF80" i="11"/>
  <c r="AG80" i="11"/>
  <c r="AH80" i="11"/>
  <c r="AI80" i="11"/>
  <c r="AJ80" i="11"/>
  <c r="AK80" i="11"/>
  <c r="AL80" i="11"/>
  <c r="AB81" i="11"/>
  <c r="AC81" i="11"/>
  <c r="AD81" i="11"/>
  <c r="AE81" i="11"/>
  <c r="AF81" i="11"/>
  <c r="AG81" i="11"/>
  <c r="AH81" i="11"/>
  <c r="AI81" i="11"/>
  <c r="AJ81" i="11"/>
  <c r="AK81" i="11"/>
  <c r="AL81" i="11"/>
  <c r="AA79" i="11"/>
  <c r="AA80" i="11"/>
  <c r="AA81" i="11"/>
  <c r="AA78" i="11"/>
  <c r="AB73" i="11"/>
  <c r="AC73" i="11"/>
  <c r="AD73" i="11"/>
  <c r="AE73" i="11"/>
  <c r="AF73" i="11"/>
  <c r="AG73" i="11"/>
  <c r="AH73" i="11"/>
  <c r="AI73" i="11"/>
  <c r="AJ73" i="11"/>
  <c r="AK73" i="11"/>
  <c r="AL73" i="11"/>
  <c r="AB74" i="11"/>
  <c r="AC74" i="11"/>
  <c r="AD74" i="11"/>
  <c r="AE74" i="11"/>
  <c r="AF74" i="11"/>
  <c r="AG74" i="11"/>
  <c r="AH74" i="11"/>
  <c r="AI74" i="11"/>
  <c r="AJ74" i="11"/>
  <c r="AK74" i="11"/>
  <c r="AL74" i="11"/>
  <c r="AB75" i="11"/>
  <c r="AC75" i="11"/>
  <c r="AD75" i="11"/>
  <c r="AE75" i="11"/>
  <c r="AF75" i="11"/>
  <c r="AG75" i="11"/>
  <c r="AH75" i="11"/>
  <c r="AI75" i="11"/>
  <c r="AJ75" i="11"/>
  <c r="AK75" i="11"/>
  <c r="AL75" i="11"/>
  <c r="AB76" i="11"/>
  <c r="AC76" i="11"/>
  <c r="AD76" i="11"/>
  <c r="AE76" i="11"/>
  <c r="AF76" i="11"/>
  <c r="AG76" i="11"/>
  <c r="AH76" i="11"/>
  <c r="AI76" i="11"/>
  <c r="AJ76" i="11"/>
  <c r="AK76" i="11"/>
  <c r="AL76" i="11"/>
  <c r="AA74" i="11"/>
  <c r="AA75" i="11"/>
  <c r="AA76" i="11"/>
  <c r="AA73" i="11"/>
  <c r="AB68" i="11"/>
  <c r="AC68" i="11"/>
  <c r="AD68" i="11"/>
  <c r="AE68" i="11"/>
  <c r="AF68" i="11"/>
  <c r="AG68" i="11"/>
  <c r="AH68" i="11"/>
  <c r="AI68" i="11"/>
  <c r="AJ68" i="11"/>
  <c r="AK68" i="11"/>
  <c r="AL68" i="11"/>
  <c r="AB69" i="11"/>
  <c r="AC69" i="11"/>
  <c r="AD69" i="11"/>
  <c r="AE69" i="11"/>
  <c r="AF69" i="11"/>
  <c r="AG69" i="11"/>
  <c r="AH69" i="11"/>
  <c r="AI69" i="11"/>
  <c r="AJ69" i="11"/>
  <c r="AK69" i="11"/>
  <c r="AL69" i="11"/>
  <c r="AB70" i="11"/>
  <c r="AC70" i="11"/>
  <c r="AD70" i="11"/>
  <c r="AE70" i="11"/>
  <c r="AF70" i="11"/>
  <c r="AG70" i="11"/>
  <c r="AH70" i="11"/>
  <c r="AI70" i="11"/>
  <c r="AJ70" i="11"/>
  <c r="AK70" i="11"/>
  <c r="AL70" i="11"/>
  <c r="AB71" i="11"/>
  <c r="AC71" i="11"/>
  <c r="AD71" i="11"/>
  <c r="AE71" i="11"/>
  <c r="AF71" i="11"/>
  <c r="AG71" i="11"/>
  <c r="AH71" i="11"/>
  <c r="AI71" i="11"/>
  <c r="AJ71" i="11"/>
  <c r="AK71" i="11"/>
  <c r="AL71" i="11"/>
  <c r="AA69" i="11"/>
  <c r="AA70" i="11"/>
  <c r="AA71" i="11"/>
  <c r="AA68" i="11"/>
  <c r="AB63" i="11"/>
  <c r="AC63" i="11"/>
  <c r="AD63" i="11"/>
  <c r="AE63" i="11"/>
  <c r="AF63" i="11"/>
  <c r="AG63" i="11"/>
  <c r="AH63" i="11"/>
  <c r="AI63" i="11"/>
  <c r="AJ63" i="11"/>
  <c r="AK63" i="11"/>
  <c r="AL63" i="11"/>
  <c r="AB64" i="11"/>
  <c r="AC64" i="11"/>
  <c r="AD64" i="11"/>
  <c r="AE64" i="11"/>
  <c r="AF64" i="11"/>
  <c r="AG64" i="11"/>
  <c r="AH64" i="11"/>
  <c r="AI64" i="11"/>
  <c r="AJ64" i="11"/>
  <c r="AK64" i="11"/>
  <c r="AL64" i="11"/>
  <c r="AB65" i="11"/>
  <c r="AC65" i="11"/>
  <c r="AD65" i="11"/>
  <c r="AE65" i="11"/>
  <c r="AF65" i="11"/>
  <c r="AG65" i="11"/>
  <c r="AH65" i="11"/>
  <c r="AI65" i="11"/>
  <c r="AJ65" i="11"/>
  <c r="AK65" i="11"/>
  <c r="AL65" i="11"/>
  <c r="AB66" i="11"/>
  <c r="AC66" i="11"/>
  <c r="AD66" i="11"/>
  <c r="AE66" i="11"/>
  <c r="AF66" i="11"/>
  <c r="AG66" i="11"/>
  <c r="AH66" i="11"/>
  <c r="AI66" i="11"/>
  <c r="AJ66" i="11"/>
  <c r="AK66" i="11"/>
  <c r="AL66" i="11"/>
  <c r="AA64" i="11"/>
  <c r="AA65" i="11"/>
  <c r="AA66" i="11"/>
  <c r="AA63" i="11"/>
  <c r="AB58" i="11"/>
  <c r="AC58" i="11"/>
  <c r="AD58" i="11"/>
  <c r="AE58" i="11"/>
  <c r="AF58" i="11"/>
  <c r="AG58" i="11"/>
  <c r="AH58" i="11"/>
  <c r="AI58" i="11"/>
  <c r="AJ58" i="11"/>
  <c r="AK58" i="11"/>
  <c r="AL58" i="11"/>
  <c r="AB59" i="11"/>
  <c r="AC59" i="11"/>
  <c r="AD59" i="11"/>
  <c r="AE59" i="11"/>
  <c r="AF59" i="11"/>
  <c r="AG59" i="11"/>
  <c r="AH59" i="11"/>
  <c r="AI59" i="11"/>
  <c r="AJ59" i="11"/>
  <c r="AK59" i="11"/>
  <c r="AL59" i="11"/>
  <c r="AB60" i="11"/>
  <c r="AC60" i="11"/>
  <c r="AD60" i="11"/>
  <c r="AE60" i="11"/>
  <c r="AF60" i="11"/>
  <c r="AG60" i="11"/>
  <c r="AH60" i="11"/>
  <c r="AI60" i="11"/>
  <c r="AJ60" i="11"/>
  <c r="AK60" i="11"/>
  <c r="AL60" i="11"/>
  <c r="AB61" i="11"/>
  <c r="AC61" i="11"/>
  <c r="AD61" i="11"/>
  <c r="AE61" i="11"/>
  <c r="AF61" i="11"/>
  <c r="AG61" i="11"/>
  <c r="AH61" i="11"/>
  <c r="AI61" i="11"/>
  <c r="AJ61" i="11"/>
  <c r="AK61" i="11"/>
  <c r="AL61" i="11"/>
  <c r="AA59" i="11"/>
  <c r="AA60" i="11"/>
  <c r="AA61" i="11"/>
  <c r="AA58" i="11"/>
  <c r="AB53" i="11"/>
  <c r="AC53" i="11"/>
  <c r="AD53" i="11"/>
  <c r="AE53" i="11"/>
  <c r="AF53" i="11"/>
  <c r="AG53" i="11"/>
  <c r="AH53" i="11"/>
  <c r="AI53" i="11"/>
  <c r="AJ53" i="11"/>
  <c r="AK53" i="11"/>
  <c r="AL53" i="11"/>
  <c r="AB54" i="11"/>
  <c r="AC54" i="11"/>
  <c r="AD54" i="11"/>
  <c r="AE54" i="11"/>
  <c r="AF54" i="11"/>
  <c r="AG54" i="11"/>
  <c r="AH54" i="11"/>
  <c r="AI54" i="11"/>
  <c r="AJ54" i="11"/>
  <c r="AK54" i="11"/>
  <c r="AL54" i="11"/>
  <c r="AB55" i="11"/>
  <c r="AC55" i="11"/>
  <c r="AD55" i="11"/>
  <c r="AE55" i="11"/>
  <c r="AF55" i="11"/>
  <c r="AG55" i="11"/>
  <c r="AH55" i="11"/>
  <c r="AI55" i="11"/>
  <c r="AJ55" i="11"/>
  <c r="AK55" i="11"/>
  <c r="AL55" i="11"/>
  <c r="AB56" i="11"/>
  <c r="AC56" i="11"/>
  <c r="AD56" i="11"/>
  <c r="AE56" i="11"/>
  <c r="AF56" i="11"/>
  <c r="AG56" i="11"/>
  <c r="AH56" i="11"/>
  <c r="AI56" i="11"/>
  <c r="AJ56" i="11"/>
  <c r="AK56" i="11"/>
  <c r="AL56" i="11"/>
  <c r="AA54" i="11"/>
  <c r="AA55" i="11"/>
  <c r="AA56" i="11"/>
  <c r="AA53" i="11"/>
  <c r="AB48" i="11"/>
  <c r="AC48" i="11"/>
  <c r="AD48" i="11"/>
  <c r="AE48" i="11"/>
  <c r="AF48" i="11"/>
  <c r="AG48" i="11"/>
  <c r="AH48" i="11"/>
  <c r="AI48" i="11"/>
  <c r="AJ48" i="11"/>
  <c r="AK48" i="11"/>
  <c r="AL48" i="11"/>
  <c r="AB49" i="11"/>
  <c r="AC49" i="11"/>
  <c r="AD49" i="11"/>
  <c r="AE49" i="11"/>
  <c r="AF49" i="11"/>
  <c r="AG49" i="11"/>
  <c r="AH49" i="11"/>
  <c r="AI49" i="11"/>
  <c r="AJ49" i="11"/>
  <c r="AK49" i="11"/>
  <c r="AL49" i="11"/>
  <c r="AB50" i="11"/>
  <c r="AC50" i="11"/>
  <c r="AD50" i="11"/>
  <c r="AE50" i="11"/>
  <c r="AF50" i="11"/>
  <c r="AG50" i="11"/>
  <c r="AH50" i="11"/>
  <c r="AI50" i="11"/>
  <c r="AJ50" i="11"/>
  <c r="AK50" i="11"/>
  <c r="AL50" i="11"/>
  <c r="AB51" i="11"/>
  <c r="AC51" i="11"/>
  <c r="AD51" i="11"/>
  <c r="AE51" i="11"/>
  <c r="AF51" i="11"/>
  <c r="AG51" i="11"/>
  <c r="AH51" i="11"/>
  <c r="AI51" i="11"/>
  <c r="AJ51" i="11"/>
  <c r="AK51" i="11"/>
  <c r="AL51" i="11"/>
  <c r="AA49" i="11"/>
  <c r="AA50" i="11"/>
  <c r="AA51" i="11"/>
  <c r="AA48" i="11"/>
  <c r="AB43" i="11"/>
  <c r="AC43" i="11"/>
  <c r="AD43" i="11"/>
  <c r="AE43" i="11"/>
  <c r="AF43" i="11"/>
  <c r="AG43" i="11"/>
  <c r="AH43" i="11"/>
  <c r="AI43" i="11"/>
  <c r="AJ43" i="11"/>
  <c r="AK43" i="11"/>
  <c r="AL43" i="11"/>
  <c r="AB44" i="11"/>
  <c r="AC44" i="11"/>
  <c r="AD44" i="11"/>
  <c r="AE44" i="11"/>
  <c r="AF44" i="11"/>
  <c r="AG44" i="11"/>
  <c r="AH44" i="11"/>
  <c r="AI44" i="11"/>
  <c r="AJ44" i="11"/>
  <c r="AK44" i="11"/>
  <c r="AL44" i="11"/>
  <c r="AB45" i="11"/>
  <c r="AC45" i="11"/>
  <c r="AD45" i="11"/>
  <c r="AE45" i="11"/>
  <c r="AF45" i="11"/>
  <c r="AG45" i="11"/>
  <c r="AH45" i="11"/>
  <c r="AI45" i="11"/>
  <c r="AJ45" i="11"/>
  <c r="AK45" i="11"/>
  <c r="AL45" i="11"/>
  <c r="AB46" i="11"/>
  <c r="AC46" i="11"/>
  <c r="AD46" i="11"/>
  <c r="AE46" i="11"/>
  <c r="AF46" i="11"/>
  <c r="AG46" i="11"/>
  <c r="AH46" i="11"/>
  <c r="AI46" i="11"/>
  <c r="AJ46" i="11"/>
  <c r="AK46" i="11"/>
  <c r="AL46" i="11"/>
  <c r="AA44" i="11"/>
  <c r="AA45" i="11"/>
  <c r="AA46" i="11"/>
  <c r="AA43" i="11"/>
  <c r="AB38" i="11"/>
  <c r="AC38" i="11"/>
  <c r="AD38" i="11"/>
  <c r="AE38" i="11"/>
  <c r="AF38" i="11"/>
  <c r="AG38" i="11"/>
  <c r="AH38" i="11"/>
  <c r="AI38" i="11"/>
  <c r="AJ38" i="11"/>
  <c r="AK38" i="11"/>
  <c r="AL38" i="11"/>
  <c r="AB39" i="11"/>
  <c r="AC39" i="11"/>
  <c r="AD39" i="11"/>
  <c r="AE39" i="11"/>
  <c r="AF39" i="11"/>
  <c r="AG39" i="11"/>
  <c r="AH39" i="11"/>
  <c r="AI39" i="11"/>
  <c r="AJ39" i="11"/>
  <c r="AK39" i="11"/>
  <c r="AL39" i="11"/>
  <c r="AB40" i="11"/>
  <c r="AC40" i="11"/>
  <c r="AD40" i="11"/>
  <c r="AE40" i="11"/>
  <c r="AF40" i="11"/>
  <c r="AG40" i="11"/>
  <c r="AH40" i="11"/>
  <c r="AI40" i="11"/>
  <c r="AJ40" i="11"/>
  <c r="AK40" i="11"/>
  <c r="AL40" i="11"/>
  <c r="AB41" i="11"/>
  <c r="AC41" i="11"/>
  <c r="AD41" i="11"/>
  <c r="AE41" i="11"/>
  <c r="AF41" i="11"/>
  <c r="AG41" i="11"/>
  <c r="AH41" i="11"/>
  <c r="AI41" i="11"/>
  <c r="AJ41" i="11"/>
  <c r="AK41" i="11"/>
  <c r="AL41" i="11"/>
  <c r="AA39" i="11"/>
  <c r="AA40" i="11"/>
  <c r="AA41" i="11"/>
  <c r="AA38" i="11"/>
  <c r="AB33" i="11"/>
  <c r="AC33" i="11"/>
  <c r="AD33" i="11"/>
  <c r="AE33" i="11"/>
  <c r="AF33" i="11"/>
  <c r="AG33" i="11"/>
  <c r="AH33" i="11"/>
  <c r="AI33" i="11"/>
  <c r="AJ33" i="11"/>
  <c r="AK33" i="11"/>
  <c r="AL33" i="11"/>
  <c r="AB34" i="11"/>
  <c r="AC34" i="11"/>
  <c r="AD34" i="11"/>
  <c r="AE34" i="11"/>
  <c r="AF34" i="11"/>
  <c r="AG34" i="11"/>
  <c r="AH34" i="11"/>
  <c r="AI34" i="11"/>
  <c r="AJ34" i="11"/>
  <c r="AK34" i="11"/>
  <c r="AL34" i="11"/>
  <c r="AB35" i="11"/>
  <c r="AC35" i="11"/>
  <c r="AD35" i="11"/>
  <c r="AE35" i="11"/>
  <c r="AF35" i="11"/>
  <c r="AG35" i="11"/>
  <c r="AH35" i="11"/>
  <c r="AI35" i="11"/>
  <c r="AJ35" i="11"/>
  <c r="AK35" i="11"/>
  <c r="AL35" i="11"/>
  <c r="AB36" i="11"/>
  <c r="AC36" i="11"/>
  <c r="AD36" i="11"/>
  <c r="AE36" i="11"/>
  <c r="AF36" i="11"/>
  <c r="AG36" i="11"/>
  <c r="AH36" i="11"/>
  <c r="AI36" i="11"/>
  <c r="AJ36" i="11"/>
  <c r="AK36" i="11"/>
  <c r="AL36" i="11"/>
  <c r="AA34" i="11"/>
  <c r="AA35" i="11"/>
  <c r="AA36" i="11"/>
  <c r="AA33" i="11"/>
  <c r="AB28" i="11"/>
  <c r="AC28" i="11"/>
  <c r="AD28" i="11"/>
  <c r="AE28" i="11"/>
  <c r="AF28" i="11"/>
  <c r="AG28" i="11"/>
  <c r="AH28" i="11"/>
  <c r="AI28" i="11"/>
  <c r="AJ28" i="11"/>
  <c r="AK28" i="11"/>
  <c r="AL28" i="11"/>
  <c r="AB29" i="11"/>
  <c r="AC29" i="11"/>
  <c r="AD29" i="11"/>
  <c r="AE29" i="11"/>
  <c r="AF29" i="11"/>
  <c r="AG29" i="11"/>
  <c r="AH29" i="11"/>
  <c r="AI29" i="11"/>
  <c r="AJ29" i="11"/>
  <c r="AK29" i="11"/>
  <c r="AL29" i="11"/>
  <c r="AB30" i="11"/>
  <c r="AC30" i="11"/>
  <c r="AD30" i="11"/>
  <c r="AE30" i="11"/>
  <c r="AF30" i="11"/>
  <c r="AG30" i="11"/>
  <c r="AH30" i="11"/>
  <c r="AI30" i="11"/>
  <c r="AJ30" i="11"/>
  <c r="AK30" i="11"/>
  <c r="AL30" i="11"/>
  <c r="AB31" i="11"/>
  <c r="AC31" i="11"/>
  <c r="AD31" i="11"/>
  <c r="AE31" i="11"/>
  <c r="AF31" i="11"/>
  <c r="AG31" i="11"/>
  <c r="AH31" i="11"/>
  <c r="AI31" i="11"/>
  <c r="AJ31" i="11"/>
  <c r="AK31" i="11"/>
  <c r="AL31" i="11"/>
  <c r="AA29" i="11"/>
  <c r="AA30" i="11"/>
  <c r="AA31" i="11"/>
  <c r="AA28" i="11"/>
  <c r="AB23" i="11"/>
  <c r="AC23" i="11"/>
  <c r="AD23" i="11"/>
  <c r="AE23" i="11"/>
  <c r="AF23" i="11"/>
  <c r="AG23" i="11"/>
  <c r="AH23" i="11"/>
  <c r="AI23" i="11"/>
  <c r="AJ23" i="11"/>
  <c r="AK23" i="11"/>
  <c r="AL23" i="11"/>
  <c r="AB24" i="11"/>
  <c r="AC24" i="11"/>
  <c r="AD24" i="11"/>
  <c r="AE24" i="11"/>
  <c r="AF24" i="11"/>
  <c r="AG24" i="11"/>
  <c r="AH24" i="11"/>
  <c r="AI24" i="11"/>
  <c r="AJ24" i="11"/>
  <c r="AK24" i="11"/>
  <c r="AL24" i="11"/>
  <c r="AB25" i="11"/>
  <c r="AC25" i="11"/>
  <c r="AD25" i="11"/>
  <c r="AE25" i="11"/>
  <c r="AF25" i="11"/>
  <c r="AG25" i="11"/>
  <c r="AH25" i="11"/>
  <c r="AI25" i="11"/>
  <c r="AJ25" i="11"/>
  <c r="AK25" i="11"/>
  <c r="AL25" i="11"/>
  <c r="AB26" i="11"/>
  <c r="AC26" i="11"/>
  <c r="AD26" i="11"/>
  <c r="AE26" i="11"/>
  <c r="AF26" i="11"/>
  <c r="AG26" i="11"/>
  <c r="AH26" i="11"/>
  <c r="AI26" i="11"/>
  <c r="AJ26" i="11"/>
  <c r="AK26" i="11"/>
  <c r="AL26" i="11"/>
  <c r="AA24" i="11"/>
  <c r="AA25" i="11"/>
  <c r="AA26" i="11"/>
  <c r="AA23" i="11"/>
  <c r="AB18" i="11"/>
  <c r="AC18" i="11"/>
  <c r="AD18" i="11"/>
  <c r="AE18" i="11"/>
  <c r="AF18" i="11"/>
  <c r="AG18" i="11"/>
  <c r="AH18" i="11"/>
  <c r="AI18" i="11"/>
  <c r="AJ18" i="11"/>
  <c r="AK18" i="11"/>
  <c r="AL18" i="11"/>
  <c r="AB19" i="11"/>
  <c r="AC19" i="11"/>
  <c r="AD19" i="11"/>
  <c r="AE19" i="11"/>
  <c r="AF19" i="11"/>
  <c r="AG19" i="11"/>
  <c r="AH19" i="11"/>
  <c r="AI19" i="11"/>
  <c r="AJ19" i="11"/>
  <c r="AK19" i="11"/>
  <c r="AL19" i="11"/>
  <c r="AB20" i="11"/>
  <c r="AC20" i="11"/>
  <c r="AD20" i="11"/>
  <c r="AE20" i="11"/>
  <c r="AF20" i="11"/>
  <c r="AG20" i="11"/>
  <c r="AH20" i="11"/>
  <c r="AI20" i="11"/>
  <c r="AJ20" i="11"/>
  <c r="AK20" i="11"/>
  <c r="AL20" i="11"/>
  <c r="AB21" i="11"/>
  <c r="AC21" i="11"/>
  <c r="AD21" i="11"/>
  <c r="AE21" i="11"/>
  <c r="AF21" i="11"/>
  <c r="AG21" i="11"/>
  <c r="AH21" i="11"/>
  <c r="AI21" i="11"/>
  <c r="AJ21" i="11"/>
  <c r="AK21" i="11"/>
  <c r="AL21" i="11"/>
  <c r="AA19" i="11"/>
  <c r="AA20" i="11"/>
  <c r="AA21" i="11"/>
  <c r="AA18" i="11"/>
  <c r="AB13" i="11"/>
  <c r="AC13" i="11"/>
  <c r="AD13" i="11"/>
  <c r="AE13" i="11"/>
  <c r="AF13" i="11"/>
  <c r="AG13" i="11"/>
  <c r="AH13" i="11"/>
  <c r="AI13" i="11"/>
  <c r="AJ13" i="11"/>
  <c r="AK13" i="11"/>
  <c r="AL13" i="11"/>
  <c r="AB14" i="11"/>
  <c r="AC14" i="11"/>
  <c r="AD14" i="11"/>
  <c r="AE14" i="11"/>
  <c r="AF14" i="11"/>
  <c r="AG14" i="11"/>
  <c r="AH14" i="11"/>
  <c r="AI14" i="11"/>
  <c r="AJ14" i="11"/>
  <c r="AK14" i="11"/>
  <c r="AL14" i="11"/>
  <c r="AB15" i="11"/>
  <c r="AC15" i="11"/>
  <c r="AD15" i="11"/>
  <c r="AE15" i="11"/>
  <c r="AF15" i="11"/>
  <c r="AG15" i="11"/>
  <c r="AH15" i="11"/>
  <c r="AI15" i="11"/>
  <c r="AJ15" i="11"/>
  <c r="AK15" i="11"/>
  <c r="AL15" i="11"/>
  <c r="AB16" i="11"/>
  <c r="AC16" i="11"/>
  <c r="AD16" i="11"/>
  <c r="AE16" i="11"/>
  <c r="AF16" i="11"/>
  <c r="AG16" i="11"/>
  <c r="AH16" i="11"/>
  <c r="AI16" i="11"/>
  <c r="AJ16" i="11"/>
  <c r="AK16" i="11"/>
  <c r="AL16" i="11"/>
  <c r="AA14" i="11"/>
  <c r="AA15" i="11"/>
  <c r="AA16" i="11"/>
  <c r="AA13" i="11"/>
  <c r="AB8" i="11"/>
  <c r="AC8" i="11"/>
  <c r="AD8" i="11"/>
  <c r="AE8" i="11"/>
  <c r="AF8" i="11"/>
  <c r="AG8" i="11"/>
  <c r="AH8" i="11"/>
  <c r="AI8" i="11"/>
  <c r="AJ8" i="11"/>
  <c r="AK8" i="11"/>
  <c r="AL8" i="11"/>
  <c r="AB9" i="11"/>
  <c r="AC9" i="11"/>
  <c r="AD9" i="11"/>
  <c r="AE9" i="11"/>
  <c r="AF9" i="11"/>
  <c r="AG9" i="11"/>
  <c r="AH9" i="11"/>
  <c r="AI9" i="11"/>
  <c r="AJ9" i="11"/>
  <c r="AK9" i="11"/>
  <c r="AL9" i="11"/>
  <c r="AB10" i="11"/>
  <c r="AC10" i="11"/>
  <c r="AD10" i="11"/>
  <c r="AE10" i="11"/>
  <c r="AF10" i="11"/>
  <c r="AG10" i="11"/>
  <c r="AH10" i="11"/>
  <c r="AI10" i="11"/>
  <c r="AJ10" i="11"/>
  <c r="AK10" i="11"/>
  <c r="AL10" i="11"/>
  <c r="AB11" i="11"/>
  <c r="AC11" i="11"/>
  <c r="AD11" i="11"/>
  <c r="AE11" i="11"/>
  <c r="AF11" i="11"/>
  <c r="AG11" i="11"/>
  <c r="AH11" i="11"/>
  <c r="AI11" i="11"/>
  <c r="AJ11" i="11"/>
  <c r="AK11" i="11"/>
  <c r="AL11" i="11"/>
  <c r="AA9" i="11"/>
  <c r="AA10" i="11"/>
  <c r="AA11" i="11"/>
  <c r="AA8" i="11"/>
  <c r="AB3" i="11"/>
  <c r="AC3" i="11"/>
  <c r="AD3" i="11"/>
  <c r="AE3" i="11"/>
  <c r="AF3" i="11"/>
  <c r="AG3" i="11"/>
  <c r="AH3" i="11"/>
  <c r="AI3" i="11"/>
  <c r="AJ3" i="11"/>
  <c r="AK3" i="11"/>
  <c r="AL3" i="11"/>
  <c r="AB4" i="11"/>
  <c r="AC4" i="11"/>
  <c r="AD4" i="11"/>
  <c r="AE4" i="11"/>
  <c r="AF4" i="11"/>
  <c r="AG4" i="11"/>
  <c r="AH4" i="11"/>
  <c r="AI4" i="11"/>
  <c r="AJ4" i="11"/>
  <c r="AK4" i="11"/>
  <c r="AL4" i="11"/>
  <c r="AB5" i="11"/>
  <c r="AC5" i="11"/>
  <c r="AD5" i="11"/>
  <c r="AE5" i="11"/>
  <c r="AF5" i="11"/>
  <c r="AG5" i="11"/>
  <c r="AH5" i="11"/>
  <c r="AI5" i="11"/>
  <c r="AJ5" i="11"/>
  <c r="AK5" i="11"/>
  <c r="AL5" i="11"/>
  <c r="AB6" i="11"/>
  <c r="AC6" i="11"/>
  <c r="AD6" i="11"/>
  <c r="AE6" i="11"/>
  <c r="AF6" i="11"/>
  <c r="AG6" i="11"/>
  <c r="AH6" i="11"/>
  <c r="AI6" i="11"/>
  <c r="AJ6" i="11"/>
  <c r="AK6" i="11"/>
  <c r="AL6" i="11"/>
  <c r="AA4" i="11"/>
  <c r="AA5" i="11"/>
  <c r="AA6" i="11"/>
  <c r="AA3" i="11"/>
  <c r="P133" i="11"/>
  <c r="Q133" i="11"/>
  <c r="R133" i="11"/>
  <c r="S133" i="11"/>
  <c r="T133" i="11"/>
  <c r="U133" i="11"/>
  <c r="V133" i="11"/>
  <c r="W133" i="11"/>
  <c r="X133" i="11"/>
  <c r="Y133" i="11"/>
  <c r="Z133" i="11"/>
  <c r="P134" i="11"/>
  <c r="Q134" i="11"/>
  <c r="R134" i="11"/>
  <c r="S134" i="11"/>
  <c r="T134" i="11"/>
  <c r="U134" i="11"/>
  <c r="V134" i="11"/>
  <c r="W134" i="11"/>
  <c r="X134" i="11"/>
  <c r="Y134" i="11"/>
  <c r="Z134" i="11"/>
  <c r="P135" i="11"/>
  <c r="Q135" i="11"/>
  <c r="R135" i="11"/>
  <c r="S135" i="11"/>
  <c r="T135" i="11"/>
  <c r="U135" i="11"/>
  <c r="V135" i="11"/>
  <c r="W135" i="11"/>
  <c r="X135" i="11"/>
  <c r="Y135" i="11"/>
  <c r="Z135" i="11"/>
  <c r="P136" i="11"/>
  <c r="Q136" i="11"/>
  <c r="R136" i="11"/>
  <c r="S136" i="11"/>
  <c r="T136" i="11"/>
  <c r="U136" i="11"/>
  <c r="V136" i="11"/>
  <c r="W136" i="11"/>
  <c r="X136" i="11"/>
  <c r="Y136" i="11"/>
  <c r="Z136" i="11"/>
  <c r="O134" i="11"/>
  <c r="O135" i="11"/>
  <c r="O136" i="11"/>
  <c r="O133" i="11"/>
  <c r="P128" i="11"/>
  <c r="Q128" i="11"/>
  <c r="R128" i="11"/>
  <c r="S128" i="11"/>
  <c r="T128" i="11"/>
  <c r="U128" i="11"/>
  <c r="V128" i="11"/>
  <c r="W128" i="11"/>
  <c r="X128" i="11"/>
  <c r="Y128" i="11"/>
  <c r="Z128" i="11"/>
  <c r="P129" i="11"/>
  <c r="Q129" i="11"/>
  <c r="R129" i="11"/>
  <c r="S129" i="11"/>
  <c r="T129" i="11"/>
  <c r="U129" i="11"/>
  <c r="V129" i="11"/>
  <c r="W129" i="11"/>
  <c r="X129" i="11"/>
  <c r="Y129" i="11"/>
  <c r="Z129" i="11"/>
  <c r="P130" i="11"/>
  <c r="Q130" i="11"/>
  <c r="R130" i="11"/>
  <c r="S130" i="11"/>
  <c r="T130" i="11"/>
  <c r="U130" i="11"/>
  <c r="V130" i="11"/>
  <c r="W130" i="11"/>
  <c r="X130" i="11"/>
  <c r="Y130" i="11"/>
  <c r="Z130" i="11"/>
  <c r="P131" i="11"/>
  <c r="Q131" i="11"/>
  <c r="R131" i="11"/>
  <c r="S131" i="11"/>
  <c r="T131" i="11"/>
  <c r="U131" i="11"/>
  <c r="V131" i="11"/>
  <c r="W131" i="11"/>
  <c r="X131" i="11"/>
  <c r="Y131" i="11"/>
  <c r="Z131" i="11"/>
  <c r="O129" i="11"/>
  <c r="O130" i="11"/>
  <c r="O131" i="11"/>
  <c r="O128" i="11"/>
  <c r="P123" i="11"/>
  <c r="Q123" i="11"/>
  <c r="R123" i="11"/>
  <c r="S123" i="11"/>
  <c r="T123" i="11"/>
  <c r="U123" i="11"/>
  <c r="V123" i="11"/>
  <c r="W123" i="11"/>
  <c r="X123" i="11"/>
  <c r="Y123" i="11"/>
  <c r="Z123" i="11"/>
  <c r="P124" i="11"/>
  <c r="Q124" i="11"/>
  <c r="R124" i="11"/>
  <c r="S124" i="11"/>
  <c r="T124" i="11"/>
  <c r="U124" i="11"/>
  <c r="V124" i="11"/>
  <c r="W124" i="11"/>
  <c r="X124" i="11"/>
  <c r="Y124" i="11"/>
  <c r="Z124" i="11"/>
  <c r="P125" i="11"/>
  <c r="Q125" i="11"/>
  <c r="R125" i="11"/>
  <c r="S125" i="11"/>
  <c r="T125" i="11"/>
  <c r="U125" i="11"/>
  <c r="V125" i="11"/>
  <c r="W125" i="11"/>
  <c r="X125" i="11"/>
  <c r="Y125" i="11"/>
  <c r="Z125" i="11"/>
  <c r="P126" i="11"/>
  <c r="Q126" i="11"/>
  <c r="R126" i="11"/>
  <c r="S126" i="11"/>
  <c r="T126" i="11"/>
  <c r="U126" i="11"/>
  <c r="V126" i="11"/>
  <c r="W126" i="11"/>
  <c r="X126" i="11"/>
  <c r="Y126" i="11"/>
  <c r="Z126" i="11"/>
  <c r="O124" i="11"/>
  <c r="O125" i="11"/>
  <c r="O126" i="11"/>
  <c r="O123" i="11"/>
  <c r="P118" i="11"/>
  <c r="Q118" i="11"/>
  <c r="R118" i="11"/>
  <c r="S118" i="11"/>
  <c r="T118" i="11"/>
  <c r="U118" i="11"/>
  <c r="V118" i="11"/>
  <c r="W118" i="11"/>
  <c r="X118" i="11"/>
  <c r="Y118" i="11"/>
  <c r="Z118" i="11"/>
  <c r="P119" i="11"/>
  <c r="Q119" i="11"/>
  <c r="R119" i="11"/>
  <c r="S119" i="11"/>
  <c r="T119" i="11"/>
  <c r="U119" i="11"/>
  <c r="V119" i="11"/>
  <c r="W119" i="11"/>
  <c r="X119" i="11"/>
  <c r="Y119" i="11"/>
  <c r="Z119" i="11"/>
  <c r="P120" i="11"/>
  <c r="Q120" i="11"/>
  <c r="R120" i="11"/>
  <c r="S120" i="11"/>
  <c r="T120" i="11"/>
  <c r="U120" i="11"/>
  <c r="V120" i="11"/>
  <c r="W120" i="11"/>
  <c r="X120" i="11"/>
  <c r="Y120" i="11"/>
  <c r="Z120" i="11"/>
  <c r="P121" i="11"/>
  <c r="Q121" i="11"/>
  <c r="R121" i="11"/>
  <c r="S121" i="11"/>
  <c r="T121" i="11"/>
  <c r="U121" i="11"/>
  <c r="V121" i="11"/>
  <c r="W121" i="11"/>
  <c r="X121" i="11"/>
  <c r="Y121" i="11"/>
  <c r="Z121" i="11"/>
  <c r="O119" i="11"/>
  <c r="O120" i="11"/>
  <c r="O121" i="11"/>
  <c r="O118" i="11"/>
  <c r="P113" i="11"/>
  <c r="Q113" i="11"/>
  <c r="R113" i="11"/>
  <c r="S113" i="11"/>
  <c r="T113" i="11"/>
  <c r="U113" i="11"/>
  <c r="V113" i="11"/>
  <c r="W113" i="11"/>
  <c r="X113" i="11"/>
  <c r="Y113" i="11"/>
  <c r="Z113" i="11"/>
  <c r="P114" i="11"/>
  <c r="Q114" i="11"/>
  <c r="R114" i="11"/>
  <c r="S114" i="11"/>
  <c r="T114" i="11"/>
  <c r="U114" i="11"/>
  <c r="V114" i="11"/>
  <c r="W114" i="11"/>
  <c r="X114" i="11"/>
  <c r="Y114" i="11"/>
  <c r="Z114" i="11"/>
  <c r="P115" i="11"/>
  <c r="Q115" i="11"/>
  <c r="R115" i="11"/>
  <c r="S115" i="11"/>
  <c r="T115" i="11"/>
  <c r="U115" i="11"/>
  <c r="V115" i="11"/>
  <c r="W115" i="11"/>
  <c r="X115" i="11"/>
  <c r="Y115" i="11"/>
  <c r="Z115" i="11"/>
  <c r="P116" i="11"/>
  <c r="Q116" i="11"/>
  <c r="R116" i="11"/>
  <c r="S116" i="11"/>
  <c r="T116" i="11"/>
  <c r="U116" i="11"/>
  <c r="V116" i="11"/>
  <c r="W116" i="11"/>
  <c r="X116" i="11"/>
  <c r="Y116" i="11"/>
  <c r="Z116" i="11"/>
  <c r="O114" i="11"/>
  <c r="O115" i="11"/>
  <c r="O116" i="11"/>
  <c r="O113" i="11"/>
  <c r="P108" i="11"/>
  <c r="Q108" i="11"/>
  <c r="R108" i="11"/>
  <c r="S108" i="11"/>
  <c r="T108" i="11"/>
  <c r="U108" i="11"/>
  <c r="V108" i="11"/>
  <c r="W108" i="11"/>
  <c r="X108" i="11"/>
  <c r="Y108" i="11"/>
  <c r="Z108" i="11"/>
  <c r="P109" i="11"/>
  <c r="Q109" i="11"/>
  <c r="R109" i="11"/>
  <c r="S109" i="11"/>
  <c r="T109" i="11"/>
  <c r="U109" i="11"/>
  <c r="V109" i="11"/>
  <c r="W109" i="11"/>
  <c r="X109" i="11"/>
  <c r="Y109" i="11"/>
  <c r="Z109" i="11"/>
  <c r="P110" i="11"/>
  <c r="Q110" i="11"/>
  <c r="R110" i="11"/>
  <c r="S110" i="11"/>
  <c r="T110" i="11"/>
  <c r="U110" i="11"/>
  <c r="V110" i="11"/>
  <c r="W110" i="11"/>
  <c r="X110" i="11"/>
  <c r="Y110" i="11"/>
  <c r="Z110" i="11"/>
  <c r="P111" i="11"/>
  <c r="Q111" i="11"/>
  <c r="R111" i="11"/>
  <c r="S111" i="11"/>
  <c r="T111" i="11"/>
  <c r="U111" i="11"/>
  <c r="V111" i="11"/>
  <c r="W111" i="11"/>
  <c r="X111" i="11"/>
  <c r="Y111" i="11"/>
  <c r="Z111" i="11"/>
  <c r="O109" i="11"/>
  <c r="O110" i="11"/>
  <c r="O111" i="11"/>
  <c r="O108" i="11"/>
  <c r="P103" i="11"/>
  <c r="Q103" i="11"/>
  <c r="R103" i="11"/>
  <c r="S103" i="11"/>
  <c r="T103" i="11"/>
  <c r="U103" i="11"/>
  <c r="V103" i="11"/>
  <c r="W103" i="11"/>
  <c r="X103" i="11"/>
  <c r="Y103" i="11"/>
  <c r="Z103" i="11"/>
  <c r="P104" i="11"/>
  <c r="Q104" i="11"/>
  <c r="R104" i="11"/>
  <c r="S104" i="11"/>
  <c r="T104" i="11"/>
  <c r="U104" i="11"/>
  <c r="V104" i="11"/>
  <c r="W104" i="11"/>
  <c r="X104" i="11"/>
  <c r="Y104" i="11"/>
  <c r="Z104" i="11"/>
  <c r="P105" i="11"/>
  <c r="Q105" i="11"/>
  <c r="R105" i="11"/>
  <c r="S105" i="11"/>
  <c r="T105" i="11"/>
  <c r="U105" i="11"/>
  <c r="V105" i="11"/>
  <c r="W105" i="11"/>
  <c r="X105" i="11"/>
  <c r="Y105" i="11"/>
  <c r="Z105" i="11"/>
  <c r="P106" i="11"/>
  <c r="Q106" i="11"/>
  <c r="R106" i="11"/>
  <c r="S106" i="11"/>
  <c r="T106" i="11"/>
  <c r="U106" i="11"/>
  <c r="V106" i="11"/>
  <c r="W106" i="11"/>
  <c r="X106" i="11"/>
  <c r="Y106" i="11"/>
  <c r="Z106" i="11"/>
  <c r="O104" i="11"/>
  <c r="O105" i="11"/>
  <c r="O106" i="11"/>
  <c r="O103" i="11"/>
  <c r="P98" i="11"/>
  <c r="Q98" i="11"/>
  <c r="R98" i="11"/>
  <c r="S98" i="11"/>
  <c r="T98" i="11"/>
  <c r="U98" i="11"/>
  <c r="V98" i="11"/>
  <c r="W98" i="11"/>
  <c r="X98" i="11"/>
  <c r="Y98" i="11"/>
  <c r="Z98" i="11"/>
  <c r="P99" i="11"/>
  <c r="Q99" i="11"/>
  <c r="R99" i="11"/>
  <c r="S99" i="11"/>
  <c r="T99" i="11"/>
  <c r="U99" i="11"/>
  <c r="V99" i="11"/>
  <c r="W99" i="11"/>
  <c r="X99" i="11"/>
  <c r="Y99" i="11"/>
  <c r="Z99" i="11"/>
  <c r="P100" i="11"/>
  <c r="Q100" i="11"/>
  <c r="R100" i="11"/>
  <c r="S100" i="11"/>
  <c r="T100" i="11"/>
  <c r="U100" i="11"/>
  <c r="V100" i="11"/>
  <c r="W100" i="11"/>
  <c r="X100" i="11"/>
  <c r="Y100" i="11"/>
  <c r="Z100" i="11"/>
  <c r="P101" i="11"/>
  <c r="Q101" i="11"/>
  <c r="R101" i="11"/>
  <c r="S101" i="11"/>
  <c r="T101" i="11"/>
  <c r="U101" i="11"/>
  <c r="V101" i="11"/>
  <c r="W101" i="11"/>
  <c r="X101" i="11"/>
  <c r="Y101" i="11"/>
  <c r="Z101" i="11"/>
  <c r="O99" i="11"/>
  <c r="O100" i="11"/>
  <c r="O101" i="11"/>
  <c r="O98" i="11"/>
  <c r="P93" i="11"/>
  <c r="Q93" i="11"/>
  <c r="R93" i="11"/>
  <c r="S93" i="11"/>
  <c r="T93" i="11"/>
  <c r="U93" i="11"/>
  <c r="V93" i="11"/>
  <c r="W93" i="11"/>
  <c r="X93" i="11"/>
  <c r="Y93" i="11"/>
  <c r="Z93" i="11"/>
  <c r="P94" i="11"/>
  <c r="Q94" i="11"/>
  <c r="R94" i="11"/>
  <c r="S94" i="11"/>
  <c r="T94" i="11"/>
  <c r="U94" i="11"/>
  <c r="V94" i="11"/>
  <c r="W94" i="11"/>
  <c r="X94" i="11"/>
  <c r="Y94" i="11"/>
  <c r="Z94" i="11"/>
  <c r="P95" i="11"/>
  <c r="Q95" i="11"/>
  <c r="R95" i="11"/>
  <c r="S95" i="11"/>
  <c r="T95" i="11"/>
  <c r="U95" i="11"/>
  <c r="V95" i="11"/>
  <c r="W95" i="11"/>
  <c r="X95" i="11"/>
  <c r="Y95" i="11"/>
  <c r="Z95" i="11"/>
  <c r="P96" i="11"/>
  <c r="Q96" i="11"/>
  <c r="R96" i="11"/>
  <c r="S96" i="11"/>
  <c r="T96" i="11"/>
  <c r="U96" i="11"/>
  <c r="V96" i="11"/>
  <c r="W96" i="11"/>
  <c r="X96" i="11"/>
  <c r="Y96" i="11"/>
  <c r="Z96" i="11"/>
  <c r="O94" i="11"/>
  <c r="O95" i="11"/>
  <c r="O96" i="11"/>
  <c r="O93" i="11"/>
  <c r="P88" i="11"/>
  <c r="Q88" i="11"/>
  <c r="R88" i="11"/>
  <c r="S88" i="11"/>
  <c r="T88" i="11"/>
  <c r="U88" i="11"/>
  <c r="V88" i="11"/>
  <c r="W88" i="11"/>
  <c r="X88" i="11"/>
  <c r="Y88" i="11"/>
  <c r="Z88" i="11"/>
  <c r="P89" i="11"/>
  <c r="Q89" i="11"/>
  <c r="R89" i="11"/>
  <c r="S89" i="11"/>
  <c r="T89" i="11"/>
  <c r="U89" i="11"/>
  <c r="V89" i="11"/>
  <c r="W89" i="11"/>
  <c r="X89" i="11"/>
  <c r="Y89" i="11"/>
  <c r="Z89" i="11"/>
  <c r="P90" i="11"/>
  <c r="Q90" i="11"/>
  <c r="R90" i="11"/>
  <c r="S90" i="11"/>
  <c r="T90" i="11"/>
  <c r="U90" i="11"/>
  <c r="V90" i="11"/>
  <c r="W90" i="11"/>
  <c r="X90" i="11"/>
  <c r="Y90" i="11"/>
  <c r="Z90" i="11"/>
  <c r="P91" i="11"/>
  <c r="Q91" i="11"/>
  <c r="R91" i="11"/>
  <c r="S91" i="11"/>
  <c r="T91" i="11"/>
  <c r="U91" i="11"/>
  <c r="V91" i="11"/>
  <c r="W91" i="11"/>
  <c r="X91" i="11"/>
  <c r="Y91" i="11"/>
  <c r="Z91" i="11"/>
  <c r="O89" i="11"/>
  <c r="O90" i="11"/>
  <c r="O91" i="11"/>
  <c r="O88" i="11"/>
  <c r="P83" i="11"/>
  <c r="Q83" i="11"/>
  <c r="R83" i="11"/>
  <c r="S83" i="11"/>
  <c r="T83" i="11"/>
  <c r="U83" i="11"/>
  <c r="V83" i="11"/>
  <c r="W83" i="11"/>
  <c r="X83" i="11"/>
  <c r="Y83" i="11"/>
  <c r="Z83" i="11"/>
  <c r="P84" i="11"/>
  <c r="Q84" i="11"/>
  <c r="R84" i="11"/>
  <c r="S84" i="11"/>
  <c r="T84" i="11"/>
  <c r="U84" i="11"/>
  <c r="V84" i="11"/>
  <c r="W84" i="11"/>
  <c r="X84" i="11"/>
  <c r="Y84" i="11"/>
  <c r="Z84" i="11"/>
  <c r="P85" i="11"/>
  <c r="Q85" i="11"/>
  <c r="R85" i="11"/>
  <c r="S85" i="11"/>
  <c r="T85" i="11"/>
  <c r="U85" i="11"/>
  <c r="V85" i="11"/>
  <c r="W85" i="11"/>
  <c r="X85" i="11"/>
  <c r="Y85" i="11"/>
  <c r="Z85" i="11"/>
  <c r="P86" i="11"/>
  <c r="Q86" i="11"/>
  <c r="R86" i="11"/>
  <c r="S86" i="11"/>
  <c r="T86" i="11"/>
  <c r="U86" i="11"/>
  <c r="V86" i="11"/>
  <c r="W86" i="11"/>
  <c r="X86" i="11"/>
  <c r="Y86" i="11"/>
  <c r="Z86" i="11"/>
  <c r="O84" i="11"/>
  <c r="O85" i="11"/>
  <c r="O86" i="11"/>
  <c r="O83" i="11"/>
  <c r="P78" i="11"/>
  <c r="Q78" i="11"/>
  <c r="R78" i="11"/>
  <c r="S78" i="11"/>
  <c r="T78" i="11"/>
  <c r="U78" i="11"/>
  <c r="V78" i="11"/>
  <c r="W78" i="11"/>
  <c r="X78" i="11"/>
  <c r="Y78" i="11"/>
  <c r="Z78" i="11"/>
  <c r="P79" i="11"/>
  <c r="Q79" i="11"/>
  <c r="R79" i="11"/>
  <c r="S79" i="11"/>
  <c r="T79" i="11"/>
  <c r="U79" i="11"/>
  <c r="V79" i="11"/>
  <c r="W79" i="11"/>
  <c r="X79" i="11"/>
  <c r="Y79" i="11"/>
  <c r="Z79" i="11"/>
  <c r="P80" i="11"/>
  <c r="Q80" i="11"/>
  <c r="R80" i="11"/>
  <c r="S80" i="11"/>
  <c r="T80" i="11"/>
  <c r="U80" i="11"/>
  <c r="V80" i="11"/>
  <c r="W80" i="11"/>
  <c r="X80" i="11"/>
  <c r="Y80" i="11"/>
  <c r="Z80" i="11"/>
  <c r="P81" i="11"/>
  <c r="Q81" i="11"/>
  <c r="R81" i="11"/>
  <c r="S81" i="11"/>
  <c r="T81" i="11"/>
  <c r="U81" i="11"/>
  <c r="V81" i="11"/>
  <c r="W81" i="11"/>
  <c r="X81" i="11"/>
  <c r="Y81" i="11"/>
  <c r="Z81" i="11"/>
  <c r="O79" i="11"/>
  <c r="O80" i="11"/>
  <c r="O81" i="11"/>
  <c r="O78" i="11"/>
  <c r="P73" i="11"/>
  <c r="Q73" i="11"/>
  <c r="R73" i="11"/>
  <c r="S73" i="11"/>
  <c r="T73" i="11"/>
  <c r="U73" i="11"/>
  <c r="V73" i="11"/>
  <c r="W73" i="11"/>
  <c r="X73" i="11"/>
  <c r="Y73" i="11"/>
  <c r="Z73" i="11"/>
  <c r="P74" i="11"/>
  <c r="Q74" i="11"/>
  <c r="R74" i="11"/>
  <c r="S74" i="11"/>
  <c r="T74" i="11"/>
  <c r="U74" i="11"/>
  <c r="V74" i="11"/>
  <c r="W74" i="11"/>
  <c r="X74" i="11"/>
  <c r="Y74" i="11"/>
  <c r="Z74" i="11"/>
  <c r="P75" i="11"/>
  <c r="Q75" i="11"/>
  <c r="R75" i="11"/>
  <c r="S75" i="11"/>
  <c r="T75" i="11"/>
  <c r="U75" i="11"/>
  <c r="V75" i="11"/>
  <c r="W75" i="11"/>
  <c r="X75" i="11"/>
  <c r="Y75" i="11"/>
  <c r="Z75" i="11"/>
  <c r="P76" i="11"/>
  <c r="Q76" i="11"/>
  <c r="R76" i="11"/>
  <c r="S76" i="11"/>
  <c r="T76" i="11"/>
  <c r="U76" i="11"/>
  <c r="V76" i="11"/>
  <c r="W76" i="11"/>
  <c r="X76" i="11"/>
  <c r="Y76" i="11"/>
  <c r="Z76" i="11"/>
  <c r="O74" i="11"/>
  <c r="O75" i="11"/>
  <c r="O76" i="11"/>
  <c r="O73" i="11"/>
  <c r="P68" i="11"/>
  <c r="Q68" i="11"/>
  <c r="R68" i="11"/>
  <c r="S68" i="11"/>
  <c r="T68" i="11"/>
  <c r="U68" i="11"/>
  <c r="V68" i="11"/>
  <c r="W68" i="11"/>
  <c r="X68" i="11"/>
  <c r="Y68" i="11"/>
  <c r="Z68" i="11"/>
  <c r="P69" i="11"/>
  <c r="Q69" i="11"/>
  <c r="R69" i="11"/>
  <c r="S69" i="11"/>
  <c r="T69" i="11"/>
  <c r="U69" i="11"/>
  <c r="V69" i="11"/>
  <c r="W69" i="11"/>
  <c r="X69" i="11"/>
  <c r="Y69" i="11"/>
  <c r="Z69" i="11"/>
  <c r="P70" i="11"/>
  <c r="Q70" i="11"/>
  <c r="R70" i="11"/>
  <c r="S70" i="11"/>
  <c r="T70" i="11"/>
  <c r="U70" i="11"/>
  <c r="V70" i="11"/>
  <c r="W70" i="11"/>
  <c r="X70" i="11"/>
  <c r="Y70" i="11"/>
  <c r="Z70" i="11"/>
  <c r="P71" i="11"/>
  <c r="Q71" i="11"/>
  <c r="R71" i="11"/>
  <c r="S71" i="11"/>
  <c r="T71" i="11"/>
  <c r="U71" i="11"/>
  <c r="V71" i="11"/>
  <c r="W71" i="11"/>
  <c r="X71" i="11"/>
  <c r="Y71" i="11"/>
  <c r="Z71" i="11"/>
  <c r="O69" i="11"/>
  <c r="O70" i="11"/>
  <c r="O71" i="11"/>
  <c r="O68" i="11"/>
  <c r="P63" i="11"/>
  <c r="Q63" i="11"/>
  <c r="R63" i="11"/>
  <c r="S63" i="11"/>
  <c r="T63" i="11"/>
  <c r="U63" i="11"/>
  <c r="V63" i="11"/>
  <c r="W63" i="11"/>
  <c r="X63" i="11"/>
  <c r="Y63" i="11"/>
  <c r="Z63" i="11"/>
  <c r="P64" i="11"/>
  <c r="Q64" i="11"/>
  <c r="R64" i="11"/>
  <c r="S64" i="11"/>
  <c r="T64" i="11"/>
  <c r="U64" i="11"/>
  <c r="V64" i="11"/>
  <c r="W64" i="11"/>
  <c r="X64" i="11"/>
  <c r="Y64" i="11"/>
  <c r="Z64" i="11"/>
  <c r="P65" i="11"/>
  <c r="Q65" i="11"/>
  <c r="R65" i="11"/>
  <c r="S65" i="11"/>
  <c r="T65" i="11"/>
  <c r="U65" i="11"/>
  <c r="V65" i="11"/>
  <c r="W65" i="11"/>
  <c r="X65" i="11"/>
  <c r="Y65" i="11"/>
  <c r="Z65" i="11"/>
  <c r="P66" i="11"/>
  <c r="Q66" i="11"/>
  <c r="R66" i="11"/>
  <c r="S66" i="11"/>
  <c r="T66" i="11"/>
  <c r="U66" i="11"/>
  <c r="V66" i="11"/>
  <c r="W66" i="11"/>
  <c r="X66" i="11"/>
  <c r="Y66" i="11"/>
  <c r="Z66" i="11"/>
  <c r="O64" i="11"/>
  <c r="O65" i="11"/>
  <c r="O66" i="11"/>
  <c r="O63" i="11"/>
  <c r="P58" i="11"/>
  <c r="Q58" i="11"/>
  <c r="R58" i="11"/>
  <c r="S58" i="11"/>
  <c r="T58" i="11"/>
  <c r="U58" i="11"/>
  <c r="V58" i="11"/>
  <c r="W58" i="11"/>
  <c r="X58" i="11"/>
  <c r="Y58" i="11"/>
  <c r="Z58" i="11"/>
  <c r="P59" i="11"/>
  <c r="Q59" i="11"/>
  <c r="R59" i="11"/>
  <c r="S59" i="11"/>
  <c r="T59" i="11"/>
  <c r="U59" i="11"/>
  <c r="V59" i="11"/>
  <c r="W59" i="11"/>
  <c r="X59" i="11"/>
  <c r="Y59" i="11"/>
  <c r="Z59" i="11"/>
  <c r="P60" i="11"/>
  <c r="Q60" i="11"/>
  <c r="R60" i="11"/>
  <c r="S60" i="11"/>
  <c r="T60" i="11"/>
  <c r="U60" i="11"/>
  <c r="V60" i="11"/>
  <c r="W60" i="11"/>
  <c r="X60" i="11"/>
  <c r="Y60" i="11"/>
  <c r="Z60" i="11"/>
  <c r="P61" i="11"/>
  <c r="Q61" i="11"/>
  <c r="R61" i="11"/>
  <c r="S61" i="11"/>
  <c r="T61" i="11"/>
  <c r="U61" i="11"/>
  <c r="V61" i="11"/>
  <c r="W61" i="11"/>
  <c r="X61" i="11"/>
  <c r="Y61" i="11"/>
  <c r="Z61" i="11"/>
  <c r="O59" i="11"/>
  <c r="O60" i="11"/>
  <c r="O61" i="11"/>
  <c r="O58" i="11"/>
  <c r="P53" i="11"/>
  <c r="Q53" i="11"/>
  <c r="R53" i="11"/>
  <c r="S53" i="11"/>
  <c r="T53" i="11"/>
  <c r="U53" i="11"/>
  <c r="V53" i="11"/>
  <c r="W53" i="11"/>
  <c r="X53" i="11"/>
  <c r="Y53" i="11"/>
  <c r="Z53" i="11"/>
  <c r="P54" i="11"/>
  <c r="Q54" i="11"/>
  <c r="R54" i="11"/>
  <c r="S54" i="11"/>
  <c r="T54" i="11"/>
  <c r="U54" i="11"/>
  <c r="V54" i="11"/>
  <c r="W54" i="11"/>
  <c r="X54" i="11"/>
  <c r="Y54" i="11"/>
  <c r="Z54" i="11"/>
  <c r="P55" i="11"/>
  <c r="Q55" i="11"/>
  <c r="R55" i="11"/>
  <c r="S55" i="11"/>
  <c r="T55" i="11"/>
  <c r="U55" i="11"/>
  <c r="V55" i="11"/>
  <c r="W55" i="11"/>
  <c r="X55" i="11"/>
  <c r="Y55" i="11"/>
  <c r="Z55" i="11"/>
  <c r="P56" i="11"/>
  <c r="Q56" i="11"/>
  <c r="R56" i="11"/>
  <c r="S56" i="11"/>
  <c r="T56" i="11"/>
  <c r="U56" i="11"/>
  <c r="V56" i="11"/>
  <c r="W56" i="11"/>
  <c r="X56" i="11"/>
  <c r="Y56" i="11"/>
  <c r="Z56" i="11"/>
  <c r="O54" i="11"/>
  <c r="O55" i="11"/>
  <c r="O56" i="11"/>
  <c r="O53" i="11"/>
  <c r="P48" i="11"/>
  <c r="Q48" i="11"/>
  <c r="R48" i="11"/>
  <c r="S48" i="11"/>
  <c r="T48" i="11"/>
  <c r="U48" i="11"/>
  <c r="V48" i="11"/>
  <c r="W48" i="11"/>
  <c r="X48" i="11"/>
  <c r="Y48" i="11"/>
  <c r="Z48" i="11"/>
  <c r="P49" i="11"/>
  <c r="Q49" i="11"/>
  <c r="R49" i="11"/>
  <c r="S49" i="11"/>
  <c r="T49" i="11"/>
  <c r="U49" i="11"/>
  <c r="V49" i="11"/>
  <c r="W49" i="11"/>
  <c r="X49" i="11"/>
  <c r="Y49" i="11"/>
  <c r="Z49" i="11"/>
  <c r="P50" i="11"/>
  <c r="Q50" i="11"/>
  <c r="R50" i="11"/>
  <c r="S50" i="11"/>
  <c r="T50" i="11"/>
  <c r="U50" i="11"/>
  <c r="V50" i="11"/>
  <c r="W50" i="11"/>
  <c r="X50" i="11"/>
  <c r="Y50" i="11"/>
  <c r="Z50" i="11"/>
  <c r="P51" i="11"/>
  <c r="Q51" i="11"/>
  <c r="R51" i="11"/>
  <c r="S51" i="11"/>
  <c r="T51" i="11"/>
  <c r="U51" i="11"/>
  <c r="V51" i="11"/>
  <c r="W51" i="11"/>
  <c r="X51" i="11"/>
  <c r="Y51" i="11"/>
  <c r="Z51" i="11"/>
  <c r="O49" i="11"/>
  <c r="O50" i="11"/>
  <c r="O51" i="11"/>
  <c r="O48" i="11"/>
  <c r="P43" i="11"/>
  <c r="Q43" i="11"/>
  <c r="R43" i="11"/>
  <c r="S43" i="11"/>
  <c r="T43" i="11"/>
  <c r="U43" i="11"/>
  <c r="V43" i="11"/>
  <c r="W43" i="11"/>
  <c r="X43" i="11"/>
  <c r="Y43" i="11"/>
  <c r="Z43" i="11"/>
  <c r="P44" i="11"/>
  <c r="Q44" i="11"/>
  <c r="R44" i="11"/>
  <c r="S44" i="11"/>
  <c r="T44" i="11"/>
  <c r="U44" i="11"/>
  <c r="V44" i="11"/>
  <c r="W44" i="11"/>
  <c r="X44" i="11"/>
  <c r="Y44" i="11"/>
  <c r="Z44" i="11"/>
  <c r="P45" i="11"/>
  <c r="Q45" i="11"/>
  <c r="R45" i="11"/>
  <c r="S45" i="11"/>
  <c r="T45" i="11"/>
  <c r="U45" i="11"/>
  <c r="V45" i="11"/>
  <c r="W45" i="11"/>
  <c r="X45" i="11"/>
  <c r="Y45" i="11"/>
  <c r="Z45" i="11"/>
  <c r="P46" i="11"/>
  <c r="Q46" i="11"/>
  <c r="R46" i="11"/>
  <c r="S46" i="11"/>
  <c r="T46" i="11"/>
  <c r="U46" i="11"/>
  <c r="V46" i="11"/>
  <c r="W46" i="11"/>
  <c r="X46" i="11"/>
  <c r="Y46" i="11"/>
  <c r="Z46" i="11"/>
  <c r="O44" i="11"/>
  <c r="O45" i="11"/>
  <c r="O46" i="11"/>
  <c r="O43" i="11"/>
  <c r="P38" i="11"/>
  <c r="Q38" i="11"/>
  <c r="R38" i="11"/>
  <c r="S38" i="11"/>
  <c r="T38" i="11"/>
  <c r="U38" i="11"/>
  <c r="V38" i="11"/>
  <c r="W38" i="11"/>
  <c r="X38" i="11"/>
  <c r="Y38" i="11"/>
  <c r="Z38" i="11"/>
  <c r="P39" i="11"/>
  <c r="Q39" i="11"/>
  <c r="R39" i="11"/>
  <c r="S39" i="11"/>
  <c r="T39" i="11"/>
  <c r="U39" i="11"/>
  <c r="V39" i="11"/>
  <c r="W39" i="11"/>
  <c r="X39" i="11"/>
  <c r="Y39" i="11"/>
  <c r="Z39" i="11"/>
  <c r="P40" i="11"/>
  <c r="Q40" i="11"/>
  <c r="R40" i="11"/>
  <c r="S40" i="11"/>
  <c r="T40" i="11"/>
  <c r="U40" i="11"/>
  <c r="V40" i="11"/>
  <c r="W40" i="11"/>
  <c r="X40" i="11"/>
  <c r="Y40" i="11"/>
  <c r="Z40" i="11"/>
  <c r="P41" i="11"/>
  <c r="Q41" i="11"/>
  <c r="R41" i="11"/>
  <c r="S41" i="11"/>
  <c r="T41" i="11"/>
  <c r="U41" i="11"/>
  <c r="V41" i="11"/>
  <c r="W41" i="11"/>
  <c r="X41" i="11"/>
  <c r="Y41" i="11"/>
  <c r="Z41" i="11"/>
  <c r="O39" i="11"/>
  <c r="O40" i="11"/>
  <c r="O41" i="11"/>
  <c r="O38" i="11"/>
  <c r="P33" i="11"/>
  <c r="Q33" i="11"/>
  <c r="R33" i="11"/>
  <c r="S33" i="11"/>
  <c r="T33" i="11"/>
  <c r="U33" i="11"/>
  <c r="V33" i="11"/>
  <c r="W33" i="11"/>
  <c r="X33" i="11"/>
  <c r="Y33" i="11"/>
  <c r="Z33" i="11"/>
  <c r="P34" i="11"/>
  <c r="Q34" i="11"/>
  <c r="R34" i="11"/>
  <c r="S34" i="11"/>
  <c r="T34" i="11"/>
  <c r="U34" i="11"/>
  <c r="V34" i="11"/>
  <c r="W34" i="11"/>
  <c r="X34" i="11"/>
  <c r="Y34" i="11"/>
  <c r="Z34" i="11"/>
  <c r="P35" i="11"/>
  <c r="Q35" i="11"/>
  <c r="R35" i="11"/>
  <c r="S35" i="11"/>
  <c r="T35" i="11"/>
  <c r="U35" i="11"/>
  <c r="V35" i="11"/>
  <c r="W35" i="11"/>
  <c r="X35" i="11"/>
  <c r="Y35" i="11"/>
  <c r="Z35" i="11"/>
  <c r="P36" i="11"/>
  <c r="Q36" i="11"/>
  <c r="R36" i="11"/>
  <c r="S36" i="11"/>
  <c r="T36" i="11"/>
  <c r="U36" i="11"/>
  <c r="V36" i="11"/>
  <c r="W36" i="11"/>
  <c r="X36" i="11"/>
  <c r="Y36" i="11"/>
  <c r="Z36" i="11"/>
  <c r="O34" i="11"/>
  <c r="O35" i="11"/>
  <c r="O36" i="11"/>
  <c r="O33" i="11"/>
  <c r="D133" i="11"/>
  <c r="E133" i="11"/>
  <c r="F133" i="11"/>
  <c r="G133" i="11"/>
  <c r="H133" i="11"/>
  <c r="I133" i="11"/>
  <c r="J133" i="11"/>
  <c r="K133" i="11"/>
  <c r="L133" i="11"/>
  <c r="M133" i="11"/>
  <c r="N133" i="11"/>
  <c r="D134" i="11"/>
  <c r="E134" i="11"/>
  <c r="F134" i="11"/>
  <c r="G134" i="11"/>
  <c r="H134" i="11"/>
  <c r="I134" i="11"/>
  <c r="J134" i="11"/>
  <c r="K134" i="11"/>
  <c r="L134" i="11"/>
  <c r="M134" i="11"/>
  <c r="N134" i="11"/>
  <c r="D135" i="11"/>
  <c r="E135" i="11"/>
  <c r="F135" i="11"/>
  <c r="G135" i="11"/>
  <c r="H135" i="11"/>
  <c r="I135" i="11"/>
  <c r="J135" i="11"/>
  <c r="K135" i="11"/>
  <c r="L135" i="11"/>
  <c r="M135" i="11"/>
  <c r="N135" i="11"/>
  <c r="D136" i="11"/>
  <c r="E136" i="11"/>
  <c r="F136" i="11"/>
  <c r="G136" i="11"/>
  <c r="H136" i="11"/>
  <c r="I136" i="11"/>
  <c r="J136" i="11"/>
  <c r="K136" i="11"/>
  <c r="L136" i="11"/>
  <c r="M136" i="11"/>
  <c r="N136" i="11"/>
  <c r="C134" i="11"/>
  <c r="C135" i="11"/>
  <c r="C136" i="11"/>
  <c r="C133" i="11"/>
  <c r="D128" i="11"/>
  <c r="E128" i="11"/>
  <c r="F128" i="11"/>
  <c r="G128" i="11"/>
  <c r="H128" i="11"/>
  <c r="I128" i="11"/>
  <c r="J128" i="11"/>
  <c r="K128" i="11"/>
  <c r="L128" i="11"/>
  <c r="M128" i="11"/>
  <c r="N128" i="11"/>
  <c r="D129" i="11"/>
  <c r="E129" i="11"/>
  <c r="F129" i="11"/>
  <c r="G129" i="11"/>
  <c r="H129" i="11"/>
  <c r="I129" i="11"/>
  <c r="J129" i="11"/>
  <c r="K129" i="11"/>
  <c r="L129" i="11"/>
  <c r="M129" i="11"/>
  <c r="N129" i="11"/>
  <c r="D130" i="11"/>
  <c r="E130" i="11"/>
  <c r="F130" i="11"/>
  <c r="G130" i="11"/>
  <c r="H130" i="11"/>
  <c r="I130" i="11"/>
  <c r="J130" i="11"/>
  <c r="K130" i="11"/>
  <c r="L130" i="11"/>
  <c r="M130" i="11"/>
  <c r="N130" i="11"/>
  <c r="D131" i="11"/>
  <c r="E131" i="11"/>
  <c r="F131" i="11"/>
  <c r="G131" i="11"/>
  <c r="H131" i="11"/>
  <c r="I131" i="11"/>
  <c r="J131" i="11"/>
  <c r="K131" i="11"/>
  <c r="L131" i="11"/>
  <c r="M131" i="11"/>
  <c r="N131" i="11"/>
  <c r="C129" i="11"/>
  <c r="C130" i="11"/>
  <c r="C131" i="11"/>
  <c r="C128" i="11"/>
  <c r="D123" i="11"/>
  <c r="E123" i="11"/>
  <c r="F123" i="11"/>
  <c r="G123" i="11"/>
  <c r="H123" i="11"/>
  <c r="I123" i="11"/>
  <c r="J123" i="11"/>
  <c r="K123" i="11"/>
  <c r="L123" i="11"/>
  <c r="M123" i="11"/>
  <c r="N123" i="11"/>
  <c r="D124" i="11"/>
  <c r="E124" i="11"/>
  <c r="F124" i="11"/>
  <c r="G124" i="11"/>
  <c r="H124" i="11"/>
  <c r="I124" i="11"/>
  <c r="J124" i="11"/>
  <c r="K124" i="11"/>
  <c r="L124" i="11"/>
  <c r="M124" i="11"/>
  <c r="N124" i="11"/>
  <c r="D125" i="11"/>
  <c r="E125" i="11"/>
  <c r="F125" i="11"/>
  <c r="G125" i="11"/>
  <c r="H125" i="11"/>
  <c r="I125" i="11"/>
  <c r="J125" i="11"/>
  <c r="K125" i="11"/>
  <c r="L125" i="11"/>
  <c r="M125" i="11"/>
  <c r="N125" i="11"/>
  <c r="D126" i="11"/>
  <c r="E126" i="11"/>
  <c r="F126" i="11"/>
  <c r="G126" i="11"/>
  <c r="H126" i="11"/>
  <c r="I126" i="11"/>
  <c r="J126" i="11"/>
  <c r="K126" i="11"/>
  <c r="L126" i="11"/>
  <c r="M126" i="11"/>
  <c r="N126" i="11"/>
  <c r="C124" i="11"/>
  <c r="C125" i="11"/>
  <c r="C126" i="11"/>
  <c r="C123" i="11"/>
  <c r="D118" i="11"/>
  <c r="E118" i="11"/>
  <c r="F118" i="11"/>
  <c r="G118" i="11"/>
  <c r="H118" i="11"/>
  <c r="I118" i="11"/>
  <c r="J118" i="11"/>
  <c r="K118" i="11"/>
  <c r="L118" i="11"/>
  <c r="M118" i="11"/>
  <c r="N118" i="11"/>
  <c r="D119" i="11"/>
  <c r="E119" i="11"/>
  <c r="F119" i="11"/>
  <c r="G119" i="11"/>
  <c r="H119" i="11"/>
  <c r="I119" i="11"/>
  <c r="J119" i="11"/>
  <c r="K119" i="11"/>
  <c r="L119" i="11"/>
  <c r="M119" i="11"/>
  <c r="N119" i="11"/>
  <c r="D120" i="11"/>
  <c r="E120" i="11"/>
  <c r="F120" i="11"/>
  <c r="G120" i="11"/>
  <c r="H120" i="11"/>
  <c r="I120" i="11"/>
  <c r="J120" i="11"/>
  <c r="K120" i="11"/>
  <c r="L120" i="11"/>
  <c r="M120" i="11"/>
  <c r="N120" i="11"/>
  <c r="D121" i="11"/>
  <c r="E121" i="11"/>
  <c r="F121" i="11"/>
  <c r="G121" i="11"/>
  <c r="H121" i="11"/>
  <c r="I121" i="11"/>
  <c r="J121" i="11"/>
  <c r="K121" i="11"/>
  <c r="L121" i="11"/>
  <c r="M121" i="11"/>
  <c r="N121" i="11"/>
  <c r="C119" i="11"/>
  <c r="C120" i="11"/>
  <c r="C121" i="11"/>
  <c r="C118" i="11"/>
  <c r="D113" i="11"/>
  <c r="E113" i="11"/>
  <c r="F113" i="11"/>
  <c r="G113" i="11"/>
  <c r="H113" i="11"/>
  <c r="I113" i="11"/>
  <c r="J113" i="11"/>
  <c r="K113" i="11"/>
  <c r="L113" i="11"/>
  <c r="M113" i="11"/>
  <c r="N113" i="11"/>
  <c r="D114" i="11"/>
  <c r="E114" i="11"/>
  <c r="F114" i="11"/>
  <c r="G114" i="11"/>
  <c r="H114" i="11"/>
  <c r="I114" i="11"/>
  <c r="J114" i="11"/>
  <c r="K114" i="11"/>
  <c r="L114" i="11"/>
  <c r="M114" i="11"/>
  <c r="N114" i="11"/>
  <c r="D115" i="11"/>
  <c r="E115" i="11"/>
  <c r="F115" i="11"/>
  <c r="G115" i="11"/>
  <c r="H115" i="11"/>
  <c r="I115" i="11"/>
  <c r="J115" i="11"/>
  <c r="K115" i="11"/>
  <c r="L115" i="11"/>
  <c r="M115" i="11"/>
  <c r="N115" i="11"/>
  <c r="D116" i="11"/>
  <c r="E116" i="11"/>
  <c r="F116" i="11"/>
  <c r="G116" i="11"/>
  <c r="H116" i="11"/>
  <c r="I116" i="11"/>
  <c r="J116" i="11"/>
  <c r="K116" i="11"/>
  <c r="L116" i="11"/>
  <c r="M116" i="11"/>
  <c r="N116" i="11"/>
  <c r="C114" i="11"/>
  <c r="C115" i="11"/>
  <c r="C116" i="11"/>
  <c r="C113" i="11"/>
  <c r="D108" i="11"/>
  <c r="E108" i="11"/>
  <c r="F108" i="11"/>
  <c r="G108" i="11"/>
  <c r="H108" i="11"/>
  <c r="I108" i="11"/>
  <c r="J108" i="11"/>
  <c r="K108" i="11"/>
  <c r="L108" i="11"/>
  <c r="M108" i="11"/>
  <c r="N108" i="11"/>
  <c r="D109" i="11"/>
  <c r="E109" i="11"/>
  <c r="F109" i="11"/>
  <c r="G109" i="11"/>
  <c r="H109" i="11"/>
  <c r="I109" i="11"/>
  <c r="J109" i="11"/>
  <c r="K109" i="11"/>
  <c r="L109" i="11"/>
  <c r="M109" i="11"/>
  <c r="N109" i="11"/>
  <c r="D110" i="11"/>
  <c r="E110" i="11"/>
  <c r="F110" i="11"/>
  <c r="G110" i="11"/>
  <c r="H110" i="11"/>
  <c r="I110" i="11"/>
  <c r="J110" i="11"/>
  <c r="K110" i="11"/>
  <c r="L110" i="11"/>
  <c r="M110" i="11"/>
  <c r="N110" i="11"/>
  <c r="D111" i="11"/>
  <c r="E111" i="11"/>
  <c r="F111" i="11"/>
  <c r="G111" i="11"/>
  <c r="H111" i="11"/>
  <c r="I111" i="11"/>
  <c r="J111" i="11"/>
  <c r="K111" i="11"/>
  <c r="L111" i="11"/>
  <c r="M111" i="11"/>
  <c r="N111" i="11"/>
  <c r="C109" i="11"/>
  <c r="C110" i="11"/>
  <c r="C111" i="11"/>
  <c r="C108" i="11"/>
  <c r="D103" i="11"/>
  <c r="E103" i="11"/>
  <c r="F103" i="11"/>
  <c r="G103" i="11"/>
  <c r="H103" i="11"/>
  <c r="I103" i="11"/>
  <c r="J103" i="11"/>
  <c r="K103" i="11"/>
  <c r="L103" i="11"/>
  <c r="M103" i="11"/>
  <c r="N103" i="11"/>
  <c r="D104" i="11"/>
  <c r="E104" i="11"/>
  <c r="F104" i="11"/>
  <c r="G104" i="11"/>
  <c r="H104" i="11"/>
  <c r="I104" i="11"/>
  <c r="J104" i="11"/>
  <c r="K104" i="11"/>
  <c r="L104" i="11"/>
  <c r="M104" i="11"/>
  <c r="N104" i="11"/>
  <c r="D105" i="11"/>
  <c r="E105" i="11"/>
  <c r="F105" i="11"/>
  <c r="G105" i="11"/>
  <c r="H105" i="11"/>
  <c r="I105" i="11"/>
  <c r="J105" i="11"/>
  <c r="K105" i="11"/>
  <c r="L105" i="11"/>
  <c r="M105" i="11"/>
  <c r="N105" i="11"/>
  <c r="D106" i="11"/>
  <c r="E106" i="11"/>
  <c r="F106" i="11"/>
  <c r="G106" i="11"/>
  <c r="H106" i="11"/>
  <c r="I106" i="11"/>
  <c r="J106" i="11"/>
  <c r="K106" i="11"/>
  <c r="L106" i="11"/>
  <c r="M106" i="11"/>
  <c r="N106" i="11"/>
  <c r="C104" i="11"/>
  <c r="C105" i="11"/>
  <c r="C106" i="11"/>
  <c r="C103" i="11"/>
  <c r="D98" i="11"/>
  <c r="E98" i="11"/>
  <c r="F98" i="11"/>
  <c r="G98" i="11"/>
  <c r="H98" i="11"/>
  <c r="I98" i="11"/>
  <c r="J98" i="11"/>
  <c r="K98" i="11"/>
  <c r="L98" i="11"/>
  <c r="M98" i="11"/>
  <c r="N98" i="11"/>
  <c r="D99" i="11"/>
  <c r="E99" i="11"/>
  <c r="F99" i="11"/>
  <c r="G99" i="11"/>
  <c r="H99" i="11"/>
  <c r="I99" i="11"/>
  <c r="J99" i="11"/>
  <c r="K99" i="11"/>
  <c r="L99" i="11"/>
  <c r="M99" i="11"/>
  <c r="N99" i="11"/>
  <c r="D100" i="11"/>
  <c r="E100" i="11"/>
  <c r="F100" i="11"/>
  <c r="G100" i="11"/>
  <c r="H100" i="11"/>
  <c r="I100" i="11"/>
  <c r="J100" i="11"/>
  <c r="K100" i="11"/>
  <c r="L100" i="11"/>
  <c r="M100" i="11"/>
  <c r="N100" i="11"/>
  <c r="D101" i="11"/>
  <c r="E101" i="11"/>
  <c r="F101" i="11"/>
  <c r="G101" i="11"/>
  <c r="H101" i="11"/>
  <c r="I101" i="11"/>
  <c r="J101" i="11"/>
  <c r="K101" i="11"/>
  <c r="L101" i="11"/>
  <c r="M101" i="11"/>
  <c r="N101" i="11"/>
  <c r="C99" i="11"/>
  <c r="C100" i="11"/>
  <c r="C101" i="11"/>
  <c r="D93" i="11"/>
  <c r="E93" i="11"/>
  <c r="F93" i="11"/>
  <c r="G93" i="11"/>
  <c r="H93" i="11"/>
  <c r="I93" i="11"/>
  <c r="J93" i="11"/>
  <c r="K93" i="11"/>
  <c r="L93" i="11"/>
  <c r="M93" i="11"/>
  <c r="N93" i="11"/>
  <c r="D94" i="11"/>
  <c r="E94" i="11"/>
  <c r="F94" i="11"/>
  <c r="G94" i="11"/>
  <c r="H94" i="11"/>
  <c r="I94" i="11"/>
  <c r="J94" i="11"/>
  <c r="K94" i="11"/>
  <c r="L94" i="11"/>
  <c r="M94" i="11"/>
  <c r="N94" i="11"/>
  <c r="D95" i="11"/>
  <c r="E95" i="11"/>
  <c r="F95" i="11"/>
  <c r="G95" i="11"/>
  <c r="H95" i="11"/>
  <c r="I95" i="11"/>
  <c r="J95" i="11"/>
  <c r="K95" i="11"/>
  <c r="L95" i="11"/>
  <c r="M95" i="11"/>
  <c r="N95" i="11"/>
  <c r="D96" i="11"/>
  <c r="E96" i="11"/>
  <c r="F96" i="11"/>
  <c r="G96" i="11"/>
  <c r="H96" i="11"/>
  <c r="I96" i="11"/>
  <c r="J96" i="11"/>
  <c r="K96" i="11"/>
  <c r="L96" i="11"/>
  <c r="M96" i="11"/>
  <c r="N96" i="11"/>
  <c r="C94" i="11"/>
  <c r="C95" i="11"/>
  <c r="C96" i="11"/>
  <c r="C98" i="11"/>
  <c r="C93" i="11"/>
  <c r="D88" i="11"/>
  <c r="E88" i="11"/>
  <c r="F88" i="11"/>
  <c r="G88" i="11"/>
  <c r="H88" i="11"/>
  <c r="I88" i="11"/>
  <c r="J88" i="11"/>
  <c r="K88" i="11"/>
  <c r="L88" i="11"/>
  <c r="M88" i="11"/>
  <c r="N88" i="11"/>
  <c r="D89" i="11"/>
  <c r="E89" i="11"/>
  <c r="F89" i="11"/>
  <c r="G89" i="11"/>
  <c r="H89" i="11"/>
  <c r="I89" i="11"/>
  <c r="J89" i="11"/>
  <c r="K89" i="11"/>
  <c r="L89" i="11"/>
  <c r="M89" i="11"/>
  <c r="N89" i="11"/>
  <c r="D90" i="11"/>
  <c r="E90" i="11"/>
  <c r="F90" i="11"/>
  <c r="G90" i="11"/>
  <c r="H90" i="11"/>
  <c r="I90" i="11"/>
  <c r="J90" i="11"/>
  <c r="K90" i="11"/>
  <c r="L90" i="11"/>
  <c r="M90" i="11"/>
  <c r="N90" i="11"/>
  <c r="D91" i="11"/>
  <c r="E91" i="11"/>
  <c r="F91" i="11"/>
  <c r="G91" i="11"/>
  <c r="H91" i="11"/>
  <c r="I91" i="11"/>
  <c r="J91" i="11"/>
  <c r="K91" i="11"/>
  <c r="L91" i="11"/>
  <c r="M91" i="11"/>
  <c r="N91" i="11"/>
  <c r="C89" i="11"/>
  <c r="C90" i="11"/>
  <c r="C91" i="11"/>
  <c r="C88" i="11"/>
  <c r="D83" i="11"/>
  <c r="E83" i="11"/>
  <c r="F83" i="11"/>
  <c r="G83" i="11"/>
  <c r="H83" i="11"/>
  <c r="I83" i="11"/>
  <c r="J83" i="11"/>
  <c r="K83" i="11"/>
  <c r="L83" i="11"/>
  <c r="M83" i="11"/>
  <c r="N83" i="11"/>
  <c r="D84" i="11"/>
  <c r="E84" i="11"/>
  <c r="F84" i="11"/>
  <c r="G84" i="11"/>
  <c r="H84" i="11"/>
  <c r="I84" i="11"/>
  <c r="J84" i="11"/>
  <c r="K84" i="11"/>
  <c r="L84" i="11"/>
  <c r="M84" i="11"/>
  <c r="N84" i="11"/>
  <c r="D85" i="11"/>
  <c r="E85" i="11"/>
  <c r="F85" i="11"/>
  <c r="G85" i="11"/>
  <c r="H85" i="11"/>
  <c r="I85" i="11"/>
  <c r="J85" i="11"/>
  <c r="K85" i="11"/>
  <c r="L85" i="11"/>
  <c r="M85" i="11"/>
  <c r="N85" i="11"/>
  <c r="D86" i="11"/>
  <c r="E86" i="11"/>
  <c r="F86" i="11"/>
  <c r="G86" i="11"/>
  <c r="H86" i="11"/>
  <c r="I86" i="11"/>
  <c r="J86" i="11"/>
  <c r="K86" i="11"/>
  <c r="L86" i="11"/>
  <c r="M86" i="11"/>
  <c r="N86" i="11"/>
  <c r="C84" i="11"/>
  <c r="C85" i="11"/>
  <c r="C86" i="11"/>
  <c r="C83" i="11"/>
  <c r="D78" i="11"/>
  <c r="E78" i="11"/>
  <c r="F78" i="11"/>
  <c r="G78" i="11"/>
  <c r="H78" i="11"/>
  <c r="I78" i="11"/>
  <c r="J78" i="11"/>
  <c r="K78" i="11"/>
  <c r="L78" i="11"/>
  <c r="M78" i="11"/>
  <c r="N78" i="11"/>
  <c r="D79" i="11"/>
  <c r="E79" i="11"/>
  <c r="F79" i="11"/>
  <c r="G79" i="11"/>
  <c r="H79" i="11"/>
  <c r="I79" i="11"/>
  <c r="J79" i="11"/>
  <c r="K79" i="11"/>
  <c r="L79" i="11"/>
  <c r="M79" i="11"/>
  <c r="N79" i="11"/>
  <c r="D80" i="11"/>
  <c r="E80" i="11"/>
  <c r="F80" i="11"/>
  <c r="G80" i="11"/>
  <c r="H80" i="11"/>
  <c r="I80" i="11"/>
  <c r="J80" i="11"/>
  <c r="K80" i="11"/>
  <c r="L80" i="11"/>
  <c r="M80" i="11"/>
  <c r="N80" i="11"/>
  <c r="D81" i="11"/>
  <c r="E81" i="11"/>
  <c r="F81" i="11"/>
  <c r="G81" i="11"/>
  <c r="H81" i="11"/>
  <c r="I81" i="11"/>
  <c r="J81" i="11"/>
  <c r="K81" i="11"/>
  <c r="L81" i="11"/>
  <c r="M81" i="11"/>
  <c r="N81" i="11"/>
  <c r="C79" i="11"/>
  <c r="C80" i="11"/>
  <c r="C81" i="11"/>
  <c r="C78" i="11"/>
  <c r="D73" i="11"/>
  <c r="E73" i="11"/>
  <c r="F73" i="11"/>
  <c r="G73" i="11"/>
  <c r="H73" i="11"/>
  <c r="I73" i="11"/>
  <c r="J73" i="11"/>
  <c r="K73" i="11"/>
  <c r="L73" i="11"/>
  <c r="M73" i="11"/>
  <c r="N73" i="11"/>
  <c r="D74" i="11"/>
  <c r="E74" i="11"/>
  <c r="F74" i="11"/>
  <c r="G74" i="11"/>
  <c r="H74" i="11"/>
  <c r="I74" i="11"/>
  <c r="J74" i="11"/>
  <c r="K74" i="11"/>
  <c r="L74" i="11"/>
  <c r="M74" i="11"/>
  <c r="N74" i="11"/>
  <c r="D75" i="11"/>
  <c r="E75" i="11"/>
  <c r="F75" i="11"/>
  <c r="G75" i="11"/>
  <c r="H75" i="11"/>
  <c r="I75" i="11"/>
  <c r="J75" i="11"/>
  <c r="K75" i="11"/>
  <c r="L75" i="11"/>
  <c r="M75" i="11"/>
  <c r="N75" i="11"/>
  <c r="D76" i="11"/>
  <c r="E76" i="11"/>
  <c r="F76" i="11"/>
  <c r="G76" i="11"/>
  <c r="H76" i="11"/>
  <c r="I76" i="11"/>
  <c r="J76" i="11"/>
  <c r="K76" i="11"/>
  <c r="L76" i="11"/>
  <c r="M76" i="11"/>
  <c r="N76" i="11"/>
  <c r="C74" i="11"/>
  <c r="C75" i="11"/>
  <c r="C76" i="11"/>
  <c r="C73" i="11"/>
  <c r="D68" i="11"/>
  <c r="E68" i="11"/>
  <c r="F68" i="11"/>
  <c r="G68" i="11"/>
  <c r="H68" i="11"/>
  <c r="I68" i="11"/>
  <c r="J68" i="11"/>
  <c r="K68" i="11"/>
  <c r="L68" i="11"/>
  <c r="M68" i="11"/>
  <c r="N68" i="11"/>
  <c r="D69" i="11"/>
  <c r="E69" i="11"/>
  <c r="F69" i="11"/>
  <c r="G69" i="11"/>
  <c r="H69" i="11"/>
  <c r="I69" i="11"/>
  <c r="J69" i="11"/>
  <c r="K69" i="11"/>
  <c r="L69" i="11"/>
  <c r="M69" i="11"/>
  <c r="N69" i="11"/>
  <c r="D70" i="11"/>
  <c r="E70" i="11"/>
  <c r="F70" i="11"/>
  <c r="G70" i="11"/>
  <c r="H70" i="11"/>
  <c r="I70" i="11"/>
  <c r="J70" i="11"/>
  <c r="K70" i="11"/>
  <c r="L70" i="11"/>
  <c r="M70" i="11"/>
  <c r="N70" i="11"/>
  <c r="D71" i="11"/>
  <c r="E71" i="11"/>
  <c r="F71" i="11"/>
  <c r="G71" i="11"/>
  <c r="H71" i="11"/>
  <c r="I71" i="11"/>
  <c r="J71" i="11"/>
  <c r="K71" i="11"/>
  <c r="L71" i="11"/>
  <c r="M71" i="11"/>
  <c r="N71" i="11"/>
  <c r="C69" i="11"/>
  <c r="C70" i="11"/>
  <c r="C71" i="11"/>
  <c r="C68" i="11"/>
  <c r="D63" i="11"/>
  <c r="E63" i="11"/>
  <c r="F63" i="11"/>
  <c r="G63" i="11"/>
  <c r="H63" i="11"/>
  <c r="I63" i="11"/>
  <c r="J63" i="11"/>
  <c r="K63" i="11"/>
  <c r="L63" i="11"/>
  <c r="M63" i="11"/>
  <c r="N63" i="11"/>
  <c r="D64" i="11"/>
  <c r="E64" i="11"/>
  <c r="F64" i="11"/>
  <c r="G64" i="11"/>
  <c r="H64" i="11"/>
  <c r="I64" i="11"/>
  <c r="J64" i="11"/>
  <c r="K64" i="11"/>
  <c r="L64" i="11"/>
  <c r="M64" i="11"/>
  <c r="N64" i="11"/>
  <c r="D65" i="11"/>
  <c r="E65" i="11"/>
  <c r="F65" i="11"/>
  <c r="G65" i="11"/>
  <c r="H65" i="11"/>
  <c r="I65" i="11"/>
  <c r="J65" i="11"/>
  <c r="K65" i="11"/>
  <c r="L65" i="11"/>
  <c r="M65" i="11"/>
  <c r="N65" i="11"/>
  <c r="D66" i="11"/>
  <c r="E66" i="11"/>
  <c r="F66" i="11"/>
  <c r="G66" i="11"/>
  <c r="H66" i="11"/>
  <c r="I66" i="11"/>
  <c r="J66" i="11"/>
  <c r="K66" i="11"/>
  <c r="L66" i="11"/>
  <c r="M66" i="11"/>
  <c r="N66" i="11"/>
  <c r="C64" i="11"/>
  <c r="C65" i="11"/>
  <c r="C66" i="11"/>
  <c r="C63" i="11"/>
  <c r="D58" i="11"/>
  <c r="E58" i="11"/>
  <c r="F58" i="11"/>
  <c r="G58" i="11"/>
  <c r="H58" i="11"/>
  <c r="I58" i="11"/>
  <c r="J58" i="11"/>
  <c r="K58" i="11"/>
  <c r="L58" i="11"/>
  <c r="M58" i="11"/>
  <c r="N58" i="11"/>
  <c r="D59" i="11"/>
  <c r="E59" i="11"/>
  <c r="F59" i="11"/>
  <c r="G59" i="11"/>
  <c r="H59" i="11"/>
  <c r="I59" i="11"/>
  <c r="J59" i="11"/>
  <c r="K59" i="11"/>
  <c r="L59" i="11"/>
  <c r="M59" i="11"/>
  <c r="N59" i="11"/>
  <c r="D60" i="11"/>
  <c r="E60" i="11"/>
  <c r="F60" i="11"/>
  <c r="G60" i="11"/>
  <c r="H60" i="11"/>
  <c r="I60" i="11"/>
  <c r="J60" i="11"/>
  <c r="K60" i="11"/>
  <c r="L60" i="11"/>
  <c r="M60" i="11"/>
  <c r="N60" i="11"/>
  <c r="D61" i="11"/>
  <c r="E61" i="11"/>
  <c r="F61" i="11"/>
  <c r="G61" i="11"/>
  <c r="H61" i="11"/>
  <c r="I61" i="11"/>
  <c r="J61" i="11"/>
  <c r="K61" i="11"/>
  <c r="L61" i="11"/>
  <c r="M61" i="11"/>
  <c r="N61" i="11"/>
  <c r="C59" i="11"/>
  <c r="C60" i="11"/>
  <c r="C61" i="11"/>
  <c r="C58" i="11"/>
  <c r="D53" i="11"/>
  <c r="E53" i="11"/>
  <c r="F53" i="11"/>
  <c r="G53" i="11"/>
  <c r="H53" i="11"/>
  <c r="I53" i="11"/>
  <c r="J53" i="11"/>
  <c r="K53" i="11"/>
  <c r="L53" i="11"/>
  <c r="M53" i="11"/>
  <c r="N53" i="11"/>
  <c r="D54" i="11"/>
  <c r="E54" i="11"/>
  <c r="F54" i="11"/>
  <c r="G54" i="11"/>
  <c r="H54" i="11"/>
  <c r="I54" i="11"/>
  <c r="J54" i="11"/>
  <c r="K54" i="11"/>
  <c r="L54" i="11"/>
  <c r="M54" i="11"/>
  <c r="N54" i="11"/>
  <c r="D55" i="11"/>
  <c r="E55" i="11"/>
  <c r="F55" i="11"/>
  <c r="G55" i="11"/>
  <c r="H55" i="11"/>
  <c r="I55" i="11"/>
  <c r="J55" i="11"/>
  <c r="K55" i="11"/>
  <c r="L55" i="11"/>
  <c r="M55" i="11"/>
  <c r="N55" i="11"/>
  <c r="D56" i="11"/>
  <c r="E56" i="11"/>
  <c r="F56" i="11"/>
  <c r="G56" i="11"/>
  <c r="H56" i="11"/>
  <c r="I56" i="11"/>
  <c r="J56" i="11"/>
  <c r="K56" i="11"/>
  <c r="L56" i="11"/>
  <c r="M56" i="11"/>
  <c r="N56" i="11"/>
  <c r="C54" i="11"/>
  <c r="C55" i="11"/>
  <c r="C56" i="11"/>
  <c r="C53" i="11"/>
  <c r="D48" i="11"/>
  <c r="E48" i="11"/>
  <c r="F48" i="11"/>
  <c r="G48" i="11"/>
  <c r="H48" i="11"/>
  <c r="I48" i="11"/>
  <c r="J48" i="11"/>
  <c r="K48" i="11"/>
  <c r="L48" i="11"/>
  <c r="M48" i="11"/>
  <c r="N48" i="11"/>
  <c r="D49" i="11"/>
  <c r="E49" i="11"/>
  <c r="F49" i="11"/>
  <c r="G49" i="11"/>
  <c r="H49" i="11"/>
  <c r="I49" i="11"/>
  <c r="J49" i="11"/>
  <c r="K49" i="11"/>
  <c r="L49" i="11"/>
  <c r="M49" i="11"/>
  <c r="N49" i="11"/>
  <c r="D50" i="11"/>
  <c r="E50" i="11"/>
  <c r="F50" i="11"/>
  <c r="G50" i="11"/>
  <c r="H50" i="11"/>
  <c r="I50" i="11"/>
  <c r="J50" i="11"/>
  <c r="K50" i="11"/>
  <c r="L50" i="11"/>
  <c r="M50" i="11"/>
  <c r="N50" i="11"/>
  <c r="D51" i="11"/>
  <c r="E51" i="11"/>
  <c r="F51" i="11"/>
  <c r="G51" i="11"/>
  <c r="H51" i="11"/>
  <c r="I51" i="11"/>
  <c r="J51" i="11"/>
  <c r="K51" i="11"/>
  <c r="L51" i="11"/>
  <c r="M51" i="11"/>
  <c r="N51" i="11"/>
  <c r="C49" i="11"/>
  <c r="C50" i="11"/>
  <c r="C51" i="11"/>
  <c r="C48" i="11"/>
  <c r="D43" i="11"/>
  <c r="E43" i="11"/>
  <c r="F43" i="11"/>
  <c r="G43" i="11"/>
  <c r="H43" i="11"/>
  <c r="I43" i="11"/>
  <c r="J43" i="11"/>
  <c r="K43" i="11"/>
  <c r="L43" i="11"/>
  <c r="M43" i="11"/>
  <c r="N43" i="11"/>
  <c r="D44" i="11"/>
  <c r="E44" i="11"/>
  <c r="F44" i="11"/>
  <c r="G44" i="11"/>
  <c r="H44" i="11"/>
  <c r="I44" i="11"/>
  <c r="J44" i="11"/>
  <c r="K44" i="11"/>
  <c r="L44" i="11"/>
  <c r="M44" i="11"/>
  <c r="N44" i="11"/>
  <c r="D45" i="11"/>
  <c r="E45" i="11"/>
  <c r="F45" i="11"/>
  <c r="G45" i="11"/>
  <c r="H45" i="11"/>
  <c r="I45" i="11"/>
  <c r="J45" i="11"/>
  <c r="K45" i="11"/>
  <c r="L45" i="11"/>
  <c r="M45" i="11"/>
  <c r="N45" i="11"/>
  <c r="D46" i="11"/>
  <c r="E46" i="11"/>
  <c r="F46" i="11"/>
  <c r="G46" i="11"/>
  <c r="H46" i="11"/>
  <c r="I46" i="11"/>
  <c r="J46" i="11"/>
  <c r="K46" i="11"/>
  <c r="L46" i="11"/>
  <c r="M46" i="11"/>
  <c r="N46" i="11"/>
  <c r="C44" i="11"/>
  <c r="C45" i="11"/>
  <c r="C46" i="11"/>
  <c r="C43" i="11"/>
  <c r="D38" i="11"/>
  <c r="E38" i="11"/>
  <c r="F38" i="11"/>
  <c r="G38" i="11"/>
  <c r="H38" i="11"/>
  <c r="I38" i="11"/>
  <c r="J38" i="11"/>
  <c r="K38" i="11"/>
  <c r="L38" i="11"/>
  <c r="M38" i="11"/>
  <c r="N38" i="11"/>
  <c r="D39" i="11"/>
  <c r="E39" i="11"/>
  <c r="F39" i="11"/>
  <c r="G39" i="11"/>
  <c r="H39" i="11"/>
  <c r="I39" i="11"/>
  <c r="J39" i="11"/>
  <c r="K39" i="11"/>
  <c r="L39" i="11"/>
  <c r="M39" i="11"/>
  <c r="N39" i="11"/>
  <c r="D40" i="11"/>
  <c r="E40" i="11"/>
  <c r="F40" i="11"/>
  <c r="G40" i="11"/>
  <c r="H40" i="11"/>
  <c r="I40" i="11"/>
  <c r="J40" i="11"/>
  <c r="K40" i="11"/>
  <c r="L40" i="11"/>
  <c r="M40" i="11"/>
  <c r="N40" i="11"/>
  <c r="D41" i="11"/>
  <c r="E41" i="11"/>
  <c r="F41" i="11"/>
  <c r="G41" i="11"/>
  <c r="H41" i="11"/>
  <c r="I41" i="11"/>
  <c r="J41" i="11"/>
  <c r="K41" i="11"/>
  <c r="L41" i="11"/>
  <c r="M41" i="11"/>
  <c r="N41" i="11"/>
  <c r="C39" i="11"/>
  <c r="C40" i="11"/>
  <c r="C41" i="11"/>
  <c r="C38" i="11"/>
  <c r="D33" i="11"/>
  <c r="E33" i="11"/>
  <c r="F33" i="11"/>
  <c r="G33" i="11"/>
  <c r="H33" i="11"/>
  <c r="I33" i="11"/>
  <c r="J33" i="11"/>
  <c r="K33" i="11"/>
  <c r="L33" i="11"/>
  <c r="M33" i="11"/>
  <c r="N33" i="11"/>
  <c r="D34" i="11"/>
  <c r="E34" i="11"/>
  <c r="F34" i="11"/>
  <c r="G34" i="11"/>
  <c r="H34" i="11"/>
  <c r="I34" i="11"/>
  <c r="J34" i="11"/>
  <c r="K34" i="11"/>
  <c r="L34" i="11"/>
  <c r="M34" i="11"/>
  <c r="N34" i="11"/>
  <c r="D35" i="11"/>
  <c r="E35" i="11"/>
  <c r="F35" i="11"/>
  <c r="G35" i="11"/>
  <c r="H35" i="11"/>
  <c r="I35" i="11"/>
  <c r="J35" i="11"/>
  <c r="K35" i="11"/>
  <c r="L35" i="11"/>
  <c r="M35" i="11"/>
  <c r="N35" i="11"/>
  <c r="D36" i="11"/>
  <c r="E36" i="11"/>
  <c r="F36" i="11"/>
  <c r="G36" i="11"/>
  <c r="H36" i="11"/>
  <c r="I36" i="11"/>
  <c r="J36" i="11"/>
  <c r="K36" i="11"/>
  <c r="L36" i="11"/>
  <c r="M36" i="11"/>
  <c r="N36" i="11"/>
  <c r="C34" i="11"/>
  <c r="C35" i="11"/>
  <c r="C36" i="11"/>
  <c r="C33" i="11"/>
  <c r="P28" i="11"/>
  <c r="Q28" i="11"/>
  <c r="R28" i="11"/>
  <c r="S28" i="11"/>
  <c r="T28" i="11"/>
  <c r="U28" i="11"/>
  <c r="V28" i="11"/>
  <c r="W28" i="11"/>
  <c r="X28" i="11"/>
  <c r="Y28" i="11"/>
  <c r="Z28" i="11"/>
  <c r="P29" i="11"/>
  <c r="Q29" i="11"/>
  <c r="R29" i="11"/>
  <c r="S29" i="11"/>
  <c r="T29" i="11"/>
  <c r="U29" i="11"/>
  <c r="V29" i="11"/>
  <c r="W29" i="11"/>
  <c r="X29" i="11"/>
  <c r="Y29" i="11"/>
  <c r="Z29" i="11"/>
  <c r="P30" i="11"/>
  <c r="Q30" i="11"/>
  <c r="R30" i="11"/>
  <c r="S30" i="11"/>
  <c r="T30" i="11"/>
  <c r="U30" i="11"/>
  <c r="V30" i="11"/>
  <c r="W30" i="11"/>
  <c r="X30" i="11"/>
  <c r="Y30" i="11"/>
  <c r="Z30" i="11"/>
  <c r="P31" i="11"/>
  <c r="Q31" i="11"/>
  <c r="R31" i="11"/>
  <c r="S31" i="11"/>
  <c r="T31" i="11"/>
  <c r="U31" i="11"/>
  <c r="V31" i="11"/>
  <c r="W31" i="11"/>
  <c r="X31" i="11"/>
  <c r="Y31" i="11"/>
  <c r="Z31" i="11"/>
  <c r="O29" i="11"/>
  <c r="O30" i="11"/>
  <c r="O31" i="11"/>
  <c r="O28" i="11"/>
  <c r="O26" i="11"/>
  <c r="P26" i="11"/>
  <c r="Q26" i="11"/>
  <c r="R26" i="11"/>
  <c r="S26" i="11"/>
  <c r="T26" i="11"/>
  <c r="U26" i="11"/>
  <c r="V26" i="11"/>
  <c r="W26" i="11"/>
  <c r="X26" i="11"/>
  <c r="Y26" i="11"/>
  <c r="Z26" i="11"/>
  <c r="P23" i="11"/>
  <c r="Q23" i="11"/>
  <c r="R23" i="11"/>
  <c r="S23" i="11"/>
  <c r="T23" i="11"/>
  <c r="U23" i="11"/>
  <c r="V23" i="11"/>
  <c r="W23" i="11"/>
  <c r="X23" i="11"/>
  <c r="Y23" i="11"/>
  <c r="Z23" i="11"/>
  <c r="P24" i="11"/>
  <c r="Q24" i="11"/>
  <c r="R24" i="11"/>
  <c r="S24" i="11"/>
  <c r="T24" i="11"/>
  <c r="U24" i="11"/>
  <c r="V24" i="11"/>
  <c r="W24" i="11"/>
  <c r="X24" i="11"/>
  <c r="Y24" i="11"/>
  <c r="Z24" i="11"/>
  <c r="P25" i="11"/>
  <c r="Q25" i="11"/>
  <c r="R25" i="11"/>
  <c r="S25" i="11"/>
  <c r="T25" i="11"/>
  <c r="U25" i="11"/>
  <c r="V25" i="11"/>
  <c r="W25" i="11"/>
  <c r="X25" i="11"/>
  <c r="Y25" i="11"/>
  <c r="Z25" i="11"/>
  <c r="O24" i="11"/>
  <c r="O25" i="11"/>
  <c r="O23" i="11"/>
  <c r="P18" i="11"/>
  <c r="Q18" i="11"/>
  <c r="R18" i="11"/>
  <c r="S18" i="11"/>
  <c r="T18" i="11"/>
  <c r="U18" i="11"/>
  <c r="V18" i="11"/>
  <c r="W18" i="11"/>
  <c r="X18" i="11"/>
  <c r="Y18" i="11"/>
  <c r="Z18" i="11"/>
  <c r="P19" i="11"/>
  <c r="Q19" i="11"/>
  <c r="R19" i="11"/>
  <c r="S19" i="11"/>
  <c r="T19" i="11"/>
  <c r="U19" i="11"/>
  <c r="V19" i="11"/>
  <c r="W19" i="11"/>
  <c r="X19" i="11"/>
  <c r="Y19" i="11"/>
  <c r="Z19" i="11"/>
  <c r="P20" i="11"/>
  <c r="Q20" i="11"/>
  <c r="R20" i="11"/>
  <c r="S20" i="11"/>
  <c r="T20" i="11"/>
  <c r="U20" i="11"/>
  <c r="V20" i="11"/>
  <c r="W20" i="11"/>
  <c r="X20" i="11"/>
  <c r="Y20" i="11"/>
  <c r="Z20" i="11"/>
  <c r="P21" i="11"/>
  <c r="Q21" i="11"/>
  <c r="R21" i="11"/>
  <c r="S21" i="11"/>
  <c r="T21" i="11"/>
  <c r="U21" i="11"/>
  <c r="V21" i="11"/>
  <c r="W21" i="11"/>
  <c r="X21" i="11"/>
  <c r="Y21" i="11"/>
  <c r="Z21" i="11"/>
  <c r="O19" i="11"/>
  <c r="O20" i="11"/>
  <c r="O21" i="11"/>
  <c r="O18" i="11"/>
  <c r="P13" i="11"/>
  <c r="Q13" i="11"/>
  <c r="R13" i="11"/>
  <c r="S13" i="11"/>
  <c r="T13" i="11"/>
  <c r="U13" i="11"/>
  <c r="V13" i="11"/>
  <c r="W13" i="11"/>
  <c r="X13" i="11"/>
  <c r="Y13" i="11"/>
  <c r="Z13" i="11"/>
  <c r="P14" i="11"/>
  <c r="Q14" i="11"/>
  <c r="R14" i="11"/>
  <c r="S14" i="11"/>
  <c r="T14" i="11"/>
  <c r="U14" i="11"/>
  <c r="V14" i="11"/>
  <c r="W14" i="11"/>
  <c r="X14" i="11"/>
  <c r="Y14" i="11"/>
  <c r="Z14" i="11"/>
  <c r="P15" i="11"/>
  <c r="Q15" i="11"/>
  <c r="R15" i="11"/>
  <c r="S15" i="11"/>
  <c r="T15" i="11"/>
  <c r="U15" i="11"/>
  <c r="V15" i="11"/>
  <c r="W15" i="11"/>
  <c r="X15" i="11"/>
  <c r="Y15" i="11"/>
  <c r="Z15" i="11"/>
  <c r="P16" i="11"/>
  <c r="Q16" i="11"/>
  <c r="R16" i="11"/>
  <c r="S16" i="11"/>
  <c r="T16" i="11"/>
  <c r="U16" i="11"/>
  <c r="V16" i="11"/>
  <c r="W16" i="11"/>
  <c r="X16" i="11"/>
  <c r="Y16" i="11"/>
  <c r="Z16" i="11"/>
  <c r="O14" i="11"/>
  <c r="O15" i="11"/>
  <c r="O16" i="11"/>
  <c r="O13" i="11"/>
  <c r="P8" i="11"/>
  <c r="Q8" i="11"/>
  <c r="R8" i="11"/>
  <c r="S8" i="11"/>
  <c r="T8" i="11"/>
  <c r="U8" i="11"/>
  <c r="V8" i="11"/>
  <c r="W8" i="11"/>
  <c r="X8" i="11"/>
  <c r="Y8" i="11"/>
  <c r="Z8" i="11"/>
  <c r="P9" i="11"/>
  <c r="Q9" i="11"/>
  <c r="R9" i="11"/>
  <c r="S9" i="11"/>
  <c r="T9" i="11"/>
  <c r="U9" i="11"/>
  <c r="V9" i="11"/>
  <c r="W9" i="11"/>
  <c r="X9" i="11"/>
  <c r="Y9" i="11"/>
  <c r="Z9" i="11"/>
  <c r="P10" i="11"/>
  <c r="Q10" i="11"/>
  <c r="R10" i="11"/>
  <c r="S10" i="11"/>
  <c r="T10" i="11"/>
  <c r="U10" i="11"/>
  <c r="V10" i="11"/>
  <c r="W10" i="11"/>
  <c r="X10" i="11"/>
  <c r="Y10" i="11"/>
  <c r="Z10" i="11"/>
  <c r="P11" i="11"/>
  <c r="Q11" i="11"/>
  <c r="R11" i="11"/>
  <c r="S11" i="11"/>
  <c r="T11" i="11"/>
  <c r="U11" i="11"/>
  <c r="V11" i="11"/>
  <c r="W11" i="11"/>
  <c r="X11" i="11"/>
  <c r="Y11" i="11"/>
  <c r="Z11" i="11"/>
  <c r="O9" i="11"/>
  <c r="O10" i="11"/>
  <c r="O11" i="11"/>
  <c r="O8" i="11"/>
  <c r="P3" i="11"/>
  <c r="Q3" i="11"/>
  <c r="R3" i="11"/>
  <c r="S3" i="11"/>
  <c r="T3" i="11"/>
  <c r="U3" i="11"/>
  <c r="V3" i="11"/>
  <c r="W3" i="11"/>
  <c r="X3" i="11"/>
  <c r="Y3" i="11"/>
  <c r="Z3" i="11"/>
  <c r="P4" i="11"/>
  <c r="Q4" i="11"/>
  <c r="R4" i="11"/>
  <c r="S4" i="11"/>
  <c r="T4" i="11"/>
  <c r="U4" i="11"/>
  <c r="V4" i="11"/>
  <c r="W4" i="11"/>
  <c r="X4" i="11"/>
  <c r="Y4" i="11"/>
  <c r="Z4" i="11"/>
  <c r="P5" i="11"/>
  <c r="Q5" i="11"/>
  <c r="R5" i="11"/>
  <c r="S5" i="11"/>
  <c r="T5" i="11"/>
  <c r="U5" i="11"/>
  <c r="V5" i="11"/>
  <c r="W5" i="11"/>
  <c r="X5" i="11"/>
  <c r="Y5" i="11"/>
  <c r="Z5" i="11"/>
  <c r="P6" i="11"/>
  <c r="Q6" i="11"/>
  <c r="R6" i="11"/>
  <c r="S6" i="11"/>
  <c r="T6" i="11"/>
  <c r="U6" i="11"/>
  <c r="V6" i="11"/>
  <c r="W6" i="11"/>
  <c r="X6" i="11"/>
  <c r="Y6" i="11"/>
  <c r="Z6" i="11"/>
  <c r="O4" i="11"/>
  <c r="O5" i="11"/>
  <c r="O6" i="11"/>
  <c r="O3" i="11"/>
  <c r="D28" i="11"/>
  <c r="E28" i="11"/>
  <c r="F28" i="11"/>
  <c r="G28" i="11"/>
  <c r="H28" i="11"/>
  <c r="I28" i="11"/>
  <c r="J28" i="11"/>
  <c r="K28" i="11"/>
  <c r="L28" i="11"/>
  <c r="M28" i="11"/>
  <c r="N28" i="11"/>
  <c r="D29" i="11"/>
  <c r="E29" i="11"/>
  <c r="F29" i="11"/>
  <c r="G29" i="11"/>
  <c r="H29" i="11"/>
  <c r="I29" i="11"/>
  <c r="J29" i="11"/>
  <c r="K29" i="11"/>
  <c r="L29" i="11"/>
  <c r="M29" i="11"/>
  <c r="N29" i="11"/>
  <c r="D30" i="11"/>
  <c r="E30" i="11"/>
  <c r="F30" i="11"/>
  <c r="G30" i="11"/>
  <c r="H30" i="11"/>
  <c r="I30" i="11"/>
  <c r="J30" i="11"/>
  <c r="K30" i="11"/>
  <c r="L30" i="11"/>
  <c r="M30" i="11"/>
  <c r="N30" i="11"/>
  <c r="D31" i="11"/>
  <c r="E31" i="11"/>
  <c r="F31" i="11"/>
  <c r="G31" i="11"/>
  <c r="H31" i="11"/>
  <c r="I31" i="11"/>
  <c r="J31" i="11"/>
  <c r="K31" i="11"/>
  <c r="L31" i="11"/>
  <c r="M31" i="11"/>
  <c r="N31" i="11"/>
  <c r="C29" i="11"/>
  <c r="C30" i="11"/>
  <c r="C31" i="11"/>
  <c r="C28" i="11"/>
  <c r="D23" i="11"/>
  <c r="E23" i="11"/>
  <c r="F23" i="11"/>
  <c r="G23" i="11"/>
  <c r="H23" i="11"/>
  <c r="I23" i="11"/>
  <c r="J23" i="11"/>
  <c r="K23" i="11"/>
  <c r="L23" i="11"/>
  <c r="M23" i="11"/>
  <c r="N23" i="11"/>
  <c r="D24" i="11"/>
  <c r="E24" i="11"/>
  <c r="F24" i="11"/>
  <c r="G24" i="11"/>
  <c r="H24" i="11"/>
  <c r="I24" i="11"/>
  <c r="J24" i="11"/>
  <c r="K24" i="11"/>
  <c r="L24" i="11"/>
  <c r="M24" i="11"/>
  <c r="N24" i="11"/>
  <c r="D25" i="11"/>
  <c r="E25" i="11"/>
  <c r="F25" i="11"/>
  <c r="G25" i="11"/>
  <c r="H25" i="11"/>
  <c r="I25" i="11"/>
  <c r="J25" i="11"/>
  <c r="K25" i="11"/>
  <c r="L25" i="11"/>
  <c r="M25" i="11"/>
  <c r="N25" i="11"/>
  <c r="D26" i="11"/>
  <c r="E26" i="11"/>
  <c r="F26" i="11"/>
  <c r="G26" i="11"/>
  <c r="H26" i="11"/>
  <c r="I26" i="11"/>
  <c r="J26" i="11"/>
  <c r="K26" i="11"/>
  <c r="L26" i="11"/>
  <c r="M26" i="11"/>
  <c r="N26" i="11"/>
  <c r="C24" i="11"/>
  <c r="C25" i="11"/>
  <c r="C26" i="11"/>
  <c r="C23" i="11"/>
  <c r="D18" i="11"/>
  <c r="E18" i="11"/>
  <c r="F18" i="11"/>
  <c r="G18" i="11"/>
  <c r="H18" i="11"/>
  <c r="I18" i="11"/>
  <c r="J18" i="11"/>
  <c r="K18" i="11"/>
  <c r="L18" i="11"/>
  <c r="M18" i="11"/>
  <c r="N18" i="11"/>
  <c r="D19" i="11"/>
  <c r="E19" i="11"/>
  <c r="F19" i="11"/>
  <c r="G19" i="11"/>
  <c r="H19" i="11"/>
  <c r="I19" i="11"/>
  <c r="J19" i="11"/>
  <c r="K19" i="11"/>
  <c r="L19" i="11"/>
  <c r="M19" i="11"/>
  <c r="N19" i="11"/>
  <c r="D20" i="11"/>
  <c r="E20" i="11"/>
  <c r="F20" i="11"/>
  <c r="G20" i="11"/>
  <c r="H20" i="11"/>
  <c r="I20" i="11"/>
  <c r="J20" i="11"/>
  <c r="K20" i="11"/>
  <c r="L20" i="11"/>
  <c r="M20" i="11"/>
  <c r="N20" i="11"/>
  <c r="D21" i="11"/>
  <c r="E21" i="11"/>
  <c r="F21" i="11"/>
  <c r="G21" i="11"/>
  <c r="H21" i="11"/>
  <c r="I21" i="11"/>
  <c r="J21" i="11"/>
  <c r="K21" i="11"/>
  <c r="L21" i="11"/>
  <c r="M21" i="11"/>
  <c r="N21" i="11"/>
  <c r="C19" i="11"/>
  <c r="C20" i="11"/>
  <c r="C21" i="11"/>
  <c r="C18" i="11"/>
  <c r="D13" i="11"/>
  <c r="E13" i="11"/>
  <c r="F13" i="11"/>
  <c r="G13" i="11"/>
  <c r="H13" i="11"/>
  <c r="I13" i="11"/>
  <c r="J13" i="11"/>
  <c r="K13" i="11"/>
  <c r="L13" i="11"/>
  <c r="M13" i="11"/>
  <c r="N13" i="11"/>
  <c r="D14" i="11"/>
  <c r="E14" i="11"/>
  <c r="F14" i="11"/>
  <c r="G14" i="11"/>
  <c r="H14" i="11"/>
  <c r="I14" i="11"/>
  <c r="J14" i="11"/>
  <c r="K14" i="11"/>
  <c r="L14" i="11"/>
  <c r="M14" i="11"/>
  <c r="N14" i="11"/>
  <c r="D15" i="11"/>
  <c r="E15" i="11"/>
  <c r="F15" i="11"/>
  <c r="G15" i="11"/>
  <c r="H15" i="11"/>
  <c r="I15" i="11"/>
  <c r="J15" i="11"/>
  <c r="K15" i="11"/>
  <c r="L15" i="11"/>
  <c r="M15" i="11"/>
  <c r="N15" i="11"/>
  <c r="D16" i="11"/>
  <c r="E16" i="11"/>
  <c r="F16" i="11"/>
  <c r="G16" i="11"/>
  <c r="H16" i="11"/>
  <c r="I16" i="11"/>
  <c r="J16" i="11"/>
  <c r="K16" i="11"/>
  <c r="L16" i="11"/>
  <c r="M16" i="11"/>
  <c r="N16" i="11"/>
  <c r="C14" i="11"/>
  <c r="C15" i="11"/>
  <c r="C16" i="11"/>
  <c r="C13" i="11"/>
  <c r="D8" i="11"/>
  <c r="E8" i="11"/>
  <c r="F8" i="11"/>
  <c r="G8" i="11"/>
  <c r="H8" i="11"/>
  <c r="I8" i="11"/>
  <c r="J8" i="11"/>
  <c r="K8" i="11"/>
  <c r="L8" i="11"/>
  <c r="M8" i="11"/>
  <c r="N8" i="11"/>
  <c r="D9" i="11"/>
  <c r="E9" i="11"/>
  <c r="F9" i="11"/>
  <c r="G9" i="11"/>
  <c r="H9" i="11"/>
  <c r="I9" i="11"/>
  <c r="J9" i="11"/>
  <c r="K9" i="11"/>
  <c r="L9" i="11"/>
  <c r="M9" i="11"/>
  <c r="N9" i="11"/>
  <c r="D10" i="11"/>
  <c r="E10" i="11"/>
  <c r="F10" i="11"/>
  <c r="G10" i="11"/>
  <c r="H10" i="11"/>
  <c r="I10" i="11"/>
  <c r="J10" i="11"/>
  <c r="K10" i="11"/>
  <c r="L10" i="11"/>
  <c r="M10" i="11"/>
  <c r="N10" i="11"/>
  <c r="D11" i="11"/>
  <c r="E11" i="11"/>
  <c r="F11" i="11"/>
  <c r="G11" i="11"/>
  <c r="H11" i="11"/>
  <c r="I11" i="11"/>
  <c r="J11" i="11"/>
  <c r="K11" i="11"/>
  <c r="L11" i="11"/>
  <c r="M11" i="11"/>
  <c r="N11" i="11"/>
  <c r="C9" i="11"/>
  <c r="C10" i="11"/>
  <c r="C11" i="11"/>
  <c r="C8" i="11"/>
  <c r="D3" i="11"/>
  <c r="E3" i="11"/>
  <c r="F3" i="11"/>
  <c r="G3" i="11"/>
  <c r="H3" i="11"/>
  <c r="I3" i="11"/>
  <c r="J3" i="11"/>
  <c r="K3" i="11"/>
  <c r="L3" i="11"/>
  <c r="M3" i="11"/>
  <c r="N3" i="11"/>
  <c r="D4" i="11"/>
  <c r="E4" i="11"/>
  <c r="F4" i="11"/>
  <c r="G4" i="11"/>
  <c r="H4" i="11"/>
  <c r="I4" i="11"/>
  <c r="J4" i="11"/>
  <c r="K4" i="11"/>
  <c r="L4" i="11"/>
  <c r="M4" i="11"/>
  <c r="N4" i="11"/>
  <c r="D5" i="11"/>
  <c r="E5" i="11"/>
  <c r="F5" i="11"/>
  <c r="G5" i="11"/>
  <c r="H5" i="11"/>
  <c r="I5" i="11"/>
  <c r="J5" i="11"/>
  <c r="K5" i="11"/>
  <c r="L5" i="11"/>
  <c r="M5" i="11"/>
  <c r="N5" i="11"/>
  <c r="D6" i="11"/>
  <c r="E6" i="11"/>
  <c r="F6" i="11"/>
  <c r="G6" i="11"/>
  <c r="H6" i="11"/>
  <c r="I6" i="11"/>
  <c r="J6" i="11"/>
  <c r="K6" i="11"/>
  <c r="L6" i="11"/>
  <c r="M6" i="11"/>
  <c r="N6" i="11"/>
  <c r="C4" i="11"/>
  <c r="C5" i="11"/>
  <c r="C6" i="11"/>
  <c r="C3" i="11"/>
  <c r="Q128" i="8" l="1"/>
  <c r="E25" i="9"/>
  <c r="F25" i="9"/>
  <c r="G25" i="9"/>
  <c r="H25" i="9"/>
  <c r="I25" i="9"/>
  <c r="J25" i="9"/>
  <c r="K25" i="9"/>
  <c r="L25" i="9"/>
  <c r="M25" i="9"/>
  <c r="N25" i="9"/>
  <c r="O25" i="9"/>
  <c r="D25" i="9"/>
  <c r="F19" i="9"/>
  <c r="G19" i="9"/>
  <c r="H19" i="9"/>
  <c r="I19" i="9"/>
  <c r="J19" i="9"/>
  <c r="K19" i="9"/>
  <c r="L19" i="9"/>
  <c r="M19" i="9"/>
  <c r="N19" i="9"/>
  <c r="O19" i="9"/>
  <c r="E19" i="9"/>
  <c r="D19" i="9"/>
  <c r="Q134" i="9" l="1"/>
  <c r="Q135" i="9"/>
  <c r="Q140" i="9"/>
  <c r="Q141" i="9"/>
  <c r="Q146" i="9"/>
  <c r="Q147" i="9"/>
  <c r="Q148" i="9"/>
  <c r="Q149" i="9"/>
  <c r="Q150" i="9"/>
  <c r="Q151" i="9"/>
  <c r="Q152" i="9"/>
  <c r="Q153" i="9"/>
  <c r="Q158" i="9"/>
  <c r="Q159" i="9"/>
  <c r="Q104" i="9"/>
  <c r="Q105" i="9"/>
  <c r="Q110" i="9"/>
  <c r="Q111" i="9"/>
  <c r="Q116" i="9"/>
  <c r="Q117" i="9"/>
  <c r="Q122" i="9"/>
  <c r="Q123" i="9"/>
  <c r="Q128" i="9"/>
  <c r="Q129" i="9"/>
  <c r="Q99" i="9"/>
  <c r="Q78" i="9"/>
  <c r="Q79" i="9"/>
  <c r="Q84" i="9"/>
  <c r="Q85" i="9" s="1"/>
  <c r="Q90" i="9"/>
  <c r="Q91" i="9"/>
  <c r="Q42" i="9"/>
  <c r="Q43" i="9" s="1"/>
  <c r="Q44" i="9"/>
  <c r="Q45" i="9"/>
  <c r="Q46" i="9"/>
  <c r="Q47" i="9"/>
  <c r="Q48" i="9"/>
  <c r="Q49" i="9"/>
  <c r="Q54" i="9"/>
  <c r="Q55" i="9" s="1"/>
  <c r="Q60" i="9"/>
  <c r="Q61" i="9"/>
  <c r="Q66" i="9"/>
  <c r="Q67" i="9" s="1"/>
  <c r="Q72" i="9"/>
  <c r="Q73" i="9"/>
  <c r="Q12" i="9"/>
  <c r="Q13" i="9" s="1"/>
  <c r="Q18" i="9"/>
  <c r="Q19" i="9"/>
  <c r="Q24" i="9"/>
  <c r="Q25" i="9"/>
  <c r="Q30" i="9"/>
  <c r="Q31" i="9"/>
  <c r="Q36" i="9"/>
  <c r="Q37" i="9"/>
  <c r="Q7" i="9"/>
  <c r="Q165" i="9"/>
  <c r="Q164" i="9"/>
  <c r="I171" i="9"/>
  <c r="CB142" i="11" s="1"/>
  <c r="J171" i="9"/>
  <c r="CC142" i="11" s="1"/>
  <c r="K171" i="9"/>
  <c r="CD142" i="11" s="1"/>
  <c r="L171" i="9"/>
  <c r="CE142" i="11" s="1"/>
  <c r="M171" i="9"/>
  <c r="CF142" i="11" s="1"/>
  <c r="N171" i="9"/>
  <c r="CG142" i="11" s="1"/>
  <c r="D169" i="9"/>
  <c r="E169" i="9"/>
  <c r="F169" i="9"/>
  <c r="G169" i="9"/>
  <c r="H169" i="9"/>
  <c r="I169" i="9"/>
  <c r="J169" i="9"/>
  <c r="K169" i="9"/>
  <c r="L169" i="9"/>
  <c r="M169" i="9"/>
  <c r="N169" i="9"/>
  <c r="O169" i="9"/>
  <c r="D170" i="9"/>
  <c r="D171" i="9" s="1"/>
  <c r="BW142" i="11" s="1"/>
  <c r="E170" i="9"/>
  <c r="E171" i="9" s="1"/>
  <c r="BX142" i="11" s="1"/>
  <c r="F170" i="9"/>
  <c r="F171" i="9" s="1"/>
  <c r="BY142" i="11" s="1"/>
  <c r="G170" i="9"/>
  <c r="G171" i="9" s="1"/>
  <c r="BZ142" i="11" s="1"/>
  <c r="H170" i="9"/>
  <c r="H171" i="9" s="1"/>
  <c r="CA142" i="11" s="1"/>
  <c r="I170" i="9"/>
  <c r="J170" i="9"/>
  <c r="K170" i="9"/>
  <c r="L170" i="9"/>
  <c r="M170" i="9"/>
  <c r="N170" i="9"/>
  <c r="O170" i="9"/>
  <c r="C170" i="9"/>
  <c r="D165" i="9"/>
  <c r="E165" i="9"/>
  <c r="F165" i="9"/>
  <c r="G165" i="9"/>
  <c r="H165" i="9"/>
  <c r="I165" i="9"/>
  <c r="J165" i="9"/>
  <c r="K165" i="9"/>
  <c r="L165" i="9"/>
  <c r="M165" i="9"/>
  <c r="N165" i="9"/>
  <c r="C164" i="9"/>
  <c r="C160" i="9"/>
  <c r="D159" i="9"/>
  <c r="E159" i="9"/>
  <c r="F159" i="9"/>
  <c r="G159" i="9"/>
  <c r="H159" i="9"/>
  <c r="I159" i="9"/>
  <c r="J159" i="9"/>
  <c r="K159" i="9"/>
  <c r="L159" i="9"/>
  <c r="M159" i="9"/>
  <c r="N159" i="9"/>
  <c r="C158" i="9"/>
  <c r="C154" i="9"/>
  <c r="D153" i="9"/>
  <c r="E153" i="9"/>
  <c r="F153" i="9"/>
  <c r="G153" i="9"/>
  <c r="H153" i="9"/>
  <c r="I153" i="9"/>
  <c r="J153" i="9"/>
  <c r="K153" i="9"/>
  <c r="L153" i="9"/>
  <c r="M153" i="9"/>
  <c r="N153" i="9"/>
  <c r="C149" i="9"/>
  <c r="C150" i="9"/>
  <c r="C151" i="9"/>
  <c r="C152" i="9"/>
  <c r="C148" i="9"/>
  <c r="D147" i="9"/>
  <c r="E147" i="9"/>
  <c r="F147" i="9"/>
  <c r="G147" i="9"/>
  <c r="H147" i="9"/>
  <c r="I147" i="9"/>
  <c r="J147" i="9"/>
  <c r="K147" i="9"/>
  <c r="L147" i="9"/>
  <c r="M147" i="9"/>
  <c r="N147" i="9"/>
  <c r="C143" i="9"/>
  <c r="C144" i="9"/>
  <c r="C145" i="9"/>
  <c r="C146" i="9"/>
  <c r="C142" i="9"/>
  <c r="D141" i="9"/>
  <c r="E141" i="9"/>
  <c r="F141" i="9"/>
  <c r="G141" i="9"/>
  <c r="H141" i="9"/>
  <c r="I141" i="9"/>
  <c r="J141" i="9"/>
  <c r="K141" i="9"/>
  <c r="L141" i="9"/>
  <c r="M141" i="9"/>
  <c r="N141" i="9"/>
  <c r="C140" i="9"/>
  <c r="D135" i="9"/>
  <c r="E135" i="9"/>
  <c r="F135" i="9"/>
  <c r="G135" i="9"/>
  <c r="H135" i="9"/>
  <c r="I135" i="9"/>
  <c r="J135" i="9"/>
  <c r="K135" i="9"/>
  <c r="L135" i="9"/>
  <c r="M135" i="9"/>
  <c r="N135" i="9"/>
  <c r="C134" i="9"/>
  <c r="C130" i="9"/>
  <c r="E129" i="9"/>
  <c r="F129" i="9"/>
  <c r="G129" i="9"/>
  <c r="H129" i="9"/>
  <c r="I129" i="9"/>
  <c r="J129" i="9"/>
  <c r="K129" i="9"/>
  <c r="L129" i="9"/>
  <c r="M129" i="9"/>
  <c r="N129" i="9"/>
  <c r="C128" i="9"/>
  <c r="D129" i="9" s="1"/>
  <c r="D123" i="9"/>
  <c r="E123" i="9"/>
  <c r="F123" i="9"/>
  <c r="G123" i="9"/>
  <c r="H123" i="9"/>
  <c r="I123" i="9"/>
  <c r="J123" i="9"/>
  <c r="K123" i="9"/>
  <c r="L123" i="9"/>
  <c r="M123" i="9"/>
  <c r="N123" i="9"/>
  <c r="C119" i="9"/>
  <c r="C120" i="9"/>
  <c r="C121" i="9"/>
  <c r="C122" i="9"/>
  <c r="C118" i="9"/>
  <c r="D117" i="9"/>
  <c r="E117" i="9"/>
  <c r="F117" i="9"/>
  <c r="G117" i="9"/>
  <c r="H117" i="9"/>
  <c r="I117" i="9"/>
  <c r="J117" i="9"/>
  <c r="K117" i="9"/>
  <c r="L117" i="9"/>
  <c r="M117" i="9"/>
  <c r="N117" i="9"/>
  <c r="C113" i="9"/>
  <c r="C114" i="9"/>
  <c r="C115" i="9"/>
  <c r="C116" i="9"/>
  <c r="C112" i="9"/>
  <c r="D111" i="9"/>
  <c r="E111" i="9"/>
  <c r="F111" i="9"/>
  <c r="G111" i="9"/>
  <c r="H111" i="9"/>
  <c r="I111" i="9"/>
  <c r="J111" i="9"/>
  <c r="K111" i="9"/>
  <c r="L111" i="9"/>
  <c r="M111" i="9"/>
  <c r="N111" i="9"/>
  <c r="C110" i="9"/>
  <c r="D105" i="9"/>
  <c r="E105" i="9"/>
  <c r="F105" i="9"/>
  <c r="G105" i="9"/>
  <c r="H105" i="9"/>
  <c r="I105" i="9"/>
  <c r="J105" i="9"/>
  <c r="K105" i="9"/>
  <c r="L105" i="9"/>
  <c r="M105" i="9"/>
  <c r="N105" i="9"/>
  <c r="C104" i="9"/>
  <c r="C102" i="9"/>
  <c r="C101" i="9"/>
  <c r="C100" i="9"/>
  <c r="D99" i="9"/>
  <c r="E99" i="9"/>
  <c r="F99" i="9"/>
  <c r="G99" i="9"/>
  <c r="H99" i="9"/>
  <c r="I99" i="9"/>
  <c r="J99" i="9"/>
  <c r="K99" i="9"/>
  <c r="L99" i="9"/>
  <c r="M99" i="9"/>
  <c r="N99" i="9"/>
  <c r="C98" i="9"/>
  <c r="C94" i="9"/>
  <c r="D91" i="9"/>
  <c r="E91" i="9"/>
  <c r="F91" i="9"/>
  <c r="G91" i="9"/>
  <c r="H91" i="9"/>
  <c r="I91" i="9"/>
  <c r="J91" i="9"/>
  <c r="K91" i="9"/>
  <c r="L91" i="9"/>
  <c r="M91" i="9"/>
  <c r="N91" i="9"/>
  <c r="C90" i="9"/>
  <c r="D85" i="9"/>
  <c r="E85" i="9"/>
  <c r="F85" i="9"/>
  <c r="G85" i="9"/>
  <c r="H85" i="9"/>
  <c r="I85" i="9"/>
  <c r="J85" i="9"/>
  <c r="K85" i="9"/>
  <c r="L85" i="9"/>
  <c r="M85" i="9"/>
  <c r="N85" i="9"/>
  <c r="C82" i="9"/>
  <c r="C83" i="9"/>
  <c r="C84" i="9"/>
  <c r="C81" i="9"/>
  <c r="C80" i="9"/>
  <c r="D79" i="9"/>
  <c r="E79" i="9"/>
  <c r="F79" i="9"/>
  <c r="G79" i="9"/>
  <c r="H79" i="9"/>
  <c r="I79" i="9"/>
  <c r="J79" i="9"/>
  <c r="K79" i="9"/>
  <c r="L79" i="9"/>
  <c r="M79" i="9"/>
  <c r="N79" i="9"/>
  <c r="C78" i="9"/>
  <c r="D73" i="9"/>
  <c r="E73" i="9"/>
  <c r="F73" i="9"/>
  <c r="G73" i="9"/>
  <c r="H73" i="9"/>
  <c r="I73" i="9"/>
  <c r="J73" i="9"/>
  <c r="K73" i="9"/>
  <c r="L73" i="9"/>
  <c r="M73" i="9"/>
  <c r="N73" i="9"/>
  <c r="C72" i="9"/>
  <c r="C68" i="9"/>
  <c r="D67" i="9"/>
  <c r="E67" i="9"/>
  <c r="F67" i="9"/>
  <c r="G67" i="9"/>
  <c r="H67" i="9"/>
  <c r="I67" i="9"/>
  <c r="J67" i="9"/>
  <c r="K67" i="9"/>
  <c r="L67" i="9"/>
  <c r="M67" i="9"/>
  <c r="C66" i="9"/>
  <c r="D61" i="9"/>
  <c r="E61" i="9"/>
  <c r="F61" i="9"/>
  <c r="G61" i="9"/>
  <c r="H61" i="9"/>
  <c r="I61" i="9"/>
  <c r="J61" i="9"/>
  <c r="K61" i="9"/>
  <c r="L61" i="9"/>
  <c r="M61" i="9"/>
  <c r="N61" i="9"/>
  <c r="C60" i="9"/>
  <c r="D55" i="9"/>
  <c r="E55" i="9"/>
  <c r="F55" i="9"/>
  <c r="G55" i="9"/>
  <c r="H55" i="9"/>
  <c r="I55" i="9"/>
  <c r="J55" i="9"/>
  <c r="K55" i="9"/>
  <c r="L55" i="9"/>
  <c r="M55" i="9"/>
  <c r="N55" i="9"/>
  <c r="C54" i="9"/>
  <c r="D49" i="9"/>
  <c r="E49" i="9"/>
  <c r="F49" i="9"/>
  <c r="G49" i="9"/>
  <c r="H49" i="9"/>
  <c r="I49" i="9"/>
  <c r="J49" i="9"/>
  <c r="K49" i="9"/>
  <c r="L49" i="9"/>
  <c r="M49" i="9"/>
  <c r="N49" i="9"/>
  <c r="C45" i="9"/>
  <c r="C46" i="9"/>
  <c r="C47" i="9"/>
  <c r="C48" i="9"/>
  <c r="C44" i="9"/>
  <c r="D43" i="9"/>
  <c r="E43" i="9"/>
  <c r="F43" i="9"/>
  <c r="G43" i="9"/>
  <c r="H43" i="9"/>
  <c r="I43" i="9"/>
  <c r="J43" i="9"/>
  <c r="K43" i="9"/>
  <c r="L43" i="9"/>
  <c r="M43" i="9"/>
  <c r="N43" i="9"/>
  <c r="C39" i="9"/>
  <c r="C40" i="9"/>
  <c r="C41" i="9"/>
  <c r="C42" i="9"/>
  <c r="C38" i="9"/>
  <c r="D37" i="9"/>
  <c r="E37" i="9"/>
  <c r="F37" i="9"/>
  <c r="G37" i="9"/>
  <c r="H37" i="9"/>
  <c r="I37" i="9"/>
  <c r="J37" i="9"/>
  <c r="K37" i="9"/>
  <c r="L37" i="9"/>
  <c r="M37" i="9"/>
  <c r="N37" i="9"/>
  <c r="C35" i="9"/>
  <c r="C36" i="9"/>
  <c r="D31" i="9"/>
  <c r="E31" i="9"/>
  <c r="F31" i="9"/>
  <c r="G31" i="9"/>
  <c r="H31" i="9"/>
  <c r="I31" i="9"/>
  <c r="J31" i="9"/>
  <c r="K31" i="9"/>
  <c r="L31" i="9"/>
  <c r="M31" i="9"/>
  <c r="N31" i="9"/>
  <c r="D13" i="9"/>
  <c r="E13" i="9"/>
  <c r="F13" i="9"/>
  <c r="G13" i="9"/>
  <c r="H13" i="9"/>
  <c r="I13" i="9"/>
  <c r="J13" i="9"/>
  <c r="K13" i="9"/>
  <c r="L13" i="9"/>
  <c r="M13" i="9"/>
  <c r="N13" i="9"/>
  <c r="D7" i="9"/>
  <c r="E7" i="9"/>
  <c r="F7" i="9"/>
  <c r="G7" i="9"/>
  <c r="H7" i="9"/>
  <c r="I7" i="9"/>
  <c r="J7" i="9"/>
  <c r="K7" i="9"/>
  <c r="L7" i="9"/>
  <c r="M7" i="9"/>
  <c r="N7" i="9"/>
  <c r="C27" i="9"/>
  <c r="C30" i="9"/>
  <c r="C26" i="9"/>
  <c r="C24" i="9"/>
  <c r="C18" i="9"/>
  <c r="C12" i="9"/>
  <c r="C6" i="9"/>
  <c r="C5" i="9"/>
  <c r="C4" i="9"/>
  <c r="C3" i="9"/>
  <c r="C2" i="9"/>
  <c r="O168" i="9"/>
  <c r="N168" i="9"/>
  <c r="M168" i="9"/>
  <c r="L168" i="9"/>
  <c r="K168" i="9"/>
  <c r="J168" i="9"/>
  <c r="I168" i="9"/>
  <c r="H168" i="9"/>
  <c r="G168" i="9"/>
  <c r="F168" i="9"/>
  <c r="E168" i="9"/>
  <c r="D168" i="9"/>
  <c r="O167" i="9"/>
  <c r="N167" i="9"/>
  <c r="M167" i="9"/>
  <c r="L167" i="9"/>
  <c r="K167" i="9"/>
  <c r="J167" i="9"/>
  <c r="I167" i="9"/>
  <c r="H167" i="9"/>
  <c r="G167" i="9"/>
  <c r="F167" i="9"/>
  <c r="E167" i="9"/>
  <c r="D167" i="9"/>
  <c r="O166" i="9"/>
  <c r="N166" i="9"/>
  <c r="M166" i="9"/>
  <c r="L166" i="9"/>
  <c r="K166" i="9"/>
  <c r="J166" i="9"/>
  <c r="I166" i="9"/>
  <c r="H166" i="9"/>
  <c r="G166" i="9"/>
  <c r="F166" i="9"/>
  <c r="E166" i="9"/>
  <c r="D166" i="9"/>
  <c r="O165" i="9"/>
  <c r="P163" i="9"/>
  <c r="P162" i="9"/>
  <c r="P161" i="9"/>
  <c r="P160" i="9"/>
  <c r="Q160" i="9" s="1"/>
  <c r="O159" i="9"/>
  <c r="P157" i="9"/>
  <c r="P156" i="9"/>
  <c r="P155" i="9"/>
  <c r="P154" i="9"/>
  <c r="Q154" i="9" s="1"/>
  <c r="O153" i="9"/>
  <c r="P151" i="9"/>
  <c r="P150" i="9"/>
  <c r="P149" i="9"/>
  <c r="P148" i="9"/>
  <c r="O147" i="9"/>
  <c r="P145" i="9"/>
  <c r="Q145" i="9" s="1"/>
  <c r="P144" i="9"/>
  <c r="Q144" i="9" s="1"/>
  <c r="P143" i="9"/>
  <c r="Q143" i="9" s="1"/>
  <c r="P142" i="9"/>
  <c r="Q142" i="9" s="1"/>
  <c r="O141" i="9"/>
  <c r="P139" i="9"/>
  <c r="P138" i="9"/>
  <c r="P137" i="9"/>
  <c r="P136" i="9"/>
  <c r="O135" i="9"/>
  <c r="P133" i="9"/>
  <c r="P132" i="9"/>
  <c r="P131" i="9"/>
  <c r="P130" i="9"/>
  <c r="Q130" i="9" s="1"/>
  <c r="O129" i="9"/>
  <c r="P127" i="9"/>
  <c r="P126" i="9"/>
  <c r="P125" i="9"/>
  <c r="P124" i="9"/>
  <c r="O123" i="9"/>
  <c r="P121" i="9"/>
  <c r="Q121" i="9" s="1"/>
  <c r="P120" i="9"/>
  <c r="Q120" i="9" s="1"/>
  <c r="P119" i="9"/>
  <c r="Q119" i="9" s="1"/>
  <c r="P118" i="9"/>
  <c r="Q118" i="9" s="1"/>
  <c r="O117" i="9"/>
  <c r="P115" i="9"/>
  <c r="Q115" i="9" s="1"/>
  <c r="P114" i="9"/>
  <c r="Q114" i="9" s="1"/>
  <c r="P113" i="9"/>
  <c r="Q113" i="9" s="1"/>
  <c r="P112" i="9"/>
  <c r="Q112" i="9" s="1"/>
  <c r="O111" i="9"/>
  <c r="P109" i="9"/>
  <c r="P108" i="9"/>
  <c r="P107" i="9"/>
  <c r="P106" i="9"/>
  <c r="O105" i="9"/>
  <c r="P103" i="9"/>
  <c r="P102" i="9"/>
  <c r="Q102" i="9" s="1"/>
  <c r="P101" i="9"/>
  <c r="Q101" i="9" s="1"/>
  <c r="P100" i="9"/>
  <c r="Q100" i="9" s="1"/>
  <c r="O99" i="9"/>
  <c r="Q98" i="9"/>
  <c r="P97" i="9"/>
  <c r="P96" i="9"/>
  <c r="P95" i="9"/>
  <c r="P94" i="9"/>
  <c r="Q94" i="9" s="1"/>
  <c r="O91" i="9"/>
  <c r="P89" i="9"/>
  <c r="P88" i="9"/>
  <c r="P87" i="9"/>
  <c r="P86" i="9"/>
  <c r="O85" i="9"/>
  <c r="P83" i="9"/>
  <c r="Q83" i="9" s="1"/>
  <c r="P82" i="9"/>
  <c r="Q82" i="9" s="1"/>
  <c r="P81" i="9"/>
  <c r="Q81" i="9" s="1"/>
  <c r="P80" i="9"/>
  <c r="Q80" i="9" s="1"/>
  <c r="O79" i="9"/>
  <c r="P77" i="9"/>
  <c r="P76" i="9"/>
  <c r="P75" i="9"/>
  <c r="P74" i="9"/>
  <c r="O73" i="9"/>
  <c r="P71" i="9"/>
  <c r="P70" i="9"/>
  <c r="P69" i="9"/>
  <c r="P68" i="9"/>
  <c r="Q68" i="9" s="1"/>
  <c r="O67" i="9"/>
  <c r="N67" i="9"/>
  <c r="P65" i="9"/>
  <c r="P64" i="9"/>
  <c r="P63" i="9"/>
  <c r="P62" i="9"/>
  <c r="O61" i="9"/>
  <c r="P59" i="9"/>
  <c r="P58" i="9"/>
  <c r="P57" i="9"/>
  <c r="P56" i="9"/>
  <c r="O55" i="9"/>
  <c r="P53" i="9"/>
  <c r="P52" i="9"/>
  <c r="P51" i="9"/>
  <c r="P50" i="9"/>
  <c r="O49" i="9"/>
  <c r="P47" i="9"/>
  <c r="P46" i="9"/>
  <c r="P45" i="9"/>
  <c r="P44" i="9"/>
  <c r="O43" i="9"/>
  <c r="P41" i="9"/>
  <c r="Q41" i="9" s="1"/>
  <c r="P40" i="9"/>
  <c r="Q40" i="9" s="1"/>
  <c r="P39" i="9"/>
  <c r="Q39" i="9" s="1"/>
  <c r="P38" i="9"/>
  <c r="Q38" i="9" s="1"/>
  <c r="O37" i="9"/>
  <c r="P35" i="9"/>
  <c r="Q35" i="9" s="1"/>
  <c r="P34" i="9"/>
  <c r="P33" i="9"/>
  <c r="P32" i="9"/>
  <c r="O31" i="9"/>
  <c r="P29" i="9"/>
  <c r="P28" i="9"/>
  <c r="P27" i="9"/>
  <c r="Q27" i="9" s="1"/>
  <c r="P26" i="9"/>
  <c r="Q26" i="9" s="1"/>
  <c r="P23" i="9"/>
  <c r="P22" i="9"/>
  <c r="P21" i="9"/>
  <c r="P20" i="9"/>
  <c r="P17" i="9"/>
  <c r="P16" i="9"/>
  <c r="P15" i="9"/>
  <c r="P14" i="9"/>
  <c r="O13" i="9"/>
  <c r="P11" i="9"/>
  <c r="P10" i="9"/>
  <c r="P9" i="9"/>
  <c r="P8" i="9"/>
  <c r="O7" i="9"/>
  <c r="Q6" i="9"/>
  <c r="P5" i="9"/>
  <c r="Q5" i="9" s="1"/>
  <c r="P4" i="9"/>
  <c r="P3" i="9"/>
  <c r="Q3" i="9" s="1"/>
  <c r="P2" i="9"/>
  <c r="Q2" i="9" s="1"/>
  <c r="M166" i="8"/>
  <c r="O171" i="8"/>
  <c r="N171" i="8"/>
  <c r="P167" i="9" l="1"/>
  <c r="O171" i="9"/>
  <c r="CH142" i="11" s="1"/>
  <c r="P169" i="9"/>
  <c r="P166" i="9"/>
  <c r="Q4" i="9"/>
  <c r="P168" i="9"/>
  <c r="Q170" i="9"/>
  <c r="Q171" i="9" s="1"/>
  <c r="Q164" i="8"/>
  <c r="Q158" i="8"/>
  <c r="Q152" i="8"/>
  <c r="Q146" i="8"/>
  <c r="O141" i="8"/>
  <c r="N141" i="8"/>
  <c r="Q140" i="8"/>
  <c r="Q134" i="8"/>
  <c r="Q122" i="8"/>
  <c r="Q116" i="8"/>
  <c r="Q110" i="8"/>
  <c r="Q104" i="8"/>
  <c r="Q98" i="8"/>
  <c r="Q90" i="8"/>
  <c r="Q84" i="8"/>
  <c r="Q78" i="8"/>
  <c r="Q72" i="8"/>
  <c r="Q66" i="8"/>
  <c r="Q60" i="8"/>
  <c r="Q54" i="8"/>
  <c r="Q48" i="8"/>
  <c r="Q42" i="8"/>
  <c r="Q36" i="8"/>
  <c r="Q30" i="8"/>
  <c r="Q24" i="8"/>
  <c r="Q18" i="8"/>
  <c r="Q12" i="8"/>
  <c r="M170" i="8"/>
  <c r="N170" i="8"/>
  <c r="O170" i="8"/>
  <c r="O165" i="8"/>
  <c r="N165" i="8"/>
  <c r="O159" i="8"/>
  <c r="N159" i="8"/>
  <c r="O153" i="8"/>
  <c r="N153" i="8"/>
  <c r="O147" i="8"/>
  <c r="N147" i="8"/>
  <c r="O135" i="8"/>
  <c r="N135" i="8"/>
  <c r="O129" i="8"/>
  <c r="N129" i="8"/>
  <c r="O123" i="8"/>
  <c r="N123" i="8"/>
  <c r="O117" i="8"/>
  <c r="N117" i="8"/>
  <c r="O111" i="8"/>
  <c r="N111" i="8"/>
  <c r="O105" i="8"/>
  <c r="N105" i="8"/>
  <c r="O99" i="8"/>
  <c r="N99" i="8"/>
  <c r="O91" i="8"/>
  <c r="N91" i="8"/>
  <c r="O85" i="8"/>
  <c r="N85" i="8"/>
  <c r="O79" i="8"/>
  <c r="N79" i="8"/>
  <c r="O73" i="8"/>
  <c r="N73" i="8"/>
  <c r="O67" i="8"/>
  <c r="N67" i="8"/>
  <c r="O61" i="8"/>
  <c r="N61" i="8"/>
  <c r="O55" i="8"/>
  <c r="N55" i="8"/>
  <c r="O49" i="8"/>
  <c r="N49" i="8"/>
  <c r="O43" i="8"/>
  <c r="N43" i="8"/>
  <c r="O37" i="8"/>
  <c r="N37" i="8"/>
  <c r="O31" i="8"/>
  <c r="N31" i="8"/>
  <c r="O25" i="8"/>
  <c r="N25" i="8"/>
  <c r="O19" i="8"/>
  <c r="N19" i="8"/>
  <c r="O13" i="8"/>
  <c r="N13" i="8"/>
  <c r="Q6" i="8"/>
  <c r="O7" i="8"/>
  <c r="N7" i="8"/>
  <c r="P139" i="8"/>
  <c r="Q139" i="8" s="1"/>
  <c r="C139" i="9" s="1"/>
  <c r="Q139" i="9" s="1"/>
  <c r="Q170" i="8" l="1"/>
  <c r="M113" i="1" l="1"/>
  <c r="N113" i="1"/>
  <c r="O113" i="1"/>
  <c r="M112" i="1"/>
  <c r="N112" i="1"/>
  <c r="O112" i="1"/>
  <c r="M111" i="1"/>
  <c r="N111" i="1"/>
  <c r="O111" i="1"/>
  <c r="N110" i="1"/>
  <c r="O110" i="1"/>
  <c r="M110" i="1"/>
  <c r="P71" i="7" l="1"/>
  <c r="P21" i="6"/>
  <c r="D113" i="4"/>
  <c r="E113" i="4"/>
  <c r="F113" i="4"/>
  <c r="G113" i="4"/>
  <c r="H113" i="4"/>
  <c r="I113" i="4"/>
  <c r="J113" i="4"/>
  <c r="K113" i="4"/>
  <c r="L113" i="4"/>
  <c r="M113" i="4"/>
  <c r="N113" i="4"/>
  <c r="O113" i="4"/>
  <c r="D113" i="5"/>
  <c r="E113" i="5"/>
  <c r="F113" i="5"/>
  <c r="G113" i="5"/>
  <c r="H113" i="5"/>
  <c r="I113" i="5"/>
  <c r="J113" i="5"/>
  <c r="K113" i="5"/>
  <c r="L113" i="5"/>
  <c r="M113" i="5"/>
  <c r="N113" i="5"/>
  <c r="O113" i="5"/>
  <c r="D113" i="6"/>
  <c r="E113" i="6"/>
  <c r="F113" i="6"/>
  <c r="G113" i="6"/>
  <c r="H113" i="6"/>
  <c r="I113" i="6"/>
  <c r="J113" i="6"/>
  <c r="K113" i="6"/>
  <c r="L113" i="6"/>
  <c r="M113" i="6"/>
  <c r="N113" i="6"/>
  <c r="O113" i="6"/>
  <c r="D113" i="7"/>
  <c r="E113" i="7"/>
  <c r="F113" i="7"/>
  <c r="G113" i="7"/>
  <c r="H113" i="7"/>
  <c r="I113" i="7"/>
  <c r="J113" i="7"/>
  <c r="K113" i="7"/>
  <c r="L113" i="7"/>
  <c r="M113" i="7"/>
  <c r="N113" i="7"/>
  <c r="O113" i="7"/>
  <c r="D112" i="4"/>
  <c r="E112" i="4"/>
  <c r="F112" i="4"/>
  <c r="G112" i="4"/>
  <c r="H112" i="4"/>
  <c r="I112" i="4"/>
  <c r="J112" i="4"/>
  <c r="K112" i="4"/>
  <c r="L112" i="4"/>
  <c r="M112" i="4"/>
  <c r="N112" i="4"/>
  <c r="O112" i="4"/>
  <c r="D112" i="5"/>
  <c r="E112" i="5"/>
  <c r="F112" i="5"/>
  <c r="G112" i="5"/>
  <c r="H112" i="5"/>
  <c r="I112" i="5"/>
  <c r="J112" i="5"/>
  <c r="K112" i="5"/>
  <c r="L112" i="5"/>
  <c r="M112" i="5"/>
  <c r="N112" i="5"/>
  <c r="O112" i="5"/>
  <c r="D112" i="6"/>
  <c r="E112" i="6"/>
  <c r="F112" i="6"/>
  <c r="G112" i="6"/>
  <c r="H112" i="6"/>
  <c r="I112" i="6"/>
  <c r="J112" i="6"/>
  <c r="K112" i="6"/>
  <c r="L112" i="6"/>
  <c r="M112" i="6"/>
  <c r="N112" i="6"/>
  <c r="O112" i="6"/>
  <c r="D112" i="7"/>
  <c r="E112" i="7"/>
  <c r="F112" i="7"/>
  <c r="G112" i="7"/>
  <c r="H112" i="7"/>
  <c r="I112" i="7"/>
  <c r="J112" i="7"/>
  <c r="K112" i="7"/>
  <c r="L112" i="7"/>
  <c r="M112" i="7"/>
  <c r="N112" i="7"/>
  <c r="O112" i="7"/>
  <c r="D111" i="4"/>
  <c r="E111" i="4"/>
  <c r="F111" i="4"/>
  <c r="G111" i="4"/>
  <c r="H111" i="4"/>
  <c r="I111" i="4"/>
  <c r="J111" i="4"/>
  <c r="K111" i="4"/>
  <c r="M111" i="4"/>
  <c r="N111" i="4"/>
  <c r="O111" i="4"/>
  <c r="D111" i="5"/>
  <c r="E111" i="5"/>
  <c r="F111" i="5"/>
  <c r="G111" i="5"/>
  <c r="H111" i="5"/>
  <c r="I111" i="5"/>
  <c r="J111" i="5"/>
  <c r="K111" i="5"/>
  <c r="L111" i="5"/>
  <c r="M111" i="5"/>
  <c r="N111" i="5"/>
  <c r="O111" i="5"/>
  <c r="D111" i="6"/>
  <c r="E111" i="6"/>
  <c r="F111" i="6"/>
  <c r="G111" i="6"/>
  <c r="H111" i="6"/>
  <c r="I111" i="6"/>
  <c r="J111" i="6"/>
  <c r="K111" i="6"/>
  <c r="L111" i="6"/>
  <c r="M111" i="6"/>
  <c r="N111" i="6"/>
  <c r="O111" i="6"/>
  <c r="D111" i="7"/>
  <c r="E111" i="7"/>
  <c r="F111" i="7"/>
  <c r="G111" i="7"/>
  <c r="H111" i="7"/>
  <c r="I111" i="7"/>
  <c r="J111" i="7"/>
  <c r="K111" i="7"/>
  <c r="L111" i="7"/>
  <c r="M111" i="7"/>
  <c r="N111" i="7"/>
  <c r="O111" i="7"/>
  <c r="D110" i="4"/>
  <c r="E110" i="4"/>
  <c r="H110" i="4"/>
  <c r="J110" i="4"/>
  <c r="K110" i="4"/>
  <c r="M110" i="4"/>
  <c r="N110" i="4"/>
  <c r="O110" i="4"/>
  <c r="D110" i="5"/>
  <c r="E110" i="5"/>
  <c r="F110" i="5"/>
  <c r="G110" i="5"/>
  <c r="H110" i="5"/>
  <c r="I110" i="5"/>
  <c r="J110" i="5"/>
  <c r="K110" i="5"/>
  <c r="L110" i="5"/>
  <c r="M110" i="5"/>
  <c r="N110" i="5"/>
  <c r="O110" i="5"/>
  <c r="D110" i="6"/>
  <c r="E110" i="6"/>
  <c r="F110" i="6"/>
  <c r="G110" i="6"/>
  <c r="H110" i="6"/>
  <c r="I110" i="6"/>
  <c r="J110" i="6"/>
  <c r="K110" i="6"/>
  <c r="L110" i="6"/>
  <c r="M110" i="6"/>
  <c r="N110" i="6"/>
  <c r="O110" i="6"/>
  <c r="D110" i="7"/>
  <c r="E110" i="7"/>
  <c r="F110" i="7"/>
  <c r="G110" i="7"/>
  <c r="H110" i="7"/>
  <c r="I110" i="7"/>
  <c r="J110" i="7"/>
  <c r="K110" i="7"/>
  <c r="L110" i="7"/>
  <c r="M110" i="7"/>
  <c r="N110" i="7"/>
  <c r="O110" i="7"/>
  <c r="P17" i="1"/>
  <c r="Q17" i="1" s="1"/>
  <c r="C17" i="4" s="1"/>
  <c r="P17" i="4"/>
  <c r="P17" i="5"/>
  <c r="P17" i="6"/>
  <c r="P17" i="7"/>
  <c r="P16" i="1"/>
  <c r="Q16" i="1" s="1"/>
  <c r="C16" i="4" s="1"/>
  <c r="P16" i="4"/>
  <c r="P16" i="5"/>
  <c r="P16" i="6"/>
  <c r="P16" i="7"/>
  <c r="P15" i="1"/>
  <c r="Q15" i="1" s="1"/>
  <c r="C15" i="4" s="1"/>
  <c r="P15" i="4"/>
  <c r="P15" i="5"/>
  <c r="P15" i="6"/>
  <c r="P15" i="7"/>
  <c r="P14" i="1"/>
  <c r="Q14" i="1" s="1"/>
  <c r="C14" i="4" s="1"/>
  <c r="P14" i="4"/>
  <c r="P14" i="5"/>
  <c r="P14" i="6"/>
  <c r="P14" i="7"/>
  <c r="P103" i="8"/>
  <c r="P102" i="8"/>
  <c r="P101" i="8"/>
  <c r="P100" i="8"/>
  <c r="P97" i="8"/>
  <c r="P96" i="8"/>
  <c r="P95" i="8"/>
  <c r="P94" i="8"/>
  <c r="P89" i="8"/>
  <c r="P88" i="8"/>
  <c r="P87" i="8"/>
  <c r="P86" i="8"/>
  <c r="P83" i="8"/>
  <c r="P82" i="8"/>
  <c r="P81" i="8"/>
  <c r="P80" i="8"/>
  <c r="P77" i="8"/>
  <c r="P76" i="8"/>
  <c r="P75" i="8"/>
  <c r="P74" i="8"/>
  <c r="P71" i="8"/>
  <c r="P70" i="8"/>
  <c r="D169" i="8"/>
  <c r="E169" i="8"/>
  <c r="F169" i="8"/>
  <c r="G169" i="8"/>
  <c r="H169" i="8"/>
  <c r="I169" i="8"/>
  <c r="J169" i="8"/>
  <c r="K169" i="8"/>
  <c r="L169" i="8"/>
  <c r="M169" i="8"/>
  <c r="N169" i="8"/>
  <c r="O169" i="8"/>
  <c r="P69" i="8"/>
  <c r="D168" i="8"/>
  <c r="E168" i="8"/>
  <c r="F168" i="8"/>
  <c r="G168" i="8"/>
  <c r="H168" i="8"/>
  <c r="I168" i="8"/>
  <c r="J168" i="8"/>
  <c r="K168" i="8"/>
  <c r="L168" i="8"/>
  <c r="M168" i="8"/>
  <c r="N168" i="8"/>
  <c r="O168" i="8"/>
  <c r="P68" i="8"/>
  <c r="D167" i="8"/>
  <c r="E167" i="8"/>
  <c r="F167" i="8"/>
  <c r="G167" i="8"/>
  <c r="H167" i="8"/>
  <c r="I167" i="8"/>
  <c r="J167" i="8"/>
  <c r="K167" i="8"/>
  <c r="L167" i="8"/>
  <c r="M167" i="8"/>
  <c r="N167" i="8"/>
  <c r="O167" i="8"/>
  <c r="P65" i="8"/>
  <c r="D166" i="8"/>
  <c r="E166" i="8"/>
  <c r="F166" i="8"/>
  <c r="G166" i="8"/>
  <c r="H166" i="8"/>
  <c r="I166" i="8"/>
  <c r="J166" i="8"/>
  <c r="K166" i="8"/>
  <c r="L166" i="8"/>
  <c r="N166" i="8"/>
  <c r="O166" i="8"/>
  <c r="P64" i="8"/>
  <c r="P63" i="8"/>
  <c r="P62" i="8"/>
  <c r="P163" i="8"/>
  <c r="P59" i="8"/>
  <c r="P162" i="8"/>
  <c r="P58" i="8"/>
  <c r="P161" i="8"/>
  <c r="P57" i="8"/>
  <c r="P160" i="8"/>
  <c r="P56" i="8"/>
  <c r="P157" i="8"/>
  <c r="P53" i="8"/>
  <c r="P156" i="8"/>
  <c r="P52" i="8"/>
  <c r="P155" i="8"/>
  <c r="P51" i="8"/>
  <c r="P154" i="8"/>
  <c r="P50" i="8"/>
  <c r="P151" i="8"/>
  <c r="P47" i="8"/>
  <c r="P150" i="8"/>
  <c r="P46" i="8"/>
  <c r="P149" i="8"/>
  <c r="P45" i="8"/>
  <c r="P148" i="8"/>
  <c r="P44" i="8"/>
  <c r="P145" i="8"/>
  <c r="P41" i="8"/>
  <c r="P144" i="8"/>
  <c r="P40" i="8"/>
  <c r="P143" i="8"/>
  <c r="P39" i="8"/>
  <c r="P142" i="8"/>
  <c r="P38" i="8"/>
  <c r="P35" i="8"/>
  <c r="P138" i="8"/>
  <c r="P34" i="8"/>
  <c r="P137" i="8"/>
  <c r="P33" i="8"/>
  <c r="P136" i="8"/>
  <c r="P32" i="8"/>
  <c r="P133" i="8"/>
  <c r="P29" i="8"/>
  <c r="P132" i="8"/>
  <c r="P28" i="8"/>
  <c r="P131" i="8"/>
  <c r="P27" i="8"/>
  <c r="P130" i="8"/>
  <c r="P26" i="8"/>
  <c r="P127" i="8"/>
  <c r="P23" i="8"/>
  <c r="P126" i="8"/>
  <c r="P22" i="8"/>
  <c r="P125" i="8"/>
  <c r="P21" i="8"/>
  <c r="P124" i="8"/>
  <c r="P20" i="8"/>
  <c r="P121" i="8"/>
  <c r="P17" i="8"/>
  <c r="P120" i="8"/>
  <c r="P16" i="8"/>
  <c r="P119" i="8"/>
  <c r="P15" i="8"/>
  <c r="P118" i="8"/>
  <c r="P14" i="8"/>
  <c r="P115" i="8"/>
  <c r="P11" i="8"/>
  <c r="P114" i="8"/>
  <c r="P10" i="8"/>
  <c r="P113" i="8"/>
  <c r="P9" i="8"/>
  <c r="P112" i="8"/>
  <c r="P8" i="8"/>
  <c r="P109" i="8"/>
  <c r="P5" i="8"/>
  <c r="P108" i="8"/>
  <c r="P4" i="8"/>
  <c r="P107" i="8"/>
  <c r="P3" i="8"/>
  <c r="P106" i="8"/>
  <c r="P2" i="8"/>
  <c r="P69" i="7"/>
  <c r="P68" i="7"/>
  <c r="P67" i="7"/>
  <c r="P66" i="7"/>
  <c r="P65" i="7"/>
  <c r="P64" i="7"/>
  <c r="P63" i="7"/>
  <c r="P62" i="7"/>
  <c r="P61" i="7"/>
  <c r="P60" i="7"/>
  <c r="P59" i="7"/>
  <c r="P58" i="7"/>
  <c r="P57" i="7"/>
  <c r="P56" i="7"/>
  <c r="P55" i="7"/>
  <c r="P54" i="7"/>
  <c r="P53" i="7"/>
  <c r="P52" i="7"/>
  <c r="P51" i="7"/>
  <c r="P50" i="7"/>
  <c r="P49" i="7"/>
  <c r="P48" i="7"/>
  <c r="P47" i="7"/>
  <c r="P46" i="7"/>
  <c r="P45" i="7"/>
  <c r="P44" i="7"/>
  <c r="P43" i="7"/>
  <c r="P42" i="7"/>
  <c r="P109" i="7"/>
  <c r="P41" i="7"/>
  <c r="P108" i="7"/>
  <c r="P40" i="7"/>
  <c r="P107" i="7"/>
  <c r="P39" i="7"/>
  <c r="P106" i="7"/>
  <c r="P38" i="7"/>
  <c r="P105" i="7"/>
  <c r="P37" i="7"/>
  <c r="P104" i="7"/>
  <c r="P36" i="7"/>
  <c r="P103" i="7"/>
  <c r="P35" i="7"/>
  <c r="P102" i="7"/>
  <c r="P34" i="7"/>
  <c r="P101" i="7"/>
  <c r="P33" i="7"/>
  <c r="P100" i="7"/>
  <c r="P32" i="7"/>
  <c r="P99" i="7"/>
  <c r="P31" i="7"/>
  <c r="P98" i="7"/>
  <c r="P30" i="7"/>
  <c r="P97" i="7"/>
  <c r="P29" i="7"/>
  <c r="P96" i="7"/>
  <c r="P28" i="7"/>
  <c r="P95" i="7"/>
  <c r="P27" i="7"/>
  <c r="P94" i="7"/>
  <c r="P26" i="7"/>
  <c r="P93" i="7"/>
  <c r="P25" i="7"/>
  <c r="P92" i="7"/>
  <c r="P24" i="7"/>
  <c r="P91" i="7"/>
  <c r="P23" i="7"/>
  <c r="P90" i="7"/>
  <c r="P22" i="7"/>
  <c r="P89" i="7"/>
  <c r="P21" i="7"/>
  <c r="P88" i="7"/>
  <c r="P20" i="7"/>
  <c r="P87" i="7"/>
  <c r="P19" i="7"/>
  <c r="P86" i="7"/>
  <c r="P18" i="7"/>
  <c r="P85" i="7"/>
  <c r="P84" i="7"/>
  <c r="P83" i="7"/>
  <c r="P82" i="7"/>
  <c r="P81" i="7"/>
  <c r="P13" i="7"/>
  <c r="P80" i="7"/>
  <c r="P12" i="7"/>
  <c r="P79" i="7"/>
  <c r="P11" i="7"/>
  <c r="P78" i="7"/>
  <c r="P10" i="7"/>
  <c r="P77" i="7"/>
  <c r="P9" i="7"/>
  <c r="P76" i="7"/>
  <c r="P8" i="7"/>
  <c r="P75" i="7"/>
  <c r="P7" i="7"/>
  <c r="P74" i="7"/>
  <c r="P6" i="7"/>
  <c r="P73" i="7"/>
  <c r="P5" i="7"/>
  <c r="P72" i="7"/>
  <c r="P4" i="7"/>
  <c r="P3" i="7"/>
  <c r="P70" i="7"/>
  <c r="P2" i="7"/>
  <c r="P69" i="6"/>
  <c r="P68" i="6"/>
  <c r="P67" i="6"/>
  <c r="P66" i="6"/>
  <c r="P65" i="6"/>
  <c r="P64" i="6"/>
  <c r="P63" i="6"/>
  <c r="P62" i="6"/>
  <c r="P61" i="6"/>
  <c r="P60" i="6"/>
  <c r="P59" i="6"/>
  <c r="P58" i="6"/>
  <c r="P57" i="6"/>
  <c r="P56" i="6"/>
  <c r="P55" i="6"/>
  <c r="P54" i="6"/>
  <c r="P53" i="6"/>
  <c r="P52" i="6"/>
  <c r="P51" i="6"/>
  <c r="P50" i="6"/>
  <c r="P49" i="6"/>
  <c r="P48" i="6"/>
  <c r="P47" i="6"/>
  <c r="P46" i="6"/>
  <c r="P45" i="6"/>
  <c r="P44" i="6"/>
  <c r="P43" i="6"/>
  <c r="P42" i="6"/>
  <c r="P109" i="6"/>
  <c r="P41" i="6"/>
  <c r="P108" i="6"/>
  <c r="P40" i="6"/>
  <c r="P107" i="6"/>
  <c r="P39" i="6"/>
  <c r="P106" i="6"/>
  <c r="P38" i="6"/>
  <c r="P105" i="6"/>
  <c r="P37" i="6"/>
  <c r="P104" i="6"/>
  <c r="P36" i="6"/>
  <c r="P103" i="6"/>
  <c r="P35" i="6"/>
  <c r="P102" i="6"/>
  <c r="P34" i="6"/>
  <c r="P101" i="6"/>
  <c r="P33" i="6"/>
  <c r="P100" i="6"/>
  <c r="P32" i="6"/>
  <c r="P99" i="6"/>
  <c r="P31" i="6"/>
  <c r="P98" i="6"/>
  <c r="P30" i="6"/>
  <c r="P97" i="6"/>
  <c r="P29" i="6"/>
  <c r="P96" i="6"/>
  <c r="P28" i="6"/>
  <c r="P95" i="6"/>
  <c r="P27" i="6"/>
  <c r="P94" i="6"/>
  <c r="P26" i="6"/>
  <c r="P93" i="6"/>
  <c r="P25" i="6"/>
  <c r="P92" i="6"/>
  <c r="P24" i="6"/>
  <c r="P91" i="6"/>
  <c r="P23" i="6"/>
  <c r="P90" i="6"/>
  <c r="P22" i="6"/>
  <c r="P89" i="6"/>
  <c r="P88" i="6"/>
  <c r="P87" i="6"/>
  <c r="P19" i="6"/>
  <c r="P86" i="6"/>
  <c r="P18" i="6"/>
  <c r="P85" i="6"/>
  <c r="P84" i="6"/>
  <c r="P83" i="6"/>
  <c r="P82" i="6"/>
  <c r="P81" i="6"/>
  <c r="P13" i="6"/>
  <c r="P80" i="6"/>
  <c r="P12" i="6"/>
  <c r="P79" i="6"/>
  <c r="P11" i="6"/>
  <c r="P78" i="6"/>
  <c r="P10" i="6"/>
  <c r="P77" i="6"/>
  <c r="P9" i="6"/>
  <c r="P76" i="6"/>
  <c r="P8" i="6"/>
  <c r="P75" i="6"/>
  <c r="P7" i="6"/>
  <c r="P74" i="6"/>
  <c r="P6" i="6"/>
  <c r="P73" i="6"/>
  <c r="P5" i="6"/>
  <c r="P72" i="6"/>
  <c r="P4" i="6"/>
  <c r="P71" i="6"/>
  <c r="P3" i="6"/>
  <c r="P70" i="6"/>
  <c r="P2" i="6"/>
  <c r="P2" i="5"/>
  <c r="P70" i="5"/>
  <c r="P3" i="5"/>
  <c r="P71" i="5"/>
  <c r="P4" i="5"/>
  <c r="P72" i="5"/>
  <c r="P5" i="5"/>
  <c r="P73" i="5"/>
  <c r="P6" i="5"/>
  <c r="P74" i="5"/>
  <c r="P7" i="5"/>
  <c r="P75" i="5"/>
  <c r="P8" i="5"/>
  <c r="P76" i="5"/>
  <c r="P9" i="5"/>
  <c r="P77" i="5"/>
  <c r="P10" i="5"/>
  <c r="P78" i="5"/>
  <c r="P11" i="5"/>
  <c r="P79" i="5"/>
  <c r="P12" i="5"/>
  <c r="P80" i="5"/>
  <c r="P13" i="5"/>
  <c r="P81" i="5"/>
  <c r="P82" i="5"/>
  <c r="P83" i="5"/>
  <c r="P84" i="5"/>
  <c r="P85" i="5"/>
  <c r="P18" i="5"/>
  <c r="P86" i="5"/>
  <c r="P19" i="5"/>
  <c r="P87" i="5"/>
  <c r="P20" i="5"/>
  <c r="P88" i="5"/>
  <c r="P21" i="5"/>
  <c r="P89" i="5"/>
  <c r="P22" i="5"/>
  <c r="P90" i="5"/>
  <c r="P23" i="5"/>
  <c r="P91" i="5"/>
  <c r="P24" i="5"/>
  <c r="P92" i="5"/>
  <c r="P25" i="5"/>
  <c r="P93" i="5"/>
  <c r="P26" i="5"/>
  <c r="P94" i="5"/>
  <c r="P27" i="5"/>
  <c r="P95" i="5"/>
  <c r="P28" i="5"/>
  <c r="P96" i="5"/>
  <c r="P29" i="5"/>
  <c r="P97" i="5"/>
  <c r="P30" i="5"/>
  <c r="P98" i="5"/>
  <c r="P31" i="5"/>
  <c r="P99" i="5"/>
  <c r="P32" i="5"/>
  <c r="P100" i="5"/>
  <c r="P33" i="5"/>
  <c r="P101" i="5"/>
  <c r="P34" i="5"/>
  <c r="P102" i="5"/>
  <c r="P35" i="5"/>
  <c r="P103" i="5"/>
  <c r="P36" i="5"/>
  <c r="P104" i="5"/>
  <c r="P37" i="5"/>
  <c r="P105" i="5"/>
  <c r="P38" i="5"/>
  <c r="P106" i="5"/>
  <c r="P39" i="5"/>
  <c r="P107" i="5"/>
  <c r="P40" i="5"/>
  <c r="P108" i="5"/>
  <c r="P41" i="5"/>
  <c r="P109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P51" i="4"/>
  <c r="P50" i="4"/>
  <c r="P49" i="4"/>
  <c r="P48" i="4"/>
  <c r="P47" i="4"/>
  <c r="P46" i="4"/>
  <c r="L111" i="4"/>
  <c r="P45" i="4"/>
  <c r="F110" i="4"/>
  <c r="G110" i="4"/>
  <c r="I110" i="4"/>
  <c r="L110" i="4"/>
  <c r="P44" i="4"/>
  <c r="P43" i="4"/>
  <c r="P42" i="4"/>
  <c r="P109" i="4"/>
  <c r="P41" i="4"/>
  <c r="P108" i="4"/>
  <c r="P40" i="4"/>
  <c r="P107" i="4"/>
  <c r="P39" i="4"/>
  <c r="P106" i="4"/>
  <c r="P38" i="4"/>
  <c r="P105" i="4"/>
  <c r="P37" i="4"/>
  <c r="P104" i="4"/>
  <c r="P36" i="4"/>
  <c r="P103" i="4"/>
  <c r="P35" i="4"/>
  <c r="P102" i="4"/>
  <c r="P34" i="4"/>
  <c r="P101" i="4"/>
  <c r="P33" i="4"/>
  <c r="P100" i="4"/>
  <c r="P32" i="4"/>
  <c r="P99" i="4"/>
  <c r="P31" i="4"/>
  <c r="P98" i="4"/>
  <c r="P30" i="4"/>
  <c r="P97" i="4"/>
  <c r="P29" i="4"/>
  <c r="P96" i="4"/>
  <c r="P28" i="4"/>
  <c r="P95" i="4"/>
  <c r="P27" i="4"/>
  <c r="P94" i="4"/>
  <c r="P26" i="4"/>
  <c r="P93" i="4"/>
  <c r="P25" i="4"/>
  <c r="P92" i="4"/>
  <c r="P24" i="4"/>
  <c r="P91" i="4"/>
  <c r="P23" i="4"/>
  <c r="P90" i="4"/>
  <c r="P22" i="4"/>
  <c r="P89" i="4"/>
  <c r="P21" i="4"/>
  <c r="P88" i="4"/>
  <c r="P20" i="4"/>
  <c r="P87" i="4"/>
  <c r="P19" i="4"/>
  <c r="P86" i="4"/>
  <c r="P18" i="4"/>
  <c r="P85" i="4"/>
  <c r="P84" i="4"/>
  <c r="P83" i="4"/>
  <c r="P82" i="4"/>
  <c r="P81" i="4"/>
  <c r="P13" i="4"/>
  <c r="P80" i="4"/>
  <c r="P12" i="4"/>
  <c r="P79" i="4"/>
  <c r="P11" i="4"/>
  <c r="P78" i="4"/>
  <c r="P10" i="4"/>
  <c r="P77" i="4"/>
  <c r="P9" i="4"/>
  <c r="P76" i="4"/>
  <c r="P8" i="4"/>
  <c r="P75" i="4"/>
  <c r="P7" i="4"/>
  <c r="P74" i="4"/>
  <c r="P6" i="4"/>
  <c r="P73" i="4"/>
  <c r="P5" i="4"/>
  <c r="P72" i="4"/>
  <c r="P4" i="4"/>
  <c r="P71" i="4"/>
  <c r="P3" i="4"/>
  <c r="P70" i="4"/>
  <c r="P2" i="4"/>
  <c r="D111" i="1"/>
  <c r="E111" i="1"/>
  <c r="F111" i="1"/>
  <c r="G111" i="1"/>
  <c r="H111" i="1"/>
  <c r="I111" i="1"/>
  <c r="J111" i="1"/>
  <c r="K111" i="1"/>
  <c r="L111" i="1"/>
  <c r="D112" i="1"/>
  <c r="E112" i="1"/>
  <c r="F112" i="1"/>
  <c r="G112" i="1"/>
  <c r="H112" i="1"/>
  <c r="I112" i="1"/>
  <c r="J112" i="1"/>
  <c r="K112" i="1"/>
  <c r="L112" i="1"/>
  <c r="D113" i="1"/>
  <c r="E113" i="1"/>
  <c r="F113" i="1"/>
  <c r="G113" i="1"/>
  <c r="H113" i="1"/>
  <c r="I113" i="1"/>
  <c r="J113" i="1"/>
  <c r="K113" i="1"/>
  <c r="L113" i="1"/>
  <c r="P107" i="1"/>
  <c r="Q107" i="1" s="1"/>
  <c r="C107" i="4" s="1"/>
  <c r="Q107" i="4" s="1"/>
  <c r="C107" i="5" s="1"/>
  <c r="P108" i="1"/>
  <c r="Q108" i="1" s="1"/>
  <c r="C108" i="4" s="1"/>
  <c r="P109" i="1"/>
  <c r="Q109" i="1"/>
  <c r="C109" i="4" s="1"/>
  <c r="Q109" i="4" s="1"/>
  <c r="C109" i="5" s="1"/>
  <c r="Q109" i="5" s="1"/>
  <c r="C109" i="6" s="1"/>
  <c r="P106" i="1"/>
  <c r="Q106" i="1" s="1"/>
  <c r="C106" i="4" s="1"/>
  <c r="Q106" i="4" s="1"/>
  <c r="C106" i="5" s="1"/>
  <c r="Q106" i="5" s="1"/>
  <c r="C106" i="6" s="1"/>
  <c r="Q106" i="6" s="1"/>
  <c r="C106" i="7" s="1"/>
  <c r="Q106" i="7" s="1"/>
  <c r="C160" i="8" s="1"/>
  <c r="Q160" i="8" s="1"/>
  <c r="P3" i="1"/>
  <c r="P4" i="1"/>
  <c r="Q4" i="1" s="1"/>
  <c r="C4" i="4" s="1"/>
  <c r="P5" i="1"/>
  <c r="Q5" i="1" s="1"/>
  <c r="C5" i="4" s="1"/>
  <c r="P6" i="1"/>
  <c r="Q6" i="1" s="1"/>
  <c r="C6" i="4" s="1"/>
  <c r="Q6" i="4" s="1"/>
  <c r="C6" i="5" s="1"/>
  <c r="Q6" i="5" s="1"/>
  <c r="C6" i="6" s="1"/>
  <c r="Q6" i="6" s="1"/>
  <c r="C6" i="7" s="1"/>
  <c r="P7" i="1"/>
  <c r="Q7" i="1" s="1"/>
  <c r="C7" i="4" s="1"/>
  <c r="P8" i="1"/>
  <c r="Q8" i="1" s="1"/>
  <c r="C8" i="4" s="1"/>
  <c r="P9" i="1"/>
  <c r="Q9" i="1" s="1"/>
  <c r="C9" i="4" s="1"/>
  <c r="P10" i="1"/>
  <c r="Q10" i="1" s="1"/>
  <c r="C10" i="4" s="1"/>
  <c r="P11" i="1"/>
  <c r="Q11" i="1" s="1"/>
  <c r="C11" i="4" s="1"/>
  <c r="Q11" i="4" s="1"/>
  <c r="C11" i="5" s="1"/>
  <c r="Q11" i="5" s="1"/>
  <c r="C11" i="6" s="1"/>
  <c r="P12" i="1"/>
  <c r="Q12" i="1" s="1"/>
  <c r="C12" i="4" s="1"/>
  <c r="P13" i="1"/>
  <c r="Q13" i="1"/>
  <c r="C13" i="4" s="1"/>
  <c r="P18" i="1"/>
  <c r="P19" i="1"/>
  <c r="P20" i="1"/>
  <c r="Q20" i="1" s="1"/>
  <c r="C20" i="4" s="1"/>
  <c r="P21" i="1"/>
  <c r="Q21" i="1" s="1"/>
  <c r="C21" i="4" s="1"/>
  <c r="P22" i="1"/>
  <c r="P23" i="1"/>
  <c r="P24" i="1"/>
  <c r="P25" i="1"/>
  <c r="Q25" i="1" s="1"/>
  <c r="C25" i="4" s="1"/>
  <c r="Q25" i="4" s="1"/>
  <c r="C25" i="5" s="1"/>
  <c r="Q25" i="5" s="1"/>
  <c r="C25" i="6" s="1"/>
  <c r="Q25" i="6" s="1"/>
  <c r="C25" i="7" s="1"/>
  <c r="Q25" i="7" s="1"/>
  <c r="C35" i="8" s="1"/>
  <c r="Q35" i="8" s="1"/>
  <c r="P26" i="1"/>
  <c r="Q26" i="1" s="1"/>
  <c r="C26" i="4" s="1"/>
  <c r="P27" i="1"/>
  <c r="P28" i="1"/>
  <c r="Q28" i="1" s="1"/>
  <c r="C28" i="4" s="1"/>
  <c r="P29" i="1"/>
  <c r="Q29" i="1" s="1"/>
  <c r="C29" i="4" s="1"/>
  <c r="Q29" i="4" s="1"/>
  <c r="C29" i="5" s="1"/>
  <c r="Q29" i="5" s="1"/>
  <c r="C29" i="6" s="1"/>
  <c r="Q29" i="6" s="1"/>
  <c r="C29" i="7" s="1"/>
  <c r="Q29" i="7" s="1"/>
  <c r="C41" i="8" s="1"/>
  <c r="P30" i="1"/>
  <c r="P31" i="1"/>
  <c r="Q31" i="1" s="1"/>
  <c r="C31" i="4" s="1"/>
  <c r="Q31" i="4" s="1"/>
  <c r="C31" i="5" s="1"/>
  <c r="Q31" i="5" s="1"/>
  <c r="C31" i="6" s="1"/>
  <c r="P32" i="1"/>
  <c r="P33" i="1"/>
  <c r="Q33" i="1" s="1"/>
  <c r="C33" i="4" s="1"/>
  <c r="Q33" i="4" s="1"/>
  <c r="C33" i="5" s="1"/>
  <c r="Q33" i="5" s="1"/>
  <c r="C33" i="6" s="1"/>
  <c r="Q33" i="6" s="1"/>
  <c r="C33" i="7" s="1"/>
  <c r="Q33" i="7" s="1"/>
  <c r="C47" i="8" s="1"/>
  <c r="P34" i="1"/>
  <c r="P35" i="1"/>
  <c r="Q35" i="1" s="1"/>
  <c r="C35" i="4" s="1"/>
  <c r="Q35" i="4" s="1"/>
  <c r="C35" i="5" s="1"/>
  <c r="P36" i="1"/>
  <c r="P37" i="1"/>
  <c r="Q37" i="1" s="1"/>
  <c r="C37" i="4" s="1"/>
  <c r="Q37" i="4" s="1"/>
  <c r="C37" i="5" s="1"/>
  <c r="P2" i="1"/>
  <c r="Q2" i="1" s="1"/>
  <c r="C2" i="4" s="1"/>
  <c r="P71" i="1"/>
  <c r="Q71" i="1" s="1"/>
  <c r="C71" i="4" s="1"/>
  <c r="P72" i="1"/>
  <c r="Q72" i="1" s="1"/>
  <c r="C72" i="4" s="1"/>
  <c r="Q72" i="4" s="1"/>
  <c r="C72" i="5" s="1"/>
  <c r="P73" i="1"/>
  <c r="Q73" i="1" s="1"/>
  <c r="C73" i="4" s="1"/>
  <c r="Q73" i="4" s="1"/>
  <c r="C73" i="5" s="1"/>
  <c r="Q73" i="5" s="1"/>
  <c r="C73" i="6" s="1"/>
  <c r="P74" i="1"/>
  <c r="Q74" i="1" s="1"/>
  <c r="C74" i="4" s="1"/>
  <c r="P75" i="1"/>
  <c r="Q75" i="1" s="1"/>
  <c r="C75" i="4" s="1"/>
  <c r="P76" i="1"/>
  <c r="Q76" i="1" s="1"/>
  <c r="C76" i="4" s="1"/>
  <c r="Q76" i="4" s="1"/>
  <c r="C76" i="5" s="1"/>
  <c r="Q76" i="5" s="1"/>
  <c r="C76" i="6" s="1"/>
  <c r="P77" i="1"/>
  <c r="Q77" i="1" s="1"/>
  <c r="C77" i="4" s="1"/>
  <c r="Q77" i="4" s="1"/>
  <c r="C77" i="5" s="1"/>
  <c r="Q77" i="5" s="1"/>
  <c r="C77" i="6" s="1"/>
  <c r="Q77" i="6" s="1"/>
  <c r="C77" i="7" s="1"/>
  <c r="Q77" i="7" s="1"/>
  <c r="C115" i="8" s="1"/>
  <c r="Q115" i="8" s="1"/>
  <c r="P78" i="1"/>
  <c r="Q78" i="1" s="1"/>
  <c r="C78" i="4" s="1"/>
  <c r="P79" i="1"/>
  <c r="Q79" i="1" s="1"/>
  <c r="C79" i="4" s="1"/>
  <c r="P80" i="1"/>
  <c r="Q80" i="1" s="1"/>
  <c r="C80" i="4" s="1"/>
  <c r="Q80" i="4" s="1"/>
  <c r="C80" i="5" s="1"/>
  <c r="Q80" i="5" s="1"/>
  <c r="C80" i="6" s="1"/>
  <c r="P81" i="1"/>
  <c r="Q81" i="1" s="1"/>
  <c r="C81" i="4" s="1"/>
  <c r="Q81" i="4" s="1"/>
  <c r="C81" i="5" s="1"/>
  <c r="Q81" i="5" s="1"/>
  <c r="C81" i="6" s="1"/>
  <c r="Q81" i="6" s="1"/>
  <c r="C81" i="7" s="1"/>
  <c r="Q81" i="7" s="1"/>
  <c r="C121" i="8" s="1"/>
  <c r="P82" i="1"/>
  <c r="Q82" i="1" s="1"/>
  <c r="C82" i="4" s="1"/>
  <c r="P83" i="1"/>
  <c r="Q83" i="1" s="1"/>
  <c r="C83" i="4" s="1"/>
  <c r="P84" i="1"/>
  <c r="Q84" i="1" s="1"/>
  <c r="C84" i="4" s="1"/>
  <c r="P85" i="1"/>
  <c r="Q85" i="1" s="1"/>
  <c r="C85" i="4" s="1"/>
  <c r="Q85" i="4" s="1"/>
  <c r="C85" i="5" s="1"/>
  <c r="Q85" i="5" s="1"/>
  <c r="C85" i="6" s="1"/>
  <c r="Q85" i="6" s="1"/>
  <c r="C85" i="7" s="1"/>
  <c r="Q85" i="7" s="1"/>
  <c r="C127" i="8" s="1"/>
  <c r="P86" i="1"/>
  <c r="Q86" i="1" s="1"/>
  <c r="C86" i="4" s="1"/>
  <c r="P87" i="1"/>
  <c r="Q87" i="1" s="1"/>
  <c r="C87" i="4" s="1"/>
  <c r="P88" i="1"/>
  <c r="Q88" i="1" s="1"/>
  <c r="C88" i="4" s="1"/>
  <c r="Q88" i="4" s="1"/>
  <c r="C88" i="5" s="1"/>
  <c r="Q88" i="5" s="1"/>
  <c r="C88" i="6" s="1"/>
  <c r="Q88" i="6" s="1"/>
  <c r="C88" i="7" s="1"/>
  <c r="P89" i="1"/>
  <c r="Q89" i="1" s="1"/>
  <c r="C89" i="4" s="1"/>
  <c r="Q89" i="4" s="1"/>
  <c r="C89" i="5" s="1"/>
  <c r="Q89" i="5" s="1"/>
  <c r="C89" i="6" s="1"/>
  <c r="Q89" i="6" s="1"/>
  <c r="C89" i="7" s="1"/>
  <c r="Q89" i="7" s="1"/>
  <c r="C133" i="8" s="1"/>
  <c r="Q133" i="8" s="1"/>
  <c r="C133" i="9" s="1"/>
  <c r="Q133" i="9" s="1"/>
  <c r="P90" i="1"/>
  <c r="Q90" i="1" s="1"/>
  <c r="C90" i="4" s="1"/>
  <c r="P91" i="1"/>
  <c r="Q91" i="1" s="1"/>
  <c r="C91" i="4" s="1"/>
  <c r="P92" i="1"/>
  <c r="Q92" i="1" s="1"/>
  <c r="C92" i="4" s="1"/>
  <c r="Q92" i="4" s="1"/>
  <c r="C92" i="5" s="1"/>
  <c r="Q92" i="5" s="1"/>
  <c r="C92" i="6" s="1"/>
  <c r="P93" i="1"/>
  <c r="Q93" i="1" s="1"/>
  <c r="C93" i="4" s="1"/>
  <c r="Q93" i="4" s="1"/>
  <c r="C93" i="5" s="1"/>
  <c r="Q93" i="5" s="1"/>
  <c r="C93" i="6" s="1"/>
  <c r="Q93" i="6" s="1"/>
  <c r="C93" i="7" s="1"/>
  <c r="Q93" i="7" s="1"/>
  <c r="C140" i="8" s="1"/>
  <c r="P94" i="1"/>
  <c r="Q94" i="1" s="1"/>
  <c r="C94" i="4" s="1"/>
  <c r="P95" i="1"/>
  <c r="Q95" i="1" s="1"/>
  <c r="C95" i="4" s="1"/>
  <c r="P96" i="1"/>
  <c r="Q96" i="1" s="1"/>
  <c r="C96" i="4" s="1"/>
  <c r="Q96" i="4" s="1"/>
  <c r="C96" i="5" s="1"/>
  <c r="Q96" i="5" s="1"/>
  <c r="C96" i="6" s="1"/>
  <c r="P97" i="1"/>
  <c r="Q97" i="1" s="1"/>
  <c r="C97" i="4" s="1"/>
  <c r="Q97" i="4" s="1"/>
  <c r="C97" i="5" s="1"/>
  <c r="Q97" i="5" s="1"/>
  <c r="C97" i="6" s="1"/>
  <c r="Q97" i="6" s="1"/>
  <c r="C97" i="7" s="1"/>
  <c r="Q97" i="7" s="1"/>
  <c r="C145" i="8" s="1"/>
  <c r="Q145" i="8" s="1"/>
  <c r="P98" i="1"/>
  <c r="Q98" i="1" s="1"/>
  <c r="C98" i="4" s="1"/>
  <c r="Q98" i="4" s="1"/>
  <c r="C98" i="5" s="1"/>
  <c r="Q98" i="5" s="1"/>
  <c r="C98" i="6" s="1"/>
  <c r="P99" i="1"/>
  <c r="Q99" i="1" s="1"/>
  <c r="C99" i="4" s="1"/>
  <c r="P100" i="1"/>
  <c r="Q100" i="1" s="1"/>
  <c r="C100" i="4" s="1"/>
  <c r="Q100" i="4" s="1"/>
  <c r="C100" i="5" s="1"/>
  <c r="Q100" i="5" s="1"/>
  <c r="C100" i="6" s="1"/>
  <c r="P101" i="1"/>
  <c r="Q101" i="1" s="1"/>
  <c r="C101" i="4" s="1"/>
  <c r="Q101" i="4" s="1"/>
  <c r="C101" i="5" s="1"/>
  <c r="Q101" i="5" s="1"/>
  <c r="C101" i="6" s="1"/>
  <c r="Q101" i="6" s="1"/>
  <c r="C101" i="7" s="1"/>
  <c r="Q101" i="7" s="1"/>
  <c r="C151" i="8" s="1"/>
  <c r="Q151" i="8" s="1"/>
  <c r="P102" i="1"/>
  <c r="Q102" i="1" s="1"/>
  <c r="C102" i="4" s="1"/>
  <c r="Q102" i="4" s="1"/>
  <c r="C102" i="5" s="1"/>
  <c r="Q102" i="5" s="1"/>
  <c r="C102" i="6" s="1"/>
  <c r="P103" i="1"/>
  <c r="Q103" i="1" s="1"/>
  <c r="C103" i="4" s="1"/>
  <c r="P104" i="1"/>
  <c r="Q104" i="1" s="1"/>
  <c r="C104" i="4" s="1"/>
  <c r="Q104" i="4" s="1"/>
  <c r="C104" i="5" s="1"/>
  <c r="Q104" i="5" s="1"/>
  <c r="C104" i="6" s="1"/>
  <c r="P105" i="1"/>
  <c r="Q105" i="1" s="1"/>
  <c r="C105" i="4" s="1"/>
  <c r="Q105" i="4" s="1"/>
  <c r="C105" i="5" s="1"/>
  <c r="Q105" i="5" s="1"/>
  <c r="C105" i="6" s="1"/>
  <c r="Q105" i="6" s="1"/>
  <c r="C105" i="7" s="1"/>
  <c r="Q105" i="7" s="1"/>
  <c r="C157" i="8" s="1"/>
  <c r="Q157" i="8" s="1"/>
  <c r="C157" i="9" s="1"/>
  <c r="Q157" i="9" s="1"/>
  <c r="P70" i="1"/>
  <c r="Q70" i="1" s="1"/>
  <c r="C70" i="4" s="1"/>
  <c r="D110" i="1"/>
  <c r="E110" i="1"/>
  <c r="F110" i="1"/>
  <c r="G110" i="1"/>
  <c r="H110" i="1"/>
  <c r="I110" i="1"/>
  <c r="J110" i="1"/>
  <c r="K110" i="1"/>
  <c r="L110" i="1"/>
  <c r="P66" i="1"/>
  <c r="Q66" i="1" s="1"/>
  <c r="C66" i="4" s="1"/>
  <c r="Q66" i="4" s="1"/>
  <c r="C66" i="5" s="1"/>
  <c r="P67" i="1"/>
  <c r="Q67" i="1" s="1"/>
  <c r="C67" i="4" s="1"/>
  <c r="Q67" i="4" s="1"/>
  <c r="C67" i="5" s="1"/>
  <c r="Q67" i="5" s="1"/>
  <c r="C67" i="6" s="1"/>
  <c r="Q67" i="6" s="1"/>
  <c r="C67" i="7" s="1"/>
  <c r="Q67" i="7" s="1"/>
  <c r="C101" i="8" s="1"/>
  <c r="Q101" i="8" s="1"/>
  <c r="P68" i="1"/>
  <c r="Q68" i="1"/>
  <c r="C68" i="4" s="1"/>
  <c r="P69" i="1"/>
  <c r="Q69" i="1" s="1"/>
  <c r="C69" i="4" s="1"/>
  <c r="P39" i="1"/>
  <c r="Q39" i="1" s="1"/>
  <c r="C39" i="4" s="1"/>
  <c r="Q39" i="4" s="1"/>
  <c r="C39" i="5" s="1"/>
  <c r="Q39" i="5" s="1"/>
  <c r="C39" i="6" s="1"/>
  <c r="Q39" i="6" s="1"/>
  <c r="C39" i="7" s="1"/>
  <c r="P40" i="1"/>
  <c r="Q40" i="1" s="1"/>
  <c r="C40" i="4" s="1"/>
  <c r="P41" i="1"/>
  <c r="Q41" i="1" s="1"/>
  <c r="C41" i="4" s="1"/>
  <c r="Q41" i="4" s="1"/>
  <c r="C41" i="5" s="1"/>
  <c r="P42" i="1"/>
  <c r="Q42" i="1" s="1"/>
  <c r="C42" i="4" s="1"/>
  <c r="P43" i="1"/>
  <c r="Q43" i="1" s="1"/>
  <c r="C43" i="4" s="1"/>
  <c r="Q43" i="4" s="1"/>
  <c r="C43" i="5" s="1"/>
  <c r="Q43" i="5" s="1"/>
  <c r="C43" i="6" s="1"/>
  <c r="Q43" i="6" s="1"/>
  <c r="C43" i="7" s="1"/>
  <c r="Q43" i="7" s="1"/>
  <c r="C63" i="8" s="1"/>
  <c r="P44" i="1"/>
  <c r="Q44" i="1" s="1"/>
  <c r="C44" i="4" s="1"/>
  <c r="P45" i="1"/>
  <c r="Q45" i="1" s="1"/>
  <c r="C45" i="4" s="1"/>
  <c r="P46" i="1"/>
  <c r="Q46" i="1" s="1"/>
  <c r="C46" i="4" s="1"/>
  <c r="Q46" i="4" s="1"/>
  <c r="C46" i="5" s="1"/>
  <c r="P47" i="1"/>
  <c r="Q47" i="1" s="1"/>
  <c r="C47" i="4" s="1"/>
  <c r="Q47" i="4" s="1"/>
  <c r="C47" i="5" s="1"/>
  <c r="Q47" i="5" s="1"/>
  <c r="C47" i="6" s="1"/>
  <c r="Q47" i="6" s="1"/>
  <c r="C47" i="7" s="1"/>
  <c r="Q47" i="7" s="1"/>
  <c r="C69" i="8" s="1"/>
  <c r="Q69" i="8" s="1"/>
  <c r="C69" i="9" s="1"/>
  <c r="Q69" i="9" s="1"/>
  <c r="P48" i="1"/>
  <c r="Q48" i="1" s="1"/>
  <c r="C48" i="4" s="1"/>
  <c r="Q48" i="4" s="1"/>
  <c r="C48" i="5" s="1"/>
  <c r="P49" i="1"/>
  <c r="Q49" i="1" s="1"/>
  <c r="C49" i="4" s="1"/>
  <c r="P50" i="1"/>
  <c r="Q50" i="1" s="1"/>
  <c r="C50" i="4" s="1"/>
  <c r="Q50" i="4" s="1"/>
  <c r="C50" i="5" s="1"/>
  <c r="P51" i="1"/>
  <c r="Q51" i="1" s="1"/>
  <c r="C51" i="4" s="1"/>
  <c r="Q51" i="4" s="1"/>
  <c r="C51" i="5" s="1"/>
  <c r="Q51" i="5" s="1"/>
  <c r="C51" i="6" s="1"/>
  <c r="Q51" i="6" s="1"/>
  <c r="C51" i="7" s="1"/>
  <c r="Q51" i="7" s="1"/>
  <c r="C75" i="8" s="1"/>
  <c r="P52" i="1"/>
  <c r="Q52" i="1" s="1"/>
  <c r="C52" i="4" s="1"/>
  <c r="Q52" i="4" s="1"/>
  <c r="C52" i="5" s="1"/>
  <c r="P53" i="1"/>
  <c r="Q53" i="1" s="1"/>
  <c r="C53" i="4" s="1"/>
  <c r="P54" i="1"/>
  <c r="Q54" i="1" s="1"/>
  <c r="C54" i="4" s="1"/>
  <c r="Q54" i="4" s="1"/>
  <c r="C54" i="5" s="1"/>
  <c r="P55" i="1"/>
  <c r="Q55" i="1" s="1"/>
  <c r="C55" i="4" s="1"/>
  <c r="Q55" i="4" s="1"/>
  <c r="C55" i="5" s="1"/>
  <c r="Q55" i="5" s="1"/>
  <c r="C55" i="6" s="1"/>
  <c r="Q55" i="6" s="1"/>
  <c r="C55" i="7" s="1"/>
  <c r="Q55" i="7" s="1"/>
  <c r="C81" i="8" s="1"/>
  <c r="Q81" i="8" s="1"/>
  <c r="P56" i="1"/>
  <c r="Q56" i="1" s="1"/>
  <c r="C56" i="4" s="1"/>
  <c r="Q56" i="4" s="1"/>
  <c r="C56" i="5" s="1"/>
  <c r="P57" i="1"/>
  <c r="Q57" i="1" s="1"/>
  <c r="C57" i="4" s="1"/>
  <c r="P58" i="1"/>
  <c r="Q58" i="1" s="1"/>
  <c r="C58" i="4" s="1"/>
  <c r="Q58" i="4" s="1"/>
  <c r="C58" i="5" s="1"/>
  <c r="P59" i="1"/>
  <c r="Q59" i="1" s="1"/>
  <c r="C59" i="4" s="1"/>
  <c r="P60" i="1"/>
  <c r="Q60" i="1" s="1"/>
  <c r="C60" i="4" s="1"/>
  <c r="Q60" i="4" s="1"/>
  <c r="C60" i="5" s="1"/>
  <c r="P61" i="1"/>
  <c r="Q61" i="1" s="1"/>
  <c r="C61" i="4" s="1"/>
  <c r="P62" i="1"/>
  <c r="Q62" i="1" s="1"/>
  <c r="C62" i="4" s="1"/>
  <c r="Q62" i="4" s="1"/>
  <c r="C62" i="5" s="1"/>
  <c r="P63" i="1"/>
  <c r="Q63" i="1" s="1"/>
  <c r="C63" i="4" s="1"/>
  <c r="Q63" i="4" s="1"/>
  <c r="C63" i="5" s="1"/>
  <c r="Q63" i="5" s="1"/>
  <c r="C63" i="6" s="1"/>
  <c r="Q63" i="6" s="1"/>
  <c r="C63" i="7" s="1"/>
  <c r="Q63" i="7" s="1"/>
  <c r="C95" i="8" s="1"/>
  <c r="Q95" i="8" s="1"/>
  <c r="C95" i="9" s="1"/>
  <c r="Q95" i="9" s="1"/>
  <c r="P64" i="1"/>
  <c r="Q64" i="1" s="1"/>
  <c r="C64" i="4" s="1"/>
  <c r="Q64" i="4" s="1"/>
  <c r="C64" i="5" s="1"/>
  <c r="P65" i="1"/>
  <c r="Q65" i="1" s="1"/>
  <c r="C65" i="4" s="1"/>
  <c r="P38" i="1"/>
  <c r="Q38" i="1"/>
  <c r="C38" i="4" s="1"/>
  <c r="Q38" i="4" s="1"/>
  <c r="C38" i="5" s="1"/>
  <c r="Q38" i="5" s="1"/>
  <c r="C38" i="6" s="1"/>
  <c r="Q3" i="1"/>
  <c r="C3" i="4" s="1"/>
  <c r="Q18" i="1"/>
  <c r="C18" i="4" s="1"/>
  <c r="Q19" i="1"/>
  <c r="C19" i="4" s="1"/>
  <c r="Q22" i="1"/>
  <c r="C22" i="4" s="1"/>
  <c r="Q23" i="1"/>
  <c r="C23" i="4" s="1"/>
  <c r="Q24" i="1"/>
  <c r="C24" i="4" s="1"/>
  <c r="Q24" i="4" s="1"/>
  <c r="C24" i="5" s="1"/>
  <c r="Q24" i="5" s="1"/>
  <c r="C24" i="6" s="1"/>
  <c r="Q24" i="6" s="1"/>
  <c r="C24" i="7" s="1"/>
  <c r="Q24" i="7" s="1"/>
  <c r="C34" i="8" s="1"/>
  <c r="Q27" i="1"/>
  <c r="C27" i="4" s="1"/>
  <c r="Q30" i="1"/>
  <c r="C30" i="4"/>
  <c r="Q32" i="1"/>
  <c r="C32" i="4" s="1"/>
  <c r="Q32" i="4" s="1"/>
  <c r="C32" i="5" s="1"/>
  <c r="Q32" i="5" s="1"/>
  <c r="C32" i="6" s="1"/>
  <c r="Q32" i="6" s="1"/>
  <c r="C32" i="7" s="1"/>
  <c r="Q32" i="7" s="1"/>
  <c r="C46" i="8" s="1"/>
  <c r="Q46" i="8" s="1"/>
  <c r="Q34" i="1"/>
  <c r="C34" i="4" s="1"/>
  <c r="Q36" i="1"/>
  <c r="C36" i="4" s="1"/>
  <c r="P112" i="1"/>
  <c r="Q112" i="1" s="1"/>
  <c r="C112" i="4" s="1"/>
  <c r="P111" i="1"/>
  <c r="Q111" i="1" s="1"/>
  <c r="C111" i="4" s="1"/>
  <c r="Q75" i="8" l="1"/>
  <c r="C75" i="9" s="1"/>
  <c r="Q75" i="9" s="1"/>
  <c r="Q38" i="6"/>
  <c r="C38" i="7" s="1"/>
  <c r="Q38" i="7" s="1"/>
  <c r="C56" i="8" s="1"/>
  <c r="Q56" i="8" s="1"/>
  <c r="C56" i="9" s="1"/>
  <c r="Q56" i="9" s="1"/>
  <c r="Q127" i="8"/>
  <c r="C127" i="9" s="1"/>
  <c r="Q127" i="9" s="1"/>
  <c r="Q34" i="8"/>
  <c r="C34" i="9" s="1"/>
  <c r="Q34" i="9" s="1"/>
  <c r="Q41" i="8"/>
  <c r="Q47" i="8"/>
  <c r="Q121" i="8"/>
  <c r="Q6" i="7"/>
  <c r="C8" i="8" s="1"/>
  <c r="Q8" i="8" s="1"/>
  <c r="C8" i="9" s="1"/>
  <c r="Q8" i="9" s="1"/>
  <c r="Q88" i="7"/>
  <c r="C132" i="8" s="1"/>
  <c r="Q132" i="8" s="1"/>
  <c r="C132" i="9" s="1"/>
  <c r="Q132" i="9" s="1"/>
  <c r="Q11" i="6"/>
  <c r="C11" i="7" s="1"/>
  <c r="Q11" i="7" s="1"/>
  <c r="C15" i="8" s="1"/>
  <c r="Q15" i="8" s="1"/>
  <c r="C15" i="9" s="1"/>
  <c r="Q15" i="9" s="1"/>
  <c r="Q104" i="6"/>
  <c r="C104" i="7" s="1"/>
  <c r="Q104" i="7" s="1"/>
  <c r="C156" i="8" s="1"/>
  <c r="Q156" i="8" s="1"/>
  <c r="C156" i="9" s="1"/>
  <c r="Q156" i="9" s="1"/>
  <c r="Q100" i="6"/>
  <c r="C100" i="7" s="1"/>
  <c r="Q100" i="7" s="1"/>
  <c r="C150" i="8" s="1"/>
  <c r="Q150" i="8" s="1"/>
  <c r="Q96" i="6"/>
  <c r="C96" i="7" s="1"/>
  <c r="Q96" i="7" s="1"/>
  <c r="C144" i="8" s="1"/>
  <c r="Q144" i="8" s="1"/>
  <c r="Q92" i="6"/>
  <c r="C92" i="7" s="1"/>
  <c r="Q92" i="7" s="1"/>
  <c r="C138" i="8" s="1"/>
  <c r="Q138" i="8" s="1"/>
  <c r="C138" i="9" s="1"/>
  <c r="Q138" i="9" s="1"/>
  <c r="Q80" i="6"/>
  <c r="C80" i="7" s="1"/>
  <c r="Q80" i="7" s="1"/>
  <c r="C120" i="8" s="1"/>
  <c r="Q120" i="8" s="1"/>
  <c r="Q76" i="6"/>
  <c r="C76" i="7" s="1"/>
  <c r="Q76" i="7" s="1"/>
  <c r="C114" i="8" s="1"/>
  <c r="Q114" i="8" s="1"/>
  <c r="Q109" i="6"/>
  <c r="C109" i="7" s="1"/>
  <c r="Q109" i="7" s="1"/>
  <c r="C163" i="8" s="1"/>
  <c r="Q163" i="8" s="1"/>
  <c r="C163" i="9" s="1"/>
  <c r="Q163" i="9" s="1"/>
  <c r="Q31" i="6"/>
  <c r="C31" i="7" s="1"/>
  <c r="Q31" i="7" s="1"/>
  <c r="C45" i="8" s="1"/>
  <c r="Q45" i="8" s="1"/>
  <c r="Q102" i="6"/>
  <c r="C102" i="7" s="1"/>
  <c r="Q102" i="7" s="1"/>
  <c r="C154" i="8" s="1"/>
  <c r="Q154" i="8" s="1"/>
  <c r="Q98" i="6"/>
  <c r="C98" i="7" s="1"/>
  <c r="Q98" i="7" s="1"/>
  <c r="C148" i="8" s="1"/>
  <c r="Q148" i="8" s="1"/>
  <c r="Q62" i="5"/>
  <c r="C62" i="6" s="1"/>
  <c r="Q62" i="6" s="1"/>
  <c r="C62" i="7" s="1"/>
  <c r="Q62" i="7" s="1"/>
  <c r="C94" i="8" s="1"/>
  <c r="Q94" i="8" s="1"/>
  <c r="Q54" i="5"/>
  <c r="C54" i="6" s="1"/>
  <c r="Q54" i="6" s="1"/>
  <c r="C54" i="7" s="1"/>
  <c r="Q54" i="7" s="1"/>
  <c r="C80" i="8" s="1"/>
  <c r="Q80" i="8" s="1"/>
  <c r="Q50" i="5"/>
  <c r="C50" i="6" s="1"/>
  <c r="Q50" i="6" s="1"/>
  <c r="C50" i="7" s="1"/>
  <c r="Q50" i="7" s="1"/>
  <c r="C74" i="8" s="1"/>
  <c r="Q74" i="8" s="1"/>
  <c r="C74" i="9" s="1"/>
  <c r="Q74" i="9" s="1"/>
  <c r="Q46" i="5"/>
  <c r="C46" i="6" s="1"/>
  <c r="Q46" i="6" s="1"/>
  <c r="C46" i="7" s="1"/>
  <c r="Q46" i="7" s="1"/>
  <c r="C68" i="8" s="1"/>
  <c r="Q68" i="8" s="1"/>
  <c r="Q66" i="5"/>
  <c r="C66" i="6" s="1"/>
  <c r="Q66" i="6" s="1"/>
  <c r="C66" i="7" s="1"/>
  <c r="Q66" i="7" s="1"/>
  <c r="C100" i="8" s="1"/>
  <c r="Q100" i="8" s="1"/>
  <c r="Q107" i="5"/>
  <c r="C107" i="6" s="1"/>
  <c r="Q107" i="6" s="1"/>
  <c r="C107" i="7" s="1"/>
  <c r="Q107" i="7" s="1"/>
  <c r="C161" i="8" s="1"/>
  <c r="Q161" i="8" s="1"/>
  <c r="C161" i="9" s="1"/>
  <c r="Q161" i="9" s="1"/>
  <c r="Q64" i="5"/>
  <c r="C64" i="6" s="1"/>
  <c r="Q64" i="6" s="1"/>
  <c r="C64" i="7" s="1"/>
  <c r="Q64" i="7" s="1"/>
  <c r="C96" i="8" s="1"/>
  <c r="Q96" i="8" s="1"/>
  <c r="C96" i="9" s="1"/>
  <c r="Q96" i="9" s="1"/>
  <c r="Q60" i="5"/>
  <c r="C60" i="6" s="1"/>
  <c r="Q60" i="6" s="1"/>
  <c r="C60" i="7" s="1"/>
  <c r="Q60" i="7" s="1"/>
  <c r="C88" i="8" s="1"/>
  <c r="Q88" i="8" s="1"/>
  <c r="C88" i="9" s="1"/>
  <c r="Q88" i="9" s="1"/>
  <c r="Q56" i="5"/>
  <c r="C56" i="6" s="1"/>
  <c r="Q56" i="6" s="1"/>
  <c r="C56" i="7" s="1"/>
  <c r="Q56" i="7" s="1"/>
  <c r="C82" i="8" s="1"/>
  <c r="Q82" i="8" s="1"/>
  <c r="Q52" i="5"/>
  <c r="C52" i="6" s="1"/>
  <c r="Q52" i="6" s="1"/>
  <c r="C52" i="7" s="1"/>
  <c r="Q52" i="7" s="1"/>
  <c r="C76" i="8" s="1"/>
  <c r="Q76" i="8" s="1"/>
  <c r="C76" i="9" s="1"/>
  <c r="Q76" i="9" s="1"/>
  <c r="Q48" i="5"/>
  <c r="C48" i="6" s="1"/>
  <c r="Q48" i="6" s="1"/>
  <c r="C48" i="7" s="1"/>
  <c r="Q48" i="7" s="1"/>
  <c r="C70" i="8" s="1"/>
  <c r="Q70" i="8" s="1"/>
  <c r="C70" i="9" s="1"/>
  <c r="Q70" i="9" s="1"/>
  <c r="P110" i="4"/>
  <c r="Q34" i="4"/>
  <c r="C34" i="5" s="1"/>
  <c r="Q34" i="5" s="1"/>
  <c r="C34" i="6" s="1"/>
  <c r="Q34" i="6" s="1"/>
  <c r="C34" i="7" s="1"/>
  <c r="Q34" i="7" s="1"/>
  <c r="C50" i="8" s="1"/>
  <c r="Q50" i="8" s="1"/>
  <c r="Q27" i="4"/>
  <c r="C27" i="5" s="1"/>
  <c r="Q27" i="5" s="1"/>
  <c r="C27" i="6" s="1"/>
  <c r="Q27" i="6" s="1"/>
  <c r="C27" i="7" s="1"/>
  <c r="Q27" i="7" s="1"/>
  <c r="C39" i="8" s="1"/>
  <c r="Q39" i="8" s="1"/>
  <c r="Q19" i="4"/>
  <c r="C19" i="5" s="1"/>
  <c r="Q19" i="5" s="1"/>
  <c r="C19" i="6" s="1"/>
  <c r="Q19" i="6" s="1"/>
  <c r="C19" i="7" s="1"/>
  <c r="Q19" i="7" s="1"/>
  <c r="C27" i="8" s="1"/>
  <c r="Q27" i="8" s="1"/>
  <c r="Q3" i="4"/>
  <c r="C3" i="5" s="1"/>
  <c r="Q3" i="5" s="1"/>
  <c r="C3" i="6" s="1"/>
  <c r="Q3" i="6" s="1"/>
  <c r="C3" i="7" s="1"/>
  <c r="Q3" i="7" s="1"/>
  <c r="C3" i="8" s="1"/>
  <c r="Q3" i="8" s="1"/>
  <c r="Q44" i="4"/>
  <c r="C44" i="5" s="1"/>
  <c r="Q44" i="5" s="1"/>
  <c r="C44" i="6" s="1"/>
  <c r="Q44" i="6" s="1"/>
  <c r="C44" i="7" s="1"/>
  <c r="Q44" i="7" s="1"/>
  <c r="C64" i="8" s="1"/>
  <c r="Q64" i="8" s="1"/>
  <c r="C64" i="9" s="1"/>
  <c r="Q64" i="9" s="1"/>
  <c r="Q40" i="4"/>
  <c r="C40" i="5" s="1"/>
  <c r="Q40" i="5" s="1"/>
  <c r="C40" i="6" s="1"/>
  <c r="Q40" i="6" s="1"/>
  <c r="C40" i="7" s="1"/>
  <c r="Q40" i="7" s="1"/>
  <c r="C58" i="8" s="1"/>
  <c r="Q58" i="8" s="1"/>
  <c r="C58" i="9" s="1"/>
  <c r="Q58" i="9" s="1"/>
  <c r="Q94" i="4"/>
  <c r="C94" i="5" s="1"/>
  <c r="Q94" i="5" s="1"/>
  <c r="C94" i="6" s="1"/>
  <c r="Q94" i="6" s="1"/>
  <c r="C94" i="7" s="1"/>
  <c r="Q94" i="7" s="1"/>
  <c r="C142" i="8" s="1"/>
  <c r="Q142" i="8" s="1"/>
  <c r="Q90" i="4"/>
  <c r="C90" i="5" s="1"/>
  <c r="Q90" i="5" s="1"/>
  <c r="C90" i="6" s="1"/>
  <c r="Q90" i="6" s="1"/>
  <c r="C90" i="7" s="1"/>
  <c r="Q90" i="7" s="1"/>
  <c r="C136" i="8" s="1"/>
  <c r="Q136" i="8" s="1"/>
  <c r="C136" i="9" s="1"/>
  <c r="Q136" i="9" s="1"/>
  <c r="Q86" i="4"/>
  <c r="C86" i="5" s="1"/>
  <c r="Q86" i="5" s="1"/>
  <c r="C86" i="6" s="1"/>
  <c r="Q86" i="6" s="1"/>
  <c r="C86" i="7" s="1"/>
  <c r="Q86" i="7" s="1"/>
  <c r="C130" i="8" s="1"/>
  <c r="Q130" i="8" s="1"/>
  <c r="Q82" i="4"/>
  <c r="C82" i="5" s="1"/>
  <c r="Q82" i="5" s="1"/>
  <c r="C82" i="6" s="1"/>
  <c r="Q82" i="6" s="1"/>
  <c r="C82" i="7" s="1"/>
  <c r="Q82" i="7" s="1"/>
  <c r="C124" i="8" s="1"/>
  <c r="Q124" i="8" s="1"/>
  <c r="C124" i="9" s="1"/>
  <c r="Q124" i="9" s="1"/>
  <c r="Q78" i="4"/>
  <c r="C78" i="5" s="1"/>
  <c r="Q78" i="5" s="1"/>
  <c r="C78" i="6" s="1"/>
  <c r="Q78" i="6" s="1"/>
  <c r="C78" i="7" s="1"/>
  <c r="Q78" i="7" s="1"/>
  <c r="C118" i="8" s="1"/>
  <c r="Q118" i="8" s="1"/>
  <c r="Q74" i="4"/>
  <c r="C74" i="5" s="1"/>
  <c r="Q74" i="5" s="1"/>
  <c r="C74" i="6" s="1"/>
  <c r="Q74" i="6" s="1"/>
  <c r="C74" i="7" s="1"/>
  <c r="Q74" i="7" s="1"/>
  <c r="C112" i="8" s="1"/>
  <c r="Q112" i="8" s="1"/>
  <c r="Q26" i="4"/>
  <c r="C26" i="5" s="1"/>
  <c r="Q26" i="5" s="1"/>
  <c r="C26" i="6" s="1"/>
  <c r="Q26" i="6" s="1"/>
  <c r="C26" i="7" s="1"/>
  <c r="Q26" i="7" s="1"/>
  <c r="C38" i="8" s="1"/>
  <c r="Q38" i="8" s="1"/>
  <c r="Q7" i="4"/>
  <c r="C7" i="5" s="1"/>
  <c r="Q7" i="5" s="1"/>
  <c r="C7" i="6" s="1"/>
  <c r="Q7" i="6" s="1"/>
  <c r="C7" i="7" s="1"/>
  <c r="Q7" i="7" s="1"/>
  <c r="C9" i="8" s="1"/>
  <c r="Q9" i="8" s="1"/>
  <c r="C9" i="9" s="1"/>
  <c r="Q9" i="9" s="1"/>
  <c r="Q16" i="4"/>
  <c r="C16" i="5" s="1"/>
  <c r="Q16" i="5" s="1"/>
  <c r="C16" i="6" s="1"/>
  <c r="Q16" i="6" s="1"/>
  <c r="C16" i="7" s="1"/>
  <c r="Q16" i="7" s="1"/>
  <c r="C22" i="8" s="1"/>
  <c r="Q22" i="8" s="1"/>
  <c r="C22" i="9" s="1"/>
  <c r="Q22" i="9" s="1"/>
  <c r="Q30" i="4"/>
  <c r="C30" i="5" s="1"/>
  <c r="Q30" i="5" s="1"/>
  <c r="C30" i="6" s="1"/>
  <c r="Q30" i="6" s="1"/>
  <c r="C30" i="7" s="1"/>
  <c r="Q30" i="7" s="1"/>
  <c r="C44" i="8" s="1"/>
  <c r="Q44" i="8" s="1"/>
  <c r="Q23" i="4"/>
  <c r="C23" i="5" s="1"/>
  <c r="Q23" i="5" s="1"/>
  <c r="C23" i="6" s="1"/>
  <c r="Q23" i="6" s="1"/>
  <c r="C23" i="7" s="1"/>
  <c r="Q23" i="7" s="1"/>
  <c r="C33" i="8" s="1"/>
  <c r="Q33" i="8" s="1"/>
  <c r="C33" i="9" s="1"/>
  <c r="Q33" i="9" s="1"/>
  <c r="Q12" i="4"/>
  <c r="C12" i="5" s="1"/>
  <c r="Q12" i="5" s="1"/>
  <c r="C12" i="6" s="1"/>
  <c r="Q12" i="6" s="1"/>
  <c r="C12" i="7" s="1"/>
  <c r="Q12" i="7" s="1"/>
  <c r="C16" i="8" s="1"/>
  <c r="Q16" i="8" s="1"/>
  <c r="C16" i="9" s="1"/>
  <c r="Q16" i="9" s="1"/>
  <c r="Q42" i="4"/>
  <c r="C42" i="5" s="1"/>
  <c r="Q42" i="5" s="1"/>
  <c r="C42" i="6" s="1"/>
  <c r="Q42" i="6" s="1"/>
  <c r="C42" i="7" s="1"/>
  <c r="Q42" i="7" s="1"/>
  <c r="C62" i="8" s="1"/>
  <c r="Q62" i="8" s="1"/>
  <c r="C62" i="9" s="1"/>
  <c r="Q62" i="9" s="1"/>
  <c r="Q69" i="4"/>
  <c r="C69" i="5" s="1"/>
  <c r="Q69" i="5" s="1"/>
  <c r="C69" i="6" s="1"/>
  <c r="Q69" i="6" s="1"/>
  <c r="C69" i="7" s="1"/>
  <c r="Q69" i="7" s="1"/>
  <c r="C103" i="8" s="1"/>
  <c r="Q103" i="8" s="1"/>
  <c r="C103" i="9" s="1"/>
  <c r="Q103" i="9" s="1"/>
  <c r="Q84" i="4"/>
  <c r="C84" i="5" s="1"/>
  <c r="Q84" i="5" s="1"/>
  <c r="C84" i="6" s="1"/>
  <c r="Q84" i="6" s="1"/>
  <c r="C84" i="7" s="1"/>
  <c r="Q84" i="7" s="1"/>
  <c r="C126" i="8" s="1"/>
  <c r="Q126" i="8" s="1"/>
  <c r="C126" i="9" s="1"/>
  <c r="Q126" i="9" s="1"/>
  <c r="Q28" i="4"/>
  <c r="C28" i="5" s="1"/>
  <c r="Q28" i="5" s="1"/>
  <c r="C28" i="6" s="1"/>
  <c r="Q28" i="6" s="1"/>
  <c r="C28" i="7" s="1"/>
  <c r="Q28" i="7" s="1"/>
  <c r="C40" i="8" s="1"/>
  <c r="Q40" i="8" s="1"/>
  <c r="Q9" i="4"/>
  <c r="C9" i="5" s="1"/>
  <c r="Q9" i="5" s="1"/>
  <c r="C9" i="6" s="1"/>
  <c r="Q9" i="6" s="1"/>
  <c r="C9" i="7" s="1"/>
  <c r="Q9" i="7" s="1"/>
  <c r="C11" i="8" s="1"/>
  <c r="Q11" i="8" s="1"/>
  <c r="C11" i="9" s="1"/>
  <c r="Q11" i="9" s="1"/>
  <c r="Q36" i="4"/>
  <c r="C36" i="5" s="1"/>
  <c r="Q36" i="5" s="1"/>
  <c r="C36" i="6" s="1"/>
  <c r="Q36" i="6" s="1"/>
  <c r="C36" i="7" s="1"/>
  <c r="Q36" i="7" s="1"/>
  <c r="C52" i="8" s="1"/>
  <c r="Q52" i="8" s="1"/>
  <c r="Q22" i="4"/>
  <c r="C22" i="5" s="1"/>
  <c r="Q22" i="5" s="1"/>
  <c r="C22" i="6" s="1"/>
  <c r="Q22" i="6" s="1"/>
  <c r="C22" i="7" s="1"/>
  <c r="Q22" i="7" s="1"/>
  <c r="C32" i="8" s="1"/>
  <c r="Q32" i="8" s="1"/>
  <c r="C32" i="9" s="1"/>
  <c r="Q32" i="9" s="1"/>
  <c r="Q65" i="4"/>
  <c r="C65" i="5" s="1"/>
  <c r="Q65" i="5" s="1"/>
  <c r="C65" i="6" s="1"/>
  <c r="Q65" i="6" s="1"/>
  <c r="C65" i="7" s="1"/>
  <c r="Q65" i="7" s="1"/>
  <c r="C97" i="8" s="1"/>
  <c r="Q97" i="8" s="1"/>
  <c r="C97" i="9" s="1"/>
  <c r="Q97" i="9" s="1"/>
  <c r="Q61" i="4"/>
  <c r="C61" i="5" s="1"/>
  <c r="Q61" i="5" s="1"/>
  <c r="C61" i="6" s="1"/>
  <c r="Q61" i="6" s="1"/>
  <c r="C61" i="7" s="1"/>
  <c r="Q61" i="7" s="1"/>
  <c r="C89" i="8" s="1"/>
  <c r="Q89" i="8" s="1"/>
  <c r="C89" i="9" s="1"/>
  <c r="Q89" i="9" s="1"/>
  <c r="Q57" i="4"/>
  <c r="C57" i="5" s="1"/>
  <c r="Q57" i="5" s="1"/>
  <c r="C57" i="6" s="1"/>
  <c r="Q57" i="6" s="1"/>
  <c r="C57" i="7" s="1"/>
  <c r="Q57" i="7" s="1"/>
  <c r="C83" i="8" s="1"/>
  <c r="Q83" i="8" s="1"/>
  <c r="Q53" i="4"/>
  <c r="C53" i="5" s="1"/>
  <c r="Q53" i="5" s="1"/>
  <c r="C53" i="6" s="1"/>
  <c r="Q53" i="6" s="1"/>
  <c r="C53" i="7" s="1"/>
  <c r="Q53" i="7" s="1"/>
  <c r="C77" i="8" s="1"/>
  <c r="Q77" i="8" s="1"/>
  <c r="C77" i="9" s="1"/>
  <c r="Q77" i="9" s="1"/>
  <c r="Q49" i="4"/>
  <c r="C49" i="5" s="1"/>
  <c r="Q49" i="5" s="1"/>
  <c r="C49" i="6" s="1"/>
  <c r="Q49" i="6" s="1"/>
  <c r="C49" i="7" s="1"/>
  <c r="Q49" i="7" s="1"/>
  <c r="C71" i="8" s="1"/>
  <c r="Q71" i="8" s="1"/>
  <c r="C71" i="9" s="1"/>
  <c r="Q71" i="9" s="1"/>
  <c r="Q45" i="4"/>
  <c r="C45" i="5" s="1"/>
  <c r="Q45" i="5" s="1"/>
  <c r="C45" i="6" s="1"/>
  <c r="Q45" i="6" s="1"/>
  <c r="C45" i="7" s="1"/>
  <c r="Q45" i="7" s="1"/>
  <c r="C65" i="8" s="1"/>
  <c r="Q65" i="8" s="1"/>
  <c r="C65" i="9" s="1"/>
  <c r="Q65" i="9" s="1"/>
  <c r="Q68" i="4"/>
  <c r="C68" i="5" s="1"/>
  <c r="Q68" i="5" s="1"/>
  <c r="C68" i="6" s="1"/>
  <c r="Q68" i="6" s="1"/>
  <c r="C68" i="7" s="1"/>
  <c r="Q68" i="7" s="1"/>
  <c r="C102" i="8" s="1"/>
  <c r="Q102" i="8" s="1"/>
  <c r="Q17" i="4"/>
  <c r="C17" i="5" s="1"/>
  <c r="Q17" i="5" s="1"/>
  <c r="C17" i="6" s="1"/>
  <c r="Q17" i="6" s="1"/>
  <c r="C17" i="7" s="1"/>
  <c r="Q17" i="7" s="1"/>
  <c r="C23" i="8" s="1"/>
  <c r="Q23" i="8" s="1"/>
  <c r="C23" i="9" s="1"/>
  <c r="Q23" i="9" s="1"/>
  <c r="Q14" i="4"/>
  <c r="C14" i="5" s="1"/>
  <c r="Q14" i="5" s="1"/>
  <c r="C14" i="6" s="1"/>
  <c r="Q14" i="6" s="1"/>
  <c r="C14" i="7" s="1"/>
  <c r="Q14" i="7" s="1"/>
  <c r="C20" i="8" s="1"/>
  <c r="Q20" i="8" s="1"/>
  <c r="C20" i="9" s="1"/>
  <c r="Q20" i="9" s="1"/>
  <c r="Q8" i="4"/>
  <c r="C8" i="5" s="1"/>
  <c r="Q8" i="5" s="1"/>
  <c r="C8" i="6" s="1"/>
  <c r="Q8" i="6" s="1"/>
  <c r="C8" i="7" s="1"/>
  <c r="Q8" i="7" s="1"/>
  <c r="C10" i="8" s="1"/>
  <c r="Q10" i="8" s="1"/>
  <c r="C10" i="9" s="1"/>
  <c r="Q10" i="9" s="1"/>
  <c r="Q4" i="4"/>
  <c r="C4" i="5" s="1"/>
  <c r="Q4" i="5" s="1"/>
  <c r="C4" i="6" s="1"/>
  <c r="Q4" i="6" s="1"/>
  <c r="C4" i="7" s="1"/>
  <c r="Q4" i="7" s="1"/>
  <c r="C4" i="8" s="1"/>
  <c r="Q4" i="8" s="1"/>
  <c r="Q15" i="4"/>
  <c r="C15" i="5" s="1"/>
  <c r="Q15" i="5" s="1"/>
  <c r="C15" i="6" s="1"/>
  <c r="Q15" i="6" s="1"/>
  <c r="C15" i="7" s="1"/>
  <c r="Q15" i="7" s="1"/>
  <c r="C21" i="8" s="1"/>
  <c r="Q21" i="8" s="1"/>
  <c r="C21" i="9" s="1"/>
  <c r="Q21" i="9" s="1"/>
  <c r="Q108" i="4"/>
  <c r="C108" i="5" s="1"/>
  <c r="Q108" i="5" s="1"/>
  <c r="C108" i="6" s="1"/>
  <c r="Q108" i="6" s="1"/>
  <c r="C108" i="7" s="1"/>
  <c r="Q108" i="7" s="1"/>
  <c r="C162" i="8" s="1"/>
  <c r="Q162" i="8" s="1"/>
  <c r="C162" i="9" s="1"/>
  <c r="Q162" i="9" s="1"/>
  <c r="Q103" i="4"/>
  <c r="C103" i="5" s="1"/>
  <c r="Q103" i="5" s="1"/>
  <c r="C103" i="6" s="1"/>
  <c r="Q103" i="6" s="1"/>
  <c r="C103" i="7" s="1"/>
  <c r="Q103" i="7" s="1"/>
  <c r="C155" i="8" s="1"/>
  <c r="Q155" i="8" s="1"/>
  <c r="C155" i="9" s="1"/>
  <c r="Q155" i="9" s="1"/>
  <c r="Q99" i="4"/>
  <c r="C99" i="5" s="1"/>
  <c r="Q99" i="5" s="1"/>
  <c r="C99" i="6" s="1"/>
  <c r="Q99" i="6" s="1"/>
  <c r="C99" i="7" s="1"/>
  <c r="Q99" i="7" s="1"/>
  <c r="C149" i="8" s="1"/>
  <c r="Q149" i="8" s="1"/>
  <c r="Q95" i="4"/>
  <c r="C95" i="5" s="1"/>
  <c r="Q95" i="5" s="1"/>
  <c r="C95" i="6" s="1"/>
  <c r="Q95" i="6" s="1"/>
  <c r="C95" i="7" s="1"/>
  <c r="Q95" i="7" s="1"/>
  <c r="C143" i="8" s="1"/>
  <c r="Q143" i="8" s="1"/>
  <c r="Q91" i="4"/>
  <c r="C91" i="5" s="1"/>
  <c r="Q91" i="5" s="1"/>
  <c r="C91" i="6" s="1"/>
  <c r="Q91" i="6" s="1"/>
  <c r="C91" i="7" s="1"/>
  <c r="Q91" i="7" s="1"/>
  <c r="C137" i="8" s="1"/>
  <c r="Q137" i="8" s="1"/>
  <c r="C137" i="9" s="1"/>
  <c r="Q137" i="9" s="1"/>
  <c r="Q87" i="4"/>
  <c r="C87" i="5" s="1"/>
  <c r="Q87" i="5" s="1"/>
  <c r="C87" i="6" s="1"/>
  <c r="Q87" i="6" s="1"/>
  <c r="C87" i="7" s="1"/>
  <c r="Q87" i="7" s="1"/>
  <c r="C131" i="8" s="1"/>
  <c r="Q131" i="8" s="1"/>
  <c r="C131" i="9" s="1"/>
  <c r="Q131" i="9" s="1"/>
  <c r="Q83" i="4"/>
  <c r="C83" i="5" s="1"/>
  <c r="Q83" i="5" s="1"/>
  <c r="C83" i="6" s="1"/>
  <c r="Q83" i="6" s="1"/>
  <c r="C83" i="7" s="1"/>
  <c r="Q83" i="7" s="1"/>
  <c r="C125" i="8" s="1"/>
  <c r="Q125" i="8" s="1"/>
  <c r="C125" i="9" s="1"/>
  <c r="Q125" i="9" s="1"/>
  <c r="Q79" i="4"/>
  <c r="C79" i="5" s="1"/>
  <c r="Q79" i="5" s="1"/>
  <c r="C79" i="6" s="1"/>
  <c r="Q79" i="6" s="1"/>
  <c r="C79" i="7" s="1"/>
  <c r="Q79" i="7" s="1"/>
  <c r="C119" i="8" s="1"/>
  <c r="Q119" i="8" s="1"/>
  <c r="Q75" i="4"/>
  <c r="C75" i="5" s="1"/>
  <c r="Q75" i="5" s="1"/>
  <c r="C75" i="6" s="1"/>
  <c r="Q75" i="6" s="1"/>
  <c r="C75" i="7" s="1"/>
  <c r="Q75" i="7" s="1"/>
  <c r="C113" i="8" s="1"/>
  <c r="Q113" i="8" s="1"/>
  <c r="P113" i="1"/>
  <c r="Q113" i="1" s="1"/>
  <c r="C113" i="4" s="1"/>
  <c r="Q59" i="4"/>
  <c r="C59" i="5" s="1"/>
  <c r="Q59" i="5" s="1"/>
  <c r="C59" i="6" s="1"/>
  <c r="Q59" i="6" s="1"/>
  <c r="C59" i="7" s="1"/>
  <c r="Q59" i="7" s="1"/>
  <c r="C87" i="8" s="1"/>
  <c r="Q87" i="8" s="1"/>
  <c r="C87" i="9" s="1"/>
  <c r="Q87" i="9" s="1"/>
  <c r="Q41" i="5"/>
  <c r="C41" i="6" s="1"/>
  <c r="Q41" i="6" s="1"/>
  <c r="C41" i="7" s="1"/>
  <c r="Q41" i="7" s="1"/>
  <c r="C59" i="8" s="1"/>
  <c r="Q59" i="8" s="1"/>
  <c r="C59" i="9" s="1"/>
  <c r="Q59" i="9" s="1"/>
  <c r="Q70" i="4"/>
  <c r="C70" i="5" s="1"/>
  <c r="Q70" i="5" s="1"/>
  <c r="C70" i="6" s="1"/>
  <c r="Q70" i="6" s="1"/>
  <c r="C70" i="7" s="1"/>
  <c r="Q70" i="7" s="1"/>
  <c r="C106" i="8" s="1"/>
  <c r="Q106" i="8" s="1"/>
  <c r="C106" i="9" s="1"/>
  <c r="Q106" i="9" s="1"/>
  <c r="Q73" i="6"/>
  <c r="C73" i="7" s="1"/>
  <c r="Q73" i="7" s="1"/>
  <c r="C109" i="8" s="1"/>
  <c r="Q109" i="8" s="1"/>
  <c r="C109" i="9" s="1"/>
  <c r="Q109" i="9" s="1"/>
  <c r="Q72" i="5"/>
  <c r="C72" i="6" s="1"/>
  <c r="Q72" i="6" s="1"/>
  <c r="C72" i="7" s="1"/>
  <c r="Q72" i="7" s="1"/>
  <c r="C108" i="8" s="1"/>
  <c r="Q108" i="8" s="1"/>
  <c r="C108" i="9" s="1"/>
  <c r="Q108" i="9" s="1"/>
  <c r="Q71" i="4"/>
  <c r="C71" i="5" s="1"/>
  <c r="Q71" i="5" s="1"/>
  <c r="C71" i="6" s="1"/>
  <c r="Q71" i="6" s="1"/>
  <c r="C71" i="7" s="1"/>
  <c r="Q71" i="7" s="1"/>
  <c r="C107" i="8" s="1"/>
  <c r="Q107" i="8" s="1"/>
  <c r="C107" i="9" s="1"/>
  <c r="Q107" i="9" s="1"/>
  <c r="P111" i="4"/>
  <c r="Q111" i="4" s="1"/>
  <c r="C111" i="5" s="1"/>
  <c r="Q58" i="5"/>
  <c r="C58" i="6" s="1"/>
  <c r="Q58" i="6" s="1"/>
  <c r="C58" i="7" s="1"/>
  <c r="Q58" i="7" s="1"/>
  <c r="C86" i="8" s="1"/>
  <c r="Q86" i="8" s="1"/>
  <c r="C86" i="9" s="1"/>
  <c r="Q86" i="9" s="1"/>
  <c r="Q63" i="8"/>
  <c r="C63" i="9" s="1"/>
  <c r="Q63" i="9" s="1"/>
  <c r="Q39" i="7"/>
  <c r="C57" i="8" s="1"/>
  <c r="Q57" i="8" s="1"/>
  <c r="C57" i="9" s="1"/>
  <c r="Q57" i="9" s="1"/>
  <c r="Q37" i="5"/>
  <c r="C37" i="6" s="1"/>
  <c r="Q37" i="6" s="1"/>
  <c r="C37" i="7" s="1"/>
  <c r="Q37" i="7" s="1"/>
  <c r="C53" i="8" s="1"/>
  <c r="Q53" i="8" s="1"/>
  <c r="Q35" i="5"/>
  <c r="C35" i="6" s="1"/>
  <c r="Q35" i="6" s="1"/>
  <c r="C35" i="7" s="1"/>
  <c r="Q35" i="7" s="1"/>
  <c r="C51" i="8" s="1"/>
  <c r="Q51" i="8" s="1"/>
  <c r="Q21" i="4"/>
  <c r="C21" i="5" s="1"/>
  <c r="Q21" i="5" s="1"/>
  <c r="C21" i="6" s="1"/>
  <c r="Q21" i="6" s="1"/>
  <c r="C21" i="7" s="1"/>
  <c r="Q21" i="7" s="1"/>
  <c r="C29" i="8" s="1"/>
  <c r="Q29" i="8" s="1"/>
  <c r="C29" i="9" s="1"/>
  <c r="Q29" i="9" s="1"/>
  <c r="Q20" i="4"/>
  <c r="C20" i="5" s="1"/>
  <c r="Q20" i="5" s="1"/>
  <c r="C20" i="6" s="1"/>
  <c r="Q20" i="6" s="1"/>
  <c r="C20" i="7" s="1"/>
  <c r="Q20" i="7" s="1"/>
  <c r="C28" i="8" s="1"/>
  <c r="Q28" i="8" s="1"/>
  <c r="C28" i="9" s="1"/>
  <c r="Q28" i="9" s="1"/>
  <c r="P167" i="8"/>
  <c r="Q18" i="4"/>
  <c r="C18" i="5" s="1"/>
  <c r="Q18" i="5" s="1"/>
  <c r="C18" i="6" s="1"/>
  <c r="Q18" i="6" s="1"/>
  <c r="C18" i="7" s="1"/>
  <c r="Q18" i="7" s="1"/>
  <c r="C26" i="8" s="1"/>
  <c r="Q26" i="8" s="1"/>
  <c r="P166" i="8"/>
  <c r="P110" i="1"/>
  <c r="Q110" i="1" s="1"/>
  <c r="C110" i="4" s="1"/>
  <c r="Q2" i="4"/>
  <c r="C2" i="5" s="1"/>
  <c r="Q2" i="5" s="1"/>
  <c r="C2" i="6" s="1"/>
  <c r="Q2" i="6" s="1"/>
  <c r="C2" i="7" s="1"/>
  <c r="Q2" i="7" s="1"/>
  <c r="C2" i="8" s="1"/>
  <c r="Q2" i="8" s="1"/>
  <c r="Q10" i="4"/>
  <c r="C10" i="5" s="1"/>
  <c r="Q10" i="5" s="1"/>
  <c r="C10" i="6" s="1"/>
  <c r="Q10" i="6" s="1"/>
  <c r="C10" i="7" s="1"/>
  <c r="Q10" i="7" s="1"/>
  <c r="C14" i="8" s="1"/>
  <c r="Q14" i="8" s="1"/>
  <c r="C14" i="9" s="1"/>
  <c r="Q14" i="9" s="1"/>
  <c r="Q5" i="4"/>
  <c r="C5" i="5" s="1"/>
  <c r="Q5" i="5" s="1"/>
  <c r="C5" i="6" s="1"/>
  <c r="Q5" i="6" s="1"/>
  <c r="C5" i="7" s="1"/>
  <c r="Q5" i="7" s="1"/>
  <c r="C5" i="8" s="1"/>
  <c r="Q5" i="8" s="1"/>
  <c r="Q13" i="4"/>
  <c r="C13" i="5" s="1"/>
  <c r="Q13" i="5" s="1"/>
  <c r="C13" i="6" s="1"/>
  <c r="Q13" i="6" s="1"/>
  <c r="C13" i="7" s="1"/>
  <c r="Q13" i="7" s="1"/>
  <c r="C17" i="8" s="1"/>
  <c r="Q17" i="8" s="1"/>
  <c r="C17" i="9" s="1"/>
  <c r="Q17" i="9" s="1"/>
  <c r="P113" i="4"/>
  <c r="P169" i="8"/>
  <c r="P113" i="7"/>
  <c r="P113" i="6"/>
  <c r="P113" i="5"/>
  <c r="P168" i="8"/>
  <c r="P112" i="7"/>
  <c r="P112" i="6"/>
  <c r="P112" i="5"/>
  <c r="P112" i="4"/>
  <c r="Q112" i="4" s="1"/>
  <c r="C112" i="5" s="1"/>
  <c r="P111" i="7"/>
  <c r="P111" i="6"/>
  <c r="P111" i="5"/>
  <c r="P110" i="7"/>
  <c r="P110" i="6"/>
  <c r="P110" i="5"/>
  <c r="Q110" i="4" l="1"/>
  <c r="C110" i="5" s="1"/>
  <c r="Q110" i="5" s="1"/>
  <c r="C110" i="6" s="1"/>
  <c r="Q110" i="6" s="1"/>
  <c r="C110" i="7" s="1"/>
  <c r="Q110" i="7" s="1"/>
  <c r="C166" i="8" s="1"/>
  <c r="Q166" i="8" s="1"/>
  <c r="C166" i="9" s="1"/>
  <c r="Q166" i="9" s="1"/>
  <c r="C52" i="9"/>
  <c r="Q52" i="9" s="1"/>
  <c r="C53" i="9"/>
  <c r="Q53" i="9" s="1"/>
  <c r="C50" i="9"/>
  <c r="Q50" i="9" s="1"/>
  <c r="C51" i="9"/>
  <c r="Q51" i="9" s="1"/>
  <c r="Q113" i="4"/>
  <c r="C113" i="5" s="1"/>
  <c r="Q113" i="5" s="1"/>
  <c r="C113" i="6" s="1"/>
  <c r="Q113" i="6" s="1"/>
  <c r="C113" i="7" s="1"/>
  <c r="Q113" i="7" s="1"/>
  <c r="C169" i="8" s="1"/>
  <c r="Q169" i="8" s="1"/>
  <c r="C169" i="9" s="1"/>
  <c r="Q169" i="9" s="1"/>
  <c r="Q111" i="5"/>
  <c r="C111" i="6" s="1"/>
  <c r="Q111" i="6" s="1"/>
  <c r="C111" i="7" s="1"/>
  <c r="Q111" i="7" s="1"/>
  <c r="C167" i="8" s="1"/>
  <c r="Q167" i="8" s="1"/>
  <c r="C167" i="9" s="1"/>
  <c r="Q167" i="9" s="1"/>
  <c r="Q112" i="5"/>
  <c r="C112" i="6" s="1"/>
  <c r="Q112" i="6" s="1"/>
  <c r="C112" i="7" s="1"/>
  <c r="Q112" i="7" s="1"/>
  <c r="C168" i="8" s="1"/>
  <c r="Q168" i="8" s="1"/>
  <c r="C168" i="9" s="1"/>
  <c r="Q168" i="9" s="1"/>
</calcChain>
</file>

<file path=xl/sharedStrings.xml><?xml version="1.0" encoding="utf-8"?>
<sst xmlns="http://schemas.openxmlformats.org/spreadsheetml/2006/main" count="1493" uniqueCount="120">
  <si>
    <t>ANT</t>
  </si>
  <si>
    <t>ARL</t>
  </si>
  <si>
    <t>BRG</t>
  </si>
  <si>
    <t>BRU</t>
  </si>
  <si>
    <t>CHA</t>
  </si>
  <si>
    <t>DEN</t>
  </si>
  <si>
    <t>DIN</t>
  </si>
  <si>
    <t>EUP</t>
  </si>
  <si>
    <t>GEN</t>
  </si>
  <si>
    <t>HAS</t>
  </si>
  <si>
    <t>HUY</t>
  </si>
  <si>
    <t>IEP</t>
  </si>
  <si>
    <t>KOR</t>
  </si>
  <si>
    <t>LEU</t>
  </si>
  <si>
    <t>LIE</t>
  </si>
  <si>
    <t>MAR</t>
  </si>
  <si>
    <t>MEC</t>
  </si>
  <si>
    <t>MON</t>
  </si>
  <si>
    <t>NAM</t>
  </si>
  <si>
    <t>NEU</t>
  </si>
  <si>
    <t>NIV</t>
  </si>
  <si>
    <t>OUD</t>
  </si>
  <si>
    <t>TON</t>
  </si>
  <si>
    <t>TOU</t>
  </si>
  <si>
    <t>TUR</t>
  </si>
  <si>
    <t>VER</t>
  </si>
  <si>
    <t>VEU</t>
  </si>
  <si>
    <t>D</t>
  </si>
  <si>
    <t>C</t>
  </si>
  <si>
    <t>F</t>
  </si>
  <si>
    <t>P</t>
  </si>
  <si>
    <t>avant 2007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</si>
  <si>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</si>
  <si>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</si>
  <si>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</si>
  <si>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</si>
  <si>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</si>
  <si>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</si>
  <si>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</si>
  <si>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</si>
  <si>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</si>
  <si>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</si>
  <si>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</si>
  <si>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</si>
  <si>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année 2007</t>
  </si>
  <si>
    <t>totaux</t>
  </si>
  <si>
    <t>Totaux</t>
  </si>
  <si>
    <t>avant 2008</t>
  </si>
  <si>
    <t>année 2008</t>
  </si>
  <si>
    <t>avant 2009</t>
  </si>
  <si>
    <t>année 2009</t>
  </si>
  <si>
    <t>avant 2010</t>
  </si>
  <si>
    <t>année 2010</t>
  </si>
  <si>
    <t>avant 2011</t>
  </si>
  <si>
    <t>année 2011</t>
  </si>
  <si>
    <t>avant 2012</t>
  </si>
  <si>
    <t>année 2012</t>
  </si>
  <si>
    <t>avant 2013</t>
  </si>
  <si>
    <t>année 2013</t>
  </si>
  <si>
    <t>V</t>
  </si>
  <si>
    <r>
      <rPr>
        <sz val="10"/>
        <rFont val="Calibri"/>
        <family val="2"/>
      </rPr>
      <t>Δ</t>
    </r>
    <r>
      <rPr>
        <sz val="10"/>
        <rFont val="Arial"/>
        <family val="2"/>
      </rPr>
      <t>V</t>
    </r>
  </si>
  <si>
    <t>BELG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</si>
  <si>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</si>
  <si>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</si>
  <si>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</si>
  <si>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</si>
  <si>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</si>
  <si>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</si>
  <si>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</si>
  <si>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</si>
  <si>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</si>
  <si>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</si>
  <si>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</si>
  <si>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</si>
  <si>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Januari</t>
  </si>
  <si>
    <t>Februari</t>
  </si>
  <si>
    <t>Maart</t>
  </si>
  <si>
    <t>April</t>
  </si>
  <si>
    <t>Mei</t>
  </si>
  <si>
    <t>Juni</t>
  </si>
  <si>
    <t>Juli</t>
  </si>
  <si>
    <t>September</t>
  </si>
  <si>
    <t>Oktober</t>
  </si>
  <si>
    <t>November</t>
  </si>
  <si>
    <t>December</t>
  </si>
  <si>
    <t>Januar</t>
  </si>
  <si>
    <t>Februar</t>
  </si>
  <si>
    <t>März</t>
  </si>
  <si>
    <t>August</t>
  </si>
  <si>
    <t>Dezember</t>
  </si>
  <si>
    <t>Augustus</t>
  </si>
  <si>
    <t xml:space="preserve">Site : </t>
  </si>
  <si>
    <t xml:space="preserve">De : </t>
  </si>
  <si>
    <t xml:space="preserve">A : </t>
  </si>
  <si>
    <t>iSite</t>
  </si>
  <si>
    <t>tLangues</t>
  </si>
  <si>
    <t>tAnnees</t>
  </si>
  <si>
    <t>iAnDeb</t>
  </si>
  <si>
    <t>iAnFin</t>
  </si>
  <si>
    <t>tSites</t>
  </si>
  <si>
    <t>DecalageLignes</t>
  </si>
  <si>
    <t>tMois</t>
  </si>
  <si>
    <t>iMoisDeb</t>
  </si>
  <si>
    <t>iMoisFin</t>
  </si>
  <si>
    <t>DecalageColonnes</t>
  </si>
  <si>
    <t>NbrColonnes</t>
  </si>
  <si>
    <t>tTypes</t>
  </si>
  <si>
    <t>NomSite</t>
  </si>
  <si>
    <t>iLangue</t>
  </si>
  <si>
    <t>TitreGr</t>
  </si>
  <si>
    <t>Aantal dossiers</t>
  </si>
  <si>
    <t>Aantal kartons</t>
  </si>
  <si>
    <t>Aantal submappen</t>
  </si>
  <si>
    <t>Aantal stukken</t>
  </si>
  <si>
    <t>Volume in MB</t>
  </si>
  <si>
    <t>Nombre de dossiers</t>
  </si>
  <si>
    <t>Nombre de cartons</t>
  </si>
  <si>
    <t>Nombre de fardes</t>
  </si>
  <si>
    <t>Nombre de pièces</t>
  </si>
  <si>
    <t>Volume en 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</si>
</sst>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4"/>
      <color indexed="10"/>
      <name val="Arial"/>
      <family val="2"/>
    </font>
    <font>
      <sz val="10"/>
      <name val="Calibri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2" xfId="0" applyBorder="1"/>
    <xf numFmtId="0" fontId="2" fillId="0" borderId="0" xfId="0" applyFont="1" applyAlignment="1">
      <alignment horizontal="center"/>
    </xf>
    <xf numFmtId="0" fontId="0" fillId="0" borderId="1" xfId="0" applyFill="1" applyBorder="1"/>
    <xf numFmtId="0" fontId="0" fillId="0" borderId="2" xfId="0" applyFill="1" applyBorder="1"/>
    <xf numFmtId="49" fontId="2" fillId="0" borderId="3" xfId="0" applyNumberFormat="1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Border="1"/>
    <xf numFmtId="0" fontId="0" fillId="0" borderId="11" xfId="0" applyBorder="1"/>
    <xf numFmtId="49" fontId="2" fillId="0" borderId="12" xfId="0" applyNumberFormat="1" applyFont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49" fontId="2" fillId="0" borderId="15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49" fontId="2" fillId="0" borderId="19" xfId="0" applyNumberFormat="1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0" fillId="0" borderId="22" xfId="0" applyFill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2" fillId="0" borderId="15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17" fontId="2" fillId="0" borderId="15" xfId="0" applyNumberFormat="1" applyFont="1" applyBorder="1" applyAlignment="1">
      <alignment horizontal="center"/>
    </xf>
    <xf numFmtId="17" fontId="2" fillId="0" borderId="28" xfId="0" applyNumberFormat="1" applyFont="1" applyBorder="1" applyAlignment="1">
      <alignment horizontal="center"/>
    </xf>
    <xf numFmtId="17" fontId="2" fillId="0" borderId="29" xfId="0" applyNumberFormat="1" applyFont="1" applyBorder="1" applyAlignment="1">
      <alignment horizontal="center"/>
    </xf>
    <xf numFmtId="0" fontId="0" fillId="2" borderId="9" xfId="0" applyFill="1" applyBorder="1"/>
    <xf numFmtId="0" fontId="0" fillId="2" borderId="14" xfId="0" applyFill="1" applyBorder="1"/>
    <xf numFmtId="0" fontId="0" fillId="2" borderId="4" xfId="0" applyFill="1" applyBorder="1"/>
    <xf numFmtId="0" fontId="0" fillId="2" borderId="18" xfId="0" applyFill="1" applyBorder="1"/>
    <xf numFmtId="0" fontId="0" fillId="2" borderId="21" xfId="0" applyFill="1" applyBorder="1"/>
    <xf numFmtId="0" fontId="0" fillId="2" borderId="11" xfId="0" applyFill="1" applyBorder="1"/>
    <xf numFmtId="0" fontId="0" fillId="2" borderId="23" xfId="0" applyFill="1" applyBorder="1"/>
    <xf numFmtId="0" fontId="0" fillId="2" borderId="27" xfId="0" applyFill="1" applyBorder="1"/>
    <xf numFmtId="1" fontId="0" fillId="0" borderId="5" xfId="0" applyNumberFormat="1" applyBorder="1"/>
    <xf numFmtId="1" fontId="0" fillId="0" borderId="17" xfId="0" applyNumberFormat="1" applyBorder="1"/>
    <xf numFmtId="0" fontId="0" fillId="3" borderId="34" xfId="0" applyFill="1" applyBorder="1"/>
    <xf numFmtId="0" fontId="0" fillId="3" borderId="35" xfId="0" applyFill="1" applyBorder="1"/>
    <xf numFmtId="0" fontId="0" fillId="3" borderId="36" xfId="0" applyFill="1" applyBorder="1"/>
    <xf numFmtId="0" fontId="0" fillId="3" borderId="37" xfId="0" applyFill="1" applyBorder="1"/>
    <xf numFmtId="0" fontId="0" fillId="3" borderId="38" xfId="0" applyFill="1" applyBorder="1"/>
    <xf numFmtId="0" fontId="0" fillId="3" borderId="39" xfId="0" applyFill="1" applyBorder="1"/>
    <xf numFmtId="0" fontId="0" fillId="3" borderId="40" xfId="0" applyFill="1" applyBorder="1"/>
    <xf numFmtId="0" fontId="0" fillId="3" borderId="41" xfId="0" applyFill="1" applyBorder="1"/>
    <xf numFmtId="0" fontId="0" fillId="3" borderId="42" xfId="0" applyFill="1" applyBorder="1"/>
    <xf numFmtId="0" fontId="0" fillId="3" borderId="43" xfId="0" applyFill="1" applyBorder="1"/>
    <xf numFmtId="0" fontId="0" fillId="3" borderId="44" xfId="0" applyFill="1" applyBorder="1"/>
    <xf numFmtId="0" fontId="0" fillId="3" borderId="45" xfId="0" applyFill="1" applyBorder="1"/>
    <xf numFmtId="1" fontId="0" fillId="0" borderId="4" xfId="0" applyNumberFormat="1" applyBorder="1"/>
    <xf numFmtId="1" fontId="0" fillId="0" borderId="18" xfId="0" applyNumberFormat="1" applyBorder="1"/>
    <xf numFmtId="0" fontId="0" fillId="3" borderId="29" xfId="0" applyFill="1" applyBorder="1"/>
    <xf numFmtId="0" fontId="0" fillId="3" borderId="46" xfId="0" applyFill="1" applyBorder="1"/>
    <xf numFmtId="1" fontId="0" fillId="3" borderId="40" xfId="0" applyNumberFormat="1" applyFill="1" applyBorder="1"/>
    <xf numFmtId="1" fontId="0" fillId="3" borderId="41" xfId="0" applyNumberFormat="1" applyFill="1" applyBorder="1"/>
    <xf numFmtId="1" fontId="0" fillId="2" borderId="4" xfId="0" applyNumberFormat="1" applyFill="1" applyBorder="1"/>
    <xf numFmtId="1" fontId="0" fillId="2" borderId="18" xfId="0" applyNumberFormat="1" applyFill="1" applyBorder="1"/>
    <xf numFmtId="0" fontId="0" fillId="0" borderId="44" xfId="0" applyBorder="1"/>
    <xf numFmtId="1" fontId="0" fillId="0" borderId="13" xfId="0" applyNumberFormat="1" applyBorder="1"/>
    <xf numFmtId="1" fontId="0" fillId="2" borderId="14" xfId="0" applyNumberFormat="1" applyFill="1" applyBorder="1"/>
    <xf numFmtId="1" fontId="0" fillId="0" borderId="14" xfId="0" applyNumberFormat="1" applyBorder="1"/>
    <xf numFmtId="1" fontId="0" fillId="3" borderId="39" xfId="0" applyNumberFormat="1" applyFill="1" applyBorder="1"/>
    <xf numFmtId="0" fontId="0" fillId="4" borderId="4" xfId="0" applyFill="1" applyBorder="1"/>
    <xf numFmtId="0" fontId="0" fillId="5" borderId="40" xfId="0" applyFill="1" applyBorder="1"/>
    <xf numFmtId="0" fontId="0" fillId="0" borderId="8" xfId="0" applyBorder="1"/>
    <xf numFmtId="0" fontId="0" fillId="0" borderId="9" xfId="0" applyBorder="1"/>
    <xf numFmtId="0" fontId="0" fillId="4" borderId="21" xfId="0" applyFill="1" applyBorder="1"/>
    <xf numFmtId="0" fontId="0" fillId="5" borderId="38" xfId="0" applyFill="1" applyBorder="1"/>
    <xf numFmtId="0" fontId="0" fillId="4" borderId="7" xfId="0" applyFill="1" applyBorder="1"/>
    <xf numFmtId="0" fontId="0" fillId="3" borderId="48" xfId="0" applyFill="1" applyBorder="1"/>
    <xf numFmtId="0" fontId="0" fillId="5" borderId="49" xfId="0" applyFill="1" applyBorder="1"/>
    <xf numFmtId="0" fontId="0" fillId="6" borderId="0" xfId="0" applyFill="1" applyBorder="1"/>
    <xf numFmtId="0" fontId="0" fillId="3" borderId="4" xfId="0" applyFill="1" applyBorder="1"/>
    <xf numFmtId="0" fontId="0" fillId="6" borderId="4" xfId="0" applyFill="1" applyBorder="1"/>
    <xf numFmtId="3" fontId="0" fillId="6" borderId="4" xfId="0" applyNumberFormat="1" applyFill="1" applyBorder="1"/>
    <xf numFmtId="0" fontId="0" fillId="7" borderId="40" xfId="0" applyFill="1" applyBorder="1"/>
    <xf numFmtId="0" fontId="0" fillId="6" borderId="14" xfId="0" applyFill="1" applyBorder="1"/>
    <xf numFmtId="0" fontId="0" fillId="7" borderId="39" xfId="0" applyFill="1" applyBorder="1"/>
    <xf numFmtId="0" fontId="0" fillId="3" borderId="2" xfId="0" applyFill="1" applyBorder="1"/>
    <xf numFmtId="0" fontId="0" fillId="6" borderId="2" xfId="0" applyFill="1" applyBorder="1"/>
    <xf numFmtId="0" fontId="5" fillId="7" borderId="44" xfId="0" applyFont="1" applyFill="1" applyBorder="1"/>
    <xf numFmtId="0" fontId="0" fillId="3" borderId="14" xfId="0" applyFill="1" applyBorder="1"/>
    <xf numFmtId="0" fontId="0" fillId="7" borderId="44" xfId="0" applyFill="1" applyBorder="1"/>
    <xf numFmtId="0" fontId="0" fillId="3" borderId="18" xfId="0" applyFill="1" applyBorder="1"/>
    <xf numFmtId="0" fontId="0" fillId="6" borderId="18" xfId="0" applyFill="1" applyBorder="1"/>
    <xf numFmtId="0" fontId="0" fillId="7" borderId="41" xfId="0" applyFill="1" applyBorder="1"/>
    <xf numFmtId="0" fontId="2" fillId="6" borderId="0" xfId="0" applyFont="1" applyFill="1" applyBorder="1" applyAlignment="1">
      <alignment horizontal="center"/>
    </xf>
    <xf numFmtId="0" fontId="5" fillId="6" borderId="0" xfId="0" applyFont="1" applyFill="1" applyBorder="1"/>
    <xf numFmtId="1" fontId="0" fillId="6" borderId="4" xfId="0" applyNumberFormat="1" applyFill="1" applyBorder="1"/>
    <xf numFmtId="0" fontId="0" fillId="3" borderId="9" xfId="0" applyFill="1" applyBorder="1"/>
    <xf numFmtId="0" fontId="0" fillId="6" borderId="9" xfId="0" applyFill="1" applyBorder="1"/>
    <xf numFmtId="0" fontId="5" fillId="7" borderId="43" xfId="0" applyFont="1" applyFill="1" applyBorder="1"/>
    <xf numFmtId="0" fontId="0" fillId="7" borderId="34" xfId="0" applyFill="1" applyBorder="1"/>
    <xf numFmtId="0" fontId="2" fillId="0" borderId="0" xfId="0" applyFont="1"/>
    <xf numFmtId="0" fontId="0" fillId="0" borderId="48" xfId="0" applyBorder="1"/>
    <xf numFmtId="0" fontId="0" fillId="0" borderId="40" xfId="0" applyBorder="1"/>
    <xf numFmtId="0" fontId="0" fillId="0" borderId="49" xfId="0" applyBorder="1"/>
    <xf numFmtId="0" fontId="0" fillId="0" borderId="50" xfId="0" applyBorder="1"/>
    <xf numFmtId="0" fontId="0" fillId="0" borderId="36" xfId="0" applyBorder="1"/>
    <xf numFmtId="0" fontId="0" fillId="0" borderId="51" xfId="0" applyBorder="1"/>
    <xf numFmtId="0" fontId="0" fillId="0" borderId="37" xfId="0" applyBorder="1"/>
    <xf numFmtId="0" fontId="2" fillId="0" borderId="48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35" xfId="0" applyBorder="1"/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Fill="1"/>
    <xf numFmtId="0" fontId="0" fillId="0" borderId="36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24" xfId="0" applyBorder="1" applyAlignment="1">
      <alignment horizontal="center"/>
    </xf>
    <xf numFmtId="0" fontId="3" fillId="0" borderId="4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2" fillId="0" borderId="48" xfId="0" applyFont="1" applyBorder="1" applyAlignment="1">
      <alignment horizontal="center" vertical="center" textRotation="90"/>
    </xf>
    <xf numFmtId="0" fontId="2" fillId="0" borderId="52" xfId="0" applyFont="1" applyBorder="1" applyAlignment="1">
      <alignment horizontal="center" vertical="center" textRotation="90"/>
    </xf>
    <xf numFmtId="0" fontId="2" fillId="0" borderId="53" xfId="0" applyFont="1" applyBorder="1" applyAlignment="1">
      <alignment horizontal="center" vertical="center" textRotation="90"/>
    </xf>
    <xf numFmtId="0" fontId="2" fillId="0" borderId="54" xfId="0" applyFont="1" applyBorder="1" applyAlignment="1">
      <alignment horizontal="center" vertical="center" textRotation="90"/>
    </xf>
    <xf numFmtId="0" fontId="2" fillId="0" borderId="18" xfId="0" applyFont="1" applyBorder="1" applyAlignment="1">
      <alignment horizontal="center"/>
    </xf>
    <xf numFmtId="0" fontId="2" fillId="0" borderId="5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0" fillId="0" borderId="0" xfId="0" applyFill="1"/>
    <xf numFmtId="0" fontId="5" fillId="0" borderId="0" xfId="0" applyFont="1"/>
    <xf numFmtId="0" fontId="7" fillId="0" borderId="0" xfId="0" applyFont="1" applyFill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GR!TitreGrD</c:f>
          <c:strCache>
            <c:ptCount val="1"/>
            <c:pt idx="0">
              <c:v>BELG
 Mai 2012 - Décembre 2012
Nombre de dossiers</c:v>
            </c:pt>
          </c:strCache>
        </c:strRef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</c:v>
          </c:tx>
          <c:invertIfNegative val="0"/>
          <c:cat>
            <c:strRef>
              <c:f>GR!Legende</c:f>
              <c:strCache>
                <c:ptCount val="8"/>
                <c:pt idx="0">
                  <c:v>Mai 2012</c:v>
                </c:pt>
                <c:pt idx="1">
                  <c:v>Jui 2012</c:v>
                </c:pt>
                <c:pt idx="2">
                  <c:v>Jui 2012</c:v>
                </c:pt>
                <c:pt idx="3">
                  <c:v>Aoû 2012</c:v>
                </c:pt>
                <c:pt idx="4">
                  <c:v>Sep 2012</c:v>
                </c:pt>
                <c:pt idx="5">
                  <c:v>Oct 2012</c:v>
                </c:pt>
                <c:pt idx="6">
                  <c:v>Nov 2012</c:v>
                </c:pt>
                <c:pt idx="7">
                  <c:v>Déc 2012</c:v>
                </c:pt>
              </c:strCache>
            </c:strRef>
          </c:cat>
          <c:val>
            <c:numRef>
              <c:f>GR!GrD</c:f>
              <c:numCache>
                <c:formatCode>General</c:formatCode>
                <c:ptCount val="8"/>
                <c:pt idx="0">
                  <c:v>383</c:v>
                </c:pt>
                <c:pt idx="1">
                  <c:v>440</c:v>
                </c:pt>
                <c:pt idx="2">
                  <c:v>305</c:v>
                </c:pt>
                <c:pt idx="3">
                  <c:v>297</c:v>
                </c:pt>
                <c:pt idx="4">
                  <c:v>418</c:v>
                </c:pt>
                <c:pt idx="5">
                  <c:v>561</c:v>
                </c:pt>
                <c:pt idx="6">
                  <c:v>597</c:v>
                </c:pt>
                <c:pt idx="7">
                  <c:v>453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89952"/>
        <c:axId val="103047552"/>
      </c:barChart>
      <c:catAx>
        <c:axId val="9338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3047552"/>
        <c:crosses val="autoZero"/>
        <c:auto val="1"/>
        <c:lblAlgn val="ctr"/>
        <c:lblOffset val="100"/>
        <c:noMultiLvlLbl val="0"/>
      </c:catAx>
      <c:valAx>
        <c:axId val="1030475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33899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GR!TitreGrC</c:f>
          <c:strCache>
            <c:ptCount val="1"/>
            <c:pt idx="0">
              <c:v>Nombre de cartons</c:v>
            </c:pt>
          </c:strCache>
        </c:strRef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</c:v>
          </c:tx>
          <c:invertIfNegative val="0"/>
          <c:cat>
            <c:strRef>
              <c:f>GR!Legende</c:f>
              <c:strCache>
                <c:ptCount val="8"/>
                <c:pt idx="0">
                  <c:v>Mai 2012</c:v>
                </c:pt>
                <c:pt idx="1">
                  <c:v>Jui 2012</c:v>
                </c:pt>
                <c:pt idx="2">
                  <c:v>Jui 2012</c:v>
                </c:pt>
                <c:pt idx="3">
                  <c:v>Aoû 2012</c:v>
                </c:pt>
                <c:pt idx="4">
                  <c:v>Sep 2012</c:v>
                </c:pt>
                <c:pt idx="5">
                  <c:v>Oct 2012</c:v>
                </c:pt>
                <c:pt idx="6">
                  <c:v>Nov 2012</c:v>
                </c:pt>
                <c:pt idx="7">
                  <c:v>Déc 2012</c:v>
                </c:pt>
              </c:strCache>
            </c:strRef>
          </c:cat>
          <c:val>
            <c:numRef>
              <c:f>GR!GrC</c:f>
              <c:numCache>
                <c:formatCode>General</c:formatCode>
                <c:ptCount val="8"/>
                <c:pt idx="0">
                  <c:v>721</c:v>
                </c:pt>
                <c:pt idx="1">
                  <c:v>789</c:v>
                </c:pt>
                <c:pt idx="2">
                  <c:v>467</c:v>
                </c:pt>
                <c:pt idx="3">
                  <c:v>378</c:v>
                </c:pt>
                <c:pt idx="4">
                  <c:v>598</c:v>
                </c:pt>
                <c:pt idx="5">
                  <c:v>745</c:v>
                </c:pt>
                <c:pt idx="6">
                  <c:v>732</c:v>
                </c:pt>
                <c:pt idx="7">
                  <c:v>615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49248"/>
        <c:axId val="93790592"/>
      </c:barChart>
      <c:catAx>
        <c:axId val="93749248"/>
        <c:scaling>
          <c:orientation val="minMax"/>
        </c:scaling>
        <c:delete val="0"/>
        <c:axPos val="b"/>
        <c:majorTickMark val="none"/>
        <c:minorTickMark val="none"/>
        <c:tickLblPos val="nextTo"/>
        <c:crossAx val="93790592"/>
        <c:crosses val="autoZero"/>
        <c:auto val="1"/>
        <c:lblAlgn val="ctr"/>
        <c:lblOffset val="100"/>
        <c:noMultiLvlLbl val="0"/>
      </c:catAx>
      <c:valAx>
        <c:axId val="9379059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37492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GR!TitreGrF</c:f>
          <c:strCache>
            <c:ptCount val="1"/>
            <c:pt idx="0">
              <c:v>Nombre de fardes</c:v>
            </c:pt>
          </c:strCache>
        </c:strRef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</c:v>
          </c:tx>
          <c:invertIfNegative val="0"/>
          <c:cat>
            <c:strRef>
              <c:f>GR!Legende</c:f>
              <c:strCache>
                <c:ptCount val="8"/>
                <c:pt idx="0">
                  <c:v>Mai 2012</c:v>
                </c:pt>
                <c:pt idx="1">
                  <c:v>Jui 2012</c:v>
                </c:pt>
                <c:pt idx="2">
                  <c:v>Jui 2012</c:v>
                </c:pt>
                <c:pt idx="3">
                  <c:v>Aoû 2012</c:v>
                </c:pt>
                <c:pt idx="4">
                  <c:v>Sep 2012</c:v>
                </c:pt>
                <c:pt idx="5">
                  <c:v>Oct 2012</c:v>
                </c:pt>
                <c:pt idx="6">
                  <c:v>Nov 2012</c:v>
                </c:pt>
                <c:pt idx="7">
                  <c:v>Déc 2012</c:v>
                </c:pt>
              </c:strCache>
            </c:strRef>
          </c:cat>
          <c:val>
            <c:numRef>
              <c:f>GR!GrF</c:f>
              <c:numCache>
                <c:formatCode>General</c:formatCode>
                <c:ptCount val="8"/>
                <c:pt idx="0">
                  <c:v>6703</c:v>
                </c:pt>
                <c:pt idx="1">
                  <c:v>7188</c:v>
                </c:pt>
                <c:pt idx="2">
                  <c:v>4965</c:v>
                </c:pt>
                <c:pt idx="3">
                  <c:v>4087</c:v>
                </c:pt>
                <c:pt idx="4">
                  <c:v>5975</c:v>
                </c:pt>
                <c:pt idx="5">
                  <c:v>8126</c:v>
                </c:pt>
                <c:pt idx="6">
                  <c:v>7611</c:v>
                </c:pt>
                <c:pt idx="7">
                  <c:v>7010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409472"/>
        <c:axId val="120419840"/>
      </c:barChart>
      <c:catAx>
        <c:axId val="120409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120419840"/>
        <c:crosses val="autoZero"/>
        <c:auto val="1"/>
        <c:lblAlgn val="ctr"/>
        <c:lblOffset val="100"/>
        <c:noMultiLvlLbl val="0"/>
      </c:catAx>
      <c:valAx>
        <c:axId val="1204198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204094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[0]!TitreGrP</c:f>
          <c:strCache>
            <c:ptCount val="1"/>
            <c:pt idx="0">
              <c:v>Nombre de pièces</c:v>
            </c:pt>
          </c:strCache>
        </c:strRef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</c:v>
          </c:tx>
          <c:invertIfNegative val="0"/>
          <c:cat>
            <c:strRef>
              <c:f>GR!Legende</c:f>
              <c:strCache>
                <c:ptCount val="8"/>
                <c:pt idx="0">
                  <c:v>Mai 2012</c:v>
                </c:pt>
                <c:pt idx="1">
                  <c:v>Jui 2012</c:v>
                </c:pt>
                <c:pt idx="2">
                  <c:v>Jui 2012</c:v>
                </c:pt>
                <c:pt idx="3">
                  <c:v>Aoû 2012</c:v>
                </c:pt>
                <c:pt idx="4">
                  <c:v>Sep 2012</c:v>
                </c:pt>
                <c:pt idx="5">
                  <c:v>Oct 2012</c:v>
                </c:pt>
                <c:pt idx="6">
                  <c:v>Nov 2012</c:v>
                </c:pt>
                <c:pt idx="7">
                  <c:v>Déc 2012</c:v>
                </c:pt>
              </c:strCache>
            </c:strRef>
          </c:cat>
          <c:val>
            <c:numRef>
              <c:f>GR!GrP</c:f>
              <c:numCache>
                <c:formatCode>General</c:formatCode>
                <c:ptCount val="8"/>
                <c:pt idx="0">
                  <c:v>40548</c:v>
                </c:pt>
                <c:pt idx="1">
                  <c:v>47420</c:v>
                </c:pt>
                <c:pt idx="2">
                  <c:v>32008</c:v>
                </c:pt>
                <c:pt idx="3">
                  <c:v>24388</c:v>
                </c:pt>
                <c:pt idx="4">
                  <c:v>41853</c:v>
                </c:pt>
                <c:pt idx="5">
                  <c:v>51160</c:v>
                </c:pt>
                <c:pt idx="6">
                  <c:v>44113</c:v>
                </c:pt>
                <c:pt idx="7">
                  <c:v>38808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788672"/>
        <c:axId val="117790208"/>
      </c:barChart>
      <c:catAx>
        <c:axId val="117788672"/>
        <c:scaling>
          <c:orientation val="minMax"/>
        </c:scaling>
        <c:delete val="0"/>
        <c:axPos val="b"/>
        <c:majorTickMark val="none"/>
        <c:minorTickMark val="none"/>
        <c:tickLblPos val="nextTo"/>
        <c:crossAx val="117790208"/>
        <c:crosses val="autoZero"/>
        <c:auto val="1"/>
        <c:lblAlgn val="ctr"/>
        <c:lblOffset val="100"/>
        <c:noMultiLvlLbl val="0"/>
      </c:catAx>
      <c:valAx>
        <c:axId val="1177902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177886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[0]!TitreGrV</c:f>
          <c:strCache>
            <c:ptCount val="1"/>
            <c:pt idx="0">
              <c:v>Volume en MB</c:v>
            </c:pt>
          </c:strCache>
        </c:strRef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V</c:v>
          </c:tx>
          <c:invertIfNegative val="0"/>
          <c:cat>
            <c:strRef>
              <c:f>GR!Legende</c:f>
              <c:strCache>
                <c:ptCount val="8"/>
                <c:pt idx="0">
                  <c:v>Mai 2012</c:v>
                </c:pt>
                <c:pt idx="1">
                  <c:v>Jui 2012</c:v>
                </c:pt>
                <c:pt idx="2">
                  <c:v>Jui 2012</c:v>
                </c:pt>
                <c:pt idx="3">
                  <c:v>Aoû 2012</c:v>
                </c:pt>
                <c:pt idx="4">
                  <c:v>Sep 2012</c:v>
                </c:pt>
                <c:pt idx="5">
                  <c:v>Oct 2012</c:v>
                </c:pt>
                <c:pt idx="6">
                  <c:v>Nov 2012</c:v>
                </c:pt>
                <c:pt idx="7">
                  <c:v>Déc 2012</c:v>
                </c:pt>
              </c:strCache>
            </c:strRef>
          </c:cat>
          <c:val>
            <c:numRef>
              <c:f>GR!GrV</c:f>
              <c:numCache>
                <c:formatCode>General</c:formatCode>
                <c:ptCount val="8"/>
                <c:pt idx="0">
                  <c:v>40548</c:v>
                </c:pt>
                <c:pt idx="1">
                  <c:v>47420</c:v>
                </c:pt>
                <c:pt idx="2">
                  <c:v>32008</c:v>
                </c:pt>
                <c:pt idx="3">
                  <c:v>24388</c:v>
                </c:pt>
                <c:pt idx="4">
                  <c:v>41853</c:v>
                </c:pt>
                <c:pt idx="5">
                  <c:v>51160</c:v>
                </c:pt>
                <c:pt idx="6">
                  <c:v>44113</c:v>
                </c:pt>
                <c:pt idx="7">
                  <c:v>38808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321152"/>
        <c:axId val="120323456"/>
      </c:barChart>
      <c:catAx>
        <c:axId val="120321152"/>
        <c:scaling>
          <c:orientation val="minMax"/>
        </c:scaling>
        <c:delete val="0"/>
        <c:axPos val="b"/>
        <c:majorTickMark val="none"/>
        <c:minorTickMark val="none"/>
        <c:tickLblPos val="nextTo"/>
        <c:crossAx val="120323456"/>
        <c:crosses val="autoZero"/>
        <c:auto val="1"/>
        <c:lblAlgn val="ctr"/>
        <c:lblOffset val="100"/>
        <c:noMultiLvlLbl val="0"/>
      </c:catAx>
      <c:valAx>
        <c:axId val="12032345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203211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Style="combo" dx="16" fmlaLink="iSite" fmlaRange="tSites" noThreeD="1" sel="28" val="20"/>
</file>

<file path=xl/ctrlProps/ctrlProp2.xml><?xml version="1.0" encoding="utf-8"?>
<formControlPr xmlns="http://schemas.microsoft.com/office/spreadsheetml/2009/9/main" objectType="Drop" dropStyle="combo" dx="16" fmlaLink="iAnDeb" fmlaRange="tAnnees" noThreeD="1" sel="6" val="5"/>
</file>

<file path=xl/ctrlProps/ctrlProp3.xml><?xml version="1.0" encoding="utf-8"?>
<formControlPr xmlns="http://schemas.microsoft.com/office/spreadsheetml/2009/9/main" objectType="Drop" dropStyle="combo" dx="16" fmlaLink="iMoisDeb" fmlaRange="tMoisFR" noThreeD="1" sel="5" val="0"/>
</file>

<file path=xl/ctrlProps/ctrlProp4.xml><?xml version="1.0" encoding="utf-8"?>
<formControlPr xmlns="http://schemas.microsoft.com/office/spreadsheetml/2009/9/main" objectType="Drop" dropStyle="combo" dx="16" fmlaLink="iAnFin" fmlaRange="tAnnees" noThreeD="1" sel="6" val="5"/>
</file>

<file path=xl/ctrlProps/ctrlProp5.xml><?xml version="1.0" encoding="utf-8"?>
<formControlPr xmlns="http://schemas.microsoft.com/office/spreadsheetml/2009/9/main" objectType="Drop" dropStyle="combo" dx="16" fmlaLink="iMoisFin" fmlaRange="tMoisFR" noThreeD="1" sel="12" val="4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</xdr:row>
          <xdr:rowOff>9525</xdr:rowOff>
        </xdr:from>
        <xdr:to>
          <xdr:col>10</xdr:col>
          <xdr:colOff>666750</xdr:colOff>
          <xdr:row>6</xdr:row>
          <xdr:rowOff>9525</xdr:rowOff>
        </xdr:to>
        <xdr:sp macro="" textlink="">
          <xdr:nvSpPr>
            <xdr:cNvPr id="27651" name="Drop Down 3" hidden="1">
              <a:extLst>
                <a:ext uri="{63B3BB69-23CF-44E3-9099-C40C66FF867C}">
                  <a14:compatExt spid="_x0000_s276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7</xdr:row>
          <xdr:rowOff>0</xdr:rowOff>
        </xdr:from>
        <xdr:to>
          <xdr:col>10</xdr:col>
          <xdr:colOff>514350</xdr:colOff>
          <xdr:row>8</xdr:row>
          <xdr:rowOff>0</xdr:rowOff>
        </xdr:to>
        <xdr:sp macro="" textlink="">
          <xdr:nvSpPr>
            <xdr:cNvPr id="27652" name="Drop Down 4" hidden="1">
              <a:extLst>
                <a:ext uri="{63B3BB69-23CF-44E3-9099-C40C66FF867C}">
                  <a14:compatExt spid="_x0000_s276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7</xdr:row>
          <xdr:rowOff>0</xdr:rowOff>
        </xdr:from>
        <xdr:to>
          <xdr:col>9</xdr:col>
          <xdr:colOff>800100</xdr:colOff>
          <xdr:row>8</xdr:row>
          <xdr:rowOff>0</xdr:rowOff>
        </xdr:to>
        <xdr:sp macro="" textlink="">
          <xdr:nvSpPr>
            <xdr:cNvPr id="27653" name="Drop Down 5" hidden="1">
              <a:extLst>
                <a:ext uri="{63B3BB69-23CF-44E3-9099-C40C66FF867C}">
                  <a14:compatExt spid="_x0000_s276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</xdr:row>
          <xdr:rowOff>9525</xdr:rowOff>
        </xdr:from>
        <xdr:to>
          <xdr:col>10</xdr:col>
          <xdr:colOff>504825</xdr:colOff>
          <xdr:row>10</xdr:row>
          <xdr:rowOff>9525</xdr:rowOff>
        </xdr:to>
        <xdr:sp macro="" textlink="">
          <xdr:nvSpPr>
            <xdr:cNvPr id="27654" name="Drop Down 6" hidden="1">
              <a:extLst>
                <a:ext uri="{63B3BB69-23CF-44E3-9099-C40C66FF867C}">
                  <a14:compatExt spid="_x0000_s276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9</xdr:row>
          <xdr:rowOff>9525</xdr:rowOff>
        </xdr:from>
        <xdr:to>
          <xdr:col>9</xdr:col>
          <xdr:colOff>800100</xdr:colOff>
          <xdr:row>10</xdr:row>
          <xdr:rowOff>9525</xdr:rowOff>
        </xdr:to>
        <xdr:sp macro="" textlink="">
          <xdr:nvSpPr>
            <xdr:cNvPr id="27655" name="Drop Down 7" hidden="1">
              <a:extLst>
                <a:ext uri="{63B3BB69-23CF-44E3-9099-C40C66FF867C}">
                  <a14:compatExt spid="_x0000_s276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7</xdr:col>
      <xdr:colOff>0</xdr:colOff>
      <xdr:row>14</xdr:row>
      <xdr:rowOff>74175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61912</xdr:rowOff>
    </xdr:from>
    <xdr:to>
      <xdr:col>7</xdr:col>
      <xdr:colOff>1275</xdr:colOff>
      <xdr:row>25</xdr:row>
      <xdr:rowOff>44737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42862</xdr:rowOff>
    </xdr:from>
    <xdr:to>
      <xdr:col>7</xdr:col>
      <xdr:colOff>1275</xdr:colOff>
      <xdr:row>36</xdr:row>
      <xdr:rowOff>25687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36</xdr:row>
      <xdr:rowOff>23812</xdr:rowOff>
    </xdr:from>
    <xdr:to>
      <xdr:col>7</xdr:col>
      <xdr:colOff>1275</xdr:colOff>
      <xdr:row>46</xdr:row>
      <xdr:rowOff>132562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46</xdr:row>
      <xdr:rowOff>128587</xdr:rowOff>
    </xdr:from>
    <xdr:to>
      <xdr:col>7</xdr:col>
      <xdr:colOff>1275</xdr:colOff>
      <xdr:row>57</xdr:row>
      <xdr:rowOff>75412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R171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13" sqref="E13"/>
    </sheetView>
  </sheetViews>
  <sheetFormatPr baseColWidth="10" defaultColWidth="11.42578125" defaultRowHeight="12.75" x14ac:dyDescent="0.2"/>
  <cols>
    <col min="1" max="1" width="8.5703125" style="4" customWidth="1"/>
    <col min="2" max="2" width="3.7109375" customWidth="1"/>
    <col min="4" max="16" width="8.7109375" customWidth="1"/>
    <col min="17" max="17" width="10.7109375" customWidth="1"/>
    <col min="18" max="18" width="4.28515625" customWidth="1"/>
    <col min="19" max="19" width="8.5703125" customWidth="1"/>
    <col min="20" max="20" width="3.7109375" customWidth="1"/>
    <col min="22" max="34" width="8.7109375" customWidth="1"/>
    <col min="35" max="35" width="10.7109375" customWidth="1"/>
    <col min="36" max="36" width="9.7109375" customWidth="1"/>
  </cols>
  <sheetData>
    <row r="1" spans="1:18" ht="26.25" customHeight="1" thickBot="1" x14ac:dyDescent="0.25">
      <c r="A1" s="140">
        <v>2013</v>
      </c>
      <c r="B1" s="141"/>
      <c r="C1" s="20" t="s">
        <v>57</v>
      </c>
      <c r="D1" s="17" t="s">
        <v>32</v>
      </c>
      <c r="E1" s="7" t="s">
        <v>33</v>
      </c>
      <c r="F1" s="7" t="s">
        <v>34</v>
      </c>
      <c r="G1" s="7" t="s">
        <v>35</v>
      </c>
      <c r="H1" s="7" t="s">
        <v>36</v>
      </c>
      <c r="I1" s="7" t="s">
        <v>37</v>
      </c>
      <c r="J1" s="7" t="s">
        <v>38</v>
      </c>
      <c r="K1" s="7" t="s">
        <v>39</v>
      </c>
      <c r="L1" s="7" t="s">
        <v>40</v>
      </c>
      <c r="M1" s="7" t="s">
        <v>41</v>
      </c>
      <c r="N1" s="7" t="s">
        <v>42</v>
      </c>
      <c r="O1" s="21" t="s">
        <v>43</v>
      </c>
      <c r="P1" s="20" t="s">
        <v>58</v>
      </c>
      <c r="Q1" s="24" t="s">
        <v>45</v>
      </c>
    </row>
    <row r="2" spans="1:18" ht="13.5" customHeight="1" x14ac:dyDescent="0.2">
      <c r="A2" s="36" t="s">
        <v>0</v>
      </c>
      <c r="B2" s="5" t="s">
        <v>27</v>
      </c>
      <c r="C2" s="1">
        <f>'2012'!Q2</f>
        <v>122</v>
      </c>
      <c r="D2" s="18">
        <v>1</v>
      </c>
      <c r="E2" s="9">
        <v>2</v>
      </c>
      <c r="F2" s="9">
        <v>1</v>
      </c>
      <c r="G2" s="9">
        <v>3</v>
      </c>
      <c r="H2" s="9">
        <v>1</v>
      </c>
      <c r="I2" s="9"/>
      <c r="J2" s="9"/>
      <c r="K2" s="9"/>
      <c r="L2" s="9"/>
      <c r="M2" s="9"/>
      <c r="N2" s="9"/>
      <c r="O2" s="22"/>
      <c r="P2" s="1">
        <f>SUM(D2:O2)</f>
        <v>8</v>
      </c>
      <c r="Q2" s="1">
        <f>C2+P2</f>
        <v>130</v>
      </c>
      <c r="R2" s="12"/>
    </row>
    <row r="3" spans="1:18" x14ac:dyDescent="0.2">
      <c r="A3" s="37"/>
      <c r="B3" s="2" t="s">
        <v>28</v>
      </c>
      <c r="C3" s="3">
        <f>'2012'!Q3</f>
        <v>587</v>
      </c>
      <c r="D3" s="43">
        <v>2</v>
      </c>
      <c r="E3" s="44">
        <v>6</v>
      </c>
      <c r="F3" s="44">
        <v>1</v>
      </c>
      <c r="G3" s="44">
        <v>13</v>
      </c>
      <c r="H3" s="44">
        <v>4</v>
      </c>
      <c r="I3" s="44"/>
      <c r="J3" s="44"/>
      <c r="K3" s="44"/>
      <c r="L3" s="44"/>
      <c r="M3" s="44"/>
      <c r="N3" s="44"/>
      <c r="O3" s="45"/>
      <c r="P3" s="2">
        <f t="shared" ref="P3:P53" si="0">SUM(D3:O3)</f>
        <v>26</v>
      </c>
      <c r="Q3" s="2">
        <f t="shared" ref="Q3:Q65" si="1">C3+P3</f>
        <v>613</v>
      </c>
      <c r="R3" s="12"/>
    </row>
    <row r="4" spans="1:18" x14ac:dyDescent="0.2">
      <c r="A4" s="37"/>
      <c r="B4" s="6" t="s">
        <v>29</v>
      </c>
      <c r="C4" s="3">
        <f>'2012'!Q4</f>
        <v>6266</v>
      </c>
      <c r="D4" s="19">
        <v>32</v>
      </c>
      <c r="E4" s="8">
        <v>78</v>
      </c>
      <c r="F4" s="8">
        <v>3</v>
      </c>
      <c r="G4" s="8">
        <v>135</v>
      </c>
      <c r="H4" s="8">
        <v>44</v>
      </c>
      <c r="I4" s="8"/>
      <c r="J4" s="8"/>
      <c r="K4" s="8"/>
      <c r="L4" s="8"/>
      <c r="M4" s="8"/>
      <c r="N4" s="8"/>
      <c r="O4" s="23"/>
      <c r="P4" s="3">
        <f t="shared" si="0"/>
        <v>292</v>
      </c>
      <c r="Q4" s="3">
        <f t="shared" si="1"/>
        <v>6558</v>
      </c>
      <c r="R4" s="12"/>
    </row>
    <row r="5" spans="1:18" x14ac:dyDescent="0.2">
      <c r="A5" s="37"/>
      <c r="B5" s="93" t="s">
        <v>30</v>
      </c>
      <c r="C5" s="3">
        <f>'2012'!Q5</f>
        <v>64274</v>
      </c>
      <c r="D5" s="96">
        <v>451</v>
      </c>
      <c r="E5" s="87">
        <v>1501</v>
      </c>
      <c r="F5" s="87">
        <v>584</v>
      </c>
      <c r="G5" s="87">
        <v>1153</v>
      </c>
      <c r="H5" s="87">
        <v>947</v>
      </c>
      <c r="I5" s="87"/>
      <c r="J5" s="87"/>
      <c r="K5" s="87"/>
      <c r="L5" s="87"/>
      <c r="M5" s="87"/>
      <c r="N5" s="87"/>
      <c r="O5" s="98"/>
      <c r="P5" s="93">
        <f t="shared" si="0"/>
        <v>4636</v>
      </c>
      <c r="Q5" s="93">
        <f t="shared" si="1"/>
        <v>68910</v>
      </c>
      <c r="R5" s="12"/>
    </row>
    <row r="6" spans="1:18" x14ac:dyDescent="0.2">
      <c r="A6" s="37"/>
      <c r="B6" s="94" t="s">
        <v>59</v>
      </c>
      <c r="C6" s="3">
        <f>'2012'!Q6</f>
        <v>65386</v>
      </c>
      <c r="D6" s="91">
        <v>65715</v>
      </c>
      <c r="E6" s="88">
        <v>66848</v>
      </c>
      <c r="F6" s="88">
        <v>67335</v>
      </c>
      <c r="G6" s="88">
        <v>68467</v>
      </c>
      <c r="H6" s="88">
        <v>69359</v>
      </c>
      <c r="I6" s="88"/>
      <c r="J6" s="88"/>
      <c r="K6" s="88"/>
      <c r="L6" s="88"/>
      <c r="M6" s="103"/>
      <c r="N6" s="88"/>
      <c r="O6" s="99"/>
      <c r="P6" s="94"/>
      <c r="Q6" s="94">
        <f>O6</f>
        <v>0</v>
      </c>
      <c r="R6" s="12"/>
    </row>
    <row r="7" spans="1:18" ht="13.5" thickBot="1" x14ac:dyDescent="0.25">
      <c r="A7" s="38"/>
      <c r="B7" s="95" t="s">
        <v>60</v>
      </c>
      <c r="C7" s="107"/>
      <c r="D7" s="100">
        <f t="shared" ref="D7:N7" si="2">IF(D6&lt;&gt;"",D6-C6,"")</f>
        <v>329</v>
      </c>
      <c r="E7" s="100">
        <f t="shared" si="2"/>
        <v>1133</v>
      </c>
      <c r="F7" s="100">
        <f t="shared" si="2"/>
        <v>487</v>
      </c>
      <c r="G7" s="100">
        <f t="shared" si="2"/>
        <v>1132</v>
      </c>
      <c r="H7" s="100">
        <f t="shared" si="2"/>
        <v>892</v>
      </c>
      <c r="I7" s="100" t="str">
        <f t="shared" si="2"/>
        <v/>
      </c>
      <c r="J7" s="100" t="str">
        <f t="shared" si="2"/>
        <v/>
      </c>
      <c r="K7" s="100" t="str">
        <f t="shared" si="2"/>
        <v/>
      </c>
      <c r="L7" s="100" t="str">
        <f t="shared" si="2"/>
        <v/>
      </c>
      <c r="M7" s="100" t="str">
        <f t="shared" si="2"/>
        <v/>
      </c>
      <c r="N7" s="100" t="str">
        <f t="shared" si="2"/>
        <v/>
      </c>
      <c r="O7" s="100" t="str">
        <f>IF(O6&lt;&gt;"",O6-N6,"")</f>
        <v/>
      </c>
      <c r="P7" s="97"/>
      <c r="Q7" s="97">
        <f>IF(Q6&lt;&gt;"",Q6-O6,"")</f>
        <v>0</v>
      </c>
      <c r="R7" s="12"/>
    </row>
    <row r="8" spans="1:18" x14ac:dyDescent="0.2">
      <c r="A8" s="36" t="s">
        <v>1</v>
      </c>
      <c r="B8" s="13" t="s">
        <v>27</v>
      </c>
      <c r="C8" s="1">
        <f>'2012'!Q8</f>
        <v>0</v>
      </c>
      <c r="D8" s="18"/>
      <c r="E8" s="9"/>
      <c r="F8" s="9">
        <v>3</v>
      </c>
      <c r="G8" s="9">
        <v>0</v>
      </c>
      <c r="H8" s="9">
        <v>2</v>
      </c>
      <c r="I8" s="9"/>
      <c r="J8" s="9"/>
      <c r="K8" s="9"/>
      <c r="L8" s="9"/>
      <c r="M8" s="9"/>
      <c r="N8" s="9"/>
      <c r="O8" s="22"/>
      <c r="P8" s="1">
        <f t="shared" si="0"/>
        <v>5</v>
      </c>
      <c r="Q8" s="1">
        <f t="shared" ref="Q8" si="3">C8+P8</f>
        <v>5</v>
      </c>
      <c r="R8" s="12"/>
    </row>
    <row r="9" spans="1:18" x14ac:dyDescent="0.2">
      <c r="A9" s="37"/>
      <c r="B9" s="42" t="s">
        <v>28</v>
      </c>
      <c r="C9" s="3">
        <f>'2012'!Q9</f>
        <v>0</v>
      </c>
      <c r="D9" s="43"/>
      <c r="E9" s="44"/>
      <c r="F9" s="44">
        <v>3</v>
      </c>
      <c r="G9" s="44">
        <v>0</v>
      </c>
      <c r="H9" s="44">
        <v>2</v>
      </c>
      <c r="I9" s="44"/>
      <c r="J9" s="44"/>
      <c r="K9" s="44"/>
      <c r="L9" s="44"/>
      <c r="M9" s="44"/>
      <c r="N9" s="44"/>
      <c r="O9" s="45"/>
      <c r="P9" s="2">
        <f t="shared" si="0"/>
        <v>5</v>
      </c>
      <c r="Q9" s="2">
        <f t="shared" si="1"/>
        <v>5</v>
      </c>
      <c r="R9" s="12"/>
    </row>
    <row r="10" spans="1:18" x14ac:dyDescent="0.2">
      <c r="A10" s="37"/>
      <c r="B10" s="14" t="s">
        <v>29</v>
      </c>
      <c r="C10" s="3">
        <f>'2012'!Q10</f>
        <v>0</v>
      </c>
      <c r="D10" s="19"/>
      <c r="E10" s="8"/>
      <c r="F10" s="8">
        <v>8</v>
      </c>
      <c r="G10" s="8">
        <v>0</v>
      </c>
      <c r="H10" s="8">
        <v>4</v>
      </c>
      <c r="I10" s="8"/>
      <c r="J10" s="8"/>
      <c r="K10" s="8"/>
      <c r="L10" s="8"/>
      <c r="M10" s="8"/>
      <c r="N10" s="8"/>
      <c r="O10" s="23"/>
      <c r="P10" s="3">
        <f t="shared" si="0"/>
        <v>12</v>
      </c>
      <c r="Q10" s="3">
        <f t="shared" si="1"/>
        <v>12</v>
      </c>
      <c r="R10" s="12"/>
    </row>
    <row r="11" spans="1:18" x14ac:dyDescent="0.2">
      <c r="A11" s="37"/>
      <c r="B11" s="104" t="s">
        <v>30</v>
      </c>
      <c r="C11" s="3">
        <f>'2012'!Q11</f>
        <v>0</v>
      </c>
      <c r="D11" s="96"/>
      <c r="E11" s="87"/>
      <c r="F11" s="87">
        <v>35</v>
      </c>
      <c r="G11" s="87">
        <v>0</v>
      </c>
      <c r="H11" s="87">
        <v>44</v>
      </c>
      <c r="I11" s="87"/>
      <c r="J11" s="87"/>
      <c r="K11" s="87"/>
      <c r="L11" s="87"/>
      <c r="M11" s="87"/>
      <c r="N11" s="87"/>
      <c r="O11" s="98"/>
      <c r="P11" s="93">
        <f t="shared" si="0"/>
        <v>79</v>
      </c>
      <c r="Q11" s="93">
        <f t="shared" si="1"/>
        <v>79</v>
      </c>
      <c r="R11" s="12"/>
    </row>
    <row r="12" spans="1:18" x14ac:dyDescent="0.2">
      <c r="A12" s="37"/>
      <c r="B12" s="105" t="s">
        <v>59</v>
      </c>
      <c r="C12" s="3">
        <f>'2012'!Q12</f>
        <v>209</v>
      </c>
      <c r="D12" s="91">
        <v>209</v>
      </c>
      <c r="E12" s="88">
        <v>84</v>
      </c>
      <c r="F12" s="88">
        <v>92</v>
      </c>
      <c r="G12" s="88">
        <v>94</v>
      </c>
      <c r="H12" s="88">
        <v>131</v>
      </c>
      <c r="I12" s="88"/>
      <c r="J12" s="88"/>
      <c r="K12" s="88"/>
      <c r="L12" s="88"/>
      <c r="M12" s="89"/>
      <c r="N12" s="88"/>
      <c r="O12" s="99"/>
      <c r="P12" s="94"/>
      <c r="Q12" s="94">
        <f t="shared" ref="Q12" si="4">O12</f>
        <v>0</v>
      </c>
      <c r="R12" s="12"/>
    </row>
    <row r="13" spans="1:18" ht="13.5" thickBot="1" x14ac:dyDescent="0.25">
      <c r="A13" s="38"/>
      <c r="B13" s="106" t="s">
        <v>60</v>
      </c>
      <c r="C13" s="97"/>
      <c r="D13" s="100">
        <f t="shared" ref="D13:N13" si="5">IF(D12&lt;&gt;"",D12-C12,"")</f>
        <v>0</v>
      </c>
      <c r="E13" s="100">
        <f t="shared" si="5"/>
        <v>-125</v>
      </c>
      <c r="F13" s="100">
        <f t="shared" si="5"/>
        <v>8</v>
      </c>
      <c r="G13" s="100">
        <f t="shared" si="5"/>
        <v>2</v>
      </c>
      <c r="H13" s="100">
        <f t="shared" si="5"/>
        <v>37</v>
      </c>
      <c r="I13" s="100" t="str">
        <f t="shared" si="5"/>
        <v/>
      </c>
      <c r="J13" s="100" t="str">
        <f t="shared" si="5"/>
        <v/>
      </c>
      <c r="K13" s="100" t="str">
        <f t="shared" si="5"/>
        <v/>
      </c>
      <c r="L13" s="100" t="str">
        <f t="shared" si="5"/>
        <v/>
      </c>
      <c r="M13" s="100" t="str">
        <f t="shared" si="5"/>
        <v/>
      </c>
      <c r="N13" s="100" t="str">
        <f t="shared" si="5"/>
        <v/>
      </c>
      <c r="O13" s="100" t="str">
        <f>IF(O12&lt;&gt;"",O12-N12,"")</f>
        <v/>
      </c>
      <c r="P13" s="97"/>
      <c r="Q13" s="97">
        <f t="shared" ref="Q13" si="6">IF(Q12&lt;&gt;"",Q12-O12,"")</f>
        <v>0</v>
      </c>
      <c r="R13" s="12"/>
    </row>
    <row r="14" spans="1:18" x14ac:dyDescent="0.2">
      <c r="A14" s="36" t="s">
        <v>2</v>
      </c>
      <c r="B14" s="5" t="s">
        <v>27</v>
      </c>
      <c r="C14" s="28">
        <f>'2012'!Q14</f>
        <v>56</v>
      </c>
      <c r="D14" s="18">
        <v>2</v>
      </c>
      <c r="E14" s="9">
        <v>1</v>
      </c>
      <c r="F14" s="9">
        <v>1</v>
      </c>
      <c r="G14" s="9">
        <v>6</v>
      </c>
      <c r="H14" s="9">
        <v>2</v>
      </c>
      <c r="I14" s="9"/>
      <c r="J14" s="9"/>
      <c r="K14" s="9"/>
      <c r="L14" s="9"/>
      <c r="M14" s="9"/>
      <c r="N14" s="9"/>
      <c r="O14" s="22"/>
      <c r="P14" s="1">
        <f t="shared" si="0"/>
        <v>12</v>
      </c>
      <c r="Q14" s="1">
        <f t="shared" ref="Q14" si="7">C14+P14</f>
        <v>68</v>
      </c>
      <c r="R14" s="12"/>
    </row>
    <row r="15" spans="1:18" x14ac:dyDescent="0.2">
      <c r="A15" s="37"/>
      <c r="B15" s="2" t="s">
        <v>28</v>
      </c>
      <c r="C15" s="28">
        <f>'2012'!Q15</f>
        <v>262</v>
      </c>
      <c r="D15" s="43">
        <v>1</v>
      </c>
      <c r="E15" s="44">
        <v>11</v>
      </c>
      <c r="F15" s="44">
        <v>3</v>
      </c>
      <c r="G15" s="44">
        <v>42</v>
      </c>
      <c r="H15" s="44">
        <v>17</v>
      </c>
      <c r="I15" s="44"/>
      <c r="J15" s="44"/>
      <c r="K15" s="44"/>
      <c r="L15" s="44"/>
      <c r="M15" s="44"/>
      <c r="N15" s="44"/>
      <c r="O15" s="45"/>
      <c r="P15" s="2">
        <f t="shared" si="0"/>
        <v>74</v>
      </c>
      <c r="Q15" s="2">
        <f t="shared" si="1"/>
        <v>336</v>
      </c>
      <c r="R15" s="12"/>
    </row>
    <row r="16" spans="1:18" x14ac:dyDescent="0.2">
      <c r="A16" s="37"/>
      <c r="B16" s="6" t="s">
        <v>29</v>
      </c>
      <c r="C16" s="28">
        <f>'2012'!Q16</f>
        <v>4342</v>
      </c>
      <c r="D16" s="19">
        <v>10</v>
      </c>
      <c r="E16" s="8">
        <v>133</v>
      </c>
      <c r="F16" s="8">
        <v>21</v>
      </c>
      <c r="G16" s="8">
        <v>394</v>
      </c>
      <c r="H16" s="8">
        <v>549</v>
      </c>
      <c r="I16" s="8"/>
      <c r="J16" s="8"/>
      <c r="K16" s="8"/>
      <c r="L16" s="8"/>
      <c r="M16" s="8"/>
      <c r="N16" s="8"/>
      <c r="O16" s="23"/>
      <c r="P16" s="3">
        <f t="shared" si="0"/>
        <v>1107</v>
      </c>
      <c r="Q16" s="3">
        <f t="shared" si="1"/>
        <v>5449</v>
      </c>
      <c r="R16" s="12"/>
    </row>
    <row r="17" spans="1:18" x14ac:dyDescent="0.2">
      <c r="A17" s="37"/>
      <c r="B17" s="93" t="s">
        <v>30</v>
      </c>
      <c r="C17" s="28">
        <f>'2012'!Q17</f>
        <v>26916</v>
      </c>
      <c r="D17" s="96">
        <v>128</v>
      </c>
      <c r="E17" s="87">
        <v>1346</v>
      </c>
      <c r="F17" s="87">
        <v>110</v>
      </c>
      <c r="G17" s="87">
        <v>2019</v>
      </c>
      <c r="H17" s="87">
        <v>3110</v>
      </c>
      <c r="I17" s="87"/>
      <c r="J17" s="87"/>
      <c r="K17" s="87"/>
      <c r="L17" s="87"/>
      <c r="M17" s="87"/>
      <c r="N17" s="87"/>
      <c r="O17" s="98"/>
      <c r="P17" s="93">
        <f t="shared" si="0"/>
        <v>6713</v>
      </c>
      <c r="Q17" s="93">
        <f t="shared" si="1"/>
        <v>33629</v>
      </c>
      <c r="R17" s="12"/>
    </row>
    <row r="18" spans="1:18" x14ac:dyDescent="0.2">
      <c r="A18" s="37"/>
      <c r="B18" s="94" t="s">
        <v>59</v>
      </c>
      <c r="C18" s="28">
        <f>'2012'!Q18</f>
        <v>17713</v>
      </c>
      <c r="D18" s="91">
        <v>17765</v>
      </c>
      <c r="E18" s="88">
        <v>18256</v>
      </c>
      <c r="F18" s="88">
        <v>18338</v>
      </c>
      <c r="G18" s="88">
        <v>19721</v>
      </c>
      <c r="H18" s="88">
        <v>22313</v>
      </c>
      <c r="I18" s="88"/>
      <c r="J18" s="88"/>
      <c r="K18" s="88"/>
      <c r="L18" s="88"/>
      <c r="M18" s="103"/>
      <c r="N18" s="88"/>
      <c r="O18" s="99"/>
      <c r="P18" s="94"/>
      <c r="Q18" s="94">
        <f t="shared" ref="Q18" si="8">O18</f>
        <v>0</v>
      </c>
      <c r="R18" s="12"/>
    </row>
    <row r="19" spans="1:18" ht="13.5" thickBot="1" x14ac:dyDescent="0.25">
      <c r="A19" s="38"/>
      <c r="B19" s="95" t="s">
        <v>60</v>
      </c>
      <c r="C19" s="107"/>
      <c r="D19" s="92">
        <f>IF(D18&lt;&gt;"",D18-C18,"")</f>
        <v>52</v>
      </c>
      <c r="E19" s="92">
        <f>IF(E18&lt;&gt;"",E18-D18,"")</f>
        <v>491</v>
      </c>
      <c r="F19" s="92">
        <f t="shared" ref="F19:O19" si="9">IF(F18&lt;&gt;"",F18-E18,"")</f>
        <v>82</v>
      </c>
      <c r="G19" s="92">
        <f t="shared" si="9"/>
        <v>1383</v>
      </c>
      <c r="H19" s="92">
        <f t="shared" si="9"/>
        <v>2592</v>
      </c>
      <c r="I19" s="92" t="str">
        <f t="shared" si="9"/>
        <v/>
      </c>
      <c r="J19" s="92" t="str">
        <f t="shared" si="9"/>
        <v/>
      </c>
      <c r="K19" s="92" t="str">
        <f t="shared" si="9"/>
        <v/>
      </c>
      <c r="L19" s="92" t="str">
        <f t="shared" si="9"/>
        <v/>
      </c>
      <c r="M19" s="92" t="str">
        <f t="shared" si="9"/>
        <v/>
      </c>
      <c r="N19" s="92" t="str">
        <f t="shared" si="9"/>
        <v/>
      </c>
      <c r="O19" s="92" t="str">
        <f t="shared" si="9"/>
        <v/>
      </c>
      <c r="P19" s="97"/>
      <c r="Q19" s="97">
        <f t="shared" ref="Q19" si="10">IF(Q18&lt;&gt;"",Q18-O18,"")</f>
        <v>0</v>
      </c>
      <c r="R19" s="12"/>
    </row>
    <row r="20" spans="1:18" x14ac:dyDescent="0.2">
      <c r="A20" s="36" t="s">
        <v>3</v>
      </c>
      <c r="B20" s="13" t="s">
        <v>27</v>
      </c>
      <c r="C20" s="1">
        <f>'2012'!Q20</f>
        <v>8265</v>
      </c>
      <c r="D20" s="18">
        <v>306</v>
      </c>
      <c r="E20" s="9">
        <v>352</v>
      </c>
      <c r="F20" s="9">
        <v>340</v>
      </c>
      <c r="G20" s="9">
        <v>364</v>
      </c>
      <c r="H20" s="9">
        <v>346</v>
      </c>
      <c r="I20" s="9"/>
      <c r="J20" s="9"/>
      <c r="K20" s="9"/>
      <c r="L20" s="9"/>
      <c r="M20" s="9"/>
      <c r="N20" s="9"/>
      <c r="O20" s="22"/>
      <c r="P20" s="1">
        <f t="shared" si="0"/>
        <v>1708</v>
      </c>
      <c r="Q20" s="1">
        <f t="shared" ref="Q20" si="11">C20+P20</f>
        <v>9973</v>
      </c>
      <c r="R20" s="12"/>
    </row>
    <row r="21" spans="1:18" x14ac:dyDescent="0.2">
      <c r="A21" s="37"/>
      <c r="B21" s="42" t="s">
        <v>28</v>
      </c>
      <c r="C21" s="3">
        <f>'2012'!Q21</f>
        <v>12714</v>
      </c>
      <c r="D21" s="43">
        <v>449</v>
      </c>
      <c r="E21" s="44">
        <v>536</v>
      </c>
      <c r="F21" s="44">
        <v>450</v>
      </c>
      <c r="G21" s="44">
        <v>490</v>
      </c>
      <c r="H21" s="44">
        <v>459</v>
      </c>
      <c r="I21" s="44"/>
      <c r="J21" s="44"/>
      <c r="K21" s="44"/>
      <c r="L21" s="44"/>
      <c r="M21" s="44"/>
      <c r="N21" s="44"/>
      <c r="O21" s="45"/>
      <c r="P21" s="2">
        <f t="shared" si="0"/>
        <v>2384</v>
      </c>
      <c r="Q21" s="2">
        <f t="shared" si="1"/>
        <v>15098</v>
      </c>
      <c r="R21" s="12"/>
    </row>
    <row r="22" spans="1:18" x14ac:dyDescent="0.2">
      <c r="A22" s="37"/>
      <c r="B22" s="14" t="s">
        <v>29</v>
      </c>
      <c r="C22" s="3">
        <f>'2012'!Q22</f>
        <v>127276</v>
      </c>
      <c r="D22" s="19">
        <v>4537</v>
      </c>
      <c r="E22" s="8">
        <v>4954</v>
      </c>
      <c r="F22" s="8">
        <v>4700</v>
      </c>
      <c r="G22" s="8">
        <v>5199</v>
      </c>
      <c r="H22" s="8">
        <v>4913</v>
      </c>
      <c r="I22" s="8"/>
      <c r="J22" s="8"/>
      <c r="K22" s="8"/>
      <c r="L22" s="8"/>
      <c r="M22" s="8"/>
      <c r="N22" s="8"/>
      <c r="O22" s="23"/>
      <c r="P22" s="3">
        <f t="shared" si="0"/>
        <v>24303</v>
      </c>
      <c r="Q22" s="3">
        <f t="shared" si="1"/>
        <v>151579</v>
      </c>
      <c r="R22" s="12"/>
    </row>
    <row r="23" spans="1:18" x14ac:dyDescent="0.2">
      <c r="A23" s="37"/>
      <c r="B23" s="104" t="s">
        <v>30</v>
      </c>
      <c r="C23" s="3">
        <f>'2012'!Q23</f>
        <v>677461</v>
      </c>
      <c r="D23" s="96">
        <v>26043</v>
      </c>
      <c r="E23" s="87">
        <v>27703</v>
      </c>
      <c r="F23" s="87">
        <v>27368</v>
      </c>
      <c r="G23" s="87">
        <v>29888</v>
      </c>
      <c r="H23" s="87">
        <v>27982</v>
      </c>
      <c r="I23" s="87"/>
      <c r="J23" s="87"/>
      <c r="K23" s="87"/>
      <c r="L23" s="87"/>
      <c r="M23" s="87"/>
      <c r="N23" s="87"/>
      <c r="O23" s="98"/>
      <c r="P23" s="93">
        <f t="shared" si="0"/>
        <v>138984</v>
      </c>
      <c r="Q23" s="93">
        <f t="shared" si="1"/>
        <v>816445</v>
      </c>
      <c r="R23" s="12"/>
    </row>
    <row r="24" spans="1:18" x14ac:dyDescent="0.2">
      <c r="A24" s="37"/>
      <c r="B24" s="105" t="s">
        <v>59</v>
      </c>
      <c r="C24" s="3">
        <f>'2012'!Q24</f>
        <v>431761</v>
      </c>
      <c r="D24" s="91">
        <v>445513</v>
      </c>
      <c r="E24" s="88">
        <v>460056</v>
      </c>
      <c r="F24" s="88">
        <v>473437</v>
      </c>
      <c r="G24" s="88">
        <v>482574</v>
      </c>
      <c r="H24" s="88">
        <v>462480</v>
      </c>
      <c r="I24" s="88"/>
      <c r="J24" s="88"/>
      <c r="K24" s="88"/>
      <c r="L24" s="88"/>
      <c r="M24" s="103"/>
      <c r="N24" s="88"/>
      <c r="O24" s="99"/>
      <c r="P24" s="94"/>
      <c r="Q24" s="94">
        <f t="shared" ref="Q24" si="12">O24</f>
        <v>0</v>
      </c>
      <c r="R24" s="12"/>
    </row>
    <row r="25" spans="1:18" ht="13.5" thickBot="1" x14ac:dyDescent="0.25">
      <c r="A25" s="38"/>
      <c r="B25" s="106" t="s">
        <v>60</v>
      </c>
      <c r="C25" s="97"/>
      <c r="D25" s="92">
        <f>IF(D24&lt;&gt;"",D24-C24,"")</f>
        <v>13752</v>
      </c>
      <c r="E25" s="92">
        <f t="shared" ref="E25:O25" si="13">IF(E24&lt;&gt;"",E24-D24,"")</f>
        <v>14543</v>
      </c>
      <c r="F25" s="92">
        <f t="shared" si="13"/>
        <v>13381</v>
      </c>
      <c r="G25" s="92">
        <f t="shared" si="13"/>
        <v>9137</v>
      </c>
      <c r="H25" s="92">
        <f t="shared" si="13"/>
        <v>-20094</v>
      </c>
      <c r="I25" s="92" t="str">
        <f t="shared" si="13"/>
        <v/>
      </c>
      <c r="J25" s="92" t="str">
        <f t="shared" si="13"/>
        <v/>
      </c>
      <c r="K25" s="92" t="str">
        <f t="shared" si="13"/>
        <v/>
      </c>
      <c r="L25" s="92" t="str">
        <f t="shared" si="13"/>
        <v/>
      </c>
      <c r="M25" s="92" t="str">
        <f t="shared" si="13"/>
        <v/>
      </c>
      <c r="N25" s="92" t="str">
        <f t="shared" si="13"/>
        <v/>
      </c>
      <c r="O25" s="92" t="str">
        <f t="shared" si="13"/>
        <v/>
      </c>
      <c r="P25" s="97"/>
      <c r="Q25" s="97">
        <f t="shared" ref="Q25" si="14">IF(Q24&lt;&gt;"",Q24-O24,"")</f>
        <v>0</v>
      </c>
      <c r="R25" s="12"/>
    </row>
    <row r="26" spans="1:18" x14ac:dyDescent="0.2">
      <c r="A26" s="36" t="s">
        <v>4</v>
      </c>
      <c r="B26" s="5" t="s">
        <v>27</v>
      </c>
      <c r="C26" s="28">
        <f>'2012'!Q26</f>
        <v>573</v>
      </c>
      <c r="D26" s="18">
        <v>51</v>
      </c>
      <c r="E26" s="9">
        <v>39</v>
      </c>
      <c r="F26" s="9">
        <v>46</v>
      </c>
      <c r="G26" s="9">
        <v>46</v>
      </c>
      <c r="H26" s="9">
        <v>58</v>
      </c>
      <c r="I26" s="9"/>
      <c r="J26" s="9"/>
      <c r="K26" s="9"/>
      <c r="L26" s="9"/>
      <c r="M26" s="9"/>
      <c r="N26" s="9"/>
      <c r="O26" s="22"/>
      <c r="P26" s="1">
        <f t="shared" si="0"/>
        <v>240</v>
      </c>
      <c r="Q26" s="1">
        <f t="shared" ref="Q26" si="15">C26+P26</f>
        <v>813</v>
      </c>
      <c r="R26" s="12"/>
    </row>
    <row r="27" spans="1:18" x14ac:dyDescent="0.2">
      <c r="A27" s="37"/>
      <c r="B27" s="2" t="s">
        <v>28</v>
      </c>
      <c r="C27" s="28">
        <f>'2012'!Q27</f>
        <v>1496</v>
      </c>
      <c r="D27" s="43">
        <v>93</v>
      </c>
      <c r="E27" s="44">
        <v>72</v>
      </c>
      <c r="F27" s="44">
        <v>107</v>
      </c>
      <c r="G27" s="44">
        <v>75</v>
      </c>
      <c r="H27" s="44">
        <v>89</v>
      </c>
      <c r="I27" s="44"/>
      <c r="J27" s="44"/>
      <c r="K27" s="44"/>
      <c r="L27" s="44"/>
      <c r="M27" s="44"/>
      <c r="N27" s="44"/>
      <c r="O27" s="45"/>
      <c r="P27" s="2">
        <f t="shared" si="0"/>
        <v>436</v>
      </c>
      <c r="Q27" s="2">
        <f t="shared" si="1"/>
        <v>1932</v>
      </c>
      <c r="R27" s="12"/>
    </row>
    <row r="28" spans="1:18" x14ac:dyDescent="0.2">
      <c r="A28" s="37"/>
      <c r="B28" s="6" t="s">
        <v>29</v>
      </c>
      <c r="C28" s="28">
        <f>'2012'!Q28</f>
        <v>14151</v>
      </c>
      <c r="D28" s="19">
        <v>1073</v>
      </c>
      <c r="E28" s="8">
        <v>859</v>
      </c>
      <c r="F28" s="8">
        <v>1009</v>
      </c>
      <c r="G28" s="8">
        <v>3191</v>
      </c>
      <c r="H28" s="8">
        <v>1216</v>
      </c>
      <c r="I28" s="8"/>
      <c r="J28" s="8"/>
      <c r="K28" s="8"/>
      <c r="L28" s="8"/>
      <c r="M28" s="8"/>
      <c r="N28" s="8"/>
      <c r="O28" s="23"/>
      <c r="P28" s="3">
        <f t="shared" si="0"/>
        <v>7348</v>
      </c>
      <c r="Q28" s="3">
        <f t="shared" si="1"/>
        <v>21499</v>
      </c>
      <c r="R28" s="12"/>
    </row>
    <row r="29" spans="1:18" x14ac:dyDescent="0.2">
      <c r="A29" s="37"/>
      <c r="B29" s="93" t="s">
        <v>30</v>
      </c>
      <c r="C29" s="28">
        <f>'2012'!Q29</f>
        <v>131835</v>
      </c>
      <c r="D29" s="96">
        <v>7081</v>
      </c>
      <c r="E29" s="87">
        <v>4836</v>
      </c>
      <c r="F29" s="87">
        <v>7571</v>
      </c>
      <c r="G29" s="87">
        <v>17671</v>
      </c>
      <c r="H29" s="87">
        <v>8737</v>
      </c>
      <c r="I29" s="87"/>
      <c r="J29" s="87"/>
      <c r="K29" s="87"/>
      <c r="L29" s="87"/>
      <c r="M29" s="87"/>
      <c r="N29" s="87"/>
      <c r="O29" s="98"/>
      <c r="P29" s="93">
        <f t="shared" si="0"/>
        <v>45896</v>
      </c>
      <c r="Q29" s="93">
        <f t="shared" si="1"/>
        <v>177731</v>
      </c>
      <c r="R29" s="12"/>
    </row>
    <row r="30" spans="1:18" x14ac:dyDescent="0.2">
      <c r="A30" s="37"/>
      <c r="B30" s="94" t="s">
        <v>59</v>
      </c>
      <c r="C30" s="28">
        <f>'2012'!Q30</f>
        <v>119469</v>
      </c>
      <c r="D30" s="91">
        <v>123461</v>
      </c>
      <c r="E30" s="88">
        <v>127793</v>
      </c>
      <c r="F30" s="88">
        <v>131019</v>
      </c>
      <c r="G30" s="88">
        <v>141153</v>
      </c>
      <c r="H30" s="88">
        <v>145847</v>
      </c>
      <c r="I30" s="88"/>
      <c r="J30" s="88"/>
      <c r="K30" s="88"/>
      <c r="L30" s="88"/>
      <c r="M30" s="103"/>
      <c r="N30" s="88"/>
      <c r="O30" s="99"/>
      <c r="P30" s="94"/>
      <c r="Q30" s="94">
        <f t="shared" ref="Q30" si="16">O30</f>
        <v>0</v>
      </c>
      <c r="R30" s="12"/>
    </row>
    <row r="31" spans="1:18" ht="13.5" thickBot="1" x14ac:dyDescent="0.25">
      <c r="A31" s="38"/>
      <c r="B31" s="95" t="s">
        <v>60</v>
      </c>
      <c r="C31" s="107"/>
      <c r="D31" s="100">
        <f t="shared" ref="D31:N31" si="17">IF(D30&lt;&gt;"",D30-C30,"")</f>
        <v>3992</v>
      </c>
      <c r="E31" s="100">
        <f t="shared" si="17"/>
        <v>4332</v>
      </c>
      <c r="F31" s="100">
        <f t="shared" si="17"/>
        <v>3226</v>
      </c>
      <c r="G31" s="100">
        <f t="shared" si="17"/>
        <v>10134</v>
      </c>
      <c r="H31" s="100">
        <f t="shared" si="17"/>
        <v>4694</v>
      </c>
      <c r="I31" s="100" t="str">
        <f t="shared" si="17"/>
        <v/>
      </c>
      <c r="J31" s="100" t="str">
        <f t="shared" si="17"/>
        <v/>
      </c>
      <c r="K31" s="100" t="str">
        <f t="shared" si="17"/>
        <v/>
      </c>
      <c r="L31" s="100" t="str">
        <f t="shared" si="17"/>
        <v/>
      </c>
      <c r="M31" s="100" t="str">
        <f t="shared" si="17"/>
        <v/>
      </c>
      <c r="N31" s="100" t="str">
        <f t="shared" si="17"/>
        <v/>
      </c>
      <c r="O31" s="100" t="str">
        <f>IF(O30&lt;&gt;"",O30-N30,"")</f>
        <v/>
      </c>
      <c r="P31" s="97"/>
      <c r="Q31" s="97">
        <f t="shared" ref="Q31" si="18">IF(Q30&lt;&gt;"",Q30-O30,"")</f>
        <v>0</v>
      </c>
      <c r="R31" s="12"/>
    </row>
    <row r="32" spans="1:18" x14ac:dyDescent="0.2">
      <c r="A32" s="36" t="s">
        <v>5</v>
      </c>
      <c r="B32" s="13" t="s">
        <v>27</v>
      </c>
      <c r="C32" s="1">
        <f>'2012'!Q32</f>
        <v>5</v>
      </c>
      <c r="D32" s="18">
        <v>6</v>
      </c>
      <c r="E32" s="9">
        <v>1</v>
      </c>
      <c r="F32" s="9">
        <v>0</v>
      </c>
      <c r="G32" s="9">
        <v>0</v>
      </c>
      <c r="H32" s="9">
        <v>0</v>
      </c>
      <c r="I32" s="9"/>
      <c r="J32" s="9"/>
      <c r="K32" s="9"/>
      <c r="L32" s="9"/>
      <c r="M32" s="9"/>
      <c r="N32" s="9"/>
      <c r="O32" s="22"/>
      <c r="P32" s="1">
        <f t="shared" si="0"/>
        <v>7</v>
      </c>
      <c r="Q32" s="1">
        <f t="shared" ref="Q32" si="19">C32+P32</f>
        <v>12</v>
      </c>
      <c r="R32" s="12"/>
    </row>
    <row r="33" spans="1:18" x14ac:dyDescent="0.2">
      <c r="A33" s="37"/>
      <c r="B33" s="42" t="s">
        <v>28</v>
      </c>
      <c r="C33" s="3">
        <f>'2012'!Q33</f>
        <v>6</v>
      </c>
      <c r="D33" s="43">
        <v>4</v>
      </c>
      <c r="E33" s="44">
        <v>1</v>
      </c>
      <c r="F33" s="44">
        <v>0</v>
      </c>
      <c r="G33" s="44">
        <v>0</v>
      </c>
      <c r="H33" s="44">
        <v>0</v>
      </c>
      <c r="I33" s="44"/>
      <c r="J33" s="44"/>
      <c r="K33" s="44"/>
      <c r="L33" s="44"/>
      <c r="M33" s="44"/>
      <c r="N33" s="44"/>
      <c r="O33" s="45"/>
      <c r="P33" s="2">
        <f t="shared" si="0"/>
        <v>5</v>
      </c>
      <c r="Q33" s="2">
        <f t="shared" si="1"/>
        <v>11</v>
      </c>
      <c r="R33" s="12"/>
    </row>
    <row r="34" spans="1:18" x14ac:dyDescent="0.2">
      <c r="A34" s="37"/>
      <c r="B34" s="14" t="s">
        <v>29</v>
      </c>
      <c r="C34" s="3">
        <f>'2012'!Q34</f>
        <v>14</v>
      </c>
      <c r="D34" s="19">
        <v>27</v>
      </c>
      <c r="E34" s="8">
        <v>21</v>
      </c>
      <c r="F34" s="8">
        <v>0</v>
      </c>
      <c r="G34" s="8">
        <v>0</v>
      </c>
      <c r="H34" s="8">
        <v>0</v>
      </c>
      <c r="I34" s="8"/>
      <c r="J34" s="8"/>
      <c r="K34" s="8"/>
      <c r="L34" s="8"/>
      <c r="M34" s="8"/>
      <c r="N34" s="8"/>
      <c r="O34" s="23"/>
      <c r="P34" s="3">
        <f t="shared" si="0"/>
        <v>48</v>
      </c>
      <c r="Q34" s="3">
        <f t="shared" si="1"/>
        <v>62</v>
      </c>
      <c r="R34" s="12"/>
    </row>
    <row r="35" spans="1:18" x14ac:dyDescent="0.2">
      <c r="A35" s="37"/>
      <c r="B35" s="104" t="s">
        <v>30</v>
      </c>
      <c r="C35" s="3">
        <f>'2012'!Q35</f>
        <v>51</v>
      </c>
      <c r="D35" s="96">
        <v>114</v>
      </c>
      <c r="E35" s="87">
        <v>37</v>
      </c>
      <c r="F35" s="87">
        <v>16</v>
      </c>
      <c r="G35" s="87">
        <v>0</v>
      </c>
      <c r="H35" s="87">
        <v>0</v>
      </c>
      <c r="I35" s="87"/>
      <c r="J35" s="87"/>
      <c r="K35" s="87"/>
      <c r="L35" s="87"/>
      <c r="M35" s="87"/>
      <c r="N35" s="87"/>
      <c r="O35" s="98"/>
      <c r="P35" s="93">
        <f t="shared" si="0"/>
        <v>167</v>
      </c>
      <c r="Q35" s="93">
        <f t="shared" si="1"/>
        <v>218</v>
      </c>
      <c r="R35" s="12"/>
    </row>
    <row r="36" spans="1:18" x14ac:dyDescent="0.2">
      <c r="A36" s="37"/>
      <c r="B36" s="105" t="s">
        <v>59</v>
      </c>
      <c r="C36" s="3">
        <f>'2012'!Q36</f>
        <v>270</v>
      </c>
      <c r="D36" s="91">
        <v>299</v>
      </c>
      <c r="E36" s="88">
        <v>180</v>
      </c>
      <c r="F36" s="88">
        <v>180</v>
      </c>
      <c r="G36" s="88">
        <v>180</v>
      </c>
      <c r="H36" s="88">
        <v>180</v>
      </c>
      <c r="I36" s="88"/>
      <c r="J36" s="88"/>
      <c r="K36" s="88"/>
      <c r="L36" s="88"/>
      <c r="M36" s="89"/>
      <c r="N36" s="88"/>
      <c r="O36" s="99"/>
      <c r="P36" s="94"/>
      <c r="Q36" s="94">
        <f t="shared" ref="Q36" si="20">O36</f>
        <v>0</v>
      </c>
      <c r="R36" s="12"/>
    </row>
    <row r="37" spans="1:18" ht="13.5" thickBot="1" x14ac:dyDescent="0.25">
      <c r="A37" s="38"/>
      <c r="B37" s="106" t="s">
        <v>60</v>
      </c>
      <c r="C37" s="97"/>
      <c r="D37" s="100">
        <f t="shared" ref="D37:N37" si="21">IF(D36&lt;&gt;"",D36-C36,"")</f>
        <v>29</v>
      </c>
      <c r="E37" s="100">
        <f t="shared" si="21"/>
        <v>-119</v>
      </c>
      <c r="F37" s="100">
        <f t="shared" si="21"/>
        <v>0</v>
      </c>
      <c r="G37" s="100">
        <f t="shared" si="21"/>
        <v>0</v>
      </c>
      <c r="H37" s="100">
        <f t="shared" si="21"/>
        <v>0</v>
      </c>
      <c r="I37" s="100" t="str">
        <f t="shared" si="21"/>
        <v/>
      </c>
      <c r="J37" s="100" t="str">
        <f t="shared" si="21"/>
        <v/>
      </c>
      <c r="K37" s="100" t="str">
        <f t="shared" si="21"/>
        <v/>
      </c>
      <c r="L37" s="100" t="str">
        <f t="shared" si="21"/>
        <v/>
      </c>
      <c r="M37" s="100" t="str">
        <f t="shared" si="21"/>
        <v/>
      </c>
      <c r="N37" s="100" t="str">
        <f t="shared" si="21"/>
        <v/>
      </c>
      <c r="O37" s="100" t="str">
        <f>IF(O36&lt;&gt;"",O36-N36,"")</f>
        <v/>
      </c>
      <c r="P37" s="97"/>
      <c r="Q37" s="97">
        <f t="shared" ref="Q37" si="22">IF(Q36&lt;&gt;"",Q36-O36,"")</f>
        <v>0</v>
      </c>
      <c r="R37" s="12"/>
    </row>
    <row r="38" spans="1:18" x14ac:dyDescent="0.2">
      <c r="A38" s="36" t="s">
        <v>6</v>
      </c>
      <c r="B38" s="5" t="s">
        <v>27</v>
      </c>
      <c r="C38" s="28">
        <f>'2012'!Q38</f>
        <v>0</v>
      </c>
      <c r="D38" s="18"/>
      <c r="E38" s="9"/>
      <c r="F38" s="9">
        <v>1</v>
      </c>
      <c r="G38" s="9">
        <v>0</v>
      </c>
      <c r="H38" s="9">
        <v>0</v>
      </c>
      <c r="I38" s="9"/>
      <c r="J38" s="9"/>
      <c r="K38" s="9"/>
      <c r="L38" s="9"/>
      <c r="M38" s="9"/>
      <c r="N38" s="9"/>
      <c r="O38" s="22"/>
      <c r="P38" s="1">
        <f t="shared" si="0"/>
        <v>1</v>
      </c>
      <c r="Q38" s="1">
        <f>C38+P38</f>
        <v>1</v>
      </c>
      <c r="R38" s="12"/>
    </row>
    <row r="39" spans="1:18" x14ac:dyDescent="0.2">
      <c r="A39" s="37"/>
      <c r="B39" s="2" t="s">
        <v>28</v>
      </c>
      <c r="C39" s="28">
        <f>'2012'!Q39</f>
        <v>0</v>
      </c>
      <c r="D39" s="43"/>
      <c r="E39" s="44"/>
      <c r="F39" s="44">
        <v>1</v>
      </c>
      <c r="G39" s="44">
        <v>0</v>
      </c>
      <c r="H39" s="44">
        <v>0</v>
      </c>
      <c r="I39" s="44"/>
      <c r="J39" s="44"/>
      <c r="K39" s="44"/>
      <c r="L39" s="44"/>
      <c r="M39" s="44"/>
      <c r="N39" s="44"/>
      <c r="O39" s="45"/>
      <c r="P39" s="2">
        <f t="shared" si="0"/>
        <v>1</v>
      </c>
      <c r="Q39" s="2">
        <f t="shared" si="1"/>
        <v>1</v>
      </c>
      <c r="R39" s="12"/>
    </row>
    <row r="40" spans="1:18" x14ac:dyDescent="0.2">
      <c r="A40" s="37"/>
      <c r="B40" s="6" t="s">
        <v>29</v>
      </c>
      <c r="C40" s="28">
        <f>'2012'!Q40</f>
        <v>0</v>
      </c>
      <c r="D40" s="19"/>
      <c r="E40" s="8"/>
      <c r="F40" s="8">
        <v>1</v>
      </c>
      <c r="G40" s="8">
        <v>0</v>
      </c>
      <c r="H40" s="8">
        <v>0</v>
      </c>
      <c r="I40" s="8"/>
      <c r="J40" s="8"/>
      <c r="K40" s="8"/>
      <c r="L40" s="8"/>
      <c r="M40" s="8"/>
      <c r="N40" s="8"/>
      <c r="O40" s="23"/>
      <c r="P40" s="3">
        <f t="shared" si="0"/>
        <v>1</v>
      </c>
      <c r="Q40" s="3">
        <f t="shared" si="1"/>
        <v>1</v>
      </c>
      <c r="R40" s="12"/>
    </row>
    <row r="41" spans="1:18" x14ac:dyDescent="0.2">
      <c r="A41" s="37"/>
      <c r="B41" s="93" t="s">
        <v>30</v>
      </c>
      <c r="C41" s="28">
        <f>'2012'!Q41</f>
        <v>0</v>
      </c>
      <c r="D41" s="96"/>
      <c r="E41" s="87"/>
      <c r="F41" s="87">
        <v>7</v>
      </c>
      <c r="G41" s="87">
        <v>0</v>
      </c>
      <c r="H41" s="87">
        <v>0</v>
      </c>
      <c r="I41" s="87"/>
      <c r="J41" s="87"/>
      <c r="K41" s="87"/>
      <c r="L41" s="87"/>
      <c r="M41" s="87"/>
      <c r="N41" s="87"/>
      <c r="O41" s="98"/>
      <c r="P41" s="93">
        <f t="shared" si="0"/>
        <v>7</v>
      </c>
      <c r="Q41" s="93">
        <f t="shared" si="1"/>
        <v>7</v>
      </c>
      <c r="R41" s="12"/>
    </row>
    <row r="42" spans="1:18" x14ac:dyDescent="0.2">
      <c r="A42" s="37"/>
      <c r="B42" s="94" t="s">
        <v>59</v>
      </c>
      <c r="C42" s="28">
        <f>'2012'!Q42</f>
        <v>209</v>
      </c>
      <c r="D42" s="91">
        <v>209</v>
      </c>
      <c r="E42" s="88">
        <v>84</v>
      </c>
      <c r="F42" s="88">
        <v>85</v>
      </c>
      <c r="G42" s="88">
        <v>85</v>
      </c>
      <c r="H42" s="88">
        <v>85</v>
      </c>
      <c r="I42" s="88"/>
      <c r="J42" s="88"/>
      <c r="K42" s="88"/>
      <c r="L42" s="88"/>
      <c r="M42" s="89"/>
      <c r="N42" s="88"/>
      <c r="O42" s="99"/>
      <c r="P42" s="94"/>
      <c r="Q42" s="94">
        <f>O42</f>
        <v>0</v>
      </c>
      <c r="R42" s="12"/>
    </row>
    <row r="43" spans="1:18" ht="13.5" thickBot="1" x14ac:dyDescent="0.25">
      <c r="A43" s="38"/>
      <c r="B43" s="95" t="s">
        <v>60</v>
      </c>
      <c r="C43" s="107"/>
      <c r="D43" s="100">
        <f t="shared" ref="D43:N43" si="23">IF(D42&lt;&gt;"",D42-C42,"")</f>
        <v>0</v>
      </c>
      <c r="E43" s="100">
        <f t="shared" si="23"/>
        <v>-125</v>
      </c>
      <c r="F43" s="100">
        <f t="shared" si="23"/>
        <v>1</v>
      </c>
      <c r="G43" s="100">
        <f t="shared" si="23"/>
        <v>0</v>
      </c>
      <c r="H43" s="100">
        <f t="shared" si="23"/>
        <v>0</v>
      </c>
      <c r="I43" s="100" t="str">
        <f t="shared" si="23"/>
        <v/>
      </c>
      <c r="J43" s="100" t="str">
        <f t="shared" si="23"/>
        <v/>
      </c>
      <c r="K43" s="100" t="str">
        <f t="shared" si="23"/>
        <v/>
      </c>
      <c r="L43" s="100" t="str">
        <f t="shared" si="23"/>
        <v/>
      </c>
      <c r="M43" s="100" t="str">
        <f t="shared" si="23"/>
        <v/>
      </c>
      <c r="N43" s="100" t="str">
        <f t="shared" si="23"/>
        <v/>
      </c>
      <c r="O43" s="100" t="str">
        <f>IF(O42&lt;&gt;"",O42-N42,"")</f>
        <v/>
      </c>
      <c r="P43" s="97"/>
      <c r="Q43" s="97">
        <f>IF(Q42&lt;&gt;"",Q42-O42,"")</f>
        <v>0</v>
      </c>
      <c r="R43" s="12"/>
    </row>
    <row r="44" spans="1:18" x14ac:dyDescent="0.2">
      <c r="A44" s="36" t="s">
        <v>7</v>
      </c>
      <c r="B44" s="13" t="s">
        <v>27</v>
      </c>
      <c r="C44" s="1">
        <f>'2012'!Q44</f>
        <v>0</v>
      </c>
      <c r="D44" s="18"/>
      <c r="E44" s="9"/>
      <c r="F44" s="9"/>
      <c r="G44" s="9"/>
      <c r="H44" s="9"/>
      <c r="I44" s="9"/>
      <c r="J44" s="9"/>
      <c r="K44" s="9"/>
      <c r="L44" s="9"/>
      <c r="M44" s="9"/>
      <c r="N44" s="9"/>
      <c r="O44" s="22"/>
      <c r="P44" s="1">
        <f t="shared" si="0"/>
        <v>0</v>
      </c>
      <c r="Q44" s="1">
        <f t="shared" ref="Q44" si="24">C44+P44</f>
        <v>0</v>
      </c>
      <c r="R44" s="12"/>
    </row>
    <row r="45" spans="1:18" x14ac:dyDescent="0.2">
      <c r="A45" s="37"/>
      <c r="B45" s="42" t="s">
        <v>28</v>
      </c>
      <c r="C45" s="3">
        <f>'2012'!Q45</f>
        <v>0</v>
      </c>
      <c r="D45" s="43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5"/>
      <c r="P45" s="2">
        <f t="shared" si="0"/>
        <v>0</v>
      </c>
      <c r="Q45" s="2">
        <f t="shared" si="1"/>
        <v>0</v>
      </c>
      <c r="R45" s="12"/>
    </row>
    <row r="46" spans="1:18" x14ac:dyDescent="0.2">
      <c r="A46" s="37"/>
      <c r="B46" s="14" t="s">
        <v>29</v>
      </c>
      <c r="C46" s="3">
        <f>'2012'!Q46</f>
        <v>0</v>
      </c>
      <c r="D46" s="19"/>
      <c r="E46" s="8"/>
      <c r="F46" s="8"/>
      <c r="G46" s="8"/>
      <c r="H46" s="8"/>
      <c r="I46" s="8"/>
      <c r="J46" s="8"/>
      <c r="K46" s="8"/>
      <c r="L46" s="8"/>
      <c r="M46" s="8"/>
      <c r="N46" s="8"/>
      <c r="O46" s="23"/>
      <c r="P46" s="3">
        <f t="shared" si="0"/>
        <v>0</v>
      </c>
      <c r="Q46" s="3">
        <f t="shared" si="1"/>
        <v>0</v>
      </c>
      <c r="R46" s="12"/>
    </row>
    <row r="47" spans="1:18" x14ac:dyDescent="0.2">
      <c r="A47" s="37"/>
      <c r="B47" s="104" t="s">
        <v>30</v>
      </c>
      <c r="C47" s="3">
        <f>'2012'!Q47</f>
        <v>0</v>
      </c>
      <c r="D47" s="96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98"/>
      <c r="P47" s="93">
        <f t="shared" si="0"/>
        <v>0</v>
      </c>
      <c r="Q47" s="93">
        <f t="shared" si="1"/>
        <v>0</v>
      </c>
      <c r="R47" s="12"/>
    </row>
    <row r="48" spans="1:18" x14ac:dyDescent="0.2">
      <c r="A48" s="37"/>
      <c r="B48" s="105" t="s">
        <v>59</v>
      </c>
      <c r="C48" s="3">
        <f>'2012'!Q48</f>
        <v>209</v>
      </c>
      <c r="D48" s="91">
        <v>209</v>
      </c>
      <c r="E48" s="88">
        <v>84</v>
      </c>
      <c r="F48" s="88">
        <v>3</v>
      </c>
      <c r="G48" s="88">
        <v>3</v>
      </c>
      <c r="H48" s="88">
        <v>3</v>
      </c>
      <c r="I48" s="88"/>
      <c r="J48" s="88"/>
      <c r="K48" s="88"/>
      <c r="L48" s="88"/>
      <c r="M48" s="89"/>
      <c r="N48" s="88"/>
      <c r="O48" s="99"/>
      <c r="P48" s="94"/>
      <c r="Q48" s="94">
        <f t="shared" ref="Q48" si="25">O48</f>
        <v>0</v>
      </c>
      <c r="R48" s="12"/>
    </row>
    <row r="49" spans="1:18" ht="13.5" thickBot="1" x14ac:dyDescent="0.25">
      <c r="A49" s="38"/>
      <c r="B49" s="106" t="s">
        <v>60</v>
      </c>
      <c r="C49" s="97"/>
      <c r="D49" s="100">
        <f t="shared" ref="D49:N49" si="26">IF(D48&lt;&gt;"",D48-C48,"")</f>
        <v>0</v>
      </c>
      <c r="E49" s="100">
        <f t="shared" si="26"/>
        <v>-125</v>
      </c>
      <c r="F49" s="100">
        <f t="shared" si="26"/>
        <v>-81</v>
      </c>
      <c r="G49" s="100">
        <f t="shared" si="26"/>
        <v>0</v>
      </c>
      <c r="H49" s="100">
        <f t="shared" si="26"/>
        <v>0</v>
      </c>
      <c r="I49" s="100" t="str">
        <f t="shared" si="26"/>
        <v/>
      </c>
      <c r="J49" s="100" t="str">
        <f t="shared" si="26"/>
        <v/>
      </c>
      <c r="K49" s="100" t="str">
        <f t="shared" si="26"/>
        <v/>
      </c>
      <c r="L49" s="100" t="str">
        <f t="shared" si="26"/>
        <v/>
      </c>
      <c r="M49" s="100" t="str">
        <f t="shared" si="26"/>
        <v/>
      </c>
      <c r="N49" s="100" t="str">
        <f t="shared" si="26"/>
        <v/>
      </c>
      <c r="O49" s="100" t="str">
        <f>IF(O48&lt;&gt;"",O48-N48,"")</f>
        <v/>
      </c>
      <c r="P49" s="97"/>
      <c r="Q49" s="97">
        <f t="shared" ref="Q49" si="27">IF(Q48&lt;&gt;"",Q48-O48,"")</f>
        <v>0</v>
      </c>
      <c r="R49" s="12"/>
    </row>
    <row r="50" spans="1:18" x14ac:dyDescent="0.2">
      <c r="A50" s="36" t="s">
        <v>8</v>
      </c>
      <c r="B50" s="5" t="s">
        <v>27</v>
      </c>
      <c r="C50" s="28">
        <f>'2012'!Q50</f>
        <v>2</v>
      </c>
      <c r="D50" s="18">
        <v>2</v>
      </c>
      <c r="E50" s="9">
        <v>9</v>
      </c>
      <c r="F50" s="9">
        <v>1</v>
      </c>
      <c r="G50" s="9">
        <v>0</v>
      </c>
      <c r="H50" s="9">
        <v>0</v>
      </c>
      <c r="I50" s="9"/>
      <c r="J50" s="9"/>
      <c r="K50" s="9"/>
      <c r="L50" s="9"/>
      <c r="M50" s="9"/>
      <c r="N50" s="9"/>
      <c r="O50" s="22"/>
      <c r="P50" s="1">
        <f t="shared" si="0"/>
        <v>12</v>
      </c>
      <c r="Q50" s="1">
        <f t="shared" ref="Q50" si="28">C50+P50</f>
        <v>14</v>
      </c>
      <c r="R50" s="12"/>
    </row>
    <row r="51" spans="1:18" x14ac:dyDescent="0.2">
      <c r="A51" s="37"/>
      <c r="B51" s="2" t="s">
        <v>28</v>
      </c>
      <c r="C51" s="3">
        <f>'2012'!Q50</f>
        <v>2</v>
      </c>
      <c r="D51" s="43">
        <v>1</v>
      </c>
      <c r="E51" s="44">
        <v>8</v>
      </c>
      <c r="F51" s="44">
        <v>2</v>
      </c>
      <c r="G51" s="44">
        <v>0</v>
      </c>
      <c r="H51" s="44">
        <v>0</v>
      </c>
      <c r="I51" s="44"/>
      <c r="J51" s="44"/>
      <c r="K51" s="44"/>
      <c r="L51" s="44"/>
      <c r="M51" s="44"/>
      <c r="N51" s="44"/>
      <c r="O51" s="45"/>
      <c r="P51" s="2">
        <f t="shared" si="0"/>
        <v>11</v>
      </c>
      <c r="Q51" s="2">
        <f t="shared" si="1"/>
        <v>13</v>
      </c>
      <c r="R51" s="12"/>
    </row>
    <row r="52" spans="1:18" x14ac:dyDescent="0.2">
      <c r="A52" s="37"/>
      <c r="B52" s="6" t="s">
        <v>29</v>
      </c>
      <c r="C52" s="28">
        <f>'2012'!Q52</f>
        <v>352</v>
      </c>
      <c r="D52" s="19">
        <v>1</v>
      </c>
      <c r="E52" s="8">
        <v>119</v>
      </c>
      <c r="F52" s="8">
        <v>0</v>
      </c>
      <c r="G52" s="8">
        <v>0</v>
      </c>
      <c r="H52" s="8">
        <v>0</v>
      </c>
      <c r="I52" s="8"/>
      <c r="J52" s="8"/>
      <c r="K52" s="8"/>
      <c r="L52" s="8"/>
      <c r="M52" s="8"/>
      <c r="N52" s="8"/>
      <c r="O52" s="23"/>
      <c r="P52" s="3">
        <f t="shared" si="0"/>
        <v>120</v>
      </c>
      <c r="Q52" s="3">
        <f t="shared" si="1"/>
        <v>472</v>
      </c>
      <c r="R52" s="12"/>
    </row>
    <row r="53" spans="1:18" x14ac:dyDescent="0.2">
      <c r="A53" s="37"/>
      <c r="B53" s="93" t="s">
        <v>30</v>
      </c>
      <c r="C53" s="3">
        <f>'2012'!Q52</f>
        <v>352</v>
      </c>
      <c r="D53" s="96">
        <v>2</v>
      </c>
      <c r="E53" s="87">
        <v>231</v>
      </c>
      <c r="F53" s="87">
        <v>16</v>
      </c>
      <c r="G53" s="87">
        <v>20</v>
      </c>
      <c r="H53" s="87">
        <v>29</v>
      </c>
      <c r="I53" s="87"/>
      <c r="J53" s="87"/>
      <c r="K53" s="87"/>
      <c r="L53" s="87"/>
      <c r="M53" s="87"/>
      <c r="N53" s="87"/>
      <c r="O53" s="98"/>
      <c r="P53" s="93">
        <f t="shared" si="0"/>
        <v>298</v>
      </c>
      <c r="Q53" s="93">
        <f t="shared" si="1"/>
        <v>650</v>
      </c>
      <c r="R53" s="12"/>
    </row>
    <row r="54" spans="1:18" x14ac:dyDescent="0.2">
      <c r="A54" s="37"/>
      <c r="B54" s="94" t="s">
        <v>59</v>
      </c>
      <c r="C54" s="28">
        <f>'2012'!Q54</f>
        <v>4630</v>
      </c>
      <c r="D54" s="91">
        <v>4609</v>
      </c>
      <c r="E54" s="88">
        <v>4572</v>
      </c>
      <c r="F54" s="88">
        <v>4687</v>
      </c>
      <c r="G54" s="88">
        <v>4698</v>
      </c>
      <c r="H54" s="88">
        <v>4736</v>
      </c>
      <c r="I54" s="88"/>
      <c r="J54" s="88"/>
      <c r="K54" s="88"/>
      <c r="L54" s="88"/>
      <c r="M54" s="103"/>
      <c r="N54" s="88"/>
      <c r="O54" s="99"/>
      <c r="P54" s="94"/>
      <c r="Q54" s="94">
        <f t="shared" ref="Q54" si="29">O54</f>
        <v>0</v>
      </c>
      <c r="R54" s="12"/>
    </row>
    <row r="55" spans="1:18" ht="13.5" thickBot="1" x14ac:dyDescent="0.25">
      <c r="A55" s="38"/>
      <c r="B55" s="95" t="s">
        <v>60</v>
      </c>
      <c r="C55" s="107"/>
      <c r="D55" s="100">
        <f t="shared" ref="D55:N55" si="30">IF(D54&lt;&gt;"",D54-C54,"")</f>
        <v>-21</v>
      </c>
      <c r="E55" s="100">
        <f t="shared" si="30"/>
        <v>-37</v>
      </c>
      <c r="F55" s="100">
        <f t="shared" si="30"/>
        <v>115</v>
      </c>
      <c r="G55" s="100">
        <f t="shared" si="30"/>
        <v>11</v>
      </c>
      <c r="H55" s="100">
        <f t="shared" si="30"/>
        <v>38</v>
      </c>
      <c r="I55" s="100" t="str">
        <f t="shared" si="30"/>
        <v/>
      </c>
      <c r="J55" s="100" t="str">
        <f t="shared" si="30"/>
        <v/>
      </c>
      <c r="K55" s="100" t="str">
        <f t="shared" si="30"/>
        <v/>
      </c>
      <c r="L55" s="100" t="str">
        <f t="shared" si="30"/>
        <v/>
      </c>
      <c r="M55" s="100" t="str">
        <f t="shared" si="30"/>
        <v/>
      </c>
      <c r="N55" s="100" t="str">
        <f t="shared" si="30"/>
        <v/>
      </c>
      <c r="O55" s="100" t="str">
        <f>IF(O54&lt;&gt;"",O54-N54,"")</f>
        <v/>
      </c>
      <c r="P55" s="97"/>
      <c r="Q55" s="97">
        <f t="shared" ref="Q55" si="31">IF(Q54&lt;&gt;"",Q54-O54,"")</f>
        <v>0</v>
      </c>
      <c r="R55" s="12"/>
    </row>
    <row r="56" spans="1:18" x14ac:dyDescent="0.2">
      <c r="A56" s="36" t="s">
        <v>9</v>
      </c>
      <c r="B56" s="13" t="s">
        <v>27</v>
      </c>
      <c r="C56" s="1">
        <f>'2012'!Q56</f>
        <v>76</v>
      </c>
      <c r="D56" s="18">
        <v>1</v>
      </c>
      <c r="E56" s="9">
        <v>0</v>
      </c>
      <c r="F56" s="9">
        <v>0</v>
      </c>
      <c r="G56" s="9">
        <v>0</v>
      </c>
      <c r="H56" s="9">
        <v>1</v>
      </c>
      <c r="I56" s="9"/>
      <c r="J56" s="9"/>
      <c r="K56" s="9"/>
      <c r="L56" s="9"/>
      <c r="M56" s="9"/>
      <c r="N56" s="9"/>
      <c r="O56" s="22"/>
      <c r="P56" s="1">
        <f>SUM(D56:O56)</f>
        <v>2</v>
      </c>
      <c r="Q56" s="1">
        <f t="shared" ref="Q56" si="32">C56+P56</f>
        <v>78</v>
      </c>
      <c r="R56" s="12"/>
    </row>
    <row r="57" spans="1:18" x14ac:dyDescent="0.2">
      <c r="A57" s="37"/>
      <c r="B57" s="42" t="s">
        <v>28</v>
      </c>
      <c r="C57" s="3">
        <f>'2012'!Q57</f>
        <v>206</v>
      </c>
      <c r="D57" s="43">
        <v>1</v>
      </c>
      <c r="E57" s="44">
        <v>0</v>
      </c>
      <c r="F57" s="44">
        <v>0</v>
      </c>
      <c r="G57" s="44">
        <v>0</v>
      </c>
      <c r="H57" s="44">
        <v>5</v>
      </c>
      <c r="I57" s="44"/>
      <c r="J57" s="44"/>
      <c r="K57" s="44"/>
      <c r="L57" s="44"/>
      <c r="M57" s="44"/>
      <c r="N57" s="44"/>
      <c r="O57" s="45"/>
      <c r="P57" s="2">
        <f t="shared" ref="P57:P97" si="33">SUM(D57:O57)</f>
        <v>6</v>
      </c>
      <c r="Q57" s="2">
        <f t="shared" si="1"/>
        <v>212</v>
      </c>
      <c r="R57" s="12"/>
    </row>
    <row r="58" spans="1:18" x14ac:dyDescent="0.2">
      <c r="A58" s="37"/>
      <c r="B58" s="14" t="s">
        <v>29</v>
      </c>
      <c r="C58" s="3">
        <f>'2012'!Q58</f>
        <v>2539</v>
      </c>
      <c r="D58" s="19">
        <v>12</v>
      </c>
      <c r="E58" s="8">
        <v>1</v>
      </c>
      <c r="F58" s="8">
        <v>13</v>
      </c>
      <c r="G58" s="8">
        <v>2</v>
      </c>
      <c r="H58" s="8">
        <v>19</v>
      </c>
      <c r="I58" s="8"/>
      <c r="J58" s="8"/>
      <c r="K58" s="8"/>
      <c r="L58" s="8"/>
      <c r="M58" s="8"/>
      <c r="N58" s="8"/>
      <c r="O58" s="23"/>
      <c r="P58" s="3">
        <f t="shared" si="33"/>
        <v>47</v>
      </c>
      <c r="Q58" s="3">
        <f t="shared" si="1"/>
        <v>2586</v>
      </c>
      <c r="R58" s="12"/>
    </row>
    <row r="59" spans="1:18" x14ac:dyDescent="0.2">
      <c r="A59" s="37"/>
      <c r="B59" s="104" t="s">
        <v>30</v>
      </c>
      <c r="C59" s="3">
        <f>'2012'!Q59</f>
        <v>27718</v>
      </c>
      <c r="D59" s="96">
        <v>105</v>
      </c>
      <c r="E59" s="87">
        <v>100</v>
      </c>
      <c r="F59" s="87">
        <v>131</v>
      </c>
      <c r="G59" s="87">
        <v>33</v>
      </c>
      <c r="H59" s="87">
        <v>633</v>
      </c>
      <c r="I59" s="87"/>
      <c r="J59" s="87"/>
      <c r="K59" s="87"/>
      <c r="L59" s="87"/>
      <c r="M59" s="87"/>
      <c r="N59" s="87"/>
      <c r="O59" s="98"/>
      <c r="P59" s="93">
        <f t="shared" si="33"/>
        <v>1002</v>
      </c>
      <c r="Q59" s="93">
        <f t="shared" si="1"/>
        <v>28720</v>
      </c>
      <c r="R59" s="12"/>
    </row>
    <row r="60" spans="1:18" x14ac:dyDescent="0.2">
      <c r="A60" s="37"/>
      <c r="B60" s="105" t="s">
        <v>59</v>
      </c>
      <c r="C60" s="3">
        <f>'2012'!Q60</f>
        <v>19823</v>
      </c>
      <c r="D60" s="91">
        <v>19854</v>
      </c>
      <c r="E60" s="88">
        <v>19885</v>
      </c>
      <c r="F60" s="88">
        <v>19984</v>
      </c>
      <c r="G60" s="88">
        <v>19894</v>
      </c>
      <c r="H60" s="88">
        <v>20128</v>
      </c>
      <c r="I60" s="88"/>
      <c r="J60" s="88"/>
      <c r="K60" s="88"/>
      <c r="L60" s="88"/>
      <c r="M60" s="103"/>
      <c r="N60" s="88"/>
      <c r="O60" s="99"/>
      <c r="P60" s="94"/>
      <c r="Q60" s="94">
        <f t="shared" ref="Q60" si="34">O60</f>
        <v>0</v>
      </c>
      <c r="R60" s="12"/>
    </row>
    <row r="61" spans="1:18" ht="13.5" thickBot="1" x14ac:dyDescent="0.25">
      <c r="A61" s="38"/>
      <c r="B61" s="106" t="s">
        <v>60</v>
      </c>
      <c r="C61" s="97"/>
      <c r="D61" s="100">
        <f t="shared" ref="D61:N61" si="35">IF(D60&lt;&gt;"",D60-C60,"")</f>
        <v>31</v>
      </c>
      <c r="E61" s="100">
        <f t="shared" si="35"/>
        <v>31</v>
      </c>
      <c r="F61" s="100">
        <f t="shared" si="35"/>
        <v>99</v>
      </c>
      <c r="G61" s="100">
        <f t="shared" si="35"/>
        <v>-90</v>
      </c>
      <c r="H61" s="100">
        <f t="shared" si="35"/>
        <v>234</v>
      </c>
      <c r="I61" s="100" t="str">
        <f t="shared" si="35"/>
        <v/>
      </c>
      <c r="J61" s="100" t="str">
        <f t="shared" si="35"/>
        <v/>
      </c>
      <c r="K61" s="100" t="str">
        <f t="shared" si="35"/>
        <v/>
      </c>
      <c r="L61" s="100" t="str">
        <f t="shared" si="35"/>
        <v/>
      </c>
      <c r="M61" s="100" t="str">
        <f t="shared" si="35"/>
        <v/>
      </c>
      <c r="N61" s="100" t="str">
        <f t="shared" si="35"/>
        <v/>
      </c>
      <c r="O61" s="100" t="str">
        <f>IF(O60&lt;&gt;"",O60-N60,"")</f>
        <v/>
      </c>
      <c r="P61" s="97"/>
      <c r="Q61" s="97">
        <f t="shared" ref="Q61" si="36">IF(Q60&lt;&gt;"",Q60-O60,"")</f>
        <v>0</v>
      </c>
      <c r="R61" s="12"/>
    </row>
    <row r="62" spans="1:18" x14ac:dyDescent="0.2">
      <c r="A62" s="36" t="s">
        <v>10</v>
      </c>
      <c r="B62" s="5" t="s">
        <v>27</v>
      </c>
      <c r="C62" s="28">
        <f>'2012'!Q62</f>
        <v>79</v>
      </c>
      <c r="D62" s="18">
        <v>7</v>
      </c>
      <c r="E62" s="9">
        <v>16</v>
      </c>
      <c r="F62" s="9">
        <v>21</v>
      </c>
      <c r="G62" s="9">
        <v>19</v>
      </c>
      <c r="H62" s="9">
        <v>17</v>
      </c>
      <c r="I62" s="9"/>
      <c r="J62" s="9"/>
      <c r="K62" s="9"/>
      <c r="L62" s="9"/>
      <c r="M62" s="9"/>
      <c r="N62" s="9"/>
      <c r="O62" s="22"/>
      <c r="P62" s="1">
        <f t="shared" si="33"/>
        <v>80</v>
      </c>
      <c r="Q62" s="1">
        <f t="shared" ref="Q62" si="37">C62+P62</f>
        <v>159</v>
      </c>
      <c r="R62" s="12"/>
    </row>
    <row r="63" spans="1:18" x14ac:dyDescent="0.2">
      <c r="A63" s="37"/>
      <c r="B63" s="2" t="s">
        <v>28</v>
      </c>
      <c r="C63" s="3">
        <f>'2012'!Q63</f>
        <v>103</v>
      </c>
      <c r="D63" s="43">
        <v>6</v>
      </c>
      <c r="E63" s="44">
        <v>19</v>
      </c>
      <c r="F63" s="44">
        <v>31</v>
      </c>
      <c r="G63" s="44">
        <v>20</v>
      </c>
      <c r="H63" s="44">
        <v>18</v>
      </c>
      <c r="I63" s="44"/>
      <c r="J63" s="44"/>
      <c r="K63" s="44"/>
      <c r="L63" s="44"/>
      <c r="M63" s="44"/>
      <c r="N63" s="44"/>
      <c r="O63" s="45"/>
      <c r="P63" s="2">
        <f t="shared" si="33"/>
        <v>94</v>
      </c>
      <c r="Q63" s="2">
        <f t="shared" si="1"/>
        <v>197</v>
      </c>
      <c r="R63" s="12"/>
    </row>
    <row r="64" spans="1:18" x14ac:dyDescent="0.2">
      <c r="A64" s="37"/>
      <c r="B64" s="6" t="s">
        <v>29</v>
      </c>
      <c r="C64" s="28">
        <f>'2012'!Q64</f>
        <v>771</v>
      </c>
      <c r="D64" s="19">
        <v>103</v>
      </c>
      <c r="E64" s="8">
        <v>136</v>
      </c>
      <c r="F64" s="8">
        <v>325</v>
      </c>
      <c r="G64" s="8">
        <v>155</v>
      </c>
      <c r="H64" s="8">
        <v>160</v>
      </c>
      <c r="I64" s="8"/>
      <c r="J64" s="8"/>
      <c r="K64" s="8"/>
      <c r="L64" s="8"/>
      <c r="M64" s="8"/>
      <c r="N64" s="8"/>
      <c r="O64" s="23"/>
      <c r="P64" s="3">
        <f t="shared" si="33"/>
        <v>879</v>
      </c>
      <c r="Q64" s="3">
        <f t="shared" si="1"/>
        <v>1650</v>
      </c>
      <c r="R64" s="12"/>
    </row>
    <row r="65" spans="1:18" x14ac:dyDescent="0.2">
      <c r="A65" s="37"/>
      <c r="B65" s="93" t="s">
        <v>30</v>
      </c>
      <c r="C65" s="3">
        <f>'2012'!Q65</f>
        <v>8077</v>
      </c>
      <c r="D65" s="96">
        <v>924</v>
      </c>
      <c r="E65" s="87">
        <v>969</v>
      </c>
      <c r="F65" s="87">
        <v>2397</v>
      </c>
      <c r="G65" s="87">
        <v>1351</v>
      </c>
      <c r="H65" s="87">
        <v>1391</v>
      </c>
      <c r="I65" s="87"/>
      <c r="J65" s="87"/>
      <c r="K65" s="87"/>
      <c r="L65" s="87"/>
      <c r="M65" s="87"/>
      <c r="N65" s="87"/>
      <c r="O65" s="98"/>
      <c r="P65" s="93">
        <f t="shared" si="33"/>
        <v>7032</v>
      </c>
      <c r="Q65" s="93">
        <f t="shared" si="1"/>
        <v>15109</v>
      </c>
      <c r="R65" s="12"/>
    </row>
    <row r="66" spans="1:18" x14ac:dyDescent="0.2">
      <c r="A66" s="37"/>
      <c r="B66" s="94" t="s">
        <v>59</v>
      </c>
      <c r="C66" s="28">
        <f>'2012'!Q66</f>
        <v>4445</v>
      </c>
      <c r="D66" s="91">
        <v>4846</v>
      </c>
      <c r="E66" s="88">
        <v>5158</v>
      </c>
      <c r="F66" s="88">
        <v>6459</v>
      </c>
      <c r="G66" s="88">
        <v>7875</v>
      </c>
      <c r="H66" s="88">
        <v>8526</v>
      </c>
      <c r="I66" s="88"/>
      <c r="J66" s="88"/>
      <c r="K66" s="88"/>
      <c r="L66" s="88"/>
      <c r="M66" s="103"/>
      <c r="N66" s="88"/>
      <c r="O66" s="99"/>
      <c r="P66" s="94"/>
      <c r="Q66" s="94">
        <f t="shared" ref="Q66" si="38">O66</f>
        <v>0</v>
      </c>
      <c r="R66" s="12"/>
    </row>
    <row r="67" spans="1:18" ht="13.5" thickBot="1" x14ac:dyDescent="0.25">
      <c r="A67" s="38"/>
      <c r="B67" s="95" t="s">
        <v>60</v>
      </c>
      <c r="C67" s="107"/>
      <c r="D67" s="90">
        <f t="shared" ref="D67:M67" si="39">IF(D66&lt;&gt;"",D66-C66,"")</f>
        <v>401</v>
      </c>
      <c r="E67" s="100">
        <f t="shared" si="39"/>
        <v>312</v>
      </c>
      <c r="F67" s="90">
        <f t="shared" si="39"/>
        <v>1301</v>
      </c>
      <c r="G67" s="100">
        <f t="shared" si="39"/>
        <v>1416</v>
      </c>
      <c r="H67" s="90">
        <f t="shared" si="39"/>
        <v>651</v>
      </c>
      <c r="I67" s="100" t="str">
        <f t="shared" si="39"/>
        <v/>
      </c>
      <c r="J67" s="90" t="str">
        <f t="shared" si="39"/>
        <v/>
      </c>
      <c r="K67" s="100" t="str">
        <f t="shared" si="39"/>
        <v/>
      </c>
      <c r="L67" s="90" t="str">
        <f t="shared" si="39"/>
        <v/>
      </c>
      <c r="M67" s="100" t="str">
        <f t="shared" si="39"/>
        <v/>
      </c>
      <c r="N67" s="90" t="str">
        <f>IF(N66&lt;&gt;"",N66-M66,"")</f>
        <v/>
      </c>
      <c r="O67" s="100" t="str">
        <f>IF(O66&lt;&gt;"",O66-N66,"")</f>
        <v/>
      </c>
      <c r="P67" s="97"/>
      <c r="Q67" s="97">
        <f t="shared" ref="Q67" si="40">IF(Q66&lt;&gt;"",Q66-O66,"")</f>
        <v>0</v>
      </c>
      <c r="R67" s="12"/>
    </row>
    <row r="68" spans="1:18" x14ac:dyDescent="0.2">
      <c r="A68" s="36" t="s">
        <v>11</v>
      </c>
      <c r="B68" s="13" t="s">
        <v>27</v>
      </c>
      <c r="C68" s="1">
        <f>'2012'!Q68</f>
        <v>156</v>
      </c>
      <c r="D68" s="18">
        <v>0</v>
      </c>
      <c r="E68" s="9">
        <v>0</v>
      </c>
      <c r="F68" s="9">
        <v>37</v>
      </c>
      <c r="G68" s="9">
        <v>9</v>
      </c>
      <c r="H68" s="9">
        <v>20</v>
      </c>
      <c r="I68" s="9"/>
      <c r="J68" s="9"/>
      <c r="K68" s="9"/>
      <c r="L68" s="9"/>
      <c r="M68" s="9"/>
      <c r="N68" s="9"/>
      <c r="O68" s="22"/>
      <c r="P68" s="1">
        <f t="shared" si="33"/>
        <v>66</v>
      </c>
      <c r="Q68" s="1">
        <f t="shared" ref="Q68:Q71" si="41">C68+P68</f>
        <v>222</v>
      </c>
      <c r="R68" s="12"/>
    </row>
    <row r="69" spans="1:18" x14ac:dyDescent="0.2">
      <c r="A69" s="37"/>
      <c r="B69" s="42" t="s">
        <v>28</v>
      </c>
      <c r="C69" s="3">
        <f>'2012'!Q69</f>
        <v>6</v>
      </c>
      <c r="D69" s="43">
        <v>0</v>
      </c>
      <c r="E69" s="44">
        <v>0</v>
      </c>
      <c r="F69" s="44">
        <v>178</v>
      </c>
      <c r="G69" s="44">
        <v>16</v>
      </c>
      <c r="H69" s="44">
        <v>20</v>
      </c>
      <c r="I69" s="44"/>
      <c r="J69" s="44"/>
      <c r="K69" s="44"/>
      <c r="L69" s="44"/>
      <c r="M69" s="44"/>
      <c r="N69" s="44"/>
      <c r="O69" s="45"/>
      <c r="P69" s="2">
        <f t="shared" si="33"/>
        <v>214</v>
      </c>
      <c r="Q69" s="2">
        <f t="shared" si="41"/>
        <v>220</v>
      </c>
      <c r="R69" s="12"/>
    </row>
    <row r="70" spans="1:18" x14ac:dyDescent="0.2">
      <c r="A70" s="37"/>
      <c r="B70" s="14" t="s">
        <v>29</v>
      </c>
      <c r="C70" s="3">
        <f>'2012'!Q70</f>
        <v>267</v>
      </c>
      <c r="D70" s="19">
        <v>0</v>
      </c>
      <c r="E70" s="8">
        <v>0</v>
      </c>
      <c r="F70" s="8">
        <v>76</v>
      </c>
      <c r="G70" s="8">
        <v>24</v>
      </c>
      <c r="H70" s="8">
        <v>52</v>
      </c>
      <c r="I70" s="8"/>
      <c r="J70" s="8"/>
      <c r="K70" s="8"/>
      <c r="L70" s="8"/>
      <c r="M70" s="8"/>
      <c r="N70" s="8"/>
      <c r="O70" s="23"/>
      <c r="P70" s="3">
        <f t="shared" si="33"/>
        <v>152</v>
      </c>
      <c r="Q70" s="3">
        <f t="shared" si="41"/>
        <v>419</v>
      </c>
    </row>
    <row r="71" spans="1:18" x14ac:dyDescent="0.2">
      <c r="A71" s="37"/>
      <c r="B71" s="104" t="s">
        <v>30</v>
      </c>
      <c r="C71" s="3">
        <f>'2012'!Q71</f>
        <v>832</v>
      </c>
      <c r="D71" s="96">
        <v>0</v>
      </c>
      <c r="E71" s="87">
        <v>0</v>
      </c>
      <c r="F71" s="87">
        <v>211</v>
      </c>
      <c r="G71" s="87">
        <v>68</v>
      </c>
      <c r="H71" s="87">
        <v>127</v>
      </c>
      <c r="I71" s="87"/>
      <c r="J71" s="87"/>
      <c r="K71" s="87"/>
      <c r="L71" s="87"/>
      <c r="M71" s="87"/>
      <c r="N71" s="87"/>
      <c r="O71" s="98"/>
      <c r="P71" s="93">
        <f t="shared" si="33"/>
        <v>406</v>
      </c>
      <c r="Q71" s="93">
        <f t="shared" si="41"/>
        <v>1238</v>
      </c>
    </row>
    <row r="72" spans="1:18" x14ac:dyDescent="0.2">
      <c r="A72" s="37"/>
      <c r="B72" s="105" t="s">
        <v>59</v>
      </c>
      <c r="C72" s="3">
        <f>'2012'!Q72</f>
        <v>563</v>
      </c>
      <c r="D72" s="91">
        <v>563</v>
      </c>
      <c r="E72" s="88">
        <v>439</v>
      </c>
      <c r="F72" s="88">
        <v>509</v>
      </c>
      <c r="G72" s="88">
        <v>535</v>
      </c>
      <c r="H72" s="88">
        <v>648</v>
      </c>
      <c r="I72" s="88"/>
      <c r="J72" s="88"/>
      <c r="K72" s="88"/>
      <c r="L72" s="88"/>
      <c r="M72" s="89"/>
      <c r="N72" s="88"/>
      <c r="O72" s="99"/>
      <c r="P72" s="94"/>
      <c r="Q72" s="94">
        <f t="shared" ref="Q72" si="42">O72</f>
        <v>0</v>
      </c>
    </row>
    <row r="73" spans="1:18" ht="13.5" thickBot="1" x14ac:dyDescent="0.25">
      <c r="A73" s="38"/>
      <c r="B73" s="106" t="s">
        <v>60</v>
      </c>
      <c r="C73" s="97"/>
      <c r="D73" s="100">
        <f t="shared" ref="D73:N73" si="43">IF(D72&lt;&gt;"",D72-C72,"")</f>
        <v>0</v>
      </c>
      <c r="E73" s="100">
        <f t="shared" si="43"/>
        <v>-124</v>
      </c>
      <c r="F73" s="100">
        <f t="shared" si="43"/>
        <v>70</v>
      </c>
      <c r="G73" s="100">
        <f t="shared" si="43"/>
        <v>26</v>
      </c>
      <c r="H73" s="100">
        <f t="shared" si="43"/>
        <v>113</v>
      </c>
      <c r="I73" s="100" t="str">
        <f t="shared" si="43"/>
        <v/>
      </c>
      <c r="J73" s="100" t="str">
        <f t="shared" si="43"/>
        <v/>
      </c>
      <c r="K73" s="100" t="str">
        <f t="shared" si="43"/>
        <v/>
      </c>
      <c r="L73" s="100" t="str">
        <f t="shared" si="43"/>
        <v/>
      </c>
      <c r="M73" s="100" t="str">
        <f t="shared" si="43"/>
        <v/>
      </c>
      <c r="N73" s="100" t="str">
        <f t="shared" si="43"/>
        <v/>
      </c>
      <c r="O73" s="100" t="str">
        <f>IF(O72&lt;&gt;"",O72-N72,"")</f>
        <v/>
      </c>
      <c r="P73" s="97"/>
      <c r="Q73" s="97">
        <f t="shared" ref="Q73" si="44">IF(Q72&lt;&gt;"",Q72-O72,"")</f>
        <v>0</v>
      </c>
    </row>
    <row r="74" spans="1:18" x14ac:dyDescent="0.2">
      <c r="A74" s="36" t="s">
        <v>12</v>
      </c>
      <c r="B74" s="5" t="s">
        <v>27</v>
      </c>
      <c r="C74" s="28">
        <f>'2012'!Q74</f>
        <v>22</v>
      </c>
      <c r="D74" s="18">
        <v>0</v>
      </c>
      <c r="E74" s="9">
        <v>0</v>
      </c>
      <c r="F74" s="9">
        <v>0</v>
      </c>
      <c r="G74" s="9">
        <v>0</v>
      </c>
      <c r="H74" s="9">
        <v>0</v>
      </c>
      <c r="I74" s="9"/>
      <c r="J74" s="9"/>
      <c r="K74" s="9"/>
      <c r="L74" s="9"/>
      <c r="M74" s="9"/>
      <c r="N74" s="9"/>
      <c r="O74" s="22"/>
      <c r="P74" s="1">
        <f t="shared" si="33"/>
        <v>0</v>
      </c>
      <c r="Q74" s="1">
        <f>C74+P74</f>
        <v>22</v>
      </c>
    </row>
    <row r="75" spans="1:18" x14ac:dyDescent="0.2">
      <c r="A75" s="37"/>
      <c r="B75" s="2" t="s">
        <v>28</v>
      </c>
      <c r="C75" s="3">
        <f>'2012'!Q75</f>
        <v>26</v>
      </c>
      <c r="D75" s="43">
        <v>0</v>
      </c>
      <c r="E75" s="44">
        <v>0</v>
      </c>
      <c r="F75" s="44">
        <v>0</v>
      </c>
      <c r="G75" s="44">
        <v>0</v>
      </c>
      <c r="H75" s="44">
        <v>0</v>
      </c>
      <c r="I75" s="44"/>
      <c r="J75" s="44"/>
      <c r="K75" s="44"/>
      <c r="L75" s="44"/>
      <c r="M75" s="44"/>
      <c r="N75" s="44"/>
      <c r="O75" s="45"/>
      <c r="P75" s="2">
        <f t="shared" si="33"/>
        <v>0</v>
      </c>
      <c r="Q75" s="2">
        <f t="shared" ref="Q75:Q89" si="45">C75+P75</f>
        <v>26</v>
      </c>
    </row>
    <row r="76" spans="1:18" x14ac:dyDescent="0.2">
      <c r="A76" s="37"/>
      <c r="B76" s="6" t="s">
        <v>29</v>
      </c>
      <c r="C76" s="3">
        <f>'2012'!Q76</f>
        <v>443</v>
      </c>
      <c r="D76" s="19">
        <v>0</v>
      </c>
      <c r="E76" s="8">
        <v>4</v>
      </c>
      <c r="F76" s="8">
        <v>0</v>
      </c>
      <c r="G76" s="8">
        <v>0</v>
      </c>
      <c r="H76" s="8">
        <v>1</v>
      </c>
      <c r="I76" s="8"/>
      <c r="J76" s="8"/>
      <c r="K76" s="8"/>
      <c r="L76" s="8"/>
      <c r="M76" s="8"/>
      <c r="N76" s="8"/>
      <c r="O76" s="23"/>
      <c r="P76" s="3">
        <f t="shared" si="33"/>
        <v>5</v>
      </c>
      <c r="Q76" s="3">
        <f t="shared" si="45"/>
        <v>448</v>
      </c>
    </row>
    <row r="77" spans="1:18" x14ac:dyDescent="0.2">
      <c r="A77" s="37"/>
      <c r="B77" s="93" t="s">
        <v>30</v>
      </c>
      <c r="C77" s="3">
        <f>'2012'!Q77</f>
        <v>1722</v>
      </c>
      <c r="D77" s="96">
        <v>0</v>
      </c>
      <c r="E77" s="87">
        <v>32</v>
      </c>
      <c r="F77" s="87">
        <v>0</v>
      </c>
      <c r="G77" s="87">
        <v>0</v>
      </c>
      <c r="H77" s="87">
        <v>18</v>
      </c>
      <c r="I77" s="87"/>
      <c r="J77" s="87"/>
      <c r="K77" s="87"/>
      <c r="L77" s="87"/>
      <c r="M77" s="87"/>
      <c r="N77" s="87"/>
      <c r="O77" s="98"/>
      <c r="P77" s="93">
        <f t="shared" si="33"/>
        <v>50</v>
      </c>
      <c r="Q77" s="93">
        <f t="shared" si="45"/>
        <v>1772</v>
      </c>
    </row>
    <row r="78" spans="1:18" x14ac:dyDescent="0.2">
      <c r="A78" s="37"/>
      <c r="B78" s="94" t="s">
        <v>59</v>
      </c>
      <c r="C78" s="3">
        <f>'2012'!Q78</f>
        <v>3465</v>
      </c>
      <c r="D78" s="91">
        <v>3466</v>
      </c>
      <c r="E78" s="88">
        <v>3357</v>
      </c>
      <c r="F78" s="88">
        <v>3261</v>
      </c>
      <c r="G78" s="88">
        <v>3261</v>
      </c>
      <c r="H78" s="88">
        <v>3277</v>
      </c>
      <c r="I78" s="88"/>
      <c r="J78" s="88"/>
      <c r="K78" s="88"/>
      <c r="L78" s="88"/>
      <c r="M78" s="103"/>
      <c r="N78" s="88"/>
      <c r="O78" s="99"/>
      <c r="P78" s="94"/>
      <c r="Q78" s="94">
        <f>O78</f>
        <v>0</v>
      </c>
    </row>
    <row r="79" spans="1:18" ht="13.5" thickBot="1" x14ac:dyDescent="0.25">
      <c r="A79" s="38"/>
      <c r="B79" s="95" t="s">
        <v>60</v>
      </c>
      <c r="C79" s="107"/>
      <c r="D79" s="100">
        <f t="shared" ref="D79:N79" si="46">IF(D78&lt;&gt;"",D78-C78,"")</f>
        <v>1</v>
      </c>
      <c r="E79" s="100">
        <f t="shared" si="46"/>
        <v>-109</v>
      </c>
      <c r="F79" s="100">
        <f t="shared" si="46"/>
        <v>-96</v>
      </c>
      <c r="G79" s="100">
        <f t="shared" si="46"/>
        <v>0</v>
      </c>
      <c r="H79" s="100">
        <f t="shared" si="46"/>
        <v>16</v>
      </c>
      <c r="I79" s="100" t="str">
        <f t="shared" si="46"/>
        <v/>
      </c>
      <c r="J79" s="100" t="str">
        <f t="shared" si="46"/>
        <v/>
      </c>
      <c r="K79" s="100" t="str">
        <f t="shared" si="46"/>
        <v/>
      </c>
      <c r="L79" s="100" t="str">
        <f t="shared" si="46"/>
        <v/>
      </c>
      <c r="M79" s="100" t="str">
        <f t="shared" si="46"/>
        <v/>
      </c>
      <c r="N79" s="100" t="str">
        <f t="shared" si="46"/>
        <v/>
      </c>
      <c r="O79" s="100" t="str">
        <f>IF(O78&lt;&gt;"",O78-N78,"")</f>
        <v/>
      </c>
      <c r="P79" s="97"/>
      <c r="Q79" s="97">
        <f>IF(Q78&lt;&gt;"",Q78-O78,"")</f>
        <v>0</v>
      </c>
    </row>
    <row r="80" spans="1:18" x14ac:dyDescent="0.2">
      <c r="A80" s="36" t="s">
        <v>13</v>
      </c>
      <c r="B80" s="13" t="s">
        <v>27</v>
      </c>
      <c r="C80" s="1">
        <f>'2012'!Q80</f>
        <v>0</v>
      </c>
      <c r="D80" s="18">
        <v>5</v>
      </c>
      <c r="E80" s="9">
        <v>0</v>
      </c>
      <c r="F80" s="9">
        <v>4</v>
      </c>
      <c r="G80" s="9">
        <v>3</v>
      </c>
      <c r="H80" s="9">
        <v>4</v>
      </c>
      <c r="I80" s="9"/>
      <c r="J80" s="9"/>
      <c r="K80" s="9"/>
      <c r="L80" s="9"/>
      <c r="M80" s="9"/>
      <c r="N80" s="9"/>
      <c r="O80" s="22"/>
      <c r="P80" s="1">
        <f t="shared" si="33"/>
        <v>16</v>
      </c>
      <c r="Q80" s="1">
        <f t="shared" ref="Q80" si="47">C80+P80</f>
        <v>16</v>
      </c>
    </row>
    <row r="81" spans="1:17" x14ac:dyDescent="0.2">
      <c r="A81" s="37"/>
      <c r="B81" s="42" t="s">
        <v>28</v>
      </c>
      <c r="C81" s="3">
        <f>'2012'!Q81</f>
        <v>0</v>
      </c>
      <c r="D81" s="43">
        <v>6</v>
      </c>
      <c r="E81" s="44">
        <v>0</v>
      </c>
      <c r="F81" s="44">
        <v>5</v>
      </c>
      <c r="G81" s="44">
        <v>13</v>
      </c>
      <c r="H81" s="44">
        <v>16</v>
      </c>
      <c r="I81" s="44"/>
      <c r="J81" s="44"/>
      <c r="K81" s="44"/>
      <c r="L81" s="44"/>
      <c r="M81" s="44"/>
      <c r="N81" s="44"/>
      <c r="O81" s="45"/>
      <c r="P81" s="2">
        <f t="shared" si="33"/>
        <v>40</v>
      </c>
      <c r="Q81" s="2">
        <f t="shared" si="45"/>
        <v>40</v>
      </c>
    </row>
    <row r="82" spans="1:17" x14ac:dyDescent="0.2">
      <c r="A82" s="37"/>
      <c r="B82" s="14" t="s">
        <v>29</v>
      </c>
      <c r="C82" s="3">
        <f>'2012'!Q82</f>
        <v>0</v>
      </c>
      <c r="D82" s="19">
        <v>22</v>
      </c>
      <c r="E82" s="8">
        <v>3</v>
      </c>
      <c r="F82" s="8">
        <v>60</v>
      </c>
      <c r="G82" s="8">
        <v>87</v>
      </c>
      <c r="H82" s="8">
        <v>176</v>
      </c>
      <c r="I82" s="8"/>
      <c r="J82" s="8"/>
      <c r="K82" s="8"/>
      <c r="L82" s="8"/>
      <c r="M82" s="8"/>
      <c r="N82" s="8"/>
      <c r="O82" s="23"/>
      <c r="P82" s="3">
        <f t="shared" si="33"/>
        <v>348</v>
      </c>
      <c r="Q82" s="3">
        <f t="shared" si="45"/>
        <v>348</v>
      </c>
    </row>
    <row r="83" spans="1:17" x14ac:dyDescent="0.2">
      <c r="A83" s="37"/>
      <c r="B83" s="104" t="s">
        <v>30</v>
      </c>
      <c r="C83" s="3">
        <f>'2012'!Q83</f>
        <v>0</v>
      </c>
      <c r="D83" s="96">
        <v>97</v>
      </c>
      <c r="E83" s="87">
        <v>93</v>
      </c>
      <c r="F83" s="87">
        <v>458</v>
      </c>
      <c r="G83" s="87">
        <v>1479</v>
      </c>
      <c r="H83" s="87">
        <v>1711</v>
      </c>
      <c r="I83" s="87"/>
      <c r="J83" s="87"/>
      <c r="K83" s="87"/>
      <c r="L83" s="87"/>
      <c r="M83" s="87"/>
      <c r="N83" s="87"/>
      <c r="O83" s="98"/>
      <c r="P83" s="93">
        <f t="shared" si="33"/>
        <v>3838</v>
      </c>
      <c r="Q83" s="93">
        <f t="shared" si="45"/>
        <v>3838</v>
      </c>
    </row>
    <row r="84" spans="1:17" x14ac:dyDescent="0.2">
      <c r="A84" s="37"/>
      <c r="B84" s="105" t="s">
        <v>59</v>
      </c>
      <c r="C84" s="3">
        <f>'2012'!Q84</f>
        <v>209</v>
      </c>
      <c r="D84" s="91">
        <v>248</v>
      </c>
      <c r="E84" s="88">
        <v>210</v>
      </c>
      <c r="F84" s="88">
        <v>739</v>
      </c>
      <c r="G84" s="88">
        <v>1597</v>
      </c>
      <c r="H84" s="88">
        <v>3004</v>
      </c>
      <c r="I84" s="88"/>
      <c r="J84" s="88"/>
      <c r="K84" s="88"/>
      <c r="L84" s="88"/>
      <c r="M84" s="89"/>
      <c r="N84" s="88"/>
      <c r="O84" s="99"/>
      <c r="P84" s="94"/>
      <c r="Q84" s="94">
        <f t="shared" ref="Q84" si="48">O84</f>
        <v>0</v>
      </c>
    </row>
    <row r="85" spans="1:17" ht="13.5" thickBot="1" x14ac:dyDescent="0.25">
      <c r="A85" s="38"/>
      <c r="B85" s="106" t="s">
        <v>60</v>
      </c>
      <c r="C85" s="97"/>
      <c r="D85" s="100">
        <f t="shared" ref="D85:N85" si="49">IF(D84&lt;&gt;"",D84-C84,"")</f>
        <v>39</v>
      </c>
      <c r="E85" s="100">
        <f t="shared" si="49"/>
        <v>-38</v>
      </c>
      <c r="F85" s="100">
        <f t="shared" si="49"/>
        <v>529</v>
      </c>
      <c r="G85" s="100">
        <f t="shared" si="49"/>
        <v>858</v>
      </c>
      <c r="H85" s="100">
        <f t="shared" si="49"/>
        <v>1407</v>
      </c>
      <c r="I85" s="100" t="str">
        <f t="shared" si="49"/>
        <v/>
      </c>
      <c r="J85" s="100" t="str">
        <f t="shared" si="49"/>
        <v/>
      </c>
      <c r="K85" s="100" t="str">
        <f t="shared" si="49"/>
        <v/>
      </c>
      <c r="L85" s="100" t="str">
        <f t="shared" si="49"/>
        <v/>
      </c>
      <c r="M85" s="100" t="str">
        <f t="shared" si="49"/>
        <v/>
      </c>
      <c r="N85" s="100" t="str">
        <f t="shared" si="49"/>
        <v/>
      </c>
      <c r="O85" s="100" t="str">
        <f>IF(O84&lt;&gt;"",O84-N84,"")</f>
        <v/>
      </c>
      <c r="P85" s="97"/>
      <c r="Q85" s="97">
        <f t="shared" ref="Q85" si="50">IF(Q84&lt;&gt;"",Q84-O84,"")</f>
        <v>0</v>
      </c>
    </row>
    <row r="86" spans="1:17" x14ac:dyDescent="0.2">
      <c r="A86" s="36" t="s">
        <v>14</v>
      </c>
      <c r="B86" s="5" t="s">
        <v>27</v>
      </c>
      <c r="C86" s="28">
        <f>'2012'!Q86</f>
        <v>404</v>
      </c>
      <c r="D86" s="18">
        <v>90</v>
      </c>
      <c r="E86" s="9">
        <v>166</v>
      </c>
      <c r="F86" s="9">
        <v>63</v>
      </c>
      <c r="G86" s="9">
        <v>66</v>
      </c>
      <c r="H86" s="9">
        <v>68</v>
      </c>
      <c r="I86" s="9"/>
      <c r="J86" s="9"/>
      <c r="K86" s="9"/>
      <c r="L86" s="9"/>
      <c r="M86" s="9"/>
      <c r="N86" s="9"/>
      <c r="O86" s="22"/>
      <c r="P86" s="1">
        <f t="shared" si="33"/>
        <v>453</v>
      </c>
      <c r="Q86" s="1">
        <f t="shared" ref="Q86" si="51">C86+P86</f>
        <v>857</v>
      </c>
    </row>
    <row r="87" spans="1:17" x14ac:dyDescent="0.2">
      <c r="A87" s="37"/>
      <c r="B87" s="2" t="s">
        <v>28</v>
      </c>
      <c r="C87" s="28">
        <f>'2012'!Q87</f>
        <v>708</v>
      </c>
      <c r="D87" s="43">
        <v>101</v>
      </c>
      <c r="E87" s="44">
        <v>204</v>
      </c>
      <c r="F87" s="44">
        <v>73</v>
      </c>
      <c r="G87" s="44">
        <v>87</v>
      </c>
      <c r="H87" s="44">
        <v>68</v>
      </c>
      <c r="I87" s="44"/>
      <c r="J87" s="44"/>
      <c r="K87" s="44"/>
      <c r="L87" s="44"/>
      <c r="M87" s="44"/>
      <c r="N87" s="44"/>
      <c r="O87" s="45"/>
      <c r="P87" s="2">
        <f t="shared" si="33"/>
        <v>533</v>
      </c>
      <c r="Q87" s="2">
        <f t="shared" si="45"/>
        <v>1241</v>
      </c>
    </row>
    <row r="88" spans="1:17" x14ac:dyDescent="0.2">
      <c r="A88" s="37"/>
      <c r="B88" s="6" t="s">
        <v>29</v>
      </c>
      <c r="C88" s="28">
        <f>'2012'!Q88</f>
        <v>7556</v>
      </c>
      <c r="D88" s="19">
        <v>1185</v>
      </c>
      <c r="E88" s="8">
        <v>2136</v>
      </c>
      <c r="F88" s="8">
        <v>1151</v>
      </c>
      <c r="G88" s="8">
        <v>786</v>
      </c>
      <c r="H88" s="8">
        <v>812</v>
      </c>
      <c r="I88" s="8"/>
      <c r="J88" s="8"/>
      <c r="K88" s="8"/>
      <c r="L88" s="8"/>
      <c r="M88" s="8"/>
      <c r="N88" s="8"/>
      <c r="O88" s="23"/>
      <c r="P88" s="3">
        <f t="shared" si="33"/>
        <v>6070</v>
      </c>
      <c r="Q88" s="3">
        <f t="shared" si="45"/>
        <v>13626</v>
      </c>
    </row>
    <row r="89" spans="1:17" x14ac:dyDescent="0.2">
      <c r="A89" s="37"/>
      <c r="B89" s="93" t="s">
        <v>30</v>
      </c>
      <c r="C89" s="28">
        <f>'2012'!Q89</f>
        <v>61124</v>
      </c>
      <c r="D89" s="96">
        <v>7089</v>
      </c>
      <c r="E89" s="87">
        <v>10948</v>
      </c>
      <c r="F89" s="87">
        <v>6501</v>
      </c>
      <c r="G89" s="87">
        <v>5081</v>
      </c>
      <c r="H89" s="87">
        <v>5358</v>
      </c>
      <c r="I89" s="87"/>
      <c r="J89" s="87"/>
      <c r="K89" s="87"/>
      <c r="L89" s="87"/>
      <c r="M89" s="87"/>
      <c r="N89" s="87"/>
      <c r="O89" s="98"/>
      <c r="P89" s="93">
        <f t="shared" si="33"/>
        <v>34977</v>
      </c>
      <c r="Q89" s="93">
        <f t="shared" si="45"/>
        <v>96101</v>
      </c>
    </row>
    <row r="90" spans="1:17" x14ac:dyDescent="0.2">
      <c r="A90" s="37"/>
      <c r="B90" s="94" t="s">
        <v>59</v>
      </c>
      <c r="C90" s="28">
        <f>'2012'!Q90</f>
        <v>34855</v>
      </c>
      <c r="D90" s="91">
        <v>39058</v>
      </c>
      <c r="E90" s="88">
        <v>45291</v>
      </c>
      <c r="F90" s="88">
        <v>49267</v>
      </c>
      <c r="G90" s="88">
        <v>51821</v>
      </c>
      <c r="H90" s="88">
        <v>54458</v>
      </c>
      <c r="I90" s="88"/>
      <c r="J90" s="88"/>
      <c r="K90" s="88"/>
      <c r="L90" s="88"/>
      <c r="M90" s="103"/>
      <c r="N90" s="88"/>
      <c r="O90" s="99"/>
      <c r="P90" s="94"/>
      <c r="Q90" s="94">
        <f t="shared" ref="Q90" si="52">O90</f>
        <v>0</v>
      </c>
    </row>
    <row r="91" spans="1:17" ht="13.5" thickBot="1" x14ac:dyDescent="0.25">
      <c r="A91" s="38"/>
      <c r="B91" s="95" t="s">
        <v>60</v>
      </c>
      <c r="C91" s="97"/>
      <c r="D91" s="100">
        <f t="shared" ref="D91:N91" si="53">IF(D90&lt;&gt;"",D90-C90,"")</f>
        <v>4203</v>
      </c>
      <c r="E91" s="100">
        <f t="shared" si="53"/>
        <v>6233</v>
      </c>
      <c r="F91" s="100">
        <f t="shared" si="53"/>
        <v>3976</v>
      </c>
      <c r="G91" s="100">
        <f t="shared" si="53"/>
        <v>2554</v>
      </c>
      <c r="H91" s="100">
        <f t="shared" si="53"/>
        <v>2637</v>
      </c>
      <c r="I91" s="100" t="str">
        <f t="shared" si="53"/>
        <v/>
      </c>
      <c r="J91" s="100" t="str">
        <f t="shared" si="53"/>
        <v/>
      </c>
      <c r="K91" s="100" t="str">
        <f t="shared" si="53"/>
        <v/>
      </c>
      <c r="L91" s="100" t="str">
        <f t="shared" si="53"/>
        <v/>
      </c>
      <c r="M91" s="100" t="str">
        <f t="shared" si="53"/>
        <v/>
      </c>
      <c r="N91" s="100" t="str">
        <f t="shared" si="53"/>
        <v/>
      </c>
      <c r="O91" s="100" t="str">
        <f>IF(O90&lt;&gt;"",O90-N90,"")</f>
        <v/>
      </c>
      <c r="P91" s="97"/>
      <c r="Q91" s="97">
        <f t="shared" ref="Q91" si="54">IF(Q90&lt;&gt;"",Q90-O90,"")</f>
        <v>0</v>
      </c>
    </row>
    <row r="92" spans="1:17" ht="13.5" thickBot="1" x14ac:dyDescent="0.25">
      <c r="A92" s="101"/>
      <c r="B92" s="102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</row>
    <row r="93" spans="1:17" ht="26.25" thickBot="1" x14ac:dyDescent="0.25">
      <c r="A93" s="140">
        <v>2013</v>
      </c>
      <c r="B93" s="141"/>
      <c r="C93" s="20" t="s">
        <v>57</v>
      </c>
      <c r="D93" s="17" t="s">
        <v>32</v>
      </c>
      <c r="E93" s="7" t="s">
        <v>33</v>
      </c>
      <c r="F93" s="7" t="s">
        <v>34</v>
      </c>
      <c r="G93" s="7" t="s">
        <v>35</v>
      </c>
      <c r="H93" s="7" t="s">
        <v>36</v>
      </c>
      <c r="I93" s="7" t="s">
        <v>37</v>
      </c>
      <c r="J93" s="7" t="s">
        <v>38</v>
      </c>
      <c r="K93" s="7" t="s">
        <v>39</v>
      </c>
      <c r="L93" s="7" t="s">
        <v>40</v>
      </c>
      <c r="M93" s="7" t="s">
        <v>41</v>
      </c>
      <c r="N93" s="7" t="s">
        <v>42</v>
      </c>
      <c r="O93" s="21" t="s">
        <v>43</v>
      </c>
      <c r="P93" s="20" t="s">
        <v>58</v>
      </c>
      <c r="Q93" s="24" t="s">
        <v>45</v>
      </c>
    </row>
    <row r="94" spans="1:17" x14ac:dyDescent="0.2">
      <c r="A94" s="36" t="s">
        <v>15</v>
      </c>
      <c r="B94" s="13" t="s">
        <v>27</v>
      </c>
      <c r="C94" s="1">
        <f>'2012'!Q94</f>
        <v>44</v>
      </c>
      <c r="D94" s="18">
        <v>4</v>
      </c>
      <c r="E94" s="9">
        <v>1</v>
      </c>
      <c r="F94" s="9">
        <v>5</v>
      </c>
      <c r="G94" s="9">
        <v>4</v>
      </c>
      <c r="H94" s="9">
        <v>4</v>
      </c>
      <c r="I94" s="9"/>
      <c r="J94" s="9"/>
      <c r="K94" s="9"/>
      <c r="L94" s="9"/>
      <c r="M94" s="9"/>
      <c r="N94" s="9"/>
      <c r="O94" s="22"/>
      <c r="P94" s="1">
        <f t="shared" si="33"/>
        <v>18</v>
      </c>
      <c r="Q94" s="1">
        <f t="shared" ref="Q94:Q97" si="55">C94+P94</f>
        <v>62</v>
      </c>
    </row>
    <row r="95" spans="1:17" x14ac:dyDescent="0.2">
      <c r="A95" s="37"/>
      <c r="B95" s="42" t="s">
        <v>28</v>
      </c>
      <c r="C95" s="3">
        <f>'2012'!Q95</f>
        <v>30</v>
      </c>
      <c r="D95" s="43">
        <v>4</v>
      </c>
      <c r="E95" s="44">
        <v>1</v>
      </c>
      <c r="F95" s="44">
        <v>5</v>
      </c>
      <c r="G95" s="44">
        <v>4</v>
      </c>
      <c r="H95" s="44">
        <v>4</v>
      </c>
      <c r="I95" s="44"/>
      <c r="J95" s="44"/>
      <c r="K95" s="44"/>
      <c r="L95" s="44"/>
      <c r="M95" s="44"/>
      <c r="N95" s="44"/>
      <c r="O95" s="45"/>
      <c r="P95" s="2">
        <f t="shared" si="33"/>
        <v>18</v>
      </c>
      <c r="Q95" s="2">
        <f t="shared" si="55"/>
        <v>48</v>
      </c>
    </row>
    <row r="96" spans="1:17" x14ac:dyDescent="0.2">
      <c r="A96" s="37"/>
      <c r="B96" s="14" t="s">
        <v>29</v>
      </c>
      <c r="C96" s="3">
        <f>'2012'!Q96</f>
        <v>358</v>
      </c>
      <c r="D96" s="19">
        <v>84</v>
      </c>
      <c r="E96" s="8">
        <v>49</v>
      </c>
      <c r="F96" s="8">
        <v>62</v>
      </c>
      <c r="G96" s="8">
        <v>50</v>
      </c>
      <c r="H96" s="8">
        <v>83</v>
      </c>
      <c r="I96" s="8"/>
      <c r="J96" s="8"/>
      <c r="K96" s="8"/>
      <c r="L96" s="8"/>
      <c r="M96" s="8"/>
      <c r="N96" s="8"/>
      <c r="O96" s="23"/>
      <c r="P96" s="3">
        <f t="shared" si="33"/>
        <v>328</v>
      </c>
      <c r="Q96" s="3">
        <f t="shared" si="55"/>
        <v>686</v>
      </c>
    </row>
    <row r="97" spans="1:17" x14ac:dyDescent="0.2">
      <c r="A97" s="37"/>
      <c r="B97" s="104" t="s">
        <v>30</v>
      </c>
      <c r="C97" s="3">
        <f>'2012'!Q97</f>
        <v>2144</v>
      </c>
      <c r="D97" s="96">
        <v>812</v>
      </c>
      <c r="E97" s="87">
        <v>664</v>
      </c>
      <c r="F97" s="87">
        <v>521</v>
      </c>
      <c r="G97" s="87">
        <v>645</v>
      </c>
      <c r="H97" s="87">
        <v>635</v>
      </c>
      <c r="I97" s="87"/>
      <c r="J97" s="87"/>
      <c r="K97" s="87"/>
      <c r="L97" s="87"/>
      <c r="M97" s="87"/>
      <c r="N97" s="87"/>
      <c r="O97" s="98"/>
      <c r="P97" s="93">
        <f t="shared" si="33"/>
        <v>3277</v>
      </c>
      <c r="Q97" s="93">
        <f t="shared" si="55"/>
        <v>5421</v>
      </c>
    </row>
    <row r="98" spans="1:17" x14ac:dyDescent="0.2">
      <c r="A98" s="37"/>
      <c r="B98" s="105" t="s">
        <v>59</v>
      </c>
      <c r="C98" s="3">
        <f>'2012'!Q98</f>
        <v>1336</v>
      </c>
      <c r="D98" s="91">
        <v>1619</v>
      </c>
      <c r="E98" s="88">
        <v>1764</v>
      </c>
      <c r="F98" s="88">
        <v>1943</v>
      </c>
      <c r="G98" s="88">
        <v>2165</v>
      </c>
      <c r="H98" s="88">
        <v>2544</v>
      </c>
      <c r="I98" s="88"/>
      <c r="J98" s="88"/>
      <c r="K98" s="88"/>
      <c r="L98" s="88"/>
      <c r="M98" s="89"/>
      <c r="N98" s="88"/>
      <c r="O98" s="99"/>
      <c r="P98" s="94"/>
      <c r="Q98" s="94">
        <f>O98</f>
        <v>0</v>
      </c>
    </row>
    <row r="99" spans="1:17" ht="13.5" thickBot="1" x14ac:dyDescent="0.25">
      <c r="A99" s="38"/>
      <c r="B99" s="106" t="s">
        <v>60</v>
      </c>
      <c r="C99" s="97"/>
      <c r="D99" s="100">
        <f t="shared" ref="D99:N99" si="56">IF(D98&lt;&gt;"",D98-C98,"")</f>
        <v>283</v>
      </c>
      <c r="E99" s="100">
        <f t="shared" si="56"/>
        <v>145</v>
      </c>
      <c r="F99" s="100">
        <f t="shared" si="56"/>
        <v>179</v>
      </c>
      <c r="G99" s="100">
        <f t="shared" si="56"/>
        <v>222</v>
      </c>
      <c r="H99" s="100">
        <f t="shared" si="56"/>
        <v>379</v>
      </c>
      <c r="I99" s="100" t="str">
        <f t="shared" si="56"/>
        <v/>
      </c>
      <c r="J99" s="100" t="str">
        <f t="shared" si="56"/>
        <v/>
      </c>
      <c r="K99" s="100" t="str">
        <f t="shared" si="56"/>
        <v/>
      </c>
      <c r="L99" s="100" t="str">
        <f t="shared" si="56"/>
        <v/>
      </c>
      <c r="M99" s="100" t="str">
        <f t="shared" si="56"/>
        <v/>
      </c>
      <c r="N99" s="100" t="str">
        <f t="shared" si="56"/>
        <v/>
      </c>
      <c r="O99" s="100" t="str">
        <f>IF(O98&lt;&gt;"",O98-N98,"")</f>
        <v/>
      </c>
      <c r="P99" s="97"/>
      <c r="Q99" s="97">
        <f>IF(Q98&lt;&gt;"",Q98-O98,"")</f>
        <v>0</v>
      </c>
    </row>
    <row r="100" spans="1:17" x14ac:dyDescent="0.2">
      <c r="A100" s="36" t="s">
        <v>16</v>
      </c>
      <c r="B100" s="5" t="s">
        <v>27</v>
      </c>
      <c r="C100" s="28">
        <f>'2012'!Q100</f>
        <v>5</v>
      </c>
      <c r="D100" s="18">
        <v>0</v>
      </c>
      <c r="E100" s="9">
        <v>3</v>
      </c>
      <c r="F100" s="9">
        <v>1</v>
      </c>
      <c r="G100" s="9">
        <v>1</v>
      </c>
      <c r="H100" s="9">
        <v>1</v>
      </c>
      <c r="I100" s="9"/>
      <c r="J100" s="9"/>
      <c r="K100" s="9"/>
      <c r="L100" s="9"/>
      <c r="M100" s="9"/>
      <c r="N100" s="9"/>
      <c r="O100" s="22"/>
      <c r="P100" s="1">
        <f>SUM(D100:O100)</f>
        <v>6</v>
      </c>
      <c r="Q100" s="1">
        <f t="shared" ref="Q100:Q127" si="57">C100+P100</f>
        <v>11</v>
      </c>
    </row>
    <row r="101" spans="1:17" x14ac:dyDescent="0.2">
      <c r="A101" s="37"/>
      <c r="B101" s="2" t="s">
        <v>28</v>
      </c>
      <c r="C101" s="3">
        <f>'2012'!Q101</f>
        <v>5</v>
      </c>
      <c r="D101" s="43">
        <v>0</v>
      </c>
      <c r="E101" s="44">
        <v>3</v>
      </c>
      <c r="F101" s="44">
        <v>3</v>
      </c>
      <c r="G101" s="44">
        <v>1</v>
      </c>
      <c r="H101" s="44">
        <v>1</v>
      </c>
      <c r="I101" s="44"/>
      <c r="J101" s="44"/>
      <c r="K101" s="44"/>
      <c r="L101" s="44"/>
      <c r="M101" s="44"/>
      <c r="N101" s="44"/>
      <c r="O101" s="45"/>
      <c r="P101" s="2">
        <f>SUM(D101:O101)</f>
        <v>8</v>
      </c>
      <c r="Q101" s="2">
        <f t="shared" si="57"/>
        <v>13</v>
      </c>
    </row>
    <row r="102" spans="1:17" x14ac:dyDescent="0.2">
      <c r="A102" s="37"/>
      <c r="B102" s="6" t="s">
        <v>29</v>
      </c>
      <c r="C102" s="3">
        <f>'2012'!Q102</f>
        <v>42</v>
      </c>
      <c r="D102" s="19">
        <v>1</v>
      </c>
      <c r="E102" s="8">
        <v>42</v>
      </c>
      <c r="F102" s="8">
        <v>34</v>
      </c>
      <c r="G102" s="8">
        <v>19</v>
      </c>
      <c r="H102" s="8">
        <v>41</v>
      </c>
      <c r="I102" s="8"/>
      <c r="J102" s="8"/>
      <c r="K102" s="8"/>
      <c r="L102" s="8"/>
      <c r="M102" s="8"/>
      <c r="N102" s="8"/>
      <c r="O102" s="23"/>
      <c r="P102" s="3">
        <f>SUM(D102:O102)</f>
        <v>137</v>
      </c>
      <c r="Q102" s="3">
        <f t="shared" si="57"/>
        <v>179</v>
      </c>
    </row>
    <row r="103" spans="1:17" x14ac:dyDescent="0.2">
      <c r="A103" s="37"/>
      <c r="B103" s="93" t="s">
        <v>30</v>
      </c>
      <c r="C103" s="3">
        <f>'2012'!Q103</f>
        <v>489</v>
      </c>
      <c r="D103" s="96">
        <v>35</v>
      </c>
      <c r="E103" s="87">
        <v>326</v>
      </c>
      <c r="F103" s="87">
        <v>469</v>
      </c>
      <c r="G103" s="87">
        <v>190</v>
      </c>
      <c r="H103" s="87">
        <v>314</v>
      </c>
      <c r="I103" s="87"/>
      <c r="J103" s="87"/>
      <c r="K103" s="87"/>
      <c r="L103" s="87"/>
      <c r="M103" s="87"/>
      <c r="N103" s="87"/>
      <c r="O103" s="98"/>
      <c r="P103" s="93">
        <f>SUM(D103:O103)</f>
        <v>1334</v>
      </c>
      <c r="Q103" s="93">
        <f t="shared" si="57"/>
        <v>1823</v>
      </c>
    </row>
    <row r="104" spans="1:17" x14ac:dyDescent="0.2">
      <c r="A104" s="37"/>
      <c r="B104" s="94" t="s">
        <v>59</v>
      </c>
      <c r="C104" s="94">
        <f>'2012'!Q104</f>
        <v>549</v>
      </c>
      <c r="D104" s="91">
        <v>556</v>
      </c>
      <c r="E104" s="88">
        <v>691</v>
      </c>
      <c r="F104" s="88">
        <v>998</v>
      </c>
      <c r="G104" s="88">
        <v>1155</v>
      </c>
      <c r="H104" s="88">
        <v>1359</v>
      </c>
      <c r="I104" s="88"/>
      <c r="J104" s="88"/>
      <c r="K104" s="88"/>
      <c r="L104" s="88"/>
      <c r="M104" s="89"/>
      <c r="N104" s="88"/>
      <c r="O104" s="99"/>
      <c r="P104" s="94"/>
      <c r="Q104" s="94">
        <f t="shared" ref="Q104" si="58">O104</f>
        <v>0</v>
      </c>
    </row>
    <row r="105" spans="1:17" ht="13.5" thickBot="1" x14ac:dyDescent="0.25">
      <c r="A105" s="38"/>
      <c r="B105" s="95" t="s">
        <v>60</v>
      </c>
      <c r="C105" s="107"/>
      <c r="D105" s="100">
        <f t="shared" ref="D105:N105" si="59">IF(D104&lt;&gt;"",D104-C104,"")</f>
        <v>7</v>
      </c>
      <c r="E105" s="100">
        <f t="shared" si="59"/>
        <v>135</v>
      </c>
      <c r="F105" s="100">
        <f t="shared" si="59"/>
        <v>307</v>
      </c>
      <c r="G105" s="100">
        <f t="shared" si="59"/>
        <v>157</v>
      </c>
      <c r="H105" s="100">
        <f t="shared" si="59"/>
        <v>204</v>
      </c>
      <c r="I105" s="100" t="str">
        <f t="shared" si="59"/>
        <v/>
      </c>
      <c r="J105" s="100" t="str">
        <f t="shared" si="59"/>
        <v/>
      </c>
      <c r="K105" s="100" t="str">
        <f t="shared" si="59"/>
        <v/>
      </c>
      <c r="L105" s="100" t="str">
        <f t="shared" si="59"/>
        <v/>
      </c>
      <c r="M105" s="100" t="str">
        <f t="shared" si="59"/>
        <v/>
      </c>
      <c r="N105" s="100" t="str">
        <f t="shared" si="59"/>
        <v/>
      </c>
      <c r="O105" s="100" t="str">
        <f>IF(O104&lt;&gt;"",O104-N104,"")</f>
        <v/>
      </c>
      <c r="P105" s="97"/>
      <c r="Q105" s="97">
        <f t="shared" ref="Q105" si="60">IF(Q104&lt;&gt;"",Q104-O104,"")</f>
        <v>0</v>
      </c>
    </row>
    <row r="106" spans="1:17" x14ac:dyDescent="0.2">
      <c r="A106" s="36" t="s">
        <v>17</v>
      </c>
      <c r="B106" s="13" t="s">
        <v>27</v>
      </c>
      <c r="C106" s="1">
        <f>'2012'!Q106</f>
        <v>294</v>
      </c>
      <c r="D106" s="18">
        <v>11</v>
      </c>
      <c r="E106" s="9">
        <v>8</v>
      </c>
      <c r="F106" s="9">
        <v>14</v>
      </c>
      <c r="G106" s="9">
        <v>2</v>
      </c>
      <c r="H106" s="9">
        <v>4</v>
      </c>
      <c r="I106" s="9"/>
      <c r="J106" s="9"/>
      <c r="K106" s="9"/>
      <c r="L106" s="9"/>
      <c r="M106" s="9"/>
      <c r="N106" s="9"/>
      <c r="O106" s="22"/>
      <c r="P106" s="1">
        <f>SUM(D106:O106)</f>
        <v>39</v>
      </c>
      <c r="Q106" s="1">
        <f t="shared" si="57"/>
        <v>333</v>
      </c>
    </row>
    <row r="107" spans="1:17" x14ac:dyDescent="0.2">
      <c r="A107" s="37"/>
      <c r="B107" s="42" t="s">
        <v>28</v>
      </c>
      <c r="C107" s="3">
        <f>'2012'!Q107</f>
        <v>1059</v>
      </c>
      <c r="D107" s="43">
        <v>84</v>
      </c>
      <c r="E107" s="44">
        <v>24</v>
      </c>
      <c r="F107" s="44">
        <v>15</v>
      </c>
      <c r="G107" s="44">
        <v>2</v>
      </c>
      <c r="H107" s="44">
        <v>6</v>
      </c>
      <c r="I107" s="44"/>
      <c r="J107" s="44"/>
      <c r="K107" s="44"/>
      <c r="L107" s="44"/>
      <c r="M107" s="44"/>
      <c r="N107" s="44"/>
      <c r="O107" s="45"/>
      <c r="P107" s="2">
        <f t="shared" ref="P107:P157" si="61">SUM(D107:O107)</f>
        <v>131</v>
      </c>
      <c r="Q107" s="2">
        <f t="shared" si="57"/>
        <v>1190</v>
      </c>
    </row>
    <row r="108" spans="1:17" x14ac:dyDescent="0.2">
      <c r="A108" s="37"/>
      <c r="B108" s="14" t="s">
        <v>29</v>
      </c>
      <c r="C108" s="3">
        <f>'2012'!Q108</f>
        <v>8935</v>
      </c>
      <c r="D108" s="19">
        <v>263</v>
      </c>
      <c r="E108" s="8">
        <v>112</v>
      </c>
      <c r="F108" s="8">
        <v>141</v>
      </c>
      <c r="G108" s="8">
        <v>41</v>
      </c>
      <c r="H108" s="8">
        <v>118</v>
      </c>
      <c r="I108" s="8"/>
      <c r="J108" s="8"/>
      <c r="K108" s="8"/>
      <c r="L108" s="8"/>
      <c r="M108" s="8"/>
      <c r="N108" s="8"/>
      <c r="O108" s="23"/>
      <c r="P108" s="3">
        <f t="shared" si="61"/>
        <v>675</v>
      </c>
      <c r="Q108" s="3">
        <f t="shared" si="57"/>
        <v>9610</v>
      </c>
    </row>
    <row r="109" spans="1:17" x14ac:dyDescent="0.2">
      <c r="A109" s="37"/>
      <c r="B109" s="104" t="s">
        <v>30</v>
      </c>
      <c r="C109" s="3">
        <f>'2012'!Q109</f>
        <v>100614</v>
      </c>
      <c r="D109" s="96">
        <v>6701</v>
      </c>
      <c r="E109" s="87">
        <v>2817</v>
      </c>
      <c r="F109" s="87">
        <v>1022</v>
      </c>
      <c r="G109" s="87">
        <v>298</v>
      </c>
      <c r="H109" s="87">
        <v>856</v>
      </c>
      <c r="I109" s="87"/>
      <c r="J109" s="87"/>
      <c r="K109" s="87"/>
      <c r="L109" s="87"/>
      <c r="M109" s="87"/>
      <c r="N109" s="87"/>
      <c r="O109" s="98"/>
      <c r="P109" s="93">
        <f t="shared" si="61"/>
        <v>11694</v>
      </c>
      <c r="Q109" s="93">
        <f t="shared" si="57"/>
        <v>112308</v>
      </c>
    </row>
    <row r="110" spans="1:17" x14ac:dyDescent="0.2">
      <c r="A110" s="37"/>
      <c r="B110" s="105" t="s">
        <v>59</v>
      </c>
      <c r="C110" s="3">
        <f>'2012'!Q110</f>
        <v>72661</v>
      </c>
      <c r="D110" s="91">
        <v>80169</v>
      </c>
      <c r="E110" s="88">
        <v>83021</v>
      </c>
      <c r="F110" s="88">
        <v>84226</v>
      </c>
      <c r="G110" s="88">
        <v>84916</v>
      </c>
      <c r="H110" s="88">
        <v>85033</v>
      </c>
      <c r="I110" s="88"/>
      <c r="J110" s="88"/>
      <c r="K110" s="88"/>
      <c r="L110" s="88"/>
      <c r="M110" s="103"/>
      <c r="N110" s="88"/>
      <c r="O110" s="99"/>
      <c r="P110" s="94"/>
      <c r="Q110" s="94">
        <f t="shared" ref="Q110" si="62">O110</f>
        <v>0</v>
      </c>
    </row>
    <row r="111" spans="1:17" ht="13.5" thickBot="1" x14ac:dyDescent="0.25">
      <c r="A111" s="38"/>
      <c r="B111" s="106" t="s">
        <v>60</v>
      </c>
      <c r="C111" s="97"/>
      <c r="D111" s="100">
        <f t="shared" ref="D111:N111" si="63">IF(D110&lt;&gt;"",D110-C110,"")</f>
        <v>7508</v>
      </c>
      <c r="E111" s="100">
        <f t="shared" si="63"/>
        <v>2852</v>
      </c>
      <c r="F111" s="100">
        <f t="shared" si="63"/>
        <v>1205</v>
      </c>
      <c r="G111" s="100">
        <f t="shared" si="63"/>
        <v>690</v>
      </c>
      <c r="H111" s="100">
        <f t="shared" si="63"/>
        <v>117</v>
      </c>
      <c r="I111" s="100" t="str">
        <f t="shared" si="63"/>
        <v/>
      </c>
      <c r="J111" s="100" t="str">
        <f t="shared" si="63"/>
        <v/>
      </c>
      <c r="K111" s="100" t="str">
        <f t="shared" si="63"/>
        <v/>
      </c>
      <c r="L111" s="100" t="str">
        <f t="shared" si="63"/>
        <v/>
      </c>
      <c r="M111" s="100" t="str">
        <f t="shared" si="63"/>
        <v/>
      </c>
      <c r="N111" s="100" t="str">
        <f t="shared" si="63"/>
        <v/>
      </c>
      <c r="O111" s="100" t="str">
        <f>IF(O110&lt;&gt;"",O110-N110,"")</f>
        <v/>
      </c>
      <c r="P111" s="97"/>
      <c r="Q111" s="97">
        <f t="shared" ref="Q111" si="64">IF(Q110&lt;&gt;"",Q110-O110,"")</f>
        <v>0</v>
      </c>
    </row>
    <row r="112" spans="1:17" x14ac:dyDescent="0.2">
      <c r="A112" s="36" t="s">
        <v>18</v>
      </c>
      <c r="B112" s="5" t="s">
        <v>27</v>
      </c>
      <c r="C112" s="28">
        <f>'2012'!Q112</f>
        <v>0</v>
      </c>
      <c r="D112" s="18"/>
      <c r="E112" s="9"/>
      <c r="F112" s="9"/>
      <c r="G112" s="9">
        <v>1</v>
      </c>
      <c r="H112" s="9">
        <v>14</v>
      </c>
      <c r="I112" s="9"/>
      <c r="J112" s="9"/>
      <c r="K112" s="9"/>
      <c r="L112" s="9"/>
      <c r="M112" s="9"/>
      <c r="N112" s="9"/>
      <c r="O112" s="22"/>
      <c r="P112" s="1">
        <f t="shared" si="61"/>
        <v>15</v>
      </c>
      <c r="Q112" s="1">
        <f t="shared" si="57"/>
        <v>15</v>
      </c>
    </row>
    <row r="113" spans="1:17" x14ac:dyDescent="0.2">
      <c r="A113" s="37"/>
      <c r="B113" s="2" t="s">
        <v>28</v>
      </c>
      <c r="C113" s="28">
        <f>'2012'!Q113</f>
        <v>0</v>
      </c>
      <c r="D113" s="43"/>
      <c r="E113" s="44"/>
      <c r="F113" s="44"/>
      <c r="G113" s="44">
        <v>1</v>
      </c>
      <c r="H113" s="44">
        <v>16</v>
      </c>
      <c r="I113" s="44"/>
      <c r="J113" s="44"/>
      <c r="K113" s="44"/>
      <c r="L113" s="44"/>
      <c r="M113" s="44"/>
      <c r="N113" s="44"/>
      <c r="O113" s="45"/>
      <c r="P113" s="2">
        <f t="shared" si="61"/>
        <v>17</v>
      </c>
      <c r="Q113" s="2">
        <f t="shared" si="57"/>
        <v>17</v>
      </c>
    </row>
    <row r="114" spans="1:17" x14ac:dyDescent="0.2">
      <c r="A114" s="37"/>
      <c r="B114" s="6" t="s">
        <v>29</v>
      </c>
      <c r="C114" s="28">
        <f>'2012'!Q114</f>
        <v>0</v>
      </c>
      <c r="D114" s="19"/>
      <c r="E114" s="8"/>
      <c r="F114" s="8"/>
      <c r="G114" s="8">
        <v>1</v>
      </c>
      <c r="H114" s="8">
        <v>123</v>
      </c>
      <c r="I114" s="8"/>
      <c r="J114" s="8"/>
      <c r="K114" s="8"/>
      <c r="L114" s="8"/>
      <c r="M114" s="8"/>
      <c r="N114" s="8"/>
      <c r="O114" s="23"/>
      <c r="P114" s="3">
        <f t="shared" si="61"/>
        <v>124</v>
      </c>
      <c r="Q114" s="3">
        <f t="shared" si="57"/>
        <v>124</v>
      </c>
    </row>
    <row r="115" spans="1:17" x14ac:dyDescent="0.2">
      <c r="A115" s="37"/>
      <c r="B115" s="93" t="s">
        <v>30</v>
      </c>
      <c r="C115" s="28">
        <f>'2012'!Q115</f>
        <v>0</v>
      </c>
      <c r="D115" s="96"/>
      <c r="E115" s="87"/>
      <c r="F115" s="87"/>
      <c r="G115" s="87">
        <v>15</v>
      </c>
      <c r="H115" s="87">
        <v>721</v>
      </c>
      <c r="I115" s="87"/>
      <c r="J115" s="87"/>
      <c r="K115" s="87"/>
      <c r="L115" s="87"/>
      <c r="M115" s="87"/>
      <c r="N115" s="87"/>
      <c r="O115" s="98"/>
      <c r="P115" s="93">
        <f t="shared" si="61"/>
        <v>736</v>
      </c>
      <c r="Q115" s="93">
        <f t="shared" si="57"/>
        <v>736</v>
      </c>
    </row>
    <row r="116" spans="1:17" x14ac:dyDescent="0.2">
      <c r="A116" s="37"/>
      <c r="B116" s="94" t="s">
        <v>59</v>
      </c>
      <c r="C116" s="28">
        <f>'2012'!Q116</f>
        <v>209</v>
      </c>
      <c r="D116" s="91">
        <v>209</v>
      </c>
      <c r="E116" s="88">
        <v>84</v>
      </c>
      <c r="F116" s="88">
        <v>84</v>
      </c>
      <c r="G116" s="88">
        <v>85</v>
      </c>
      <c r="H116" s="88">
        <v>457</v>
      </c>
      <c r="I116" s="88"/>
      <c r="J116" s="88"/>
      <c r="K116" s="88"/>
      <c r="L116" s="88"/>
      <c r="M116" s="89"/>
      <c r="N116" s="88"/>
      <c r="O116" s="99"/>
      <c r="P116" s="94"/>
      <c r="Q116" s="94">
        <f t="shared" ref="Q116" si="65">O116</f>
        <v>0</v>
      </c>
    </row>
    <row r="117" spans="1:17" ht="13.5" thickBot="1" x14ac:dyDescent="0.25">
      <c r="A117" s="38"/>
      <c r="B117" s="95" t="s">
        <v>60</v>
      </c>
      <c r="C117" s="107"/>
      <c r="D117" s="100">
        <f t="shared" ref="D117:N117" si="66">IF(D116&lt;&gt;"",D116-C116,"")</f>
        <v>0</v>
      </c>
      <c r="E117" s="100">
        <f t="shared" si="66"/>
        <v>-125</v>
      </c>
      <c r="F117" s="100">
        <f t="shared" si="66"/>
        <v>0</v>
      </c>
      <c r="G117" s="100">
        <f t="shared" si="66"/>
        <v>1</v>
      </c>
      <c r="H117" s="100">
        <f t="shared" si="66"/>
        <v>372</v>
      </c>
      <c r="I117" s="100" t="str">
        <f t="shared" si="66"/>
        <v/>
      </c>
      <c r="J117" s="100" t="str">
        <f t="shared" si="66"/>
        <v/>
      </c>
      <c r="K117" s="100" t="str">
        <f t="shared" si="66"/>
        <v/>
      </c>
      <c r="L117" s="100" t="str">
        <f t="shared" si="66"/>
        <v/>
      </c>
      <c r="M117" s="100" t="str">
        <f t="shared" si="66"/>
        <v/>
      </c>
      <c r="N117" s="100" t="str">
        <f t="shared" si="66"/>
        <v/>
      </c>
      <c r="O117" s="100" t="str">
        <f>IF(O116&lt;&gt;"",O116-N116,"")</f>
        <v/>
      </c>
      <c r="P117" s="97"/>
      <c r="Q117" s="97">
        <f t="shared" ref="Q117" si="67">IF(Q116&lt;&gt;"",Q116-O116,"")</f>
        <v>0</v>
      </c>
    </row>
    <row r="118" spans="1:17" x14ac:dyDescent="0.2">
      <c r="A118" s="36" t="s">
        <v>19</v>
      </c>
      <c r="B118" s="13" t="s">
        <v>27</v>
      </c>
      <c r="C118" s="1">
        <f>'2012'!Q118</f>
        <v>0</v>
      </c>
      <c r="D118" s="18"/>
      <c r="E118" s="9">
        <v>2</v>
      </c>
      <c r="F118" s="9">
        <v>1</v>
      </c>
      <c r="G118" s="9">
        <v>0</v>
      </c>
      <c r="H118" s="9">
        <v>1</v>
      </c>
      <c r="I118" s="9"/>
      <c r="J118" s="9"/>
      <c r="K118" s="9"/>
      <c r="L118" s="9"/>
      <c r="M118" s="9"/>
      <c r="N118" s="9"/>
      <c r="O118" s="22"/>
      <c r="P118" s="1">
        <f t="shared" si="61"/>
        <v>4</v>
      </c>
      <c r="Q118" s="1">
        <f t="shared" si="57"/>
        <v>4</v>
      </c>
    </row>
    <row r="119" spans="1:17" x14ac:dyDescent="0.2">
      <c r="A119" s="37"/>
      <c r="B119" s="42" t="s">
        <v>28</v>
      </c>
      <c r="C119" s="3">
        <f>'2012'!Q119</f>
        <v>0</v>
      </c>
      <c r="D119" s="43"/>
      <c r="E119" s="44">
        <v>3</v>
      </c>
      <c r="F119" s="44">
        <v>1</v>
      </c>
      <c r="G119" s="44">
        <v>0</v>
      </c>
      <c r="H119" s="44">
        <v>6</v>
      </c>
      <c r="I119" s="44"/>
      <c r="J119" s="44"/>
      <c r="K119" s="44"/>
      <c r="L119" s="44"/>
      <c r="M119" s="44"/>
      <c r="N119" s="44"/>
      <c r="O119" s="45"/>
      <c r="P119" s="2">
        <f t="shared" si="61"/>
        <v>10</v>
      </c>
      <c r="Q119" s="2">
        <f t="shared" si="57"/>
        <v>10</v>
      </c>
    </row>
    <row r="120" spans="1:17" x14ac:dyDescent="0.2">
      <c r="A120" s="37"/>
      <c r="B120" s="14" t="s">
        <v>29</v>
      </c>
      <c r="C120" s="3">
        <f>'2012'!Q120</f>
        <v>0</v>
      </c>
      <c r="D120" s="19"/>
      <c r="E120" s="8">
        <v>6</v>
      </c>
      <c r="F120" s="8">
        <v>0</v>
      </c>
      <c r="G120" s="8">
        <v>0</v>
      </c>
      <c r="H120" s="8">
        <v>15</v>
      </c>
      <c r="I120" s="8"/>
      <c r="J120" s="8"/>
      <c r="K120" s="8"/>
      <c r="L120" s="8"/>
      <c r="M120" s="8"/>
      <c r="N120" s="8"/>
      <c r="O120" s="23"/>
      <c r="P120" s="3">
        <f t="shared" si="61"/>
        <v>21</v>
      </c>
      <c r="Q120" s="3">
        <f t="shared" si="57"/>
        <v>21</v>
      </c>
    </row>
    <row r="121" spans="1:17" x14ac:dyDescent="0.2">
      <c r="A121" s="37"/>
      <c r="B121" s="104" t="s">
        <v>30</v>
      </c>
      <c r="C121" s="3">
        <f>'2012'!Q121</f>
        <v>0</v>
      </c>
      <c r="D121" s="96"/>
      <c r="E121" s="87">
        <v>15</v>
      </c>
      <c r="F121" s="87">
        <v>0</v>
      </c>
      <c r="G121" s="87">
        <v>0</v>
      </c>
      <c r="H121" s="87">
        <v>230</v>
      </c>
      <c r="I121" s="87"/>
      <c r="J121" s="87"/>
      <c r="K121" s="87"/>
      <c r="L121" s="87"/>
      <c r="M121" s="87"/>
      <c r="N121" s="87"/>
      <c r="O121" s="98"/>
      <c r="P121" s="93">
        <f t="shared" si="61"/>
        <v>245</v>
      </c>
      <c r="Q121" s="93">
        <f t="shared" si="57"/>
        <v>245</v>
      </c>
    </row>
    <row r="122" spans="1:17" x14ac:dyDescent="0.2">
      <c r="A122" s="37"/>
      <c r="B122" s="105" t="s">
        <v>59</v>
      </c>
      <c r="C122" s="3">
        <f>'2012'!Q122</f>
        <v>209</v>
      </c>
      <c r="D122" s="91">
        <v>209</v>
      </c>
      <c r="E122" s="88">
        <v>85</v>
      </c>
      <c r="F122" s="88">
        <v>85</v>
      </c>
      <c r="G122" s="88">
        <v>85</v>
      </c>
      <c r="H122" s="88">
        <v>224</v>
      </c>
      <c r="I122" s="88"/>
      <c r="J122" s="88"/>
      <c r="K122" s="88"/>
      <c r="L122" s="88"/>
      <c r="M122" s="89"/>
      <c r="N122" s="88"/>
      <c r="O122" s="99"/>
      <c r="P122" s="94"/>
      <c r="Q122" s="94">
        <f t="shared" ref="Q122" si="68">O122</f>
        <v>0</v>
      </c>
    </row>
    <row r="123" spans="1:17" ht="13.5" thickBot="1" x14ac:dyDescent="0.25">
      <c r="A123" s="38"/>
      <c r="B123" s="106" t="s">
        <v>60</v>
      </c>
      <c r="C123" s="97"/>
      <c r="D123" s="100">
        <f t="shared" ref="D123:N123" si="69">IF(D122&lt;&gt;"",D122-C122,"")</f>
        <v>0</v>
      </c>
      <c r="E123" s="100">
        <f t="shared" si="69"/>
        <v>-124</v>
      </c>
      <c r="F123" s="100">
        <f t="shared" si="69"/>
        <v>0</v>
      </c>
      <c r="G123" s="100">
        <f t="shared" si="69"/>
        <v>0</v>
      </c>
      <c r="H123" s="100">
        <f t="shared" si="69"/>
        <v>139</v>
      </c>
      <c r="I123" s="100" t="str">
        <f t="shared" si="69"/>
        <v/>
      </c>
      <c r="J123" s="100" t="str">
        <f t="shared" si="69"/>
        <v/>
      </c>
      <c r="K123" s="100" t="str">
        <f t="shared" si="69"/>
        <v/>
      </c>
      <c r="L123" s="100" t="str">
        <f t="shared" si="69"/>
        <v/>
      </c>
      <c r="M123" s="100" t="str">
        <f t="shared" si="69"/>
        <v/>
      </c>
      <c r="N123" s="100" t="str">
        <f t="shared" si="69"/>
        <v/>
      </c>
      <c r="O123" s="100" t="str">
        <f>IF(O122&lt;&gt;"",O122-N122,"")</f>
        <v/>
      </c>
      <c r="P123" s="97"/>
      <c r="Q123" s="97">
        <f t="shared" ref="Q123" si="70">IF(Q122&lt;&gt;"",Q122-O122,"")</f>
        <v>0</v>
      </c>
    </row>
    <row r="124" spans="1:17" x14ac:dyDescent="0.2">
      <c r="A124" s="36" t="s">
        <v>20</v>
      </c>
      <c r="B124" s="5" t="s">
        <v>27</v>
      </c>
      <c r="C124" s="28">
        <f>'2012'!Q124</f>
        <v>26</v>
      </c>
      <c r="D124" s="18">
        <v>0</v>
      </c>
      <c r="E124" s="9">
        <v>0</v>
      </c>
      <c r="F124" s="9">
        <v>0</v>
      </c>
      <c r="G124" s="9">
        <v>0</v>
      </c>
      <c r="H124" s="9">
        <v>0</v>
      </c>
      <c r="I124" s="9"/>
      <c r="J124" s="9"/>
      <c r="K124" s="9"/>
      <c r="L124" s="9"/>
      <c r="M124" s="9"/>
      <c r="N124" s="9"/>
      <c r="O124" s="22"/>
      <c r="P124" s="1">
        <f t="shared" si="61"/>
        <v>0</v>
      </c>
      <c r="Q124" s="1">
        <f t="shared" si="57"/>
        <v>26</v>
      </c>
    </row>
    <row r="125" spans="1:17" x14ac:dyDescent="0.2">
      <c r="A125" s="37"/>
      <c r="B125" s="2" t="s">
        <v>28</v>
      </c>
      <c r="C125" s="3">
        <f>'2012'!Q125</f>
        <v>73</v>
      </c>
      <c r="D125" s="43">
        <v>0</v>
      </c>
      <c r="E125" s="44">
        <v>2</v>
      </c>
      <c r="F125" s="44">
        <v>0</v>
      </c>
      <c r="G125" s="44">
        <v>0</v>
      </c>
      <c r="H125" s="44">
        <v>0</v>
      </c>
      <c r="I125" s="44"/>
      <c r="J125" s="44"/>
      <c r="K125" s="44"/>
      <c r="L125" s="44"/>
      <c r="M125" s="44"/>
      <c r="N125" s="44"/>
      <c r="O125" s="45"/>
      <c r="P125" s="2">
        <f t="shared" si="61"/>
        <v>2</v>
      </c>
      <c r="Q125" s="2">
        <f t="shared" si="57"/>
        <v>75</v>
      </c>
    </row>
    <row r="126" spans="1:17" x14ac:dyDescent="0.2">
      <c r="A126" s="37"/>
      <c r="B126" s="6" t="s">
        <v>29</v>
      </c>
      <c r="C126" s="28">
        <f>'2012'!Q126</f>
        <v>658</v>
      </c>
      <c r="D126" s="19">
        <v>9</v>
      </c>
      <c r="E126" s="8">
        <v>47</v>
      </c>
      <c r="F126" s="8">
        <v>0</v>
      </c>
      <c r="G126" s="8">
        <v>40</v>
      </c>
      <c r="H126" s="8">
        <v>25</v>
      </c>
      <c r="I126" s="8"/>
      <c r="J126" s="8"/>
      <c r="K126" s="8"/>
      <c r="L126" s="8"/>
      <c r="M126" s="8"/>
      <c r="N126" s="8"/>
      <c r="O126" s="23"/>
      <c r="P126" s="3">
        <f t="shared" si="61"/>
        <v>121</v>
      </c>
      <c r="Q126" s="3">
        <f t="shared" si="57"/>
        <v>779</v>
      </c>
    </row>
    <row r="127" spans="1:17" x14ac:dyDescent="0.2">
      <c r="A127" s="37"/>
      <c r="B127" s="93" t="s">
        <v>30</v>
      </c>
      <c r="C127" s="3">
        <f>'2012'!Q127</f>
        <v>3583</v>
      </c>
      <c r="D127" s="96">
        <v>29</v>
      </c>
      <c r="E127" s="87">
        <v>229</v>
      </c>
      <c r="F127" s="87">
        <v>56</v>
      </c>
      <c r="G127" s="87">
        <v>25</v>
      </c>
      <c r="H127" s="87">
        <v>105</v>
      </c>
      <c r="I127" s="87"/>
      <c r="J127" s="87"/>
      <c r="K127" s="87"/>
      <c r="L127" s="87"/>
      <c r="M127" s="87"/>
      <c r="N127" s="87"/>
      <c r="O127" s="98"/>
      <c r="P127" s="93">
        <f t="shared" si="61"/>
        <v>444</v>
      </c>
      <c r="Q127" s="93">
        <f t="shared" si="57"/>
        <v>4027</v>
      </c>
    </row>
    <row r="128" spans="1:17" x14ac:dyDescent="0.2">
      <c r="A128" s="37"/>
      <c r="B128" s="94" t="s">
        <v>59</v>
      </c>
      <c r="C128" s="28">
        <f>'2012'!Q128</f>
        <v>4413</v>
      </c>
      <c r="D128" s="91">
        <v>5161</v>
      </c>
      <c r="E128" s="88">
        <v>5703</v>
      </c>
      <c r="F128" s="88">
        <v>5584</v>
      </c>
      <c r="G128" s="88">
        <v>5645</v>
      </c>
      <c r="H128" s="88">
        <v>5767</v>
      </c>
      <c r="I128" s="88"/>
      <c r="J128" s="88"/>
      <c r="K128" s="88"/>
      <c r="L128" s="88"/>
      <c r="M128" s="103"/>
      <c r="N128" s="88"/>
      <c r="O128" s="99"/>
      <c r="P128" s="94"/>
      <c r="Q128" s="94">
        <f t="shared" ref="Q128" si="71">O128</f>
        <v>0</v>
      </c>
    </row>
    <row r="129" spans="1:17" ht="13.5" thickBot="1" x14ac:dyDescent="0.25">
      <c r="A129" s="38"/>
      <c r="B129" s="95" t="s">
        <v>60</v>
      </c>
      <c r="C129" s="97"/>
      <c r="D129" s="100">
        <f t="shared" ref="D129:N129" si="72">IF(D128&lt;&gt;"",D128-C128,"")</f>
        <v>748</v>
      </c>
      <c r="E129" s="100">
        <f t="shared" si="72"/>
        <v>542</v>
      </c>
      <c r="F129" s="100">
        <f t="shared" si="72"/>
        <v>-119</v>
      </c>
      <c r="G129" s="100">
        <f t="shared" si="72"/>
        <v>61</v>
      </c>
      <c r="H129" s="100">
        <f t="shared" si="72"/>
        <v>122</v>
      </c>
      <c r="I129" s="100" t="str">
        <f t="shared" si="72"/>
        <v/>
      </c>
      <c r="J129" s="100" t="str">
        <f t="shared" si="72"/>
        <v/>
      </c>
      <c r="K129" s="100" t="str">
        <f t="shared" si="72"/>
        <v/>
      </c>
      <c r="L129" s="100" t="str">
        <f t="shared" si="72"/>
        <v/>
      </c>
      <c r="M129" s="100" t="str">
        <f t="shared" si="72"/>
        <v/>
      </c>
      <c r="N129" s="100" t="str">
        <f t="shared" si="72"/>
        <v/>
      </c>
      <c r="O129" s="100" t="str">
        <f>IF(O128&lt;&gt;"",O128-N128,"")</f>
        <v/>
      </c>
      <c r="P129" s="97"/>
      <c r="Q129" s="97">
        <f t="shared" ref="Q129" si="73">IF(Q128&lt;&gt;"",Q128-O128,"")</f>
        <v>0</v>
      </c>
    </row>
    <row r="130" spans="1:17" x14ac:dyDescent="0.2">
      <c r="A130" s="36" t="s">
        <v>21</v>
      </c>
      <c r="B130" s="5" t="s">
        <v>27</v>
      </c>
      <c r="C130" s="1">
        <f>'2012'!Q130</f>
        <v>4</v>
      </c>
      <c r="D130" s="18">
        <v>11</v>
      </c>
      <c r="E130" s="9">
        <v>22</v>
      </c>
      <c r="F130" s="9">
        <v>13</v>
      </c>
      <c r="G130" s="9">
        <v>9</v>
      </c>
      <c r="H130" s="9">
        <v>7</v>
      </c>
      <c r="I130" s="9"/>
      <c r="J130" s="9"/>
      <c r="K130" s="9"/>
      <c r="L130" s="9"/>
      <c r="M130" s="9"/>
      <c r="N130" s="9"/>
      <c r="O130" s="22"/>
      <c r="P130" s="1">
        <f t="shared" si="61"/>
        <v>62</v>
      </c>
      <c r="Q130" s="1">
        <f t="shared" ref="Q130:Q133" si="74">C130+P130</f>
        <v>66</v>
      </c>
    </row>
    <row r="131" spans="1:17" x14ac:dyDescent="0.2">
      <c r="A131" s="37"/>
      <c r="B131" s="2" t="s">
        <v>28</v>
      </c>
      <c r="C131" s="3">
        <f>'2012'!Q131</f>
        <v>3</v>
      </c>
      <c r="D131" s="43">
        <v>11</v>
      </c>
      <c r="E131" s="44">
        <v>22</v>
      </c>
      <c r="F131" s="44">
        <v>12</v>
      </c>
      <c r="G131" s="44">
        <v>9</v>
      </c>
      <c r="H131" s="44">
        <v>7</v>
      </c>
      <c r="I131" s="44"/>
      <c r="J131" s="44"/>
      <c r="K131" s="44"/>
      <c r="L131" s="44"/>
      <c r="M131" s="44"/>
      <c r="N131" s="44"/>
      <c r="O131" s="45"/>
      <c r="P131" s="2">
        <f t="shared" si="61"/>
        <v>61</v>
      </c>
      <c r="Q131" s="2">
        <f t="shared" si="74"/>
        <v>64</v>
      </c>
    </row>
    <row r="132" spans="1:17" x14ac:dyDescent="0.2">
      <c r="A132" s="37"/>
      <c r="B132" s="6" t="s">
        <v>29</v>
      </c>
      <c r="C132" s="3">
        <f>'2012'!Q132</f>
        <v>23</v>
      </c>
      <c r="D132" s="19">
        <v>31</v>
      </c>
      <c r="E132" s="8">
        <v>91</v>
      </c>
      <c r="F132" s="8">
        <v>86</v>
      </c>
      <c r="G132" s="8">
        <v>35</v>
      </c>
      <c r="H132" s="8">
        <v>37</v>
      </c>
      <c r="I132" s="8"/>
      <c r="J132" s="8"/>
      <c r="K132" s="8"/>
      <c r="L132" s="8"/>
      <c r="M132" s="8"/>
      <c r="N132" s="8"/>
      <c r="O132" s="23"/>
      <c r="P132" s="3">
        <f t="shared" si="61"/>
        <v>280</v>
      </c>
      <c r="Q132" s="3">
        <f t="shared" si="74"/>
        <v>303</v>
      </c>
    </row>
    <row r="133" spans="1:17" x14ac:dyDescent="0.2">
      <c r="A133" s="37"/>
      <c r="B133" s="93" t="s">
        <v>30</v>
      </c>
      <c r="C133" s="3">
        <f>'2012'!Q133</f>
        <v>60</v>
      </c>
      <c r="D133" s="96">
        <v>140</v>
      </c>
      <c r="E133" s="87">
        <v>475</v>
      </c>
      <c r="F133" s="87">
        <v>473</v>
      </c>
      <c r="G133" s="87">
        <v>298</v>
      </c>
      <c r="H133" s="87">
        <v>237</v>
      </c>
      <c r="I133" s="87"/>
      <c r="J133" s="87"/>
      <c r="K133" s="87"/>
      <c r="L133" s="87"/>
      <c r="M133" s="87"/>
      <c r="N133" s="87"/>
      <c r="O133" s="98"/>
      <c r="P133" s="93">
        <f t="shared" si="61"/>
        <v>1623</v>
      </c>
      <c r="Q133" s="93">
        <f t="shared" si="74"/>
        <v>1683</v>
      </c>
    </row>
    <row r="134" spans="1:17" x14ac:dyDescent="0.2">
      <c r="A134" s="37"/>
      <c r="B134" s="94" t="s">
        <v>59</v>
      </c>
      <c r="C134" s="94">
        <f>'2012'!Q134</f>
        <v>253</v>
      </c>
      <c r="D134" s="91">
        <v>515</v>
      </c>
      <c r="E134" s="88">
        <v>1338</v>
      </c>
      <c r="F134" s="88">
        <v>1691</v>
      </c>
      <c r="G134" s="88">
        <v>2110</v>
      </c>
      <c r="H134" s="88">
        <v>2255</v>
      </c>
      <c r="I134" s="88"/>
      <c r="J134" s="88"/>
      <c r="K134" s="88"/>
      <c r="L134" s="88"/>
      <c r="M134" s="89"/>
      <c r="N134" s="88"/>
      <c r="O134" s="99"/>
      <c r="P134" s="94"/>
      <c r="Q134" s="94">
        <f>O134</f>
        <v>0</v>
      </c>
    </row>
    <row r="135" spans="1:17" ht="13.5" thickBot="1" x14ac:dyDescent="0.25">
      <c r="A135" s="38"/>
      <c r="B135" s="95" t="s">
        <v>60</v>
      </c>
      <c r="C135" s="97"/>
      <c r="D135" s="100">
        <f t="shared" ref="D135:N135" si="75">IF(D134&lt;&gt;"",D134-C134,"")</f>
        <v>262</v>
      </c>
      <c r="E135" s="100">
        <f t="shared" si="75"/>
        <v>823</v>
      </c>
      <c r="F135" s="100">
        <f t="shared" si="75"/>
        <v>353</v>
      </c>
      <c r="G135" s="100">
        <f t="shared" si="75"/>
        <v>419</v>
      </c>
      <c r="H135" s="100">
        <f t="shared" si="75"/>
        <v>145</v>
      </c>
      <c r="I135" s="100" t="str">
        <f t="shared" si="75"/>
        <v/>
      </c>
      <c r="J135" s="100" t="str">
        <f t="shared" si="75"/>
        <v/>
      </c>
      <c r="K135" s="100" t="str">
        <f t="shared" si="75"/>
        <v/>
      </c>
      <c r="L135" s="100" t="str">
        <f t="shared" si="75"/>
        <v/>
      </c>
      <c r="M135" s="100" t="str">
        <f t="shared" si="75"/>
        <v/>
      </c>
      <c r="N135" s="100" t="str">
        <f t="shared" si="75"/>
        <v/>
      </c>
      <c r="O135" s="100" t="str">
        <f>IF(O134&lt;&gt;"",O134-N134,"")</f>
        <v/>
      </c>
      <c r="P135" s="97"/>
      <c r="Q135" s="97">
        <f>IF(Q134&lt;&gt;"",Q134-O134,"")</f>
        <v>0</v>
      </c>
    </row>
    <row r="136" spans="1:17" x14ac:dyDescent="0.2">
      <c r="A136" s="36" t="s">
        <v>22</v>
      </c>
      <c r="B136" s="5" t="s">
        <v>27</v>
      </c>
      <c r="C136" s="1">
        <f>'2012'!Q136</f>
        <v>19</v>
      </c>
      <c r="D136" s="18">
        <v>17</v>
      </c>
      <c r="E136" s="9">
        <v>29</v>
      </c>
      <c r="F136" s="9">
        <v>152</v>
      </c>
      <c r="G136" s="9">
        <v>98</v>
      </c>
      <c r="H136" s="9">
        <v>33</v>
      </c>
      <c r="I136" s="9"/>
      <c r="J136" s="9"/>
      <c r="K136" s="9"/>
      <c r="L136" s="9"/>
      <c r="M136" s="9"/>
      <c r="N136" s="9"/>
      <c r="O136" s="22"/>
      <c r="P136" s="1">
        <f t="shared" si="61"/>
        <v>329</v>
      </c>
      <c r="Q136" s="1">
        <f t="shared" ref="Q136:Q157" si="76">C136+P136</f>
        <v>348</v>
      </c>
    </row>
    <row r="137" spans="1:17" x14ac:dyDescent="0.2">
      <c r="A137" s="37"/>
      <c r="B137" s="2" t="s">
        <v>28</v>
      </c>
      <c r="C137" s="3">
        <f>'2012'!Q137</f>
        <v>18</v>
      </c>
      <c r="D137" s="43">
        <v>17</v>
      </c>
      <c r="E137" s="44">
        <v>33</v>
      </c>
      <c r="F137" s="44">
        <v>56</v>
      </c>
      <c r="G137" s="44">
        <v>38</v>
      </c>
      <c r="H137" s="44">
        <v>12</v>
      </c>
      <c r="I137" s="44"/>
      <c r="J137" s="44"/>
      <c r="K137" s="44"/>
      <c r="L137" s="44"/>
      <c r="M137" s="44"/>
      <c r="N137" s="44"/>
      <c r="O137" s="45"/>
      <c r="P137" s="2">
        <f t="shared" si="61"/>
        <v>156</v>
      </c>
      <c r="Q137" s="2">
        <f t="shared" si="76"/>
        <v>174</v>
      </c>
    </row>
    <row r="138" spans="1:17" x14ac:dyDescent="0.2">
      <c r="A138" s="37"/>
      <c r="B138" s="6" t="s">
        <v>29</v>
      </c>
      <c r="C138" s="3">
        <f>'2012'!Q138</f>
        <v>131</v>
      </c>
      <c r="D138" s="19">
        <v>102</v>
      </c>
      <c r="E138" s="8">
        <v>223</v>
      </c>
      <c r="F138" s="8">
        <v>609</v>
      </c>
      <c r="G138" s="8">
        <v>406</v>
      </c>
      <c r="H138" s="8">
        <v>139</v>
      </c>
      <c r="I138" s="8"/>
      <c r="J138" s="8"/>
      <c r="K138" s="8"/>
      <c r="L138" s="8"/>
      <c r="M138" s="8"/>
      <c r="N138" s="8"/>
      <c r="O138" s="23"/>
      <c r="P138" s="3">
        <f t="shared" si="61"/>
        <v>1479</v>
      </c>
      <c r="Q138" s="3">
        <f t="shared" si="76"/>
        <v>1610</v>
      </c>
    </row>
    <row r="139" spans="1:17" x14ac:dyDescent="0.2">
      <c r="A139" s="37"/>
      <c r="B139" s="93" t="s">
        <v>30</v>
      </c>
      <c r="C139" s="3">
        <f>'2012'!Q139</f>
        <v>758</v>
      </c>
      <c r="D139" s="96">
        <v>895</v>
      </c>
      <c r="E139" s="87">
        <v>2097</v>
      </c>
      <c r="F139" s="87">
        <v>3719</v>
      </c>
      <c r="G139" s="87">
        <v>2647</v>
      </c>
      <c r="H139" s="87">
        <v>1757</v>
      </c>
      <c r="I139" s="87"/>
      <c r="J139" s="87"/>
      <c r="K139" s="87"/>
      <c r="L139" s="87"/>
      <c r="M139" s="87"/>
      <c r="N139" s="87"/>
      <c r="O139" s="98"/>
      <c r="P139" s="93">
        <f t="shared" si="61"/>
        <v>11115</v>
      </c>
      <c r="Q139" s="93">
        <f t="shared" si="76"/>
        <v>11873</v>
      </c>
    </row>
    <row r="140" spans="1:17" x14ac:dyDescent="0.2">
      <c r="A140" s="37"/>
      <c r="B140" s="94" t="s">
        <v>59</v>
      </c>
      <c r="C140" s="94">
        <f>'2012'!Q140</f>
        <v>238</v>
      </c>
      <c r="D140" s="91">
        <v>242</v>
      </c>
      <c r="E140" s="88">
        <v>127</v>
      </c>
      <c r="F140" s="88">
        <v>256</v>
      </c>
      <c r="G140" s="88">
        <v>263</v>
      </c>
      <c r="H140" s="88">
        <v>267</v>
      </c>
      <c r="I140" s="88"/>
      <c r="J140" s="88"/>
      <c r="K140" s="88"/>
      <c r="L140" s="88"/>
      <c r="M140" s="89"/>
      <c r="N140" s="88"/>
      <c r="O140" s="99"/>
      <c r="P140" s="94"/>
      <c r="Q140" s="94">
        <f t="shared" ref="Q140" si="77">O140</f>
        <v>0</v>
      </c>
    </row>
    <row r="141" spans="1:17" ht="13.5" thickBot="1" x14ac:dyDescent="0.25">
      <c r="A141" s="38"/>
      <c r="B141" s="95" t="s">
        <v>60</v>
      </c>
      <c r="C141" s="97"/>
      <c r="D141" s="100">
        <f t="shared" ref="D141:N141" si="78">IF(D140&lt;&gt;"",D140-C140,"")</f>
        <v>4</v>
      </c>
      <c r="E141" s="100">
        <f t="shared" si="78"/>
        <v>-115</v>
      </c>
      <c r="F141" s="100">
        <f t="shared" si="78"/>
        <v>129</v>
      </c>
      <c r="G141" s="100">
        <f t="shared" si="78"/>
        <v>7</v>
      </c>
      <c r="H141" s="100">
        <f t="shared" si="78"/>
        <v>4</v>
      </c>
      <c r="I141" s="100" t="str">
        <f t="shared" si="78"/>
        <v/>
      </c>
      <c r="J141" s="100" t="str">
        <f t="shared" si="78"/>
        <v/>
      </c>
      <c r="K141" s="100" t="str">
        <f t="shared" si="78"/>
        <v/>
      </c>
      <c r="L141" s="100" t="str">
        <f t="shared" si="78"/>
        <v/>
      </c>
      <c r="M141" s="100" t="str">
        <f t="shared" si="78"/>
        <v/>
      </c>
      <c r="N141" s="100" t="str">
        <f t="shared" si="78"/>
        <v/>
      </c>
      <c r="O141" s="100" t="str">
        <f>IF(O140&lt;&gt;"",O140-N140,"")</f>
        <v/>
      </c>
      <c r="P141" s="97"/>
      <c r="Q141" s="97">
        <f t="shared" ref="Q141" si="79">IF(Q140&lt;&gt;"",Q140-O140,"")</f>
        <v>0</v>
      </c>
    </row>
    <row r="142" spans="1:17" x14ac:dyDescent="0.2">
      <c r="A142" s="36" t="s">
        <v>23</v>
      </c>
      <c r="B142" s="5" t="s">
        <v>27</v>
      </c>
      <c r="C142" s="1">
        <f>'2012'!Q142</f>
        <v>0</v>
      </c>
      <c r="D142" s="18"/>
      <c r="E142" s="9">
        <v>2</v>
      </c>
      <c r="F142" s="9">
        <v>24</v>
      </c>
      <c r="G142" s="9">
        <v>14</v>
      </c>
      <c r="H142" s="9">
        <v>11</v>
      </c>
      <c r="I142" s="9"/>
      <c r="J142" s="9"/>
      <c r="K142" s="9"/>
      <c r="L142" s="9"/>
      <c r="M142" s="9"/>
      <c r="N142" s="9"/>
      <c r="O142" s="22"/>
      <c r="P142" s="1">
        <f t="shared" si="61"/>
        <v>51</v>
      </c>
      <c r="Q142" s="1">
        <f t="shared" si="76"/>
        <v>51</v>
      </c>
    </row>
    <row r="143" spans="1:17" x14ac:dyDescent="0.2">
      <c r="A143" s="37"/>
      <c r="B143" s="2" t="s">
        <v>28</v>
      </c>
      <c r="C143" s="3">
        <f>'2012'!Q143</f>
        <v>0</v>
      </c>
      <c r="D143" s="43"/>
      <c r="E143" s="44">
        <v>2</v>
      </c>
      <c r="F143" s="44">
        <v>29</v>
      </c>
      <c r="G143" s="44">
        <v>14</v>
      </c>
      <c r="H143" s="44">
        <v>14</v>
      </c>
      <c r="I143" s="44"/>
      <c r="J143" s="44"/>
      <c r="K143" s="44"/>
      <c r="L143" s="44"/>
      <c r="M143" s="44"/>
      <c r="N143" s="44"/>
      <c r="O143" s="45"/>
      <c r="P143" s="2">
        <f t="shared" si="61"/>
        <v>59</v>
      </c>
      <c r="Q143" s="2">
        <f t="shared" si="76"/>
        <v>59</v>
      </c>
    </row>
    <row r="144" spans="1:17" x14ac:dyDescent="0.2">
      <c r="A144" s="37"/>
      <c r="B144" s="6" t="s">
        <v>29</v>
      </c>
      <c r="C144" s="3">
        <f>'2012'!Q144</f>
        <v>0</v>
      </c>
      <c r="D144" s="19"/>
      <c r="E144" s="8">
        <v>2</v>
      </c>
      <c r="F144" s="8">
        <v>247</v>
      </c>
      <c r="G144" s="8">
        <v>121</v>
      </c>
      <c r="H144" s="8">
        <v>169</v>
      </c>
      <c r="I144" s="8"/>
      <c r="J144" s="8"/>
      <c r="K144" s="8"/>
      <c r="L144" s="8"/>
      <c r="M144" s="8"/>
      <c r="N144" s="8"/>
      <c r="O144" s="23"/>
      <c r="P144" s="3">
        <f t="shared" si="61"/>
        <v>539</v>
      </c>
      <c r="Q144" s="3">
        <f t="shared" si="76"/>
        <v>539</v>
      </c>
    </row>
    <row r="145" spans="1:17" x14ac:dyDescent="0.2">
      <c r="A145" s="37"/>
      <c r="B145" s="93" t="s">
        <v>30</v>
      </c>
      <c r="C145" s="3">
        <f>'2012'!Q145</f>
        <v>0</v>
      </c>
      <c r="D145" s="96"/>
      <c r="E145" s="87">
        <v>6</v>
      </c>
      <c r="F145" s="87">
        <v>1132</v>
      </c>
      <c r="G145" s="87">
        <v>747</v>
      </c>
      <c r="H145" s="87">
        <v>1759</v>
      </c>
      <c r="I145" s="87"/>
      <c r="J145" s="87"/>
      <c r="K145" s="87"/>
      <c r="L145" s="87"/>
      <c r="M145" s="87"/>
      <c r="N145" s="87"/>
      <c r="O145" s="98"/>
      <c r="P145" s="93">
        <f t="shared" si="61"/>
        <v>3644</v>
      </c>
      <c r="Q145" s="93">
        <f t="shared" si="76"/>
        <v>3644</v>
      </c>
    </row>
    <row r="146" spans="1:17" x14ac:dyDescent="0.2">
      <c r="A146" s="37"/>
      <c r="B146" s="94" t="s">
        <v>59</v>
      </c>
      <c r="C146" s="94">
        <f>'2012'!Q146</f>
        <v>209</v>
      </c>
      <c r="D146" s="91">
        <v>209</v>
      </c>
      <c r="E146" s="88">
        <v>85</v>
      </c>
      <c r="F146" s="88">
        <v>848</v>
      </c>
      <c r="G146" s="88">
        <v>1268</v>
      </c>
      <c r="H146" s="88">
        <v>2441</v>
      </c>
      <c r="I146" s="88"/>
      <c r="J146" s="88"/>
      <c r="K146" s="88"/>
      <c r="L146" s="88"/>
      <c r="M146" s="89"/>
      <c r="N146" s="88"/>
      <c r="O146" s="99"/>
      <c r="P146" s="94"/>
      <c r="Q146" s="94">
        <f t="shared" ref="Q146" si="80">O146</f>
        <v>0</v>
      </c>
    </row>
    <row r="147" spans="1:17" ht="13.5" thickBot="1" x14ac:dyDescent="0.25">
      <c r="A147" s="38"/>
      <c r="B147" s="95" t="s">
        <v>60</v>
      </c>
      <c r="C147" s="97"/>
      <c r="D147" s="100">
        <f t="shared" ref="D147:N147" si="81">IF(D146&lt;&gt;"",D146-C146,"")</f>
        <v>0</v>
      </c>
      <c r="E147" s="100">
        <f t="shared" si="81"/>
        <v>-124</v>
      </c>
      <c r="F147" s="100">
        <f t="shared" si="81"/>
        <v>763</v>
      </c>
      <c r="G147" s="100">
        <f t="shared" si="81"/>
        <v>420</v>
      </c>
      <c r="H147" s="100">
        <f t="shared" si="81"/>
        <v>1173</v>
      </c>
      <c r="I147" s="100" t="str">
        <f t="shared" si="81"/>
        <v/>
      </c>
      <c r="J147" s="100" t="str">
        <f t="shared" si="81"/>
        <v/>
      </c>
      <c r="K147" s="100" t="str">
        <f t="shared" si="81"/>
        <v/>
      </c>
      <c r="L147" s="100" t="str">
        <f t="shared" si="81"/>
        <v/>
      </c>
      <c r="M147" s="100" t="str">
        <f t="shared" si="81"/>
        <v/>
      </c>
      <c r="N147" s="100" t="str">
        <f t="shared" si="81"/>
        <v/>
      </c>
      <c r="O147" s="100" t="str">
        <f>IF(O146&lt;&gt;"",O146-N146,"")</f>
        <v/>
      </c>
      <c r="P147" s="97"/>
      <c r="Q147" s="97">
        <f t="shared" ref="Q147" si="82">IF(Q146&lt;&gt;"",Q146-O146,"")</f>
        <v>0</v>
      </c>
    </row>
    <row r="148" spans="1:17" x14ac:dyDescent="0.2">
      <c r="A148" s="36" t="s">
        <v>24</v>
      </c>
      <c r="B148" s="5" t="s">
        <v>27</v>
      </c>
      <c r="C148" s="1">
        <f>'2012'!Q148</f>
        <v>0</v>
      </c>
      <c r="D148" s="18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22"/>
      <c r="P148" s="1">
        <f t="shared" si="61"/>
        <v>0</v>
      </c>
      <c r="Q148" s="1">
        <f t="shared" si="76"/>
        <v>0</v>
      </c>
    </row>
    <row r="149" spans="1:17" x14ac:dyDescent="0.2">
      <c r="A149" s="37"/>
      <c r="B149" s="2" t="s">
        <v>28</v>
      </c>
      <c r="C149" s="3">
        <f>'2012'!Q149</f>
        <v>0</v>
      </c>
      <c r="D149" s="43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5"/>
      <c r="P149" s="2">
        <f t="shared" si="61"/>
        <v>0</v>
      </c>
      <c r="Q149" s="2">
        <f t="shared" si="76"/>
        <v>0</v>
      </c>
    </row>
    <row r="150" spans="1:17" x14ac:dyDescent="0.2">
      <c r="A150" s="37"/>
      <c r="B150" s="6" t="s">
        <v>29</v>
      </c>
      <c r="C150" s="3">
        <f>'2012'!Q150</f>
        <v>0</v>
      </c>
      <c r="D150" s="19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23"/>
      <c r="P150" s="3">
        <f t="shared" si="61"/>
        <v>0</v>
      </c>
      <c r="Q150" s="3">
        <f t="shared" si="76"/>
        <v>0</v>
      </c>
    </row>
    <row r="151" spans="1:17" x14ac:dyDescent="0.2">
      <c r="A151" s="37"/>
      <c r="B151" s="93" t="s">
        <v>30</v>
      </c>
      <c r="C151" s="3">
        <f>'2012'!Q151</f>
        <v>0</v>
      </c>
      <c r="D151" s="96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98"/>
      <c r="P151" s="93">
        <f t="shared" si="61"/>
        <v>0</v>
      </c>
      <c r="Q151" s="93">
        <f t="shared" si="76"/>
        <v>0</v>
      </c>
    </row>
    <row r="152" spans="1:17" x14ac:dyDescent="0.2">
      <c r="A152" s="37"/>
      <c r="B152" s="94" t="s">
        <v>59</v>
      </c>
      <c r="C152" s="94">
        <f>'2012'!Q152</f>
        <v>209</v>
      </c>
      <c r="D152" s="91">
        <v>209</v>
      </c>
      <c r="E152" s="88">
        <v>84</v>
      </c>
      <c r="F152" s="88">
        <v>84</v>
      </c>
      <c r="G152" s="88">
        <v>84</v>
      </c>
      <c r="H152" s="88">
        <v>84</v>
      </c>
      <c r="I152" s="88"/>
      <c r="J152" s="88"/>
      <c r="K152" s="88"/>
      <c r="L152" s="88"/>
      <c r="M152" s="89"/>
      <c r="N152" s="88"/>
      <c r="O152" s="99"/>
      <c r="P152" s="94"/>
      <c r="Q152" s="94">
        <f t="shared" ref="Q152" si="83">O152</f>
        <v>0</v>
      </c>
    </row>
    <row r="153" spans="1:17" ht="13.5" thickBot="1" x14ac:dyDescent="0.25">
      <c r="A153" s="38"/>
      <c r="B153" s="95" t="s">
        <v>60</v>
      </c>
      <c r="C153" s="97"/>
      <c r="D153" s="100">
        <f t="shared" ref="D153:N153" si="84">IF(D152&lt;&gt;"",D152-C152,"")</f>
        <v>0</v>
      </c>
      <c r="E153" s="100">
        <f t="shared" si="84"/>
        <v>-125</v>
      </c>
      <c r="F153" s="100">
        <f t="shared" si="84"/>
        <v>0</v>
      </c>
      <c r="G153" s="100">
        <f t="shared" si="84"/>
        <v>0</v>
      </c>
      <c r="H153" s="100">
        <f t="shared" si="84"/>
        <v>0</v>
      </c>
      <c r="I153" s="100" t="str">
        <f t="shared" si="84"/>
        <v/>
      </c>
      <c r="J153" s="100" t="str">
        <f t="shared" si="84"/>
        <v/>
      </c>
      <c r="K153" s="100" t="str">
        <f t="shared" si="84"/>
        <v/>
      </c>
      <c r="L153" s="100" t="str">
        <f t="shared" si="84"/>
        <v/>
      </c>
      <c r="M153" s="100" t="str">
        <f t="shared" si="84"/>
        <v/>
      </c>
      <c r="N153" s="100" t="str">
        <f t="shared" si="84"/>
        <v/>
      </c>
      <c r="O153" s="100" t="str">
        <f>IF(O152&lt;&gt;"",O152-N152,"")</f>
        <v/>
      </c>
      <c r="P153" s="97"/>
      <c r="Q153" s="97">
        <f t="shared" ref="Q153" si="85">IF(Q152&lt;&gt;"",Q152-O152,"")</f>
        <v>0</v>
      </c>
    </row>
    <row r="154" spans="1:17" x14ac:dyDescent="0.2">
      <c r="A154" s="36" t="s">
        <v>25</v>
      </c>
      <c r="B154" s="5" t="s">
        <v>27</v>
      </c>
      <c r="C154" s="1">
        <f>'2012'!Q154</f>
        <v>7</v>
      </c>
      <c r="D154" s="18">
        <v>0</v>
      </c>
      <c r="E154" s="9">
        <v>1</v>
      </c>
      <c r="F154" s="9">
        <v>0</v>
      </c>
      <c r="G154" s="9">
        <v>0</v>
      </c>
      <c r="H154" s="9">
        <v>0</v>
      </c>
      <c r="I154" s="9"/>
      <c r="J154" s="9"/>
      <c r="K154" s="9"/>
      <c r="L154" s="9"/>
      <c r="M154" s="9"/>
      <c r="N154" s="9"/>
      <c r="O154" s="22"/>
      <c r="P154" s="1">
        <f t="shared" si="61"/>
        <v>1</v>
      </c>
      <c r="Q154" s="1">
        <f t="shared" si="76"/>
        <v>8</v>
      </c>
    </row>
    <row r="155" spans="1:17" x14ac:dyDescent="0.2">
      <c r="A155" s="37"/>
      <c r="B155" s="2" t="s">
        <v>28</v>
      </c>
      <c r="C155" s="3">
        <f>'2012'!Q155</f>
        <v>6</v>
      </c>
      <c r="D155" s="43">
        <v>0</v>
      </c>
      <c r="E155" s="44">
        <v>1</v>
      </c>
      <c r="F155" s="44">
        <v>0</v>
      </c>
      <c r="G155" s="44">
        <v>0</v>
      </c>
      <c r="H155" s="44">
        <v>0</v>
      </c>
      <c r="I155" s="44"/>
      <c r="J155" s="44"/>
      <c r="K155" s="44"/>
      <c r="L155" s="44"/>
      <c r="M155" s="44"/>
      <c r="N155" s="44"/>
      <c r="O155" s="45"/>
      <c r="P155" s="2">
        <f t="shared" si="61"/>
        <v>1</v>
      </c>
      <c r="Q155" s="2">
        <f t="shared" si="76"/>
        <v>7</v>
      </c>
    </row>
    <row r="156" spans="1:17" x14ac:dyDescent="0.2">
      <c r="A156" s="37"/>
      <c r="B156" s="6" t="s">
        <v>29</v>
      </c>
      <c r="C156" s="3">
        <f>'2012'!Q156</f>
        <v>14</v>
      </c>
      <c r="D156" s="19">
        <v>0</v>
      </c>
      <c r="E156" s="8">
        <v>15</v>
      </c>
      <c r="F156" s="8">
        <v>4</v>
      </c>
      <c r="G156" s="8">
        <v>0</v>
      </c>
      <c r="H156" s="8">
        <v>0</v>
      </c>
      <c r="I156" s="8"/>
      <c r="J156" s="8"/>
      <c r="K156" s="8"/>
      <c r="L156" s="8"/>
      <c r="M156" s="8"/>
      <c r="N156" s="8"/>
      <c r="O156" s="23"/>
      <c r="P156" s="3">
        <f t="shared" si="61"/>
        <v>19</v>
      </c>
      <c r="Q156" s="3">
        <f t="shared" si="76"/>
        <v>33</v>
      </c>
    </row>
    <row r="157" spans="1:17" x14ac:dyDescent="0.2">
      <c r="A157" s="37"/>
      <c r="B157" s="93" t="s">
        <v>30</v>
      </c>
      <c r="C157" s="3">
        <f>'2012'!Q157</f>
        <v>82</v>
      </c>
      <c r="D157" s="96">
        <v>1</v>
      </c>
      <c r="E157" s="87">
        <v>15</v>
      </c>
      <c r="F157" s="87">
        <v>29</v>
      </c>
      <c r="G157" s="87">
        <v>15</v>
      </c>
      <c r="H157" s="87">
        <v>11</v>
      </c>
      <c r="I157" s="87"/>
      <c r="J157" s="87"/>
      <c r="K157" s="87"/>
      <c r="L157" s="87"/>
      <c r="M157" s="87"/>
      <c r="N157" s="87"/>
      <c r="O157" s="98"/>
      <c r="P157" s="93">
        <f t="shared" si="61"/>
        <v>71</v>
      </c>
      <c r="Q157" s="93">
        <f t="shared" si="76"/>
        <v>153</v>
      </c>
    </row>
    <row r="158" spans="1:17" x14ac:dyDescent="0.2">
      <c r="A158" s="37"/>
      <c r="B158" s="94" t="s">
        <v>59</v>
      </c>
      <c r="C158" s="94">
        <f>'2012'!Q158</f>
        <v>222</v>
      </c>
      <c r="D158" s="91">
        <v>222</v>
      </c>
      <c r="E158" s="88">
        <v>130</v>
      </c>
      <c r="F158" s="88">
        <v>290</v>
      </c>
      <c r="G158" s="88">
        <v>309</v>
      </c>
      <c r="H158" s="88">
        <v>339</v>
      </c>
      <c r="I158" s="88"/>
      <c r="J158" s="88"/>
      <c r="K158" s="88"/>
      <c r="L158" s="88"/>
      <c r="M158" s="89"/>
      <c r="N158" s="88"/>
      <c r="O158" s="99"/>
      <c r="P158" s="94"/>
      <c r="Q158" s="94">
        <f t="shared" ref="Q158" si="86">O158</f>
        <v>0</v>
      </c>
    </row>
    <row r="159" spans="1:17" ht="13.5" thickBot="1" x14ac:dyDescent="0.25">
      <c r="A159" s="38"/>
      <c r="B159" s="95" t="s">
        <v>60</v>
      </c>
      <c r="C159" s="97"/>
      <c r="D159" s="100">
        <f t="shared" ref="D159:N159" si="87">IF(D158&lt;&gt;"",D158-C158,"")</f>
        <v>0</v>
      </c>
      <c r="E159" s="100">
        <f t="shared" si="87"/>
        <v>-92</v>
      </c>
      <c r="F159" s="100">
        <f t="shared" si="87"/>
        <v>160</v>
      </c>
      <c r="G159" s="100">
        <f t="shared" si="87"/>
        <v>19</v>
      </c>
      <c r="H159" s="100">
        <f t="shared" si="87"/>
        <v>30</v>
      </c>
      <c r="I159" s="100" t="str">
        <f t="shared" si="87"/>
        <v/>
      </c>
      <c r="J159" s="100" t="str">
        <f t="shared" si="87"/>
        <v/>
      </c>
      <c r="K159" s="100" t="str">
        <f t="shared" si="87"/>
        <v/>
      </c>
      <c r="L159" s="100" t="str">
        <f t="shared" si="87"/>
        <v/>
      </c>
      <c r="M159" s="100" t="str">
        <f t="shared" si="87"/>
        <v/>
      </c>
      <c r="N159" s="100" t="str">
        <f t="shared" si="87"/>
        <v/>
      </c>
      <c r="O159" s="100" t="str">
        <f>IF(O158&lt;&gt;"",O158-N158,"")</f>
        <v/>
      </c>
      <c r="P159" s="97"/>
      <c r="Q159" s="97">
        <f t="shared" ref="Q159" si="88">IF(Q158&lt;&gt;"",Q158-O158,"")</f>
        <v>0</v>
      </c>
    </row>
    <row r="160" spans="1:17" x14ac:dyDescent="0.2">
      <c r="A160" s="36" t="s">
        <v>26</v>
      </c>
      <c r="B160" s="5" t="s">
        <v>27</v>
      </c>
      <c r="C160" s="1">
        <f>'2012'!Q160</f>
        <v>5</v>
      </c>
      <c r="D160" s="18">
        <v>1</v>
      </c>
      <c r="E160" s="9">
        <v>0</v>
      </c>
      <c r="F160" s="9">
        <v>0</v>
      </c>
      <c r="G160" s="9">
        <v>2</v>
      </c>
      <c r="H160" s="9">
        <v>0</v>
      </c>
      <c r="I160" s="9"/>
      <c r="J160" s="9"/>
      <c r="K160" s="9"/>
      <c r="L160" s="9"/>
      <c r="M160" s="9"/>
      <c r="N160" s="9"/>
      <c r="O160" s="22"/>
      <c r="P160" s="1">
        <f t="shared" ref="P160:P169" si="89">SUM(D160:O160)</f>
        <v>3</v>
      </c>
      <c r="Q160" s="1">
        <f t="shared" ref="Q160:Q169" si="90">C160+P160</f>
        <v>8</v>
      </c>
    </row>
    <row r="161" spans="1:17" x14ac:dyDescent="0.2">
      <c r="A161" s="37"/>
      <c r="B161" s="2" t="s">
        <v>28</v>
      </c>
      <c r="C161" s="3">
        <f>'2012'!Q161</f>
        <v>4</v>
      </c>
      <c r="D161" s="43">
        <v>1</v>
      </c>
      <c r="E161" s="44">
        <v>0</v>
      </c>
      <c r="F161" s="44">
        <v>0</v>
      </c>
      <c r="G161" s="44">
        <v>1</v>
      </c>
      <c r="H161" s="44">
        <v>0</v>
      </c>
      <c r="I161" s="44"/>
      <c r="J161" s="44"/>
      <c r="K161" s="44"/>
      <c r="L161" s="44"/>
      <c r="M161" s="44"/>
      <c r="N161" s="44"/>
      <c r="O161" s="45"/>
      <c r="P161" s="2">
        <f t="shared" si="89"/>
        <v>2</v>
      </c>
      <c r="Q161" s="2">
        <f t="shared" si="90"/>
        <v>6</v>
      </c>
    </row>
    <row r="162" spans="1:17" x14ac:dyDescent="0.2">
      <c r="A162" s="37"/>
      <c r="B162" s="6" t="s">
        <v>29</v>
      </c>
      <c r="C162" s="3">
        <f>'2012'!Q162</f>
        <v>9</v>
      </c>
      <c r="D162" s="19">
        <v>8</v>
      </c>
      <c r="E162" s="8">
        <v>0</v>
      </c>
      <c r="F162" s="8">
        <v>0</v>
      </c>
      <c r="G162" s="8">
        <v>15</v>
      </c>
      <c r="H162" s="8">
        <v>0</v>
      </c>
      <c r="I162" s="8"/>
      <c r="J162" s="8"/>
      <c r="K162" s="8"/>
      <c r="L162" s="8"/>
      <c r="M162" s="8"/>
      <c r="N162" s="8"/>
      <c r="O162" s="23"/>
      <c r="P162" s="3">
        <f t="shared" si="89"/>
        <v>23</v>
      </c>
      <c r="Q162" s="3">
        <f t="shared" si="90"/>
        <v>32</v>
      </c>
    </row>
    <row r="163" spans="1:17" x14ac:dyDescent="0.2">
      <c r="A163" s="37"/>
      <c r="B163" s="93" t="s">
        <v>30</v>
      </c>
      <c r="C163" s="3">
        <f>'2012'!Q163</f>
        <v>31</v>
      </c>
      <c r="D163" s="96">
        <v>65</v>
      </c>
      <c r="E163" s="87">
        <v>0</v>
      </c>
      <c r="F163" s="87">
        <v>0</v>
      </c>
      <c r="G163" s="87">
        <v>128</v>
      </c>
      <c r="H163" s="87">
        <v>0</v>
      </c>
      <c r="I163" s="87"/>
      <c r="J163" s="87"/>
      <c r="K163" s="87"/>
      <c r="L163" s="87"/>
      <c r="M163" s="87"/>
      <c r="N163" s="87"/>
      <c r="O163" s="98"/>
      <c r="P163" s="93">
        <f t="shared" si="89"/>
        <v>193</v>
      </c>
      <c r="Q163" s="93">
        <f t="shared" si="90"/>
        <v>224</v>
      </c>
    </row>
    <row r="164" spans="1:17" x14ac:dyDescent="0.2">
      <c r="A164" s="37"/>
      <c r="B164" s="94" t="s">
        <v>59</v>
      </c>
      <c r="C164" s="94">
        <f>'2012'!Q164</f>
        <v>212</v>
      </c>
      <c r="D164" s="91">
        <v>235</v>
      </c>
      <c r="E164" s="88">
        <v>110</v>
      </c>
      <c r="F164" s="88">
        <v>110</v>
      </c>
      <c r="G164" s="88">
        <v>222</v>
      </c>
      <c r="H164" s="88">
        <v>213</v>
      </c>
      <c r="I164" s="88"/>
      <c r="J164" s="88"/>
      <c r="K164" s="88"/>
      <c r="L164" s="88"/>
      <c r="M164" s="89"/>
      <c r="N164" s="88"/>
      <c r="O164" s="99"/>
      <c r="P164" s="94"/>
      <c r="Q164" s="94">
        <f>O164</f>
        <v>0</v>
      </c>
    </row>
    <row r="165" spans="1:17" ht="13.5" thickBot="1" x14ac:dyDescent="0.25">
      <c r="A165" s="38"/>
      <c r="B165" s="95" t="s">
        <v>60</v>
      </c>
      <c r="C165" s="97"/>
      <c r="D165" s="100">
        <f t="shared" ref="D165:N165" si="91">IF(D164&lt;&gt;"",D164-C164,"")</f>
        <v>23</v>
      </c>
      <c r="E165" s="100">
        <f t="shared" si="91"/>
        <v>-125</v>
      </c>
      <c r="F165" s="100">
        <f t="shared" si="91"/>
        <v>0</v>
      </c>
      <c r="G165" s="100">
        <f t="shared" si="91"/>
        <v>112</v>
      </c>
      <c r="H165" s="100">
        <f t="shared" si="91"/>
        <v>-9</v>
      </c>
      <c r="I165" s="100" t="str">
        <f t="shared" si="91"/>
        <v/>
      </c>
      <c r="J165" s="100" t="str">
        <f t="shared" si="91"/>
        <v/>
      </c>
      <c r="K165" s="100" t="str">
        <f t="shared" si="91"/>
        <v/>
      </c>
      <c r="L165" s="100" t="str">
        <f t="shared" si="91"/>
        <v/>
      </c>
      <c r="M165" s="100" t="str">
        <f t="shared" si="91"/>
        <v/>
      </c>
      <c r="N165" s="100" t="str">
        <f t="shared" si="91"/>
        <v/>
      </c>
      <c r="O165" s="100" t="str">
        <f>IF(O164&lt;&gt;"",O164-N164,"")</f>
        <v/>
      </c>
      <c r="P165" s="97"/>
      <c r="Q165" s="97">
        <f>IF(Q164&lt;&gt;"",Q164-O164,"")</f>
        <v>0</v>
      </c>
    </row>
    <row r="166" spans="1:17" x14ac:dyDescent="0.2">
      <c r="A166" s="36" t="s">
        <v>46</v>
      </c>
      <c r="B166" s="5" t="s">
        <v>27</v>
      </c>
      <c r="C166" s="1">
        <f>'2012'!Q166</f>
        <v>10164</v>
      </c>
      <c r="D166" s="18">
        <f t="shared" ref="D166:O168" si="92">D2+D8+D14+D20+D26+D32+D38+D44+D50+D56+D62+D68+D74+D80+D86+D94+D100+D106+D112+D118+D124+D130+D136+D142+D148+D154+D160</f>
        <v>515</v>
      </c>
      <c r="E166" s="9">
        <f t="shared" si="92"/>
        <v>654</v>
      </c>
      <c r="F166" s="9">
        <f t="shared" si="92"/>
        <v>728</v>
      </c>
      <c r="G166" s="9">
        <f t="shared" si="92"/>
        <v>647</v>
      </c>
      <c r="H166" s="9">
        <f t="shared" si="92"/>
        <v>594</v>
      </c>
      <c r="I166" s="9">
        <f t="shared" si="92"/>
        <v>0</v>
      </c>
      <c r="J166" s="9">
        <f t="shared" si="92"/>
        <v>0</v>
      </c>
      <c r="K166" s="9">
        <f t="shared" si="92"/>
        <v>0</v>
      </c>
      <c r="L166" s="9">
        <f t="shared" si="92"/>
        <v>0</v>
      </c>
      <c r="M166" s="9">
        <f t="shared" si="92"/>
        <v>0</v>
      </c>
      <c r="N166" s="9">
        <f t="shared" si="92"/>
        <v>0</v>
      </c>
      <c r="O166" s="22">
        <f t="shared" si="92"/>
        <v>0</v>
      </c>
      <c r="P166" s="1">
        <f t="shared" si="89"/>
        <v>3138</v>
      </c>
      <c r="Q166" s="1">
        <f t="shared" si="90"/>
        <v>13302</v>
      </c>
    </row>
    <row r="167" spans="1:17" x14ac:dyDescent="0.2">
      <c r="A167" s="37"/>
      <c r="B167" s="2" t="s">
        <v>28</v>
      </c>
      <c r="C167" s="3">
        <f>'2012'!Q167</f>
        <v>17380</v>
      </c>
      <c r="D167" s="43">
        <f t="shared" si="92"/>
        <v>781</v>
      </c>
      <c r="E167" s="44">
        <f t="shared" si="92"/>
        <v>948</v>
      </c>
      <c r="F167" s="44">
        <f t="shared" si="92"/>
        <v>975</v>
      </c>
      <c r="G167" s="44">
        <f t="shared" si="92"/>
        <v>826</v>
      </c>
      <c r="H167" s="44">
        <f t="shared" si="92"/>
        <v>764</v>
      </c>
      <c r="I167" s="44">
        <f t="shared" si="92"/>
        <v>0</v>
      </c>
      <c r="J167" s="44">
        <f t="shared" si="92"/>
        <v>0</v>
      </c>
      <c r="K167" s="44">
        <f t="shared" si="92"/>
        <v>0</v>
      </c>
      <c r="L167" s="44">
        <f t="shared" si="92"/>
        <v>0</v>
      </c>
      <c r="M167" s="44">
        <f t="shared" si="92"/>
        <v>0</v>
      </c>
      <c r="N167" s="44">
        <f t="shared" si="92"/>
        <v>0</v>
      </c>
      <c r="O167" s="45">
        <f t="shared" si="92"/>
        <v>0</v>
      </c>
      <c r="P167" s="2">
        <f t="shared" si="89"/>
        <v>4294</v>
      </c>
      <c r="Q167" s="2">
        <f t="shared" si="90"/>
        <v>21674</v>
      </c>
    </row>
    <row r="168" spans="1:17" x14ac:dyDescent="0.2">
      <c r="A168" s="37"/>
      <c r="B168" s="6" t="s">
        <v>29</v>
      </c>
      <c r="C168" s="3">
        <f>'2012'!Q168</f>
        <v>175768</v>
      </c>
      <c r="D168" s="19">
        <f t="shared" si="92"/>
        <v>7500</v>
      </c>
      <c r="E168" s="8">
        <f t="shared" si="92"/>
        <v>9031</v>
      </c>
      <c r="F168" s="8">
        <f t="shared" si="92"/>
        <v>8550</v>
      </c>
      <c r="G168" s="8">
        <f t="shared" si="92"/>
        <v>10701</v>
      </c>
      <c r="H168" s="8">
        <f t="shared" si="92"/>
        <v>8696</v>
      </c>
      <c r="I168" s="8">
        <f t="shared" si="92"/>
        <v>0</v>
      </c>
      <c r="J168" s="8">
        <f t="shared" si="92"/>
        <v>0</v>
      </c>
      <c r="K168" s="8">
        <f t="shared" si="92"/>
        <v>0</v>
      </c>
      <c r="L168" s="8">
        <f t="shared" si="92"/>
        <v>0</v>
      </c>
      <c r="M168" s="8">
        <f t="shared" si="92"/>
        <v>0</v>
      </c>
      <c r="N168" s="8">
        <f t="shared" si="92"/>
        <v>0</v>
      </c>
      <c r="O168" s="23">
        <f t="shared" si="92"/>
        <v>0</v>
      </c>
      <c r="P168" s="3">
        <f t="shared" si="89"/>
        <v>44478</v>
      </c>
      <c r="Q168" s="3">
        <f t="shared" si="90"/>
        <v>220246</v>
      </c>
    </row>
    <row r="169" spans="1:17" x14ac:dyDescent="0.2">
      <c r="A169" s="37"/>
      <c r="B169" s="93" t="s">
        <v>30</v>
      </c>
      <c r="C169" s="3">
        <f>'2012'!Q169</f>
        <v>1114618</v>
      </c>
      <c r="D169" s="96">
        <f t="shared" ref="D169:O169" si="93">D5+D11+D17+D23+D29+D35+D41+D47+D53+D59+D65+D71+D77+D83+D89+D97+D103+D109+D115+D121+D127+D133+D139+D145+D151+D157+D163</f>
        <v>50712</v>
      </c>
      <c r="E169" s="87">
        <f t="shared" si="93"/>
        <v>54440</v>
      </c>
      <c r="F169" s="87">
        <f t="shared" si="93"/>
        <v>52826</v>
      </c>
      <c r="G169" s="87">
        <f t="shared" si="93"/>
        <v>63771</v>
      </c>
      <c r="H169" s="87">
        <f t="shared" si="93"/>
        <v>56712</v>
      </c>
      <c r="I169" s="87">
        <f t="shared" si="93"/>
        <v>0</v>
      </c>
      <c r="J169" s="87">
        <f t="shared" si="93"/>
        <v>0</v>
      </c>
      <c r="K169" s="87">
        <f t="shared" si="93"/>
        <v>0</v>
      </c>
      <c r="L169" s="87">
        <f t="shared" si="93"/>
        <v>0</v>
      </c>
      <c r="M169" s="87">
        <f t="shared" si="93"/>
        <v>0</v>
      </c>
      <c r="N169" s="87">
        <f t="shared" si="93"/>
        <v>0</v>
      </c>
      <c r="O169" s="98">
        <f t="shared" si="93"/>
        <v>0</v>
      </c>
      <c r="P169" s="93">
        <f t="shared" si="89"/>
        <v>278461</v>
      </c>
      <c r="Q169" s="93">
        <f t="shared" si="90"/>
        <v>1393079</v>
      </c>
    </row>
    <row r="170" spans="1:17" x14ac:dyDescent="0.2">
      <c r="A170" s="37"/>
      <c r="B170" s="94" t="s">
        <v>59</v>
      </c>
      <c r="C170" s="94">
        <f>'2012'!Q170</f>
        <v>783936</v>
      </c>
      <c r="D170" s="91">
        <f t="shared" ref="D170:O170" si="94">D6+D12+D18+D24+D30+D36+D42+D48+D54+D60+D66+D72+D78+D84+D90+D98+D104+D110+D116+D122+D128+D134+D140+D146+D152+D158+D164</f>
        <v>815579</v>
      </c>
      <c r="E170" s="88">
        <f t="shared" si="94"/>
        <v>845519</v>
      </c>
      <c r="F170" s="88">
        <f t="shared" si="94"/>
        <v>871594</v>
      </c>
      <c r="G170" s="88">
        <f t="shared" si="94"/>
        <v>900265</v>
      </c>
      <c r="H170" s="88">
        <f t="shared" si="94"/>
        <v>896158</v>
      </c>
      <c r="I170" s="88">
        <f t="shared" si="94"/>
        <v>0</v>
      </c>
      <c r="J170" s="88">
        <f t="shared" si="94"/>
        <v>0</v>
      </c>
      <c r="K170" s="88">
        <f t="shared" si="94"/>
        <v>0</v>
      </c>
      <c r="L170" s="88">
        <f t="shared" si="94"/>
        <v>0</v>
      </c>
      <c r="M170" s="89">
        <f t="shared" si="94"/>
        <v>0</v>
      </c>
      <c r="N170" s="88">
        <f t="shared" si="94"/>
        <v>0</v>
      </c>
      <c r="O170" s="99">
        <f t="shared" si="94"/>
        <v>0</v>
      </c>
      <c r="P170" s="94"/>
      <c r="Q170" s="94">
        <f>O170</f>
        <v>0</v>
      </c>
    </row>
    <row r="171" spans="1:17" ht="13.5" thickBot="1" x14ac:dyDescent="0.25">
      <c r="A171" s="38"/>
      <c r="B171" s="95" t="s">
        <v>60</v>
      </c>
      <c r="C171" s="97"/>
      <c r="D171" s="100">
        <f t="shared" ref="D171:N171" si="95">IF(D170&lt;&gt;0,D170-C170,"")</f>
        <v>31643</v>
      </c>
      <c r="E171" s="100">
        <f t="shared" si="95"/>
        <v>29940</v>
      </c>
      <c r="F171" s="100">
        <f t="shared" si="95"/>
        <v>26075</v>
      </c>
      <c r="G171" s="100">
        <f t="shared" si="95"/>
        <v>28671</v>
      </c>
      <c r="H171" s="100">
        <f t="shared" si="95"/>
        <v>-4107</v>
      </c>
      <c r="I171" s="100" t="str">
        <f t="shared" si="95"/>
        <v/>
      </c>
      <c r="J171" s="100" t="str">
        <f t="shared" si="95"/>
        <v/>
      </c>
      <c r="K171" s="100" t="str">
        <f t="shared" si="95"/>
        <v/>
      </c>
      <c r="L171" s="100" t="str">
        <f t="shared" si="95"/>
        <v/>
      </c>
      <c r="M171" s="100" t="str">
        <f t="shared" si="95"/>
        <v/>
      </c>
      <c r="N171" s="100" t="str">
        <f t="shared" si="95"/>
        <v/>
      </c>
      <c r="O171" s="100" t="str">
        <f>IF(O170&lt;&gt;0,O170-N170,"")</f>
        <v/>
      </c>
      <c r="P171" s="97"/>
      <c r="Q171" s="97">
        <f>IF(Q170&lt;&gt;"",Q170-O170,"")</f>
        <v>0</v>
      </c>
    </row>
  </sheetData>
  <mergeCells count="2">
    <mergeCell ref="A1:B1"/>
    <mergeCell ref="A93:B93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8" scale="90" fitToHeight="2" orientation="portrait" r:id="rId1"/>
  <headerFooter alignWithMargins="0">
    <oddHeader>&amp;CStatistiques JustScan
&amp;"Arial,Gras"2013</oddHeader>
    <oddFooter>&amp;CDossiers - Cartons - Fardes - Pièces - Volume&amp;RPage &amp;P</oddFooter>
  </headerFooter>
  <rowBreaks count="1" manualBreakCount="1">
    <brk id="91" max="16383" man="1"/>
  </rowBreaks>
  <ignoredErrors>
    <ignoredError sqref="D1:O1 D93:O9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R171"/>
  <sheetViews>
    <sheetView zoomScaleNormal="100" workbookViewId="0">
      <pane xSplit="2" ySplit="1" topLeftCell="C128" activePane="bottomRight" state="frozen"/>
      <selection pane="topRight" activeCell="C1" sqref="C1"/>
      <selection pane="bottomLeft" activeCell="A2" sqref="A2"/>
      <selection pane="bottomRight" activeCell="D7" sqref="D7"/>
    </sheetView>
  </sheetViews>
  <sheetFormatPr baseColWidth="10" defaultColWidth="11.42578125" defaultRowHeight="12.75" x14ac:dyDescent="0.2"/>
  <cols>
    <col min="1" max="1" width="8.5703125" style="4" customWidth="1"/>
    <col min="2" max="2" width="3.7109375" customWidth="1"/>
    <col min="4" max="16" width="8.7109375" customWidth="1"/>
    <col min="17" max="17" width="10.7109375" customWidth="1"/>
    <col min="18" max="18" width="4.28515625" customWidth="1"/>
    <col min="19" max="19" width="8.5703125" customWidth="1"/>
    <col min="20" max="20" width="3.7109375" customWidth="1"/>
    <col min="22" max="34" width="8.7109375" customWidth="1"/>
    <col min="35" max="35" width="10.7109375" customWidth="1"/>
    <col min="36" max="36" width="9.7109375" customWidth="1"/>
  </cols>
  <sheetData>
    <row r="1" spans="1:18" ht="26.25" customHeight="1" thickBot="1" x14ac:dyDescent="0.25">
      <c r="A1" s="140">
        <v>2012</v>
      </c>
      <c r="B1" s="141"/>
      <c r="C1" s="20" t="s">
        <v>55</v>
      </c>
      <c r="D1" s="17" t="s">
        <v>32</v>
      </c>
      <c r="E1" s="7" t="s">
        <v>33</v>
      </c>
      <c r="F1" s="7" t="s">
        <v>34</v>
      </c>
      <c r="G1" s="7" t="s">
        <v>35</v>
      </c>
      <c r="H1" s="7" t="s">
        <v>36</v>
      </c>
      <c r="I1" s="7" t="s">
        <v>37</v>
      </c>
      <c r="J1" s="7" t="s">
        <v>38</v>
      </c>
      <c r="K1" s="7" t="s">
        <v>39</v>
      </c>
      <c r="L1" s="7" t="s">
        <v>40</v>
      </c>
      <c r="M1" s="7" t="s">
        <v>41</v>
      </c>
      <c r="N1" s="7" t="s">
        <v>42</v>
      </c>
      <c r="O1" s="21" t="s">
        <v>43</v>
      </c>
      <c r="P1" s="20" t="s">
        <v>56</v>
      </c>
      <c r="Q1" s="24" t="s">
        <v>45</v>
      </c>
    </row>
    <row r="2" spans="1:18" ht="13.5" customHeight="1" x14ac:dyDescent="0.2">
      <c r="A2" s="36" t="s">
        <v>0</v>
      </c>
      <c r="B2" s="5" t="s">
        <v>27</v>
      </c>
      <c r="C2" s="1">
        <f>'2011'!Q2</f>
        <v>101</v>
      </c>
      <c r="D2" s="18">
        <v>4</v>
      </c>
      <c r="E2" s="9">
        <v>4</v>
      </c>
      <c r="F2" s="9">
        <v>1</v>
      </c>
      <c r="G2" s="9">
        <v>2</v>
      </c>
      <c r="H2" s="9">
        <v>1</v>
      </c>
      <c r="I2" s="9">
        <v>2</v>
      </c>
      <c r="J2" s="9">
        <v>0</v>
      </c>
      <c r="K2" s="9">
        <v>0</v>
      </c>
      <c r="L2" s="9">
        <v>5</v>
      </c>
      <c r="M2" s="9">
        <v>1</v>
      </c>
      <c r="N2" s="9">
        <v>1</v>
      </c>
      <c r="O2" s="22">
        <v>0</v>
      </c>
      <c r="P2" s="1">
        <f>SUM(D2:O2)</f>
        <v>21</v>
      </c>
      <c r="Q2" s="1">
        <f>C2+P2</f>
        <v>122</v>
      </c>
      <c r="R2" s="12"/>
    </row>
    <row r="3" spans="1:18" x14ac:dyDescent="0.2">
      <c r="A3" s="37"/>
      <c r="B3" s="2" t="s">
        <v>28</v>
      </c>
      <c r="C3" s="3">
        <f>'2011'!Q3</f>
        <v>512</v>
      </c>
      <c r="D3" s="43">
        <v>8</v>
      </c>
      <c r="E3" s="44">
        <v>25</v>
      </c>
      <c r="F3" s="44">
        <v>6</v>
      </c>
      <c r="G3" s="44">
        <v>9</v>
      </c>
      <c r="H3" s="44">
        <v>0</v>
      </c>
      <c r="I3" s="44">
        <v>2</v>
      </c>
      <c r="J3" s="44">
        <v>0</v>
      </c>
      <c r="K3" s="44">
        <v>0</v>
      </c>
      <c r="L3" s="44">
        <v>18</v>
      </c>
      <c r="M3" s="44">
        <v>1</v>
      </c>
      <c r="N3" s="44">
        <v>6</v>
      </c>
      <c r="O3" s="45">
        <v>0</v>
      </c>
      <c r="P3" s="2">
        <f t="shared" ref="P3:P53" si="0">SUM(D3:O3)</f>
        <v>75</v>
      </c>
      <c r="Q3" s="2">
        <f t="shared" ref="Q3:Q53" si="1">C3+P3</f>
        <v>587</v>
      </c>
      <c r="R3" s="12"/>
    </row>
    <row r="4" spans="1:18" x14ac:dyDescent="0.2">
      <c r="A4" s="37"/>
      <c r="B4" s="6" t="s">
        <v>29</v>
      </c>
      <c r="C4" s="3">
        <f>'2011'!Q4</f>
        <v>5495</v>
      </c>
      <c r="D4" s="19">
        <v>85</v>
      </c>
      <c r="E4" s="8">
        <v>158</v>
      </c>
      <c r="F4" s="8">
        <v>96</v>
      </c>
      <c r="G4" s="8">
        <v>68</v>
      </c>
      <c r="H4" s="8">
        <v>6</v>
      </c>
      <c r="I4" s="8">
        <v>19</v>
      </c>
      <c r="J4" s="8">
        <v>2</v>
      </c>
      <c r="K4" s="8">
        <v>0</v>
      </c>
      <c r="L4" s="8">
        <v>189</v>
      </c>
      <c r="M4" s="8">
        <v>100</v>
      </c>
      <c r="N4" s="8">
        <v>48</v>
      </c>
      <c r="O4" s="23">
        <v>0</v>
      </c>
      <c r="P4" s="3">
        <f t="shared" si="0"/>
        <v>771</v>
      </c>
      <c r="Q4" s="3">
        <f t="shared" si="1"/>
        <v>6266</v>
      </c>
      <c r="R4" s="12"/>
    </row>
    <row r="5" spans="1:18" x14ac:dyDescent="0.2">
      <c r="A5" s="37"/>
      <c r="B5" s="93" t="s">
        <v>30</v>
      </c>
      <c r="C5" s="3">
        <f>'2011'!Q5</f>
        <v>52929</v>
      </c>
      <c r="D5" s="96">
        <v>1809</v>
      </c>
      <c r="E5" s="87">
        <v>1793</v>
      </c>
      <c r="F5" s="87">
        <v>495</v>
      </c>
      <c r="G5" s="87">
        <v>1440</v>
      </c>
      <c r="H5" s="87">
        <v>453</v>
      </c>
      <c r="I5" s="87">
        <v>363</v>
      </c>
      <c r="J5" s="87">
        <v>524</v>
      </c>
      <c r="K5" s="87">
        <v>42</v>
      </c>
      <c r="L5" s="87">
        <v>2999</v>
      </c>
      <c r="M5" s="87">
        <v>569</v>
      </c>
      <c r="N5" s="87">
        <v>690</v>
      </c>
      <c r="O5" s="98">
        <v>168</v>
      </c>
      <c r="P5" s="93">
        <f t="shared" si="0"/>
        <v>11345</v>
      </c>
      <c r="Q5" s="93">
        <f t="shared" si="1"/>
        <v>64274</v>
      </c>
      <c r="R5" s="12"/>
    </row>
    <row r="6" spans="1:18" x14ac:dyDescent="0.2">
      <c r="A6" s="37"/>
      <c r="B6" s="94" t="s">
        <v>59</v>
      </c>
      <c r="C6" s="94"/>
      <c r="D6" s="91"/>
      <c r="E6" s="88"/>
      <c r="F6" s="88"/>
      <c r="G6" s="88"/>
      <c r="H6" s="88"/>
      <c r="I6" s="88"/>
      <c r="J6" s="88"/>
      <c r="K6" s="88"/>
      <c r="L6" s="88"/>
      <c r="M6" s="103">
        <v>64663</v>
      </c>
      <c r="N6" s="88">
        <v>65083</v>
      </c>
      <c r="O6" s="99">
        <v>65386</v>
      </c>
      <c r="P6" s="94"/>
      <c r="Q6" s="94">
        <f>O6</f>
        <v>65386</v>
      </c>
      <c r="R6" s="12"/>
    </row>
    <row r="7" spans="1:18" ht="13.5" thickBot="1" x14ac:dyDescent="0.25">
      <c r="A7" s="38"/>
      <c r="B7" s="95" t="s">
        <v>60</v>
      </c>
      <c r="C7" s="97"/>
      <c r="D7" s="92"/>
      <c r="E7" s="90"/>
      <c r="F7" s="90"/>
      <c r="G7" s="90"/>
      <c r="H7" s="90"/>
      <c r="I7" s="90"/>
      <c r="J7" s="90"/>
      <c r="K7" s="90"/>
      <c r="L7" s="90"/>
      <c r="M7" s="90"/>
      <c r="N7" s="90">
        <f>IF(N6&lt;&gt;"",N6-M6,"")</f>
        <v>420</v>
      </c>
      <c r="O7" s="100">
        <f>IF(O6&lt;&gt;"",O6-N6,"")</f>
        <v>303</v>
      </c>
      <c r="P7" s="97"/>
      <c r="Q7" s="97"/>
      <c r="R7" s="12"/>
    </row>
    <row r="8" spans="1:18" x14ac:dyDescent="0.2">
      <c r="A8" s="36" t="s">
        <v>1</v>
      </c>
      <c r="B8" s="5" t="s">
        <v>27</v>
      </c>
      <c r="C8" s="1">
        <f>'2011'!Q6</f>
        <v>0</v>
      </c>
      <c r="D8" s="18"/>
      <c r="E8" s="9"/>
      <c r="F8" s="9"/>
      <c r="G8" s="9"/>
      <c r="H8" s="9"/>
      <c r="I8" s="9"/>
      <c r="J8" s="9"/>
      <c r="K8" s="9"/>
      <c r="L8" s="9"/>
      <c r="M8" s="9"/>
      <c r="N8" s="9"/>
      <c r="O8" s="22"/>
      <c r="P8" s="1">
        <f t="shared" si="0"/>
        <v>0</v>
      </c>
      <c r="Q8" s="1">
        <f t="shared" si="1"/>
        <v>0</v>
      </c>
      <c r="R8" s="12"/>
    </row>
    <row r="9" spans="1:18" x14ac:dyDescent="0.2">
      <c r="A9" s="37"/>
      <c r="B9" s="2" t="s">
        <v>28</v>
      </c>
      <c r="C9" s="3">
        <f>'2011'!Q7</f>
        <v>0</v>
      </c>
      <c r="D9" s="43"/>
      <c r="E9" s="44"/>
      <c r="F9" s="44"/>
      <c r="G9" s="44"/>
      <c r="H9" s="44"/>
      <c r="I9" s="44"/>
      <c r="J9" s="44"/>
      <c r="K9" s="44"/>
      <c r="L9" s="44"/>
      <c r="M9" s="44"/>
      <c r="N9" s="44"/>
      <c r="O9" s="45"/>
      <c r="P9" s="2">
        <f t="shared" si="0"/>
        <v>0</v>
      </c>
      <c r="Q9" s="2">
        <f t="shared" si="1"/>
        <v>0</v>
      </c>
      <c r="R9" s="12"/>
    </row>
    <row r="10" spans="1:18" x14ac:dyDescent="0.2">
      <c r="A10" s="37"/>
      <c r="B10" s="6" t="s">
        <v>29</v>
      </c>
      <c r="C10" s="3">
        <f>'2011'!Q8</f>
        <v>0</v>
      </c>
      <c r="D10" s="19"/>
      <c r="E10" s="8"/>
      <c r="F10" s="8"/>
      <c r="G10" s="8"/>
      <c r="H10" s="8"/>
      <c r="I10" s="8"/>
      <c r="J10" s="8"/>
      <c r="K10" s="8"/>
      <c r="L10" s="8"/>
      <c r="M10" s="8"/>
      <c r="N10" s="8"/>
      <c r="O10" s="23"/>
      <c r="P10" s="3">
        <f t="shared" si="0"/>
        <v>0</v>
      </c>
      <c r="Q10" s="3">
        <f t="shared" si="1"/>
        <v>0</v>
      </c>
      <c r="R10" s="12"/>
    </row>
    <row r="11" spans="1:18" x14ac:dyDescent="0.2">
      <c r="A11" s="37"/>
      <c r="B11" s="93" t="s">
        <v>30</v>
      </c>
      <c r="C11" s="3">
        <f>'2011'!Q9</f>
        <v>0</v>
      </c>
      <c r="D11" s="96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98"/>
      <c r="P11" s="93">
        <f t="shared" si="0"/>
        <v>0</v>
      </c>
      <c r="Q11" s="93">
        <f t="shared" si="1"/>
        <v>0</v>
      </c>
      <c r="R11" s="12"/>
    </row>
    <row r="12" spans="1:18" x14ac:dyDescent="0.2">
      <c r="A12" s="37"/>
      <c r="B12" s="94" t="s">
        <v>59</v>
      </c>
      <c r="C12" s="94"/>
      <c r="D12" s="91"/>
      <c r="E12" s="88"/>
      <c r="F12" s="88"/>
      <c r="G12" s="88"/>
      <c r="H12" s="88"/>
      <c r="I12" s="88"/>
      <c r="J12" s="88"/>
      <c r="K12" s="88"/>
      <c r="L12" s="88"/>
      <c r="M12" s="89">
        <v>42</v>
      </c>
      <c r="N12" s="88">
        <v>42</v>
      </c>
      <c r="O12" s="99">
        <v>209</v>
      </c>
      <c r="P12" s="94"/>
      <c r="Q12" s="94">
        <f>O12</f>
        <v>209</v>
      </c>
      <c r="R12" s="12"/>
    </row>
    <row r="13" spans="1:18" ht="13.5" thickBot="1" x14ac:dyDescent="0.25">
      <c r="A13" s="38"/>
      <c r="B13" s="95" t="s">
        <v>60</v>
      </c>
      <c r="C13" s="97"/>
      <c r="D13" s="92"/>
      <c r="E13" s="90"/>
      <c r="F13" s="90"/>
      <c r="G13" s="90"/>
      <c r="H13" s="90"/>
      <c r="I13" s="90"/>
      <c r="J13" s="90"/>
      <c r="K13" s="90"/>
      <c r="L13" s="90"/>
      <c r="M13" s="90"/>
      <c r="N13" s="90">
        <f>IF(N12&lt;&gt;"",N12-M12,"")</f>
        <v>0</v>
      </c>
      <c r="O13" s="100">
        <f>IF(O12&lt;&gt;"",O12-N12,"")</f>
        <v>167</v>
      </c>
      <c r="P13" s="97"/>
      <c r="Q13" s="97"/>
      <c r="R13" s="12"/>
    </row>
    <row r="14" spans="1:18" x14ac:dyDescent="0.2">
      <c r="A14" s="36" t="s">
        <v>2</v>
      </c>
      <c r="B14" s="5" t="s">
        <v>27</v>
      </c>
      <c r="C14" s="1">
        <f>'2011'!Q10</f>
        <v>42</v>
      </c>
      <c r="D14" s="18">
        <v>1</v>
      </c>
      <c r="E14" s="9">
        <v>1</v>
      </c>
      <c r="F14" s="9">
        <v>1</v>
      </c>
      <c r="G14" s="9">
        <v>0</v>
      </c>
      <c r="H14" s="9">
        <v>3</v>
      </c>
      <c r="I14" s="9">
        <v>2</v>
      </c>
      <c r="J14" s="9">
        <v>1</v>
      </c>
      <c r="K14" s="9">
        <v>0</v>
      </c>
      <c r="L14" s="9">
        <v>1</v>
      </c>
      <c r="M14" s="9">
        <v>0</v>
      </c>
      <c r="N14" s="9">
        <v>2</v>
      </c>
      <c r="O14" s="22">
        <v>2</v>
      </c>
      <c r="P14" s="1">
        <f t="shared" si="0"/>
        <v>14</v>
      </c>
      <c r="Q14" s="1">
        <f t="shared" si="1"/>
        <v>56</v>
      </c>
      <c r="R14" s="12"/>
    </row>
    <row r="15" spans="1:18" x14ac:dyDescent="0.2">
      <c r="A15" s="37"/>
      <c r="B15" s="2" t="s">
        <v>28</v>
      </c>
      <c r="C15" s="3">
        <f>'2011'!Q11</f>
        <v>161</v>
      </c>
      <c r="D15" s="43">
        <v>4</v>
      </c>
      <c r="E15" s="44">
        <v>30</v>
      </c>
      <c r="F15" s="44">
        <v>3</v>
      </c>
      <c r="G15" s="44">
        <v>3</v>
      </c>
      <c r="H15" s="44">
        <v>16</v>
      </c>
      <c r="I15" s="44">
        <v>4</v>
      </c>
      <c r="J15" s="44">
        <v>3</v>
      </c>
      <c r="K15" s="44">
        <v>0</v>
      </c>
      <c r="L15" s="44">
        <v>2</v>
      </c>
      <c r="M15" s="44">
        <v>17</v>
      </c>
      <c r="N15" s="44">
        <v>14</v>
      </c>
      <c r="O15" s="45">
        <v>5</v>
      </c>
      <c r="P15" s="2">
        <f t="shared" si="0"/>
        <v>101</v>
      </c>
      <c r="Q15" s="2">
        <f t="shared" si="1"/>
        <v>262</v>
      </c>
      <c r="R15" s="12"/>
    </row>
    <row r="16" spans="1:18" x14ac:dyDescent="0.2">
      <c r="A16" s="37"/>
      <c r="B16" s="6" t="s">
        <v>29</v>
      </c>
      <c r="C16" s="3">
        <f>'2011'!Q12</f>
        <v>3637</v>
      </c>
      <c r="D16" s="19">
        <v>18</v>
      </c>
      <c r="E16" s="8">
        <v>36</v>
      </c>
      <c r="F16" s="8">
        <v>72</v>
      </c>
      <c r="G16" s="8">
        <v>45</v>
      </c>
      <c r="H16" s="8">
        <v>58</v>
      </c>
      <c r="I16" s="8">
        <v>67</v>
      </c>
      <c r="J16" s="8">
        <v>63</v>
      </c>
      <c r="K16" s="8">
        <v>0</v>
      </c>
      <c r="L16" s="8">
        <v>4</v>
      </c>
      <c r="M16" s="8">
        <v>192</v>
      </c>
      <c r="N16" s="8">
        <v>68</v>
      </c>
      <c r="O16" s="23">
        <v>82</v>
      </c>
      <c r="P16" s="3">
        <f t="shared" si="0"/>
        <v>705</v>
      </c>
      <c r="Q16" s="3">
        <f t="shared" si="1"/>
        <v>4342</v>
      </c>
      <c r="R16" s="12"/>
    </row>
    <row r="17" spans="1:18" x14ac:dyDescent="0.2">
      <c r="A17" s="37"/>
      <c r="B17" s="93" t="s">
        <v>30</v>
      </c>
      <c r="C17" s="3">
        <f>'2011'!Q13</f>
        <v>21476</v>
      </c>
      <c r="D17" s="96">
        <v>242</v>
      </c>
      <c r="E17" s="87">
        <v>221</v>
      </c>
      <c r="F17" s="87">
        <v>344</v>
      </c>
      <c r="G17" s="87">
        <v>560</v>
      </c>
      <c r="H17" s="87">
        <v>449</v>
      </c>
      <c r="I17" s="87">
        <v>373</v>
      </c>
      <c r="J17" s="87">
        <v>313</v>
      </c>
      <c r="K17" s="87">
        <v>0</v>
      </c>
      <c r="L17" s="87">
        <v>193</v>
      </c>
      <c r="M17" s="87">
        <v>1221</v>
      </c>
      <c r="N17" s="87">
        <v>1097</v>
      </c>
      <c r="O17" s="98">
        <v>427</v>
      </c>
      <c r="P17" s="93">
        <f t="shared" si="0"/>
        <v>5440</v>
      </c>
      <c r="Q17" s="93">
        <f t="shared" si="1"/>
        <v>26916</v>
      </c>
      <c r="R17" s="12"/>
    </row>
    <row r="18" spans="1:18" x14ac:dyDescent="0.2">
      <c r="A18" s="37"/>
      <c r="B18" s="94" t="s">
        <v>59</v>
      </c>
      <c r="C18" s="94"/>
      <c r="D18" s="91"/>
      <c r="E18" s="88"/>
      <c r="F18" s="88"/>
      <c r="G18" s="88"/>
      <c r="H18" s="88"/>
      <c r="I18" s="88"/>
      <c r="J18" s="88"/>
      <c r="K18" s="88"/>
      <c r="L18" s="88"/>
      <c r="M18" s="103">
        <v>16286</v>
      </c>
      <c r="N18" s="88">
        <v>17417</v>
      </c>
      <c r="O18" s="99">
        <v>17713</v>
      </c>
      <c r="P18" s="94"/>
      <c r="Q18" s="94">
        <f>O18</f>
        <v>17713</v>
      </c>
      <c r="R18" s="12"/>
    </row>
    <row r="19" spans="1:18" ht="13.5" thickBot="1" x14ac:dyDescent="0.25">
      <c r="A19" s="38"/>
      <c r="B19" s="95" t="s">
        <v>60</v>
      </c>
      <c r="C19" s="97"/>
      <c r="D19" s="92"/>
      <c r="E19" s="90"/>
      <c r="F19" s="90"/>
      <c r="G19" s="90"/>
      <c r="H19" s="90"/>
      <c r="I19" s="90"/>
      <c r="J19" s="90"/>
      <c r="K19" s="90"/>
      <c r="L19" s="90"/>
      <c r="M19" s="90"/>
      <c r="N19" s="90">
        <f>IF(N18&lt;&gt;"",N18-M18,"")</f>
        <v>1131</v>
      </c>
      <c r="O19" s="100">
        <f>IF(O18&lt;&gt;"",O18-N18,"")</f>
        <v>296</v>
      </c>
      <c r="P19" s="97"/>
      <c r="Q19" s="97"/>
      <c r="R19" s="12"/>
    </row>
    <row r="20" spans="1:18" x14ac:dyDescent="0.2">
      <c r="A20" s="36" t="s">
        <v>3</v>
      </c>
      <c r="B20" s="5" t="s">
        <v>27</v>
      </c>
      <c r="C20" s="1">
        <f>'2011'!Q14</f>
        <v>4676</v>
      </c>
      <c r="D20" s="18">
        <v>298</v>
      </c>
      <c r="E20" s="9">
        <v>282</v>
      </c>
      <c r="F20" s="9">
        <v>329</v>
      </c>
      <c r="G20" s="9">
        <v>305</v>
      </c>
      <c r="H20" s="9">
        <v>301</v>
      </c>
      <c r="I20" s="9">
        <v>337</v>
      </c>
      <c r="J20" s="9">
        <v>261</v>
      </c>
      <c r="K20" s="9">
        <v>250</v>
      </c>
      <c r="L20" s="9">
        <v>263</v>
      </c>
      <c r="M20" s="9">
        <v>294</v>
      </c>
      <c r="N20" s="9">
        <v>377</v>
      </c>
      <c r="O20" s="22">
        <v>292</v>
      </c>
      <c r="P20" s="1">
        <f t="shared" si="0"/>
        <v>3589</v>
      </c>
      <c r="Q20" s="1">
        <f t="shared" si="1"/>
        <v>8265</v>
      </c>
      <c r="R20" s="12"/>
    </row>
    <row r="21" spans="1:18" x14ac:dyDescent="0.2">
      <c r="A21" s="37"/>
      <c r="B21" s="2" t="s">
        <v>28</v>
      </c>
      <c r="C21" s="3">
        <f>'2011'!Q15</f>
        <v>7566</v>
      </c>
      <c r="D21" s="43">
        <v>437</v>
      </c>
      <c r="E21" s="44">
        <v>405</v>
      </c>
      <c r="F21" s="44">
        <v>439</v>
      </c>
      <c r="G21" s="44">
        <v>420</v>
      </c>
      <c r="H21" s="44">
        <v>537</v>
      </c>
      <c r="I21" s="44">
        <v>523</v>
      </c>
      <c r="J21" s="44">
        <v>406</v>
      </c>
      <c r="K21" s="44">
        <v>307</v>
      </c>
      <c r="L21" s="44">
        <v>363</v>
      </c>
      <c r="M21" s="44">
        <v>438</v>
      </c>
      <c r="N21" s="44">
        <v>463</v>
      </c>
      <c r="O21" s="45">
        <v>410</v>
      </c>
      <c r="P21" s="2">
        <f t="shared" si="0"/>
        <v>5148</v>
      </c>
      <c r="Q21" s="2">
        <f t="shared" si="1"/>
        <v>12714</v>
      </c>
      <c r="R21" s="12"/>
    </row>
    <row r="22" spans="1:18" x14ac:dyDescent="0.2">
      <c r="A22" s="37"/>
      <c r="B22" s="6" t="s">
        <v>29</v>
      </c>
      <c r="C22" s="3">
        <f>'2011'!Q16</f>
        <v>74256</v>
      </c>
      <c r="D22" s="19">
        <v>4700</v>
      </c>
      <c r="E22" s="8">
        <v>4106</v>
      </c>
      <c r="F22" s="8">
        <v>4603</v>
      </c>
      <c r="G22" s="8">
        <v>4435</v>
      </c>
      <c r="H22" s="8">
        <v>4553</v>
      </c>
      <c r="I22" s="8">
        <v>5022</v>
      </c>
      <c r="J22" s="8">
        <v>4109</v>
      </c>
      <c r="K22" s="8">
        <v>3606</v>
      </c>
      <c r="L22" s="8">
        <v>3934</v>
      </c>
      <c r="M22" s="8">
        <v>4403</v>
      </c>
      <c r="N22" s="8">
        <v>4620</v>
      </c>
      <c r="O22" s="23">
        <v>4929</v>
      </c>
      <c r="P22" s="3">
        <f t="shared" si="0"/>
        <v>53020</v>
      </c>
      <c r="Q22" s="3">
        <f t="shared" si="1"/>
        <v>127276</v>
      </c>
      <c r="R22" s="12"/>
    </row>
    <row r="23" spans="1:18" x14ac:dyDescent="0.2">
      <c r="A23" s="37"/>
      <c r="B23" s="93" t="s">
        <v>30</v>
      </c>
      <c r="C23" s="3">
        <f>'2011'!Q17</f>
        <v>382210</v>
      </c>
      <c r="D23" s="96">
        <v>21688</v>
      </c>
      <c r="E23" s="87">
        <v>23445</v>
      </c>
      <c r="F23" s="87">
        <v>26063</v>
      </c>
      <c r="G23" s="87">
        <v>24491</v>
      </c>
      <c r="H23" s="87">
        <v>26364</v>
      </c>
      <c r="I23" s="87">
        <v>29118</v>
      </c>
      <c r="J23" s="87">
        <v>26213</v>
      </c>
      <c r="K23" s="87">
        <v>20130</v>
      </c>
      <c r="L23" s="87">
        <v>23076</v>
      </c>
      <c r="M23" s="87">
        <v>26960</v>
      </c>
      <c r="N23" s="87">
        <v>24034</v>
      </c>
      <c r="O23" s="98">
        <v>23669</v>
      </c>
      <c r="P23" s="93">
        <f t="shared" si="0"/>
        <v>295251</v>
      </c>
      <c r="Q23" s="93">
        <f t="shared" si="1"/>
        <v>677461</v>
      </c>
      <c r="R23" s="12"/>
    </row>
    <row r="24" spans="1:18" x14ac:dyDescent="0.2">
      <c r="A24" s="37"/>
      <c r="B24" s="94" t="s">
        <v>59</v>
      </c>
      <c r="C24" s="94"/>
      <c r="D24" s="91"/>
      <c r="E24" s="88"/>
      <c r="F24" s="88"/>
      <c r="G24" s="88"/>
      <c r="H24" s="88"/>
      <c r="I24" s="88"/>
      <c r="J24" s="88"/>
      <c r="K24" s="88"/>
      <c r="L24" s="88"/>
      <c r="M24" s="103">
        <v>406585</v>
      </c>
      <c r="N24" s="88">
        <v>421057</v>
      </c>
      <c r="O24" s="99">
        <v>431761</v>
      </c>
      <c r="P24" s="94"/>
      <c r="Q24" s="94">
        <f>O24</f>
        <v>431761</v>
      </c>
      <c r="R24" s="12"/>
    </row>
    <row r="25" spans="1:18" ht="13.5" thickBot="1" x14ac:dyDescent="0.25">
      <c r="A25" s="38"/>
      <c r="B25" s="95" t="s">
        <v>60</v>
      </c>
      <c r="C25" s="97"/>
      <c r="D25" s="92"/>
      <c r="E25" s="90"/>
      <c r="F25" s="90"/>
      <c r="G25" s="90"/>
      <c r="H25" s="90"/>
      <c r="I25" s="90"/>
      <c r="J25" s="90"/>
      <c r="K25" s="90"/>
      <c r="L25" s="90"/>
      <c r="M25" s="90"/>
      <c r="N25" s="90">
        <f>IF(N24&lt;&gt;"",N24-M24,"")</f>
        <v>14472</v>
      </c>
      <c r="O25" s="100">
        <f>IF(O24&lt;&gt;"",O24-N24,"")</f>
        <v>10704</v>
      </c>
      <c r="P25" s="97"/>
      <c r="Q25" s="97"/>
      <c r="R25" s="12"/>
    </row>
    <row r="26" spans="1:18" x14ac:dyDescent="0.2">
      <c r="A26" s="36" t="s">
        <v>4</v>
      </c>
      <c r="B26" s="5" t="s">
        <v>27</v>
      </c>
      <c r="C26" s="1">
        <f>'2011'!Q18</f>
        <v>142</v>
      </c>
      <c r="D26" s="18">
        <v>27</v>
      </c>
      <c r="E26" s="9">
        <v>31</v>
      </c>
      <c r="F26" s="9">
        <v>44</v>
      </c>
      <c r="G26" s="9">
        <v>30</v>
      </c>
      <c r="H26" s="9">
        <v>44</v>
      </c>
      <c r="I26" s="9">
        <v>47</v>
      </c>
      <c r="J26" s="9">
        <v>20</v>
      </c>
      <c r="K26" s="9">
        <v>32</v>
      </c>
      <c r="L26" s="9">
        <v>48</v>
      </c>
      <c r="M26" s="9">
        <v>38</v>
      </c>
      <c r="N26" s="9">
        <v>46</v>
      </c>
      <c r="O26" s="22">
        <v>24</v>
      </c>
      <c r="P26" s="1">
        <f t="shared" si="0"/>
        <v>431</v>
      </c>
      <c r="Q26" s="1">
        <f t="shared" si="1"/>
        <v>573</v>
      </c>
      <c r="R26" s="12"/>
    </row>
    <row r="27" spans="1:18" x14ac:dyDescent="0.2">
      <c r="A27" s="37"/>
      <c r="B27" s="2" t="s">
        <v>28</v>
      </c>
      <c r="C27" s="3">
        <f>'2011'!Q19</f>
        <v>704</v>
      </c>
      <c r="D27" s="43">
        <v>47</v>
      </c>
      <c r="E27" s="44">
        <v>45</v>
      </c>
      <c r="F27" s="44">
        <v>91</v>
      </c>
      <c r="G27" s="44">
        <v>66</v>
      </c>
      <c r="H27" s="44">
        <v>100</v>
      </c>
      <c r="I27" s="44">
        <v>100</v>
      </c>
      <c r="J27" s="44">
        <v>22</v>
      </c>
      <c r="K27" s="44">
        <v>38</v>
      </c>
      <c r="L27" s="44">
        <v>72</v>
      </c>
      <c r="M27" s="44">
        <v>77</v>
      </c>
      <c r="N27" s="44">
        <v>84</v>
      </c>
      <c r="O27" s="45">
        <v>50</v>
      </c>
      <c r="P27" s="2">
        <f t="shared" si="0"/>
        <v>792</v>
      </c>
      <c r="Q27" s="2">
        <f t="shared" si="1"/>
        <v>1496</v>
      </c>
      <c r="R27" s="12"/>
    </row>
    <row r="28" spans="1:18" x14ac:dyDescent="0.2">
      <c r="A28" s="37"/>
      <c r="B28" s="6" t="s">
        <v>29</v>
      </c>
      <c r="C28" s="3">
        <f>'2011'!Q20</f>
        <v>4931</v>
      </c>
      <c r="D28" s="19">
        <v>821</v>
      </c>
      <c r="E28" s="8">
        <v>509</v>
      </c>
      <c r="F28" s="8">
        <v>859</v>
      </c>
      <c r="G28" s="8">
        <v>737</v>
      </c>
      <c r="H28" s="8">
        <v>1112</v>
      </c>
      <c r="I28" s="8">
        <v>912</v>
      </c>
      <c r="J28" s="8">
        <v>331</v>
      </c>
      <c r="K28" s="8">
        <v>262</v>
      </c>
      <c r="L28" s="8">
        <v>825</v>
      </c>
      <c r="M28" s="8">
        <v>1247</v>
      </c>
      <c r="N28" s="8">
        <v>1051</v>
      </c>
      <c r="O28" s="23">
        <v>554</v>
      </c>
      <c r="P28" s="3">
        <f t="shared" si="0"/>
        <v>9220</v>
      </c>
      <c r="Q28" s="3">
        <f t="shared" si="1"/>
        <v>14151</v>
      </c>
      <c r="R28" s="12"/>
    </row>
    <row r="29" spans="1:18" x14ac:dyDescent="0.2">
      <c r="A29" s="37"/>
      <c r="B29" s="93" t="s">
        <v>30</v>
      </c>
      <c r="C29" s="3">
        <f>'2011'!Q21</f>
        <v>71000</v>
      </c>
      <c r="D29" s="96">
        <v>4802</v>
      </c>
      <c r="E29" s="87">
        <v>4002</v>
      </c>
      <c r="F29" s="87">
        <v>4835</v>
      </c>
      <c r="G29" s="87">
        <v>5048</v>
      </c>
      <c r="H29" s="87">
        <v>6993</v>
      </c>
      <c r="I29" s="87">
        <v>6391</v>
      </c>
      <c r="J29" s="87">
        <v>1967</v>
      </c>
      <c r="K29" s="87">
        <v>1478</v>
      </c>
      <c r="L29" s="87">
        <v>5295</v>
      </c>
      <c r="M29" s="87">
        <v>8892</v>
      </c>
      <c r="N29" s="87">
        <v>6913</v>
      </c>
      <c r="O29" s="98">
        <v>4219</v>
      </c>
      <c r="P29" s="93">
        <f t="shared" si="0"/>
        <v>60835</v>
      </c>
      <c r="Q29" s="93">
        <f t="shared" si="1"/>
        <v>131835</v>
      </c>
      <c r="R29" s="12"/>
    </row>
    <row r="30" spans="1:18" x14ac:dyDescent="0.2">
      <c r="A30" s="37"/>
      <c r="B30" s="94" t="s">
        <v>59</v>
      </c>
      <c r="C30" s="94"/>
      <c r="D30" s="91"/>
      <c r="E30" s="88"/>
      <c r="F30" s="88"/>
      <c r="G30" s="88"/>
      <c r="H30" s="88"/>
      <c r="I30" s="88"/>
      <c r="J30" s="88"/>
      <c r="K30" s="88"/>
      <c r="L30" s="88"/>
      <c r="M30" s="103">
        <v>113716</v>
      </c>
      <c r="N30" s="88">
        <v>117302</v>
      </c>
      <c r="O30" s="99">
        <v>119469</v>
      </c>
      <c r="P30" s="94"/>
      <c r="Q30" s="94">
        <f>O30</f>
        <v>119469</v>
      </c>
      <c r="R30" s="12"/>
    </row>
    <row r="31" spans="1:18" ht="13.5" thickBot="1" x14ac:dyDescent="0.25">
      <c r="A31" s="38"/>
      <c r="B31" s="95" t="s">
        <v>60</v>
      </c>
      <c r="C31" s="97"/>
      <c r="D31" s="92"/>
      <c r="E31" s="90"/>
      <c r="F31" s="90"/>
      <c r="G31" s="90"/>
      <c r="H31" s="90"/>
      <c r="I31" s="90"/>
      <c r="J31" s="90"/>
      <c r="K31" s="90"/>
      <c r="L31" s="90"/>
      <c r="M31" s="90"/>
      <c r="N31" s="90">
        <f>IF(N30&lt;&gt;"",N30-M30,"")</f>
        <v>3586</v>
      </c>
      <c r="O31" s="100">
        <f>IF(O30&lt;&gt;"",O30-N30,"")</f>
        <v>2167</v>
      </c>
      <c r="P31" s="97"/>
      <c r="Q31" s="97"/>
      <c r="R31" s="12"/>
    </row>
    <row r="32" spans="1:18" x14ac:dyDescent="0.2">
      <c r="A32" s="36" t="s">
        <v>5</v>
      </c>
      <c r="B32" s="5" t="s">
        <v>27</v>
      </c>
      <c r="C32" s="1">
        <f>'2011'!Q22</f>
        <v>0</v>
      </c>
      <c r="D32" s="18"/>
      <c r="E32" s="9"/>
      <c r="F32" s="9"/>
      <c r="G32" s="9"/>
      <c r="H32" s="9"/>
      <c r="I32" s="9"/>
      <c r="J32" s="9"/>
      <c r="K32" s="9"/>
      <c r="L32" s="9"/>
      <c r="M32" s="9">
        <v>1</v>
      </c>
      <c r="N32" s="9">
        <v>0</v>
      </c>
      <c r="O32" s="22">
        <v>4</v>
      </c>
      <c r="P32" s="1">
        <f t="shared" si="0"/>
        <v>5</v>
      </c>
      <c r="Q32" s="1">
        <f t="shared" si="1"/>
        <v>5</v>
      </c>
      <c r="R32" s="12"/>
    </row>
    <row r="33" spans="1:18" x14ac:dyDescent="0.2">
      <c r="A33" s="37"/>
      <c r="B33" s="2" t="s">
        <v>28</v>
      </c>
      <c r="C33" s="3">
        <f>'2011'!Q23</f>
        <v>0</v>
      </c>
      <c r="D33" s="43"/>
      <c r="E33" s="44"/>
      <c r="F33" s="44"/>
      <c r="G33" s="44"/>
      <c r="H33" s="44"/>
      <c r="I33" s="44"/>
      <c r="J33" s="44"/>
      <c r="K33" s="44"/>
      <c r="L33" s="44"/>
      <c r="M33" s="44">
        <v>1</v>
      </c>
      <c r="N33" s="44">
        <v>0</v>
      </c>
      <c r="O33" s="45">
        <v>5</v>
      </c>
      <c r="P33" s="2">
        <f t="shared" si="0"/>
        <v>6</v>
      </c>
      <c r="Q33" s="2">
        <f t="shared" si="1"/>
        <v>6</v>
      </c>
      <c r="R33" s="12"/>
    </row>
    <row r="34" spans="1:18" x14ac:dyDescent="0.2">
      <c r="A34" s="37"/>
      <c r="B34" s="6" t="s">
        <v>29</v>
      </c>
      <c r="C34" s="3">
        <f>'2011'!Q24</f>
        <v>0</v>
      </c>
      <c r="D34" s="19"/>
      <c r="E34" s="8"/>
      <c r="F34" s="8"/>
      <c r="G34" s="8"/>
      <c r="H34" s="8"/>
      <c r="I34" s="8"/>
      <c r="J34" s="8"/>
      <c r="K34" s="8"/>
      <c r="L34" s="8"/>
      <c r="M34" s="8">
        <v>2</v>
      </c>
      <c r="N34" s="8">
        <v>0</v>
      </c>
      <c r="O34" s="23">
        <v>12</v>
      </c>
      <c r="P34" s="3">
        <f t="shared" si="0"/>
        <v>14</v>
      </c>
      <c r="Q34" s="3">
        <f t="shared" si="1"/>
        <v>14</v>
      </c>
      <c r="R34" s="12"/>
    </row>
    <row r="35" spans="1:18" x14ac:dyDescent="0.2">
      <c r="A35" s="37"/>
      <c r="B35" s="93" t="s">
        <v>30</v>
      </c>
      <c r="C35" s="3">
        <f>'2011'!Q25</f>
        <v>0</v>
      </c>
      <c r="D35" s="96"/>
      <c r="E35" s="87"/>
      <c r="F35" s="87"/>
      <c r="G35" s="87"/>
      <c r="H35" s="87"/>
      <c r="I35" s="87"/>
      <c r="J35" s="87"/>
      <c r="K35" s="87"/>
      <c r="L35" s="87"/>
      <c r="M35" s="87">
        <v>0</v>
      </c>
      <c r="N35" s="87">
        <v>0</v>
      </c>
      <c r="O35" s="98">
        <v>51</v>
      </c>
      <c r="P35" s="93">
        <f t="shared" si="0"/>
        <v>51</v>
      </c>
      <c r="Q35" s="93">
        <f t="shared" si="1"/>
        <v>51</v>
      </c>
      <c r="R35" s="12"/>
    </row>
    <row r="36" spans="1:18" x14ac:dyDescent="0.2">
      <c r="A36" s="37"/>
      <c r="B36" s="94" t="s">
        <v>59</v>
      </c>
      <c r="C36" s="94"/>
      <c r="D36" s="91"/>
      <c r="E36" s="88"/>
      <c r="F36" s="88"/>
      <c r="G36" s="88"/>
      <c r="H36" s="88"/>
      <c r="I36" s="88"/>
      <c r="J36" s="88"/>
      <c r="K36" s="88"/>
      <c r="L36" s="88"/>
      <c r="M36" s="89">
        <v>209</v>
      </c>
      <c r="N36" s="88">
        <v>209</v>
      </c>
      <c r="O36" s="99">
        <v>270</v>
      </c>
      <c r="P36" s="94"/>
      <c r="Q36" s="94">
        <f>O36</f>
        <v>270</v>
      </c>
      <c r="R36" s="12"/>
    </row>
    <row r="37" spans="1:18" ht="13.5" thickBot="1" x14ac:dyDescent="0.25">
      <c r="A37" s="38"/>
      <c r="B37" s="95" t="s">
        <v>60</v>
      </c>
      <c r="C37" s="97"/>
      <c r="D37" s="92"/>
      <c r="E37" s="90"/>
      <c r="F37" s="90"/>
      <c r="G37" s="90"/>
      <c r="H37" s="90"/>
      <c r="I37" s="90"/>
      <c r="J37" s="90"/>
      <c r="K37" s="90"/>
      <c r="L37" s="90"/>
      <c r="M37" s="90"/>
      <c r="N37" s="90">
        <f>IF(N36&lt;&gt;"",N36-M36,"")</f>
        <v>0</v>
      </c>
      <c r="O37" s="100">
        <f>IF(O36&lt;&gt;"",O36-N36,"")</f>
        <v>61</v>
      </c>
      <c r="P37" s="97"/>
      <c r="Q37" s="97"/>
      <c r="R37" s="12"/>
    </row>
    <row r="38" spans="1:18" x14ac:dyDescent="0.2">
      <c r="A38" s="36" t="s">
        <v>6</v>
      </c>
      <c r="B38" s="5" t="s">
        <v>27</v>
      </c>
      <c r="C38" s="1">
        <f>'2011'!Q26</f>
        <v>0</v>
      </c>
      <c r="D38" s="18"/>
      <c r="E38" s="9"/>
      <c r="F38" s="9"/>
      <c r="G38" s="9"/>
      <c r="H38" s="9"/>
      <c r="I38" s="9"/>
      <c r="J38" s="9"/>
      <c r="K38" s="9"/>
      <c r="L38" s="9"/>
      <c r="M38" s="9"/>
      <c r="N38" s="9"/>
      <c r="O38" s="22"/>
      <c r="P38" s="1">
        <f t="shared" si="0"/>
        <v>0</v>
      </c>
      <c r="Q38" s="1">
        <f t="shared" si="1"/>
        <v>0</v>
      </c>
      <c r="R38" s="12"/>
    </row>
    <row r="39" spans="1:18" x14ac:dyDescent="0.2">
      <c r="A39" s="37"/>
      <c r="B39" s="2" t="s">
        <v>28</v>
      </c>
      <c r="C39" s="3">
        <f>'2011'!Q27</f>
        <v>0</v>
      </c>
      <c r="D39" s="43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5"/>
      <c r="P39" s="2">
        <f t="shared" si="0"/>
        <v>0</v>
      </c>
      <c r="Q39" s="2">
        <f t="shared" si="1"/>
        <v>0</v>
      </c>
      <c r="R39" s="12"/>
    </row>
    <row r="40" spans="1:18" x14ac:dyDescent="0.2">
      <c r="A40" s="37"/>
      <c r="B40" s="6" t="s">
        <v>29</v>
      </c>
      <c r="C40" s="3">
        <f>'2011'!Q28</f>
        <v>0</v>
      </c>
      <c r="D40" s="19"/>
      <c r="E40" s="8"/>
      <c r="F40" s="8"/>
      <c r="G40" s="8"/>
      <c r="H40" s="8"/>
      <c r="I40" s="8"/>
      <c r="J40" s="8"/>
      <c r="K40" s="8"/>
      <c r="L40" s="8"/>
      <c r="M40" s="8"/>
      <c r="N40" s="8"/>
      <c r="O40" s="23"/>
      <c r="P40" s="3">
        <f t="shared" si="0"/>
        <v>0</v>
      </c>
      <c r="Q40" s="3">
        <f t="shared" si="1"/>
        <v>0</v>
      </c>
      <c r="R40" s="12"/>
    </row>
    <row r="41" spans="1:18" x14ac:dyDescent="0.2">
      <c r="A41" s="37"/>
      <c r="B41" s="93" t="s">
        <v>30</v>
      </c>
      <c r="C41" s="3">
        <f>'2011'!Q29</f>
        <v>0</v>
      </c>
      <c r="D41" s="96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98"/>
      <c r="P41" s="93">
        <f t="shared" si="0"/>
        <v>0</v>
      </c>
      <c r="Q41" s="93">
        <f t="shared" si="1"/>
        <v>0</v>
      </c>
      <c r="R41" s="12"/>
    </row>
    <row r="42" spans="1:18" x14ac:dyDescent="0.2">
      <c r="A42" s="37"/>
      <c r="B42" s="94" t="s">
        <v>59</v>
      </c>
      <c r="C42" s="94"/>
      <c r="D42" s="91"/>
      <c r="E42" s="88"/>
      <c r="F42" s="88"/>
      <c r="G42" s="88"/>
      <c r="H42" s="88"/>
      <c r="I42" s="88"/>
      <c r="J42" s="88"/>
      <c r="K42" s="88"/>
      <c r="L42" s="88"/>
      <c r="M42" s="89">
        <v>209</v>
      </c>
      <c r="N42" s="88">
        <v>209</v>
      </c>
      <c r="O42" s="99">
        <v>209</v>
      </c>
      <c r="P42" s="94"/>
      <c r="Q42" s="94">
        <f>O42</f>
        <v>209</v>
      </c>
      <c r="R42" s="12"/>
    </row>
    <row r="43" spans="1:18" ht="13.5" thickBot="1" x14ac:dyDescent="0.25">
      <c r="A43" s="38"/>
      <c r="B43" s="95" t="s">
        <v>60</v>
      </c>
      <c r="C43" s="97"/>
      <c r="D43" s="92"/>
      <c r="E43" s="90"/>
      <c r="F43" s="90"/>
      <c r="G43" s="90"/>
      <c r="H43" s="90"/>
      <c r="I43" s="90"/>
      <c r="J43" s="90"/>
      <c r="K43" s="90"/>
      <c r="L43" s="90"/>
      <c r="M43" s="90"/>
      <c r="N43" s="90">
        <f>IF(N42&lt;&gt;"",N42-M42,"")</f>
        <v>0</v>
      </c>
      <c r="O43" s="100">
        <f>IF(O42&lt;&gt;"",O42-N42,"")</f>
        <v>0</v>
      </c>
      <c r="P43" s="97"/>
      <c r="Q43" s="97"/>
      <c r="R43" s="12"/>
    </row>
    <row r="44" spans="1:18" x14ac:dyDescent="0.2">
      <c r="A44" s="36" t="s">
        <v>7</v>
      </c>
      <c r="B44" s="5" t="s">
        <v>27</v>
      </c>
      <c r="C44" s="1">
        <f>'2011'!Q30</f>
        <v>0</v>
      </c>
      <c r="D44" s="18"/>
      <c r="E44" s="9"/>
      <c r="F44" s="9"/>
      <c r="G44" s="9"/>
      <c r="H44" s="9"/>
      <c r="I44" s="9"/>
      <c r="J44" s="9"/>
      <c r="K44" s="9"/>
      <c r="L44" s="9"/>
      <c r="M44" s="9"/>
      <c r="N44" s="9"/>
      <c r="O44" s="22"/>
      <c r="P44" s="1">
        <f t="shared" si="0"/>
        <v>0</v>
      </c>
      <c r="Q44" s="1">
        <f t="shared" si="1"/>
        <v>0</v>
      </c>
      <c r="R44" s="12"/>
    </row>
    <row r="45" spans="1:18" x14ac:dyDescent="0.2">
      <c r="A45" s="37"/>
      <c r="B45" s="2" t="s">
        <v>28</v>
      </c>
      <c r="C45" s="3">
        <f>'2011'!Q31</f>
        <v>0</v>
      </c>
      <c r="D45" s="43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5"/>
      <c r="P45" s="2">
        <f t="shared" si="0"/>
        <v>0</v>
      </c>
      <c r="Q45" s="2">
        <f t="shared" si="1"/>
        <v>0</v>
      </c>
      <c r="R45" s="12"/>
    </row>
    <row r="46" spans="1:18" x14ac:dyDescent="0.2">
      <c r="A46" s="37"/>
      <c r="B46" s="6" t="s">
        <v>29</v>
      </c>
      <c r="C46" s="3">
        <f>'2011'!Q32</f>
        <v>0</v>
      </c>
      <c r="D46" s="19"/>
      <c r="E46" s="8"/>
      <c r="F46" s="8"/>
      <c r="G46" s="8"/>
      <c r="H46" s="8"/>
      <c r="I46" s="8"/>
      <c r="J46" s="8"/>
      <c r="K46" s="8"/>
      <c r="L46" s="8"/>
      <c r="M46" s="8"/>
      <c r="N46" s="8"/>
      <c r="O46" s="23"/>
      <c r="P46" s="3">
        <f t="shared" si="0"/>
        <v>0</v>
      </c>
      <c r="Q46" s="3">
        <f t="shared" si="1"/>
        <v>0</v>
      </c>
      <c r="R46" s="12"/>
    </row>
    <row r="47" spans="1:18" x14ac:dyDescent="0.2">
      <c r="A47" s="37"/>
      <c r="B47" s="93" t="s">
        <v>30</v>
      </c>
      <c r="C47" s="3">
        <f>'2011'!Q33</f>
        <v>0</v>
      </c>
      <c r="D47" s="96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98"/>
      <c r="P47" s="93">
        <f t="shared" si="0"/>
        <v>0</v>
      </c>
      <c r="Q47" s="93">
        <f t="shared" si="1"/>
        <v>0</v>
      </c>
      <c r="R47" s="12"/>
    </row>
    <row r="48" spans="1:18" x14ac:dyDescent="0.2">
      <c r="A48" s="37"/>
      <c r="B48" s="94" t="s">
        <v>59</v>
      </c>
      <c r="C48" s="94"/>
      <c r="D48" s="91"/>
      <c r="E48" s="88"/>
      <c r="F48" s="88"/>
      <c r="G48" s="88"/>
      <c r="H48" s="88"/>
      <c r="I48" s="88"/>
      <c r="J48" s="88"/>
      <c r="K48" s="88"/>
      <c r="L48" s="88"/>
      <c r="M48" s="89">
        <v>42</v>
      </c>
      <c r="N48" s="88">
        <v>42</v>
      </c>
      <c r="O48" s="99">
        <v>209</v>
      </c>
      <c r="P48" s="94"/>
      <c r="Q48" s="94">
        <f>O48</f>
        <v>209</v>
      </c>
      <c r="R48" s="12"/>
    </row>
    <row r="49" spans="1:18" ht="13.5" thickBot="1" x14ac:dyDescent="0.25">
      <c r="A49" s="38"/>
      <c r="B49" s="95" t="s">
        <v>60</v>
      </c>
      <c r="C49" s="97"/>
      <c r="D49" s="92"/>
      <c r="E49" s="90"/>
      <c r="F49" s="90"/>
      <c r="G49" s="90"/>
      <c r="H49" s="90"/>
      <c r="I49" s="90"/>
      <c r="J49" s="90"/>
      <c r="K49" s="90"/>
      <c r="L49" s="90"/>
      <c r="M49" s="90"/>
      <c r="N49" s="90">
        <f>IF(N48&lt;&gt;"",N48-M48,"")</f>
        <v>0</v>
      </c>
      <c r="O49" s="100">
        <f>IF(O48&lt;&gt;"",O48-N48,"")</f>
        <v>167</v>
      </c>
      <c r="P49" s="97"/>
      <c r="Q49" s="97"/>
      <c r="R49" s="12"/>
    </row>
    <row r="50" spans="1:18" x14ac:dyDescent="0.2">
      <c r="A50" s="36" t="s">
        <v>8</v>
      </c>
      <c r="B50" s="5" t="s">
        <v>27</v>
      </c>
      <c r="C50" s="1">
        <f>'2011'!Q34</f>
        <v>1</v>
      </c>
      <c r="D50" s="18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1</v>
      </c>
      <c r="M50" s="9">
        <v>0</v>
      </c>
      <c r="N50" s="9">
        <v>0</v>
      </c>
      <c r="O50" s="22">
        <v>0</v>
      </c>
      <c r="P50" s="1">
        <f t="shared" si="0"/>
        <v>1</v>
      </c>
      <c r="Q50" s="1">
        <f t="shared" si="1"/>
        <v>2</v>
      </c>
      <c r="R50" s="12"/>
    </row>
    <row r="51" spans="1:18" x14ac:dyDescent="0.2">
      <c r="A51" s="37"/>
      <c r="B51" s="2" t="s">
        <v>28</v>
      </c>
      <c r="C51" s="3">
        <f>'2011'!Q35</f>
        <v>34</v>
      </c>
      <c r="D51" s="43">
        <v>2</v>
      </c>
      <c r="E51" s="44">
        <v>2</v>
      </c>
      <c r="F51" s="44">
        <v>1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29</v>
      </c>
      <c r="M51" s="44">
        <v>0</v>
      </c>
      <c r="N51" s="44">
        <v>0</v>
      </c>
      <c r="O51" s="45">
        <v>0</v>
      </c>
      <c r="P51" s="2">
        <f t="shared" si="0"/>
        <v>34</v>
      </c>
      <c r="Q51" s="2">
        <f t="shared" si="1"/>
        <v>68</v>
      </c>
      <c r="R51" s="12"/>
    </row>
    <row r="52" spans="1:18" x14ac:dyDescent="0.2">
      <c r="A52" s="37"/>
      <c r="B52" s="6" t="s">
        <v>29</v>
      </c>
      <c r="C52" s="3">
        <f>'2011'!Q36</f>
        <v>253</v>
      </c>
      <c r="D52" s="19">
        <v>19</v>
      </c>
      <c r="E52" s="8">
        <v>48</v>
      </c>
      <c r="F52" s="8">
        <v>17</v>
      </c>
      <c r="G52" s="8">
        <v>0</v>
      </c>
      <c r="H52" s="8">
        <v>0</v>
      </c>
      <c r="I52" s="8">
        <v>14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23">
        <v>1</v>
      </c>
      <c r="P52" s="3">
        <f t="shared" si="0"/>
        <v>99</v>
      </c>
      <c r="Q52" s="3">
        <f t="shared" si="1"/>
        <v>352</v>
      </c>
      <c r="R52" s="12"/>
    </row>
    <row r="53" spans="1:18" x14ac:dyDescent="0.2">
      <c r="A53" s="37"/>
      <c r="B53" s="93" t="s">
        <v>30</v>
      </c>
      <c r="C53" s="3">
        <f>'2011'!Q37</f>
        <v>5880</v>
      </c>
      <c r="D53" s="96">
        <v>235</v>
      </c>
      <c r="E53" s="87">
        <v>449</v>
      </c>
      <c r="F53" s="87">
        <v>277</v>
      </c>
      <c r="G53" s="87">
        <v>0</v>
      </c>
      <c r="H53" s="87">
        <v>0</v>
      </c>
      <c r="I53" s="87">
        <v>37</v>
      </c>
      <c r="J53" s="87">
        <v>0</v>
      </c>
      <c r="K53" s="87">
        <v>0</v>
      </c>
      <c r="L53" s="87">
        <v>0</v>
      </c>
      <c r="M53" s="87">
        <v>0</v>
      </c>
      <c r="N53" s="87">
        <v>15</v>
      </c>
      <c r="O53" s="98">
        <v>5</v>
      </c>
      <c r="P53" s="93">
        <f t="shared" si="0"/>
        <v>1018</v>
      </c>
      <c r="Q53" s="93">
        <f t="shared" si="1"/>
        <v>6898</v>
      </c>
      <c r="R53" s="12"/>
    </row>
    <row r="54" spans="1:18" x14ac:dyDescent="0.2">
      <c r="A54" s="37"/>
      <c r="B54" s="94" t="s">
        <v>59</v>
      </c>
      <c r="C54" s="94"/>
      <c r="D54" s="91"/>
      <c r="E54" s="88"/>
      <c r="F54" s="88"/>
      <c r="G54" s="88"/>
      <c r="H54" s="88"/>
      <c r="I54" s="88"/>
      <c r="J54" s="88"/>
      <c r="K54" s="88"/>
      <c r="L54" s="88"/>
      <c r="M54" s="103">
        <v>4620</v>
      </c>
      <c r="N54" s="88">
        <v>4628</v>
      </c>
      <c r="O54" s="99">
        <v>4630</v>
      </c>
      <c r="P54" s="94"/>
      <c r="Q54" s="94">
        <f>O54</f>
        <v>4630</v>
      </c>
      <c r="R54" s="12"/>
    </row>
    <row r="55" spans="1:18" ht="13.5" thickBot="1" x14ac:dyDescent="0.25">
      <c r="A55" s="38"/>
      <c r="B55" s="95" t="s">
        <v>60</v>
      </c>
      <c r="C55" s="97"/>
      <c r="D55" s="92"/>
      <c r="E55" s="90"/>
      <c r="F55" s="90"/>
      <c r="G55" s="90"/>
      <c r="H55" s="90"/>
      <c r="I55" s="90"/>
      <c r="J55" s="90"/>
      <c r="K55" s="90"/>
      <c r="L55" s="90"/>
      <c r="M55" s="90"/>
      <c r="N55" s="90">
        <f>IF(N54&lt;&gt;"",N54-M54,"")</f>
        <v>8</v>
      </c>
      <c r="O55" s="100">
        <f>IF(O54&lt;&gt;"",O54-N54,"")</f>
        <v>2</v>
      </c>
      <c r="P55" s="97"/>
      <c r="Q55" s="97"/>
      <c r="R55" s="12"/>
    </row>
    <row r="56" spans="1:18" x14ac:dyDescent="0.2">
      <c r="A56" s="36" t="s">
        <v>9</v>
      </c>
      <c r="B56" s="5" t="s">
        <v>27</v>
      </c>
      <c r="C56" s="1">
        <f>'2011'!Q38</f>
        <v>38</v>
      </c>
      <c r="D56" s="18">
        <v>5</v>
      </c>
      <c r="E56" s="9">
        <v>6</v>
      </c>
      <c r="F56" s="9">
        <v>6</v>
      </c>
      <c r="G56" s="9">
        <v>3</v>
      </c>
      <c r="H56" s="9">
        <v>3</v>
      </c>
      <c r="I56" s="9">
        <v>3</v>
      </c>
      <c r="J56" s="9">
        <v>0</v>
      </c>
      <c r="K56" s="9">
        <v>4</v>
      </c>
      <c r="L56" s="9">
        <v>6</v>
      </c>
      <c r="M56" s="9">
        <v>1</v>
      </c>
      <c r="N56" s="9">
        <v>0</v>
      </c>
      <c r="O56" s="22">
        <v>1</v>
      </c>
      <c r="P56" s="1">
        <f>SUM(D56:O56)</f>
        <v>38</v>
      </c>
      <c r="Q56" s="1">
        <f>C56+P56</f>
        <v>76</v>
      </c>
      <c r="R56" s="12"/>
    </row>
    <row r="57" spans="1:18" x14ac:dyDescent="0.2">
      <c r="A57" s="37"/>
      <c r="B57" s="2" t="s">
        <v>28</v>
      </c>
      <c r="C57" s="3">
        <f>'2011'!Q39</f>
        <v>139</v>
      </c>
      <c r="D57" s="43">
        <v>10</v>
      </c>
      <c r="E57" s="44">
        <v>7</v>
      </c>
      <c r="F57" s="44">
        <v>13</v>
      </c>
      <c r="G57" s="44">
        <v>6</v>
      </c>
      <c r="H57" s="44">
        <v>5</v>
      </c>
      <c r="I57" s="44">
        <v>3</v>
      </c>
      <c r="J57" s="44">
        <v>0</v>
      </c>
      <c r="K57" s="44">
        <v>6</v>
      </c>
      <c r="L57" s="44">
        <v>7</v>
      </c>
      <c r="M57" s="44">
        <v>6</v>
      </c>
      <c r="N57" s="44">
        <v>1</v>
      </c>
      <c r="O57" s="45">
        <v>3</v>
      </c>
      <c r="P57" s="2">
        <f t="shared" ref="P57:P97" si="2">SUM(D57:O57)</f>
        <v>67</v>
      </c>
      <c r="Q57" s="2">
        <f t="shared" ref="Q57:Q97" si="3">C57+P57</f>
        <v>206</v>
      </c>
      <c r="R57" s="12"/>
    </row>
    <row r="58" spans="1:18" x14ac:dyDescent="0.2">
      <c r="A58" s="37"/>
      <c r="B58" s="6" t="s">
        <v>29</v>
      </c>
      <c r="C58" s="3">
        <f>'2011'!Q40</f>
        <v>1694</v>
      </c>
      <c r="D58" s="19">
        <v>113</v>
      </c>
      <c r="E58" s="8">
        <v>174</v>
      </c>
      <c r="F58" s="8">
        <v>120</v>
      </c>
      <c r="G58" s="8">
        <v>138</v>
      </c>
      <c r="H58" s="8">
        <v>73</v>
      </c>
      <c r="I58" s="8">
        <v>42</v>
      </c>
      <c r="J58" s="8">
        <v>0</v>
      </c>
      <c r="K58" s="8">
        <v>38</v>
      </c>
      <c r="L58" s="8">
        <v>68</v>
      </c>
      <c r="M58" s="8">
        <v>54</v>
      </c>
      <c r="N58" s="8">
        <v>3</v>
      </c>
      <c r="O58" s="23">
        <v>22</v>
      </c>
      <c r="P58" s="3">
        <f t="shared" si="2"/>
        <v>845</v>
      </c>
      <c r="Q58" s="3">
        <f t="shared" si="3"/>
        <v>2539</v>
      </c>
      <c r="R58" s="12"/>
    </row>
    <row r="59" spans="1:18" x14ac:dyDescent="0.2">
      <c r="A59" s="37"/>
      <c r="B59" s="93" t="s">
        <v>30</v>
      </c>
      <c r="C59" s="3">
        <f>'2011'!Q41</f>
        <v>19850</v>
      </c>
      <c r="D59" s="96">
        <v>1515</v>
      </c>
      <c r="E59" s="87">
        <v>1104</v>
      </c>
      <c r="F59" s="87">
        <v>1438</v>
      </c>
      <c r="G59" s="87">
        <v>1352</v>
      </c>
      <c r="H59" s="87">
        <v>497</v>
      </c>
      <c r="I59" s="87">
        <v>500</v>
      </c>
      <c r="J59" s="87">
        <v>0</v>
      </c>
      <c r="K59" s="87">
        <v>191</v>
      </c>
      <c r="L59" s="87">
        <v>535</v>
      </c>
      <c r="M59" s="87">
        <v>390</v>
      </c>
      <c r="N59" s="87">
        <v>66</v>
      </c>
      <c r="O59" s="98">
        <v>280</v>
      </c>
      <c r="P59" s="93">
        <f t="shared" si="2"/>
        <v>7868</v>
      </c>
      <c r="Q59" s="93">
        <f t="shared" si="3"/>
        <v>27718</v>
      </c>
      <c r="R59" s="12"/>
    </row>
    <row r="60" spans="1:18" x14ac:dyDescent="0.2">
      <c r="A60" s="37"/>
      <c r="B60" s="94" t="s">
        <v>59</v>
      </c>
      <c r="C60" s="94"/>
      <c r="D60" s="91"/>
      <c r="E60" s="88"/>
      <c r="F60" s="88"/>
      <c r="G60" s="88"/>
      <c r="H60" s="88"/>
      <c r="I60" s="88"/>
      <c r="J60" s="88"/>
      <c r="K60" s="88"/>
      <c r="L60" s="88"/>
      <c r="M60" s="103">
        <v>19583</v>
      </c>
      <c r="N60" s="88">
        <v>19620</v>
      </c>
      <c r="O60" s="99">
        <v>19823</v>
      </c>
      <c r="P60" s="94"/>
      <c r="Q60" s="94">
        <f>O60</f>
        <v>19823</v>
      </c>
      <c r="R60" s="12"/>
    </row>
    <row r="61" spans="1:18" ht="13.5" thickBot="1" x14ac:dyDescent="0.25">
      <c r="A61" s="38"/>
      <c r="B61" s="95" t="s">
        <v>60</v>
      </c>
      <c r="C61" s="97"/>
      <c r="D61" s="92"/>
      <c r="E61" s="90"/>
      <c r="F61" s="90"/>
      <c r="G61" s="90"/>
      <c r="H61" s="90"/>
      <c r="I61" s="90"/>
      <c r="J61" s="90"/>
      <c r="K61" s="90"/>
      <c r="L61" s="90"/>
      <c r="M61" s="90"/>
      <c r="N61" s="90">
        <f>IF(N60&lt;&gt;"",N60-M60,"")</f>
        <v>37</v>
      </c>
      <c r="O61" s="100">
        <f>IF(O60&lt;&gt;"",O60-N60,"")</f>
        <v>203</v>
      </c>
      <c r="P61" s="97"/>
      <c r="Q61" s="97"/>
      <c r="R61" s="12"/>
    </row>
    <row r="62" spans="1:18" x14ac:dyDescent="0.2">
      <c r="A62" s="36" t="s">
        <v>10</v>
      </c>
      <c r="B62" s="5" t="s">
        <v>27</v>
      </c>
      <c r="C62" s="1">
        <f>'2011'!Q42</f>
        <v>0</v>
      </c>
      <c r="D62" s="18"/>
      <c r="E62" s="9"/>
      <c r="F62" s="9"/>
      <c r="G62" s="9"/>
      <c r="H62" s="9">
        <v>4</v>
      </c>
      <c r="I62" s="9">
        <v>17</v>
      </c>
      <c r="J62" s="9">
        <v>4</v>
      </c>
      <c r="K62" s="9">
        <v>10</v>
      </c>
      <c r="L62" s="9">
        <v>6</v>
      </c>
      <c r="M62" s="9">
        <v>16</v>
      </c>
      <c r="N62" s="9">
        <v>12</v>
      </c>
      <c r="O62" s="22">
        <v>10</v>
      </c>
      <c r="P62" s="1">
        <f t="shared" si="2"/>
        <v>79</v>
      </c>
      <c r="Q62" s="1">
        <f t="shared" si="3"/>
        <v>79</v>
      </c>
      <c r="R62" s="12"/>
    </row>
    <row r="63" spans="1:18" x14ac:dyDescent="0.2">
      <c r="A63" s="37"/>
      <c r="B63" s="2" t="s">
        <v>28</v>
      </c>
      <c r="C63" s="3">
        <f>'2011'!Q43</f>
        <v>0</v>
      </c>
      <c r="D63" s="43"/>
      <c r="E63" s="44"/>
      <c r="F63" s="44"/>
      <c r="G63" s="44"/>
      <c r="H63" s="44">
        <v>5</v>
      </c>
      <c r="I63" s="44">
        <v>21</v>
      </c>
      <c r="J63" s="44">
        <v>4</v>
      </c>
      <c r="K63" s="44">
        <v>10</v>
      </c>
      <c r="L63" s="44">
        <v>6</v>
      </c>
      <c r="M63" s="44">
        <v>31</v>
      </c>
      <c r="N63" s="44">
        <v>15</v>
      </c>
      <c r="O63" s="45">
        <v>11</v>
      </c>
      <c r="P63" s="2">
        <f t="shared" si="2"/>
        <v>103</v>
      </c>
      <c r="Q63" s="2">
        <f t="shared" si="3"/>
        <v>103</v>
      </c>
      <c r="R63" s="12"/>
    </row>
    <row r="64" spans="1:18" x14ac:dyDescent="0.2">
      <c r="A64" s="37"/>
      <c r="B64" s="6" t="s">
        <v>29</v>
      </c>
      <c r="C64" s="3">
        <f>'2011'!Q44</f>
        <v>0</v>
      </c>
      <c r="D64" s="19"/>
      <c r="E64" s="8"/>
      <c r="F64" s="8"/>
      <c r="G64" s="8"/>
      <c r="H64" s="8">
        <v>19</v>
      </c>
      <c r="I64" s="8">
        <v>145</v>
      </c>
      <c r="J64" s="8">
        <v>27</v>
      </c>
      <c r="K64" s="8">
        <v>86</v>
      </c>
      <c r="L64" s="8">
        <v>56</v>
      </c>
      <c r="M64" s="8">
        <v>190</v>
      </c>
      <c r="N64" s="8">
        <v>144</v>
      </c>
      <c r="O64" s="23">
        <v>104</v>
      </c>
      <c r="P64" s="3">
        <f t="shared" si="2"/>
        <v>771</v>
      </c>
      <c r="Q64" s="3">
        <f t="shared" si="3"/>
        <v>771</v>
      </c>
      <c r="R64" s="12"/>
    </row>
    <row r="65" spans="1:18" x14ac:dyDescent="0.2">
      <c r="A65" s="37"/>
      <c r="B65" s="93" t="s">
        <v>30</v>
      </c>
      <c r="C65" s="3">
        <f>'2011'!Q45</f>
        <v>0</v>
      </c>
      <c r="D65" s="96"/>
      <c r="E65" s="87"/>
      <c r="F65" s="87"/>
      <c r="G65" s="87"/>
      <c r="H65" s="87">
        <v>79</v>
      </c>
      <c r="I65" s="87">
        <v>1124</v>
      </c>
      <c r="J65" s="87">
        <v>215</v>
      </c>
      <c r="K65" s="87">
        <v>633</v>
      </c>
      <c r="L65" s="87">
        <v>490</v>
      </c>
      <c r="M65" s="87">
        <v>3027</v>
      </c>
      <c r="N65" s="87">
        <v>1643</v>
      </c>
      <c r="O65" s="98">
        <v>866</v>
      </c>
      <c r="P65" s="93">
        <f t="shared" si="2"/>
        <v>8077</v>
      </c>
      <c r="Q65" s="93">
        <f t="shared" si="3"/>
        <v>8077</v>
      </c>
      <c r="R65" s="12"/>
    </row>
    <row r="66" spans="1:18" x14ac:dyDescent="0.2">
      <c r="A66" s="37"/>
      <c r="B66" s="94" t="s">
        <v>59</v>
      </c>
      <c r="C66" s="94"/>
      <c r="D66" s="91"/>
      <c r="E66" s="88"/>
      <c r="F66" s="88"/>
      <c r="G66" s="88"/>
      <c r="H66" s="88"/>
      <c r="I66" s="88"/>
      <c r="J66" s="88"/>
      <c r="K66" s="88"/>
      <c r="L66" s="88"/>
      <c r="M66" s="103">
        <v>3228</v>
      </c>
      <c r="N66" s="88">
        <v>3980</v>
      </c>
      <c r="O66" s="99">
        <v>4445</v>
      </c>
      <c r="P66" s="94"/>
      <c r="Q66" s="94">
        <f>O66</f>
        <v>4445</v>
      </c>
      <c r="R66" s="12"/>
    </row>
    <row r="67" spans="1:18" ht="13.5" thickBot="1" x14ac:dyDescent="0.25">
      <c r="A67" s="38"/>
      <c r="B67" s="95" t="s">
        <v>60</v>
      </c>
      <c r="C67" s="97"/>
      <c r="D67" s="92"/>
      <c r="E67" s="90"/>
      <c r="F67" s="90"/>
      <c r="G67" s="90"/>
      <c r="H67" s="90"/>
      <c r="I67" s="90"/>
      <c r="J67" s="90"/>
      <c r="K67" s="90"/>
      <c r="L67" s="90"/>
      <c r="M67" s="90"/>
      <c r="N67" s="90">
        <f>IF(N66&lt;&gt;"",N66-M66,"")</f>
        <v>752</v>
      </c>
      <c r="O67" s="100">
        <f>IF(O66&lt;&gt;"",O66-N66,"")</f>
        <v>465</v>
      </c>
      <c r="P67" s="97"/>
      <c r="Q67" s="97"/>
      <c r="R67" s="12"/>
    </row>
    <row r="68" spans="1:18" x14ac:dyDescent="0.2">
      <c r="A68" s="36" t="s">
        <v>11</v>
      </c>
      <c r="B68" s="5" t="s">
        <v>27</v>
      </c>
      <c r="C68" s="1">
        <f>'2011'!Q46</f>
        <v>0</v>
      </c>
      <c r="D68" s="18"/>
      <c r="E68" s="9"/>
      <c r="F68" s="9"/>
      <c r="G68" s="9"/>
      <c r="H68" s="9"/>
      <c r="I68" s="9">
        <v>1</v>
      </c>
      <c r="J68" s="9">
        <v>1</v>
      </c>
      <c r="K68" s="9">
        <v>0</v>
      </c>
      <c r="L68" s="9">
        <v>59</v>
      </c>
      <c r="M68" s="9">
        <v>69</v>
      </c>
      <c r="N68" s="9">
        <v>13</v>
      </c>
      <c r="O68" s="22">
        <v>13</v>
      </c>
      <c r="P68" s="1">
        <f t="shared" si="2"/>
        <v>156</v>
      </c>
      <c r="Q68" s="1">
        <f t="shared" si="3"/>
        <v>156</v>
      </c>
      <c r="R68" s="12"/>
    </row>
    <row r="69" spans="1:18" x14ac:dyDescent="0.2">
      <c r="A69" s="37"/>
      <c r="B69" s="2" t="s">
        <v>28</v>
      </c>
      <c r="C69" s="3">
        <f>'2011'!Q47</f>
        <v>0</v>
      </c>
      <c r="D69" s="43"/>
      <c r="E69" s="44"/>
      <c r="F69" s="44"/>
      <c r="G69" s="44"/>
      <c r="H69" s="44"/>
      <c r="I69" s="44">
        <v>0</v>
      </c>
      <c r="J69" s="44">
        <v>0</v>
      </c>
      <c r="K69" s="44">
        <v>0</v>
      </c>
      <c r="L69" s="44">
        <v>0</v>
      </c>
      <c r="M69" s="44">
        <v>0</v>
      </c>
      <c r="N69" s="44">
        <v>0</v>
      </c>
      <c r="O69" s="45">
        <v>6</v>
      </c>
      <c r="P69" s="2">
        <f t="shared" si="2"/>
        <v>6</v>
      </c>
      <c r="Q69" s="2">
        <f t="shared" si="3"/>
        <v>6</v>
      </c>
      <c r="R69" s="12"/>
    </row>
    <row r="70" spans="1:18" x14ac:dyDescent="0.2">
      <c r="A70" s="37"/>
      <c r="B70" s="6" t="s">
        <v>29</v>
      </c>
      <c r="C70" s="3">
        <f>'2011'!Q48</f>
        <v>0</v>
      </c>
      <c r="D70" s="19"/>
      <c r="E70" s="8"/>
      <c r="F70" s="8"/>
      <c r="G70" s="8"/>
      <c r="H70" s="8"/>
      <c r="I70" s="8">
        <v>0</v>
      </c>
      <c r="J70" s="8">
        <v>16</v>
      </c>
      <c r="K70" s="8">
        <v>0</v>
      </c>
      <c r="L70" s="8">
        <v>39</v>
      </c>
      <c r="M70" s="8">
        <v>162</v>
      </c>
      <c r="N70" s="8">
        <v>35</v>
      </c>
      <c r="O70" s="23">
        <v>15</v>
      </c>
      <c r="P70" s="3">
        <f t="shared" si="2"/>
        <v>267</v>
      </c>
      <c r="Q70" s="3">
        <f t="shared" si="3"/>
        <v>267</v>
      </c>
      <c r="R70" s="12"/>
    </row>
    <row r="71" spans="1:18" x14ac:dyDescent="0.2">
      <c r="A71" s="37"/>
      <c r="B71" s="93" t="s">
        <v>30</v>
      </c>
      <c r="C71" s="3">
        <f>'2011'!Q49</f>
        <v>0</v>
      </c>
      <c r="D71" s="96"/>
      <c r="E71" s="87"/>
      <c r="F71" s="87"/>
      <c r="G71" s="87"/>
      <c r="H71" s="87"/>
      <c r="I71" s="87">
        <v>0</v>
      </c>
      <c r="J71" s="87">
        <v>97</v>
      </c>
      <c r="K71" s="87">
        <v>0</v>
      </c>
      <c r="L71" s="87">
        <v>178</v>
      </c>
      <c r="M71" s="87">
        <v>371</v>
      </c>
      <c r="N71" s="87">
        <v>138</v>
      </c>
      <c r="O71" s="98">
        <v>48</v>
      </c>
      <c r="P71" s="93">
        <f t="shared" si="2"/>
        <v>832</v>
      </c>
      <c r="Q71" s="93">
        <f t="shared" si="3"/>
        <v>832</v>
      </c>
      <c r="R71" s="12"/>
    </row>
    <row r="72" spans="1:18" x14ac:dyDescent="0.2">
      <c r="A72" s="37"/>
      <c r="B72" s="94" t="s">
        <v>59</v>
      </c>
      <c r="C72" s="94"/>
      <c r="D72" s="91"/>
      <c r="E72" s="88"/>
      <c r="F72" s="88"/>
      <c r="G72" s="88"/>
      <c r="H72" s="88"/>
      <c r="I72" s="88"/>
      <c r="J72" s="88"/>
      <c r="K72" s="88"/>
      <c r="L72" s="88"/>
      <c r="M72" s="89">
        <v>414</v>
      </c>
      <c r="N72" s="88">
        <v>515</v>
      </c>
      <c r="O72" s="99">
        <v>563</v>
      </c>
      <c r="P72" s="94"/>
      <c r="Q72" s="94">
        <f>O72</f>
        <v>563</v>
      </c>
      <c r="R72" s="12"/>
    </row>
    <row r="73" spans="1:18" ht="13.5" thickBot="1" x14ac:dyDescent="0.25">
      <c r="A73" s="38"/>
      <c r="B73" s="95" t="s">
        <v>60</v>
      </c>
      <c r="C73" s="97"/>
      <c r="D73" s="92"/>
      <c r="E73" s="90"/>
      <c r="F73" s="90"/>
      <c r="G73" s="90"/>
      <c r="H73" s="90"/>
      <c r="I73" s="90"/>
      <c r="J73" s="90"/>
      <c r="K73" s="90"/>
      <c r="L73" s="90"/>
      <c r="M73" s="90"/>
      <c r="N73" s="90">
        <f>IF(N72&lt;&gt;"",N72-M72,"")</f>
        <v>101</v>
      </c>
      <c r="O73" s="100">
        <f>IF(O72&lt;&gt;"",O72-N72,"")</f>
        <v>48</v>
      </c>
      <c r="P73" s="97"/>
      <c r="Q73" s="97"/>
      <c r="R73" s="12"/>
    </row>
    <row r="74" spans="1:18" x14ac:dyDescent="0.2">
      <c r="A74" s="36" t="s">
        <v>12</v>
      </c>
      <c r="B74" s="5" t="s">
        <v>27</v>
      </c>
      <c r="C74" s="1">
        <f>'2011'!Q50</f>
        <v>0</v>
      </c>
      <c r="D74" s="18"/>
      <c r="E74" s="9"/>
      <c r="F74" s="9">
        <v>9</v>
      </c>
      <c r="G74" s="9">
        <v>5</v>
      </c>
      <c r="H74" s="9">
        <v>4</v>
      </c>
      <c r="I74" s="9">
        <v>3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22">
        <v>1</v>
      </c>
      <c r="P74" s="1">
        <f t="shared" si="2"/>
        <v>22</v>
      </c>
      <c r="Q74" s="1">
        <f t="shared" si="3"/>
        <v>22</v>
      </c>
      <c r="R74" s="12"/>
    </row>
    <row r="75" spans="1:18" x14ac:dyDescent="0.2">
      <c r="A75" s="37"/>
      <c r="B75" s="2" t="s">
        <v>28</v>
      </c>
      <c r="C75" s="3">
        <f>'2011'!Q51</f>
        <v>0</v>
      </c>
      <c r="D75" s="43"/>
      <c r="E75" s="44"/>
      <c r="F75" s="44">
        <v>7</v>
      </c>
      <c r="G75" s="44">
        <v>7</v>
      </c>
      <c r="H75" s="44">
        <v>2</v>
      </c>
      <c r="I75" s="44">
        <v>3</v>
      </c>
      <c r="J75" s="44">
        <v>2</v>
      </c>
      <c r="K75" s="44">
        <v>0</v>
      </c>
      <c r="L75" s="44">
        <v>0</v>
      </c>
      <c r="M75" s="44">
        <v>3</v>
      </c>
      <c r="N75" s="44">
        <v>0</v>
      </c>
      <c r="O75" s="45">
        <v>2</v>
      </c>
      <c r="P75" s="2">
        <f t="shared" si="2"/>
        <v>26</v>
      </c>
      <c r="Q75" s="2">
        <f t="shared" si="3"/>
        <v>26</v>
      </c>
      <c r="R75" s="12"/>
    </row>
    <row r="76" spans="1:18" x14ac:dyDescent="0.2">
      <c r="A76" s="37"/>
      <c r="B76" s="6" t="s">
        <v>29</v>
      </c>
      <c r="C76" s="3">
        <f>'2011'!Q52</f>
        <v>0</v>
      </c>
      <c r="D76" s="19"/>
      <c r="E76" s="8"/>
      <c r="F76" s="8">
        <v>30</v>
      </c>
      <c r="G76" s="8">
        <v>159</v>
      </c>
      <c r="H76" s="8">
        <v>132</v>
      </c>
      <c r="I76" s="8">
        <v>67</v>
      </c>
      <c r="J76" s="8">
        <v>25</v>
      </c>
      <c r="K76" s="8">
        <v>0</v>
      </c>
      <c r="L76" s="8">
        <v>0</v>
      </c>
      <c r="M76" s="8">
        <v>28</v>
      </c>
      <c r="N76" s="8">
        <v>0</v>
      </c>
      <c r="O76" s="23">
        <v>2</v>
      </c>
      <c r="P76" s="3">
        <f t="shared" si="2"/>
        <v>443</v>
      </c>
      <c r="Q76" s="3">
        <f t="shared" si="3"/>
        <v>443</v>
      </c>
      <c r="R76" s="12"/>
    </row>
    <row r="77" spans="1:18" x14ac:dyDescent="0.2">
      <c r="A77" s="37"/>
      <c r="B77" s="93" t="s">
        <v>30</v>
      </c>
      <c r="C77" s="3">
        <f>'2011'!Q53</f>
        <v>0</v>
      </c>
      <c r="D77" s="96"/>
      <c r="E77" s="87"/>
      <c r="F77" s="87">
        <v>35</v>
      </c>
      <c r="G77" s="87">
        <v>486</v>
      </c>
      <c r="H77" s="87">
        <v>336</v>
      </c>
      <c r="I77" s="87">
        <v>310</v>
      </c>
      <c r="J77" s="87">
        <v>184</v>
      </c>
      <c r="K77" s="87">
        <v>4</v>
      </c>
      <c r="L77" s="87">
        <v>0</v>
      </c>
      <c r="M77" s="87">
        <v>361</v>
      </c>
      <c r="N77" s="87">
        <v>0</v>
      </c>
      <c r="O77" s="98">
        <v>6</v>
      </c>
      <c r="P77" s="93">
        <f t="shared" si="2"/>
        <v>1722</v>
      </c>
      <c r="Q77" s="93">
        <f t="shared" si="3"/>
        <v>1722</v>
      </c>
      <c r="R77" s="12"/>
    </row>
    <row r="78" spans="1:18" x14ac:dyDescent="0.2">
      <c r="A78" s="37"/>
      <c r="B78" s="94" t="s">
        <v>59</v>
      </c>
      <c r="C78" s="94"/>
      <c r="D78" s="91"/>
      <c r="E78" s="88"/>
      <c r="F78" s="88"/>
      <c r="G78" s="88"/>
      <c r="H78" s="88"/>
      <c r="I78" s="88"/>
      <c r="J78" s="88"/>
      <c r="K78" s="88"/>
      <c r="L78" s="88"/>
      <c r="M78" s="103">
        <v>3464</v>
      </c>
      <c r="N78" s="88">
        <v>3465</v>
      </c>
      <c r="O78" s="99">
        <v>3465</v>
      </c>
      <c r="P78" s="94"/>
      <c r="Q78" s="94">
        <f>O78</f>
        <v>3465</v>
      </c>
      <c r="R78" s="12"/>
    </row>
    <row r="79" spans="1:18" ht="13.5" thickBot="1" x14ac:dyDescent="0.25">
      <c r="A79" s="38"/>
      <c r="B79" s="95" t="s">
        <v>60</v>
      </c>
      <c r="C79" s="97"/>
      <c r="D79" s="92"/>
      <c r="E79" s="90"/>
      <c r="F79" s="90"/>
      <c r="G79" s="90"/>
      <c r="H79" s="90"/>
      <c r="I79" s="90"/>
      <c r="J79" s="90"/>
      <c r="K79" s="90"/>
      <c r="L79" s="90"/>
      <c r="M79" s="90"/>
      <c r="N79" s="90">
        <f>IF(N78&lt;&gt;"",N78-M78,"")</f>
        <v>1</v>
      </c>
      <c r="O79" s="100">
        <f>IF(O78&lt;&gt;"",O78-N78,"")</f>
        <v>0</v>
      </c>
      <c r="P79" s="97"/>
      <c r="Q79" s="97"/>
      <c r="R79" s="12"/>
    </row>
    <row r="80" spans="1:18" x14ac:dyDescent="0.2">
      <c r="A80" s="36" t="s">
        <v>13</v>
      </c>
      <c r="B80" s="5" t="s">
        <v>27</v>
      </c>
      <c r="C80" s="1">
        <f>'2011'!Q54</f>
        <v>0</v>
      </c>
      <c r="D80" s="18"/>
      <c r="E80" s="9"/>
      <c r="F80" s="9"/>
      <c r="G80" s="9"/>
      <c r="H80" s="9"/>
      <c r="I80" s="9"/>
      <c r="J80" s="9"/>
      <c r="K80" s="9"/>
      <c r="L80" s="9"/>
      <c r="M80" s="9"/>
      <c r="N80" s="9"/>
      <c r="O80" s="22"/>
      <c r="P80" s="1">
        <f t="shared" si="2"/>
        <v>0</v>
      </c>
      <c r="Q80" s="1">
        <f t="shared" si="3"/>
        <v>0</v>
      </c>
      <c r="R80" s="12"/>
    </row>
    <row r="81" spans="1:18" x14ac:dyDescent="0.2">
      <c r="A81" s="37"/>
      <c r="B81" s="2" t="s">
        <v>28</v>
      </c>
      <c r="C81" s="3">
        <f>'2011'!Q55</f>
        <v>0</v>
      </c>
      <c r="D81" s="43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5"/>
      <c r="P81" s="2">
        <f t="shared" si="2"/>
        <v>0</v>
      </c>
      <c r="Q81" s="2">
        <f t="shared" si="3"/>
        <v>0</v>
      </c>
      <c r="R81" s="12"/>
    </row>
    <row r="82" spans="1:18" x14ac:dyDescent="0.2">
      <c r="A82" s="37"/>
      <c r="B82" s="6" t="s">
        <v>29</v>
      </c>
      <c r="C82" s="3">
        <f>'2011'!Q56</f>
        <v>0</v>
      </c>
      <c r="D82" s="19"/>
      <c r="E82" s="8"/>
      <c r="F82" s="8"/>
      <c r="G82" s="8"/>
      <c r="H82" s="8"/>
      <c r="I82" s="8"/>
      <c r="J82" s="8"/>
      <c r="K82" s="8"/>
      <c r="L82" s="8"/>
      <c r="M82" s="8"/>
      <c r="N82" s="8"/>
      <c r="O82" s="23"/>
      <c r="P82" s="3">
        <f t="shared" si="2"/>
        <v>0</v>
      </c>
      <c r="Q82" s="3">
        <f t="shared" si="3"/>
        <v>0</v>
      </c>
      <c r="R82" s="12"/>
    </row>
    <row r="83" spans="1:18" x14ac:dyDescent="0.2">
      <c r="A83" s="37"/>
      <c r="B83" s="93" t="s">
        <v>30</v>
      </c>
      <c r="C83" s="3">
        <f>'2011'!Q57</f>
        <v>0</v>
      </c>
      <c r="D83" s="96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98"/>
      <c r="P83" s="93">
        <f t="shared" si="2"/>
        <v>0</v>
      </c>
      <c r="Q83" s="93">
        <f t="shared" si="3"/>
        <v>0</v>
      </c>
      <c r="R83" s="12"/>
    </row>
    <row r="84" spans="1:18" x14ac:dyDescent="0.2">
      <c r="A84" s="37"/>
      <c r="B84" s="94" t="s">
        <v>59</v>
      </c>
      <c r="C84" s="94"/>
      <c r="D84" s="91"/>
      <c r="E84" s="88"/>
      <c r="F84" s="88"/>
      <c r="G84" s="88"/>
      <c r="H84" s="88"/>
      <c r="I84" s="88"/>
      <c r="J84" s="88"/>
      <c r="K84" s="88"/>
      <c r="L84" s="88"/>
      <c r="M84" s="89">
        <v>209</v>
      </c>
      <c r="N84" s="88">
        <v>209</v>
      </c>
      <c r="O84" s="99">
        <v>209</v>
      </c>
      <c r="P84" s="94"/>
      <c r="Q84" s="94">
        <f>O84</f>
        <v>209</v>
      </c>
      <c r="R84" s="12"/>
    </row>
    <row r="85" spans="1:18" ht="13.5" thickBot="1" x14ac:dyDescent="0.25">
      <c r="A85" s="38"/>
      <c r="B85" s="95" t="s">
        <v>60</v>
      </c>
      <c r="C85" s="97"/>
      <c r="D85" s="92"/>
      <c r="E85" s="90"/>
      <c r="F85" s="90"/>
      <c r="G85" s="90"/>
      <c r="H85" s="90"/>
      <c r="I85" s="90"/>
      <c r="J85" s="90"/>
      <c r="K85" s="90"/>
      <c r="L85" s="90"/>
      <c r="M85" s="90"/>
      <c r="N85" s="90">
        <f>IF(N84&lt;&gt;"",N84-M84,"")</f>
        <v>0</v>
      </c>
      <c r="O85" s="100">
        <f>IF(O84&lt;&gt;"",O84-N84,"")</f>
        <v>0</v>
      </c>
      <c r="P85" s="97"/>
      <c r="Q85" s="97"/>
      <c r="R85" s="12"/>
    </row>
    <row r="86" spans="1:18" x14ac:dyDescent="0.2">
      <c r="A86" s="36" t="s">
        <v>14</v>
      </c>
      <c r="B86" s="5" t="s">
        <v>27</v>
      </c>
      <c r="C86" s="1">
        <f>'2011'!Q58</f>
        <v>83</v>
      </c>
      <c r="D86" s="18">
        <v>1</v>
      </c>
      <c r="E86" s="9">
        <v>3</v>
      </c>
      <c r="F86" s="9">
        <v>2</v>
      </c>
      <c r="G86" s="9">
        <v>1</v>
      </c>
      <c r="H86" s="9">
        <v>2</v>
      </c>
      <c r="I86" s="9">
        <v>5</v>
      </c>
      <c r="J86" s="9">
        <v>3</v>
      </c>
      <c r="K86" s="9">
        <v>0</v>
      </c>
      <c r="L86" s="9">
        <v>17</v>
      </c>
      <c r="M86" s="9">
        <v>98</v>
      </c>
      <c r="N86" s="9">
        <v>99</v>
      </c>
      <c r="O86" s="22">
        <v>90</v>
      </c>
      <c r="P86" s="1">
        <f t="shared" si="2"/>
        <v>321</v>
      </c>
      <c r="Q86" s="1">
        <f t="shared" si="3"/>
        <v>404</v>
      </c>
      <c r="R86" s="12"/>
    </row>
    <row r="87" spans="1:18" x14ac:dyDescent="0.2">
      <c r="A87" s="37"/>
      <c r="B87" s="2" t="s">
        <v>28</v>
      </c>
      <c r="C87" s="3">
        <f>'2011'!Q59</f>
        <v>239</v>
      </c>
      <c r="D87" s="43">
        <v>14</v>
      </c>
      <c r="E87" s="44">
        <v>15</v>
      </c>
      <c r="F87" s="44">
        <v>5</v>
      </c>
      <c r="G87" s="44">
        <v>2</v>
      </c>
      <c r="H87" s="44">
        <v>5</v>
      </c>
      <c r="I87" s="44">
        <v>59</v>
      </c>
      <c r="J87" s="44">
        <v>8</v>
      </c>
      <c r="K87" s="44">
        <v>0</v>
      </c>
      <c r="L87" s="44">
        <v>56</v>
      </c>
      <c r="M87" s="44">
        <v>107</v>
      </c>
      <c r="N87" s="44">
        <v>106</v>
      </c>
      <c r="O87" s="45">
        <v>92</v>
      </c>
      <c r="P87" s="2">
        <f t="shared" si="2"/>
        <v>469</v>
      </c>
      <c r="Q87" s="2">
        <f t="shared" si="3"/>
        <v>708</v>
      </c>
      <c r="R87" s="12"/>
    </row>
    <row r="88" spans="1:18" x14ac:dyDescent="0.2">
      <c r="A88" s="37"/>
      <c r="B88" s="6" t="s">
        <v>29</v>
      </c>
      <c r="C88" s="3">
        <f>'2011'!Q60</f>
        <v>2514</v>
      </c>
      <c r="D88" s="19">
        <v>139</v>
      </c>
      <c r="E88" s="8">
        <v>29</v>
      </c>
      <c r="F88" s="8">
        <v>187</v>
      </c>
      <c r="G88" s="8">
        <v>298</v>
      </c>
      <c r="H88" s="8">
        <v>264</v>
      </c>
      <c r="I88" s="8">
        <v>247</v>
      </c>
      <c r="J88" s="8">
        <v>178</v>
      </c>
      <c r="K88" s="8">
        <v>0</v>
      </c>
      <c r="L88" s="8">
        <v>317</v>
      </c>
      <c r="M88" s="8">
        <v>1176</v>
      </c>
      <c r="N88" s="8">
        <v>1143</v>
      </c>
      <c r="O88" s="23">
        <v>1064</v>
      </c>
      <c r="P88" s="3">
        <f t="shared" si="2"/>
        <v>5042</v>
      </c>
      <c r="Q88" s="3">
        <f t="shared" si="3"/>
        <v>7556</v>
      </c>
      <c r="R88" s="12"/>
    </row>
    <row r="89" spans="1:18" x14ac:dyDescent="0.2">
      <c r="A89" s="37"/>
      <c r="B89" s="93" t="s">
        <v>30</v>
      </c>
      <c r="C89" s="3">
        <f>'2011'!Q61</f>
        <v>33666</v>
      </c>
      <c r="D89" s="96">
        <v>929</v>
      </c>
      <c r="E89" s="87">
        <v>571</v>
      </c>
      <c r="F89" s="87">
        <v>1169</v>
      </c>
      <c r="G89" s="87">
        <v>645</v>
      </c>
      <c r="H89" s="87">
        <v>1252</v>
      </c>
      <c r="I89" s="87">
        <v>4537</v>
      </c>
      <c r="J89" s="87">
        <v>975</v>
      </c>
      <c r="K89" s="87">
        <v>0</v>
      </c>
      <c r="L89" s="87">
        <v>2652</v>
      </c>
      <c r="M89" s="87">
        <v>5049</v>
      </c>
      <c r="N89" s="87">
        <v>4683</v>
      </c>
      <c r="O89" s="98">
        <v>4996</v>
      </c>
      <c r="P89" s="93">
        <f t="shared" si="2"/>
        <v>27458</v>
      </c>
      <c r="Q89" s="93">
        <f t="shared" si="3"/>
        <v>61124</v>
      </c>
      <c r="R89" s="12"/>
    </row>
    <row r="90" spans="1:18" x14ac:dyDescent="0.2">
      <c r="A90" s="37"/>
      <c r="B90" s="94" t="s">
        <v>59</v>
      </c>
      <c r="C90" s="94"/>
      <c r="D90" s="91"/>
      <c r="E90" s="88"/>
      <c r="F90" s="88"/>
      <c r="G90" s="88"/>
      <c r="H90" s="88"/>
      <c r="I90" s="88"/>
      <c r="J90" s="88"/>
      <c r="K90" s="88"/>
      <c r="L90" s="88"/>
      <c r="M90" s="103">
        <v>29941</v>
      </c>
      <c r="N90" s="88">
        <v>32865</v>
      </c>
      <c r="O90" s="99">
        <v>34855</v>
      </c>
      <c r="P90" s="94"/>
      <c r="Q90" s="94">
        <f>O90</f>
        <v>34855</v>
      </c>
      <c r="R90" s="12"/>
    </row>
    <row r="91" spans="1:18" ht="13.5" thickBot="1" x14ac:dyDescent="0.25">
      <c r="A91" s="38"/>
      <c r="B91" s="95" t="s">
        <v>60</v>
      </c>
      <c r="C91" s="97"/>
      <c r="D91" s="92"/>
      <c r="E91" s="90"/>
      <c r="F91" s="90"/>
      <c r="G91" s="90"/>
      <c r="H91" s="90"/>
      <c r="I91" s="90"/>
      <c r="J91" s="90"/>
      <c r="K91" s="90"/>
      <c r="L91" s="90"/>
      <c r="M91" s="90"/>
      <c r="N91" s="90">
        <f>IF(N90&lt;&gt;"",N90-M90,"")</f>
        <v>2924</v>
      </c>
      <c r="O91" s="100">
        <f>IF(O90&lt;&gt;"",O90-N90,"")</f>
        <v>1990</v>
      </c>
      <c r="P91" s="97"/>
      <c r="Q91" s="97"/>
      <c r="R91" s="12"/>
    </row>
    <row r="92" spans="1:18" ht="13.5" thickBot="1" x14ac:dyDescent="0.25">
      <c r="A92" s="101"/>
      <c r="B92" s="102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12"/>
    </row>
    <row r="93" spans="1:18" ht="26.25" thickBot="1" x14ac:dyDescent="0.25">
      <c r="A93" s="140">
        <v>2012</v>
      </c>
      <c r="B93" s="141"/>
      <c r="C93" s="20" t="s">
        <v>55</v>
      </c>
      <c r="D93" s="17" t="s">
        <v>32</v>
      </c>
      <c r="E93" s="7" t="s">
        <v>33</v>
      </c>
      <c r="F93" s="7" t="s">
        <v>34</v>
      </c>
      <c r="G93" s="7" t="s">
        <v>35</v>
      </c>
      <c r="H93" s="7" t="s">
        <v>36</v>
      </c>
      <c r="I93" s="7" t="s">
        <v>37</v>
      </c>
      <c r="J93" s="7" t="s">
        <v>38</v>
      </c>
      <c r="K93" s="7" t="s">
        <v>39</v>
      </c>
      <c r="L93" s="7" t="s">
        <v>40</v>
      </c>
      <c r="M93" s="7" t="s">
        <v>41</v>
      </c>
      <c r="N93" s="7" t="s">
        <v>42</v>
      </c>
      <c r="O93" s="21" t="s">
        <v>43</v>
      </c>
      <c r="P93" s="20" t="s">
        <v>56</v>
      </c>
      <c r="Q93" s="24" t="s">
        <v>45</v>
      </c>
      <c r="R93" s="12"/>
    </row>
    <row r="94" spans="1:18" x14ac:dyDescent="0.2">
      <c r="A94" s="36" t="s">
        <v>15</v>
      </c>
      <c r="B94" s="5" t="s">
        <v>27</v>
      </c>
      <c r="C94" s="1">
        <f>'2011'!Q62</f>
        <v>0</v>
      </c>
      <c r="D94" s="18"/>
      <c r="E94" s="9"/>
      <c r="F94" s="9">
        <v>3</v>
      </c>
      <c r="G94" s="9">
        <v>5</v>
      </c>
      <c r="H94" s="9">
        <v>1</v>
      </c>
      <c r="I94" s="9">
        <v>0</v>
      </c>
      <c r="J94" s="9">
        <v>2</v>
      </c>
      <c r="K94" s="9">
        <v>0</v>
      </c>
      <c r="L94" s="9">
        <v>4</v>
      </c>
      <c r="M94" s="9">
        <v>11</v>
      </c>
      <c r="N94" s="9">
        <v>13</v>
      </c>
      <c r="O94" s="22">
        <v>5</v>
      </c>
      <c r="P94" s="1">
        <f t="shared" si="2"/>
        <v>44</v>
      </c>
      <c r="Q94" s="1">
        <f t="shared" si="3"/>
        <v>44</v>
      </c>
      <c r="R94" s="12"/>
    </row>
    <row r="95" spans="1:18" x14ac:dyDescent="0.2">
      <c r="A95" s="37"/>
      <c r="B95" s="2" t="s">
        <v>28</v>
      </c>
      <c r="C95" s="3">
        <f>'2011'!Q63</f>
        <v>0</v>
      </c>
      <c r="D95" s="43"/>
      <c r="E95" s="44"/>
      <c r="F95" s="44">
        <v>4</v>
      </c>
      <c r="G95" s="44">
        <v>4</v>
      </c>
      <c r="H95" s="44">
        <v>1</v>
      </c>
      <c r="I95" s="44">
        <v>0</v>
      </c>
      <c r="J95" s="44">
        <v>2</v>
      </c>
      <c r="K95" s="44">
        <v>0</v>
      </c>
      <c r="L95" s="44">
        <v>1</v>
      </c>
      <c r="M95" s="44">
        <v>12</v>
      </c>
      <c r="N95" s="44">
        <v>1</v>
      </c>
      <c r="O95" s="45">
        <v>5</v>
      </c>
      <c r="P95" s="2">
        <f t="shared" si="2"/>
        <v>30</v>
      </c>
      <c r="Q95" s="2">
        <f t="shared" si="3"/>
        <v>30</v>
      </c>
      <c r="R95" s="12"/>
    </row>
    <row r="96" spans="1:18" x14ac:dyDescent="0.2">
      <c r="A96" s="37"/>
      <c r="B96" s="6" t="s">
        <v>29</v>
      </c>
      <c r="C96" s="3">
        <f>'2011'!Q64</f>
        <v>0</v>
      </c>
      <c r="D96" s="19"/>
      <c r="E96" s="8"/>
      <c r="F96" s="8">
        <v>11</v>
      </c>
      <c r="G96" s="8">
        <v>48</v>
      </c>
      <c r="H96" s="8">
        <v>2</v>
      </c>
      <c r="I96" s="8">
        <v>2</v>
      </c>
      <c r="J96" s="8">
        <v>2</v>
      </c>
      <c r="K96" s="8">
        <v>0</v>
      </c>
      <c r="L96" s="8">
        <v>7</v>
      </c>
      <c r="M96" s="8">
        <v>57</v>
      </c>
      <c r="N96" s="8">
        <v>166</v>
      </c>
      <c r="O96" s="23">
        <v>63</v>
      </c>
      <c r="P96" s="3">
        <f t="shared" si="2"/>
        <v>358</v>
      </c>
      <c r="Q96" s="3">
        <f t="shared" si="3"/>
        <v>358</v>
      </c>
      <c r="R96" s="12"/>
    </row>
    <row r="97" spans="1:18" x14ac:dyDescent="0.2">
      <c r="A97" s="37"/>
      <c r="B97" s="93" t="s">
        <v>30</v>
      </c>
      <c r="C97" s="3">
        <f>'2011'!Q65</f>
        <v>0</v>
      </c>
      <c r="D97" s="96"/>
      <c r="E97" s="87"/>
      <c r="F97" s="87">
        <v>72</v>
      </c>
      <c r="G97" s="87">
        <v>375</v>
      </c>
      <c r="H97" s="87">
        <v>78</v>
      </c>
      <c r="I97" s="87">
        <v>22</v>
      </c>
      <c r="J97" s="87">
        <v>11</v>
      </c>
      <c r="K97" s="87">
        <v>0</v>
      </c>
      <c r="L97" s="87">
        <v>57</v>
      </c>
      <c r="M97" s="87">
        <v>207</v>
      </c>
      <c r="N97" s="87">
        <v>838</v>
      </c>
      <c r="O97" s="98">
        <v>484</v>
      </c>
      <c r="P97" s="93">
        <f t="shared" si="2"/>
        <v>2144</v>
      </c>
      <c r="Q97" s="93">
        <f t="shared" si="3"/>
        <v>2144</v>
      </c>
      <c r="R97" s="12"/>
    </row>
    <row r="98" spans="1:18" x14ac:dyDescent="0.2">
      <c r="A98" s="37"/>
      <c r="B98" s="94" t="s">
        <v>59</v>
      </c>
      <c r="C98" s="94"/>
      <c r="D98" s="91"/>
      <c r="E98" s="88"/>
      <c r="F98" s="88"/>
      <c r="G98" s="88"/>
      <c r="H98" s="88"/>
      <c r="I98" s="88"/>
      <c r="J98" s="88"/>
      <c r="K98" s="88"/>
      <c r="L98" s="88"/>
      <c r="M98" s="89">
        <v>798</v>
      </c>
      <c r="N98" s="88">
        <v>1151</v>
      </c>
      <c r="O98" s="99">
        <v>1336</v>
      </c>
      <c r="P98" s="94"/>
      <c r="Q98" s="94">
        <f>O98</f>
        <v>1336</v>
      </c>
      <c r="R98" s="12"/>
    </row>
    <row r="99" spans="1:18" ht="13.5" thickBot="1" x14ac:dyDescent="0.25">
      <c r="A99" s="38"/>
      <c r="B99" s="95" t="s">
        <v>60</v>
      </c>
      <c r="C99" s="97"/>
      <c r="D99" s="92"/>
      <c r="E99" s="90"/>
      <c r="F99" s="90"/>
      <c r="G99" s="90"/>
      <c r="H99" s="90"/>
      <c r="I99" s="90"/>
      <c r="J99" s="90"/>
      <c r="K99" s="90"/>
      <c r="L99" s="90"/>
      <c r="M99" s="90"/>
      <c r="N99" s="90">
        <f>IF(N98&lt;&gt;"",N98-M98,"")</f>
        <v>353</v>
      </c>
      <c r="O99" s="100">
        <f>IF(O98&lt;&gt;"",O98-N98,"")</f>
        <v>185</v>
      </c>
      <c r="P99" s="97"/>
      <c r="Q99" s="97"/>
      <c r="R99" s="12"/>
    </row>
    <row r="100" spans="1:18" x14ac:dyDescent="0.2">
      <c r="A100" s="36" t="s">
        <v>16</v>
      </c>
      <c r="B100" s="5" t="s">
        <v>27</v>
      </c>
      <c r="C100" s="1">
        <f>'2011'!Q66</f>
        <v>0</v>
      </c>
      <c r="D100" s="18"/>
      <c r="E100" s="9"/>
      <c r="F100" s="9"/>
      <c r="G100" s="9"/>
      <c r="H100" s="9"/>
      <c r="I100" s="9"/>
      <c r="J100" s="9"/>
      <c r="K100" s="9"/>
      <c r="L100" s="9"/>
      <c r="M100" s="9">
        <v>4</v>
      </c>
      <c r="N100" s="9">
        <v>1</v>
      </c>
      <c r="O100" s="22">
        <v>0</v>
      </c>
      <c r="P100" s="1">
        <f>SUM(D100:O100)</f>
        <v>5</v>
      </c>
      <c r="Q100" s="1">
        <f>C100+P100</f>
        <v>5</v>
      </c>
      <c r="R100" s="12"/>
    </row>
    <row r="101" spans="1:18" x14ac:dyDescent="0.2">
      <c r="A101" s="37"/>
      <c r="B101" s="2" t="s">
        <v>28</v>
      </c>
      <c r="C101" s="3">
        <f>'2011'!Q67</f>
        <v>0</v>
      </c>
      <c r="D101" s="43"/>
      <c r="E101" s="44"/>
      <c r="F101" s="44"/>
      <c r="G101" s="44"/>
      <c r="H101" s="44"/>
      <c r="I101" s="44"/>
      <c r="J101" s="44"/>
      <c r="K101" s="44"/>
      <c r="L101" s="44"/>
      <c r="M101" s="44">
        <v>3</v>
      </c>
      <c r="N101" s="44">
        <v>2</v>
      </c>
      <c r="O101" s="45">
        <v>0</v>
      </c>
      <c r="P101" s="2">
        <f>SUM(D101:O101)</f>
        <v>5</v>
      </c>
      <c r="Q101" s="2">
        <f>C101+P101</f>
        <v>5</v>
      </c>
      <c r="R101" s="12"/>
    </row>
    <row r="102" spans="1:18" x14ac:dyDescent="0.2">
      <c r="A102" s="37"/>
      <c r="B102" s="6" t="s">
        <v>29</v>
      </c>
      <c r="C102" s="3">
        <f>'2011'!Q68</f>
        <v>0</v>
      </c>
      <c r="D102" s="19"/>
      <c r="E102" s="8"/>
      <c r="F102" s="8"/>
      <c r="G102" s="8"/>
      <c r="H102" s="8"/>
      <c r="I102" s="8"/>
      <c r="J102" s="8"/>
      <c r="K102" s="8"/>
      <c r="L102" s="8"/>
      <c r="M102" s="8">
        <v>16</v>
      </c>
      <c r="N102" s="8">
        <v>26</v>
      </c>
      <c r="O102" s="23">
        <v>0</v>
      </c>
      <c r="P102" s="3">
        <f>SUM(D102:O102)</f>
        <v>42</v>
      </c>
      <c r="Q102" s="3">
        <f>C102+P102</f>
        <v>42</v>
      </c>
      <c r="R102" s="12"/>
    </row>
    <row r="103" spans="1:18" x14ac:dyDescent="0.2">
      <c r="A103" s="37"/>
      <c r="B103" s="93" t="s">
        <v>30</v>
      </c>
      <c r="C103" s="3">
        <f>'2011'!Q69</f>
        <v>0</v>
      </c>
      <c r="D103" s="96"/>
      <c r="E103" s="87"/>
      <c r="F103" s="87"/>
      <c r="G103" s="87"/>
      <c r="H103" s="87"/>
      <c r="I103" s="87"/>
      <c r="J103" s="87"/>
      <c r="K103" s="87"/>
      <c r="L103" s="87"/>
      <c r="M103" s="87">
        <v>125</v>
      </c>
      <c r="N103" s="87">
        <v>364</v>
      </c>
      <c r="O103" s="98">
        <v>0</v>
      </c>
      <c r="P103" s="93">
        <f>SUM(D103:O103)</f>
        <v>489</v>
      </c>
      <c r="Q103" s="93">
        <f>C103+P103</f>
        <v>489</v>
      </c>
      <c r="R103" s="12"/>
    </row>
    <row r="104" spans="1:18" x14ac:dyDescent="0.2">
      <c r="A104" s="37"/>
      <c r="B104" s="94" t="s">
        <v>59</v>
      </c>
      <c r="C104" s="94"/>
      <c r="D104" s="91"/>
      <c r="E104" s="88"/>
      <c r="F104" s="88"/>
      <c r="G104" s="88"/>
      <c r="H104" s="88"/>
      <c r="I104" s="88"/>
      <c r="J104" s="88"/>
      <c r="K104" s="88"/>
      <c r="L104" s="88"/>
      <c r="M104" s="89">
        <v>287</v>
      </c>
      <c r="N104" s="88">
        <v>549</v>
      </c>
      <c r="O104" s="99">
        <v>549</v>
      </c>
      <c r="P104" s="94"/>
      <c r="Q104" s="94">
        <f>O104</f>
        <v>549</v>
      </c>
      <c r="R104" s="12"/>
    </row>
    <row r="105" spans="1:18" ht="13.5" thickBot="1" x14ac:dyDescent="0.25">
      <c r="A105" s="38"/>
      <c r="B105" s="95" t="s">
        <v>60</v>
      </c>
      <c r="C105" s="97"/>
      <c r="D105" s="92"/>
      <c r="E105" s="90"/>
      <c r="F105" s="90"/>
      <c r="G105" s="90"/>
      <c r="H105" s="90"/>
      <c r="I105" s="90"/>
      <c r="J105" s="90"/>
      <c r="K105" s="90"/>
      <c r="L105" s="90"/>
      <c r="M105" s="90"/>
      <c r="N105" s="90">
        <f>IF(N104&lt;&gt;"",N104-M104,"")</f>
        <v>262</v>
      </c>
      <c r="O105" s="100">
        <f>IF(O104&lt;&gt;"",O104-N104,"")</f>
        <v>0</v>
      </c>
      <c r="P105" s="97"/>
      <c r="Q105" s="97"/>
    </row>
    <row r="106" spans="1:18" x14ac:dyDescent="0.2">
      <c r="A106" s="36" t="s">
        <v>17</v>
      </c>
      <c r="B106" s="5" t="s">
        <v>27</v>
      </c>
      <c r="C106" s="1">
        <f>'2011'!Q70</f>
        <v>162</v>
      </c>
      <c r="D106" s="18">
        <v>5</v>
      </c>
      <c r="E106" s="9">
        <v>2</v>
      </c>
      <c r="F106" s="9">
        <v>39</v>
      </c>
      <c r="G106" s="9">
        <v>7</v>
      </c>
      <c r="H106" s="9">
        <v>12</v>
      </c>
      <c r="I106" s="9">
        <v>14</v>
      </c>
      <c r="J106" s="9">
        <v>7</v>
      </c>
      <c r="K106" s="9">
        <v>1</v>
      </c>
      <c r="L106" s="9">
        <v>8</v>
      </c>
      <c r="M106" s="9">
        <v>22</v>
      </c>
      <c r="N106" s="9">
        <v>12</v>
      </c>
      <c r="O106" s="22">
        <v>3</v>
      </c>
      <c r="P106" s="1">
        <f>SUM(D106:O106)</f>
        <v>132</v>
      </c>
      <c r="Q106" s="1">
        <f>C106+P106</f>
        <v>294</v>
      </c>
    </row>
    <row r="107" spans="1:18" x14ac:dyDescent="0.2">
      <c r="A107" s="37"/>
      <c r="B107" s="2" t="s">
        <v>28</v>
      </c>
      <c r="C107" s="3">
        <f>'2011'!Q71</f>
        <v>727</v>
      </c>
      <c r="D107" s="43">
        <v>36</v>
      </c>
      <c r="E107" s="44">
        <v>13</v>
      </c>
      <c r="F107" s="44">
        <v>49</v>
      </c>
      <c r="G107" s="44">
        <v>15</v>
      </c>
      <c r="H107" s="44">
        <v>34</v>
      </c>
      <c r="I107" s="44">
        <v>36</v>
      </c>
      <c r="J107" s="44">
        <v>11</v>
      </c>
      <c r="K107" s="44">
        <v>14</v>
      </c>
      <c r="L107" s="44">
        <v>44</v>
      </c>
      <c r="M107" s="44">
        <v>41</v>
      </c>
      <c r="N107" s="44">
        <v>21</v>
      </c>
      <c r="O107" s="45">
        <v>18</v>
      </c>
      <c r="P107" s="2">
        <f t="shared" ref="P107:P157" si="4">SUM(D107:O107)</f>
        <v>332</v>
      </c>
      <c r="Q107" s="2">
        <f t="shared" ref="Q107:Q157" si="5">C107+P107</f>
        <v>1059</v>
      </c>
    </row>
    <row r="108" spans="1:18" x14ac:dyDescent="0.2">
      <c r="A108" s="37"/>
      <c r="B108" s="6" t="s">
        <v>29</v>
      </c>
      <c r="C108" s="3">
        <f>'2011'!Q72</f>
        <v>5753</v>
      </c>
      <c r="D108" s="19">
        <v>293</v>
      </c>
      <c r="E108" s="8">
        <v>170</v>
      </c>
      <c r="F108" s="8">
        <v>392</v>
      </c>
      <c r="G108" s="8">
        <v>207</v>
      </c>
      <c r="H108" s="8">
        <v>321</v>
      </c>
      <c r="I108" s="8">
        <v>290</v>
      </c>
      <c r="J108" s="8">
        <v>131</v>
      </c>
      <c r="K108" s="8">
        <v>64</v>
      </c>
      <c r="L108" s="8">
        <v>536</v>
      </c>
      <c r="M108" s="8">
        <v>475</v>
      </c>
      <c r="N108" s="8">
        <v>180</v>
      </c>
      <c r="O108" s="23">
        <v>123</v>
      </c>
      <c r="P108" s="3">
        <f t="shared" si="4"/>
        <v>3182</v>
      </c>
      <c r="Q108" s="3">
        <f t="shared" si="5"/>
        <v>8935</v>
      </c>
    </row>
    <row r="109" spans="1:18" x14ac:dyDescent="0.2">
      <c r="A109" s="37"/>
      <c r="B109" s="93" t="s">
        <v>30</v>
      </c>
      <c r="C109" s="3">
        <f>'2011'!Q73</f>
        <v>70428</v>
      </c>
      <c r="D109" s="96">
        <v>1294</v>
      </c>
      <c r="E109" s="87">
        <v>18</v>
      </c>
      <c r="F109" s="87">
        <v>1828</v>
      </c>
      <c r="G109" s="87">
        <v>1773</v>
      </c>
      <c r="H109" s="87">
        <v>3217</v>
      </c>
      <c r="I109" s="87">
        <v>2927</v>
      </c>
      <c r="J109" s="87">
        <v>1068</v>
      </c>
      <c r="K109" s="87">
        <v>1666</v>
      </c>
      <c r="L109" s="87">
        <v>6354</v>
      </c>
      <c r="M109" s="87">
        <v>3557</v>
      </c>
      <c r="N109" s="87">
        <v>3193</v>
      </c>
      <c r="O109" s="98">
        <v>3291</v>
      </c>
      <c r="P109" s="93">
        <f t="shared" si="4"/>
        <v>30186</v>
      </c>
      <c r="Q109" s="93">
        <f t="shared" si="5"/>
        <v>100614</v>
      </c>
    </row>
    <row r="110" spans="1:18" x14ac:dyDescent="0.2">
      <c r="A110" s="37"/>
      <c r="B110" s="94" t="s">
        <v>59</v>
      </c>
      <c r="C110" s="94"/>
      <c r="D110" s="91"/>
      <c r="E110" s="88"/>
      <c r="F110" s="88"/>
      <c r="G110" s="88"/>
      <c r="H110" s="88"/>
      <c r="I110" s="88"/>
      <c r="J110" s="88"/>
      <c r="K110" s="88"/>
      <c r="L110" s="88"/>
      <c r="M110" s="103">
        <v>70179</v>
      </c>
      <c r="N110" s="88">
        <v>71477</v>
      </c>
      <c r="O110" s="99">
        <v>72661</v>
      </c>
      <c r="P110" s="94"/>
      <c r="Q110" s="94">
        <f>O110</f>
        <v>72661</v>
      </c>
    </row>
    <row r="111" spans="1:18" ht="13.5" thickBot="1" x14ac:dyDescent="0.25">
      <c r="A111" s="38"/>
      <c r="B111" s="95" t="s">
        <v>60</v>
      </c>
      <c r="C111" s="97"/>
      <c r="D111" s="92"/>
      <c r="E111" s="90"/>
      <c r="F111" s="90"/>
      <c r="G111" s="90"/>
      <c r="H111" s="90"/>
      <c r="I111" s="90"/>
      <c r="J111" s="90"/>
      <c r="K111" s="90"/>
      <c r="L111" s="90"/>
      <c r="M111" s="90"/>
      <c r="N111" s="90">
        <f>IF(N110&lt;&gt;"",N110-M110,"")</f>
        <v>1298</v>
      </c>
      <c r="O111" s="100">
        <f>IF(O110&lt;&gt;"",O110-N110,"")</f>
        <v>1184</v>
      </c>
      <c r="P111" s="97"/>
      <c r="Q111" s="97"/>
    </row>
    <row r="112" spans="1:18" x14ac:dyDescent="0.2">
      <c r="A112" s="36" t="s">
        <v>18</v>
      </c>
      <c r="B112" s="5" t="s">
        <v>27</v>
      </c>
      <c r="C112" s="1">
        <f>'2011'!Q74</f>
        <v>0</v>
      </c>
      <c r="D112" s="18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22"/>
      <c r="P112" s="1">
        <f t="shared" si="4"/>
        <v>0</v>
      </c>
      <c r="Q112" s="1">
        <f t="shared" si="5"/>
        <v>0</v>
      </c>
    </row>
    <row r="113" spans="1:17" x14ac:dyDescent="0.2">
      <c r="A113" s="37"/>
      <c r="B113" s="2" t="s">
        <v>28</v>
      </c>
      <c r="C113" s="3">
        <f>'2011'!Q75</f>
        <v>0</v>
      </c>
      <c r="D113" s="43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5"/>
      <c r="P113" s="2">
        <f t="shared" si="4"/>
        <v>0</v>
      </c>
      <c r="Q113" s="2">
        <f t="shared" si="5"/>
        <v>0</v>
      </c>
    </row>
    <row r="114" spans="1:17" x14ac:dyDescent="0.2">
      <c r="A114" s="37"/>
      <c r="B114" s="6" t="s">
        <v>29</v>
      </c>
      <c r="C114" s="3">
        <f>'2011'!Q76</f>
        <v>0</v>
      </c>
      <c r="D114" s="19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23"/>
      <c r="P114" s="3">
        <f t="shared" si="4"/>
        <v>0</v>
      </c>
      <c r="Q114" s="3">
        <f t="shared" si="5"/>
        <v>0</v>
      </c>
    </row>
    <row r="115" spans="1:17" x14ac:dyDescent="0.2">
      <c r="A115" s="37"/>
      <c r="B115" s="93" t="s">
        <v>30</v>
      </c>
      <c r="C115" s="3">
        <f>'2011'!Q77</f>
        <v>0</v>
      </c>
      <c r="D115" s="96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98"/>
      <c r="P115" s="93">
        <f t="shared" si="4"/>
        <v>0</v>
      </c>
      <c r="Q115" s="93">
        <f t="shared" si="5"/>
        <v>0</v>
      </c>
    </row>
    <row r="116" spans="1:17" x14ac:dyDescent="0.2">
      <c r="A116" s="37"/>
      <c r="B116" s="94" t="s">
        <v>59</v>
      </c>
      <c r="C116" s="94"/>
      <c r="D116" s="91"/>
      <c r="E116" s="88"/>
      <c r="F116" s="88"/>
      <c r="G116" s="88"/>
      <c r="H116" s="88"/>
      <c r="I116" s="88"/>
      <c r="J116" s="88"/>
      <c r="K116" s="88"/>
      <c r="L116" s="88"/>
      <c r="M116" s="89">
        <v>42</v>
      </c>
      <c r="N116" s="88">
        <v>42</v>
      </c>
      <c r="O116" s="99">
        <v>209</v>
      </c>
      <c r="P116" s="94"/>
      <c r="Q116" s="94">
        <f>O116</f>
        <v>209</v>
      </c>
    </row>
    <row r="117" spans="1:17" ht="13.5" thickBot="1" x14ac:dyDescent="0.25">
      <c r="A117" s="38"/>
      <c r="B117" s="95" t="s">
        <v>60</v>
      </c>
      <c r="C117" s="97"/>
      <c r="D117" s="92"/>
      <c r="E117" s="90"/>
      <c r="F117" s="90"/>
      <c r="G117" s="90"/>
      <c r="H117" s="90"/>
      <c r="I117" s="90"/>
      <c r="J117" s="90"/>
      <c r="K117" s="90"/>
      <c r="L117" s="90"/>
      <c r="M117" s="90"/>
      <c r="N117" s="90">
        <f>IF(N116&lt;&gt;"",N116-M116,"")</f>
        <v>0</v>
      </c>
      <c r="O117" s="100">
        <f>IF(O116&lt;&gt;"",O116-N116,"")</f>
        <v>167</v>
      </c>
      <c r="P117" s="97"/>
      <c r="Q117" s="97"/>
    </row>
    <row r="118" spans="1:17" x14ac:dyDescent="0.2">
      <c r="A118" s="36" t="s">
        <v>19</v>
      </c>
      <c r="B118" s="5" t="s">
        <v>27</v>
      </c>
      <c r="C118" s="1">
        <f>'2011'!Q78</f>
        <v>0</v>
      </c>
      <c r="D118" s="18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22"/>
      <c r="P118" s="1">
        <f t="shared" si="4"/>
        <v>0</v>
      </c>
      <c r="Q118" s="1">
        <f t="shared" si="5"/>
        <v>0</v>
      </c>
    </row>
    <row r="119" spans="1:17" x14ac:dyDescent="0.2">
      <c r="A119" s="37"/>
      <c r="B119" s="2" t="s">
        <v>28</v>
      </c>
      <c r="C119" s="3">
        <f>'2011'!Q79</f>
        <v>0</v>
      </c>
      <c r="D119" s="43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5"/>
      <c r="P119" s="2">
        <f t="shared" si="4"/>
        <v>0</v>
      </c>
      <c r="Q119" s="2">
        <f t="shared" si="5"/>
        <v>0</v>
      </c>
    </row>
    <row r="120" spans="1:17" x14ac:dyDescent="0.2">
      <c r="A120" s="37"/>
      <c r="B120" s="6" t="s">
        <v>29</v>
      </c>
      <c r="C120" s="3">
        <f>'2011'!Q80</f>
        <v>0</v>
      </c>
      <c r="D120" s="1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23"/>
      <c r="P120" s="3">
        <f t="shared" si="4"/>
        <v>0</v>
      </c>
      <c r="Q120" s="3">
        <f t="shared" si="5"/>
        <v>0</v>
      </c>
    </row>
    <row r="121" spans="1:17" x14ac:dyDescent="0.2">
      <c r="A121" s="37"/>
      <c r="B121" s="93" t="s">
        <v>30</v>
      </c>
      <c r="C121" s="3">
        <f>'2011'!Q81</f>
        <v>0</v>
      </c>
      <c r="D121" s="96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98"/>
      <c r="P121" s="93">
        <f t="shared" si="4"/>
        <v>0</v>
      </c>
      <c r="Q121" s="93">
        <f t="shared" si="5"/>
        <v>0</v>
      </c>
    </row>
    <row r="122" spans="1:17" x14ac:dyDescent="0.2">
      <c r="A122" s="37"/>
      <c r="B122" s="94" t="s">
        <v>59</v>
      </c>
      <c r="C122" s="94"/>
      <c r="D122" s="91"/>
      <c r="E122" s="88"/>
      <c r="F122" s="88"/>
      <c r="G122" s="88"/>
      <c r="H122" s="88"/>
      <c r="I122" s="88"/>
      <c r="J122" s="88"/>
      <c r="K122" s="88"/>
      <c r="L122" s="88"/>
      <c r="M122" s="89">
        <v>209</v>
      </c>
      <c r="N122" s="88">
        <v>209</v>
      </c>
      <c r="O122" s="99">
        <v>209</v>
      </c>
      <c r="P122" s="94"/>
      <c r="Q122" s="94">
        <f>O122</f>
        <v>209</v>
      </c>
    </row>
    <row r="123" spans="1:17" ht="13.5" thickBot="1" x14ac:dyDescent="0.25">
      <c r="A123" s="38"/>
      <c r="B123" s="95" t="s">
        <v>60</v>
      </c>
      <c r="C123" s="97"/>
      <c r="D123" s="92"/>
      <c r="E123" s="90"/>
      <c r="F123" s="90"/>
      <c r="G123" s="90"/>
      <c r="H123" s="90"/>
      <c r="I123" s="90"/>
      <c r="J123" s="90"/>
      <c r="K123" s="90"/>
      <c r="L123" s="90"/>
      <c r="M123" s="90"/>
      <c r="N123" s="90">
        <f>IF(N122&lt;&gt;"",N122-M122,"")</f>
        <v>0</v>
      </c>
      <c r="O123" s="100">
        <f>IF(O122&lt;&gt;"",O122-N122,"")</f>
        <v>0</v>
      </c>
      <c r="P123" s="97"/>
      <c r="Q123" s="97"/>
    </row>
    <row r="124" spans="1:17" x14ac:dyDescent="0.2">
      <c r="A124" s="36" t="s">
        <v>20</v>
      </c>
      <c r="B124" s="5" t="s">
        <v>27</v>
      </c>
      <c r="C124" s="1">
        <f>'2011'!Q82</f>
        <v>0</v>
      </c>
      <c r="D124" s="18"/>
      <c r="E124" s="9"/>
      <c r="F124" s="9"/>
      <c r="G124" s="9">
        <v>3</v>
      </c>
      <c r="H124" s="9">
        <v>8</v>
      </c>
      <c r="I124" s="9">
        <v>9</v>
      </c>
      <c r="J124" s="9">
        <v>6</v>
      </c>
      <c r="K124" s="9">
        <v>0</v>
      </c>
      <c r="L124" s="9">
        <v>0</v>
      </c>
      <c r="M124" s="9">
        <v>0</v>
      </c>
      <c r="N124" s="9">
        <v>0</v>
      </c>
      <c r="O124" s="22">
        <v>0</v>
      </c>
      <c r="P124" s="1">
        <f t="shared" si="4"/>
        <v>26</v>
      </c>
      <c r="Q124" s="1">
        <f t="shared" si="5"/>
        <v>26</v>
      </c>
    </row>
    <row r="125" spans="1:17" x14ac:dyDescent="0.2">
      <c r="A125" s="37"/>
      <c r="B125" s="2" t="s">
        <v>28</v>
      </c>
      <c r="C125" s="3">
        <f>'2011'!Q83</f>
        <v>0</v>
      </c>
      <c r="D125" s="43"/>
      <c r="E125" s="44"/>
      <c r="F125" s="44"/>
      <c r="G125" s="44">
        <v>3</v>
      </c>
      <c r="H125" s="44">
        <v>16</v>
      </c>
      <c r="I125" s="44">
        <v>38</v>
      </c>
      <c r="J125" s="44">
        <v>9</v>
      </c>
      <c r="K125" s="44">
        <v>3</v>
      </c>
      <c r="L125" s="44">
        <v>0</v>
      </c>
      <c r="M125" s="44">
        <v>2</v>
      </c>
      <c r="N125" s="44">
        <v>2</v>
      </c>
      <c r="O125" s="45">
        <v>0</v>
      </c>
      <c r="P125" s="2">
        <f t="shared" si="4"/>
        <v>73</v>
      </c>
      <c r="Q125" s="2">
        <f t="shared" si="5"/>
        <v>73</v>
      </c>
    </row>
    <row r="126" spans="1:17" x14ac:dyDescent="0.2">
      <c r="A126" s="37"/>
      <c r="B126" s="6" t="s">
        <v>29</v>
      </c>
      <c r="C126" s="3">
        <f>'2011'!Q84</f>
        <v>0</v>
      </c>
      <c r="D126" s="19"/>
      <c r="E126" s="8"/>
      <c r="F126" s="8"/>
      <c r="G126" s="8">
        <v>9</v>
      </c>
      <c r="H126" s="8">
        <v>163</v>
      </c>
      <c r="I126" s="8">
        <v>361</v>
      </c>
      <c r="J126" s="8">
        <v>81</v>
      </c>
      <c r="K126" s="8">
        <v>31</v>
      </c>
      <c r="L126" s="8">
        <v>0</v>
      </c>
      <c r="M126" s="8">
        <v>13</v>
      </c>
      <c r="N126" s="8">
        <v>0</v>
      </c>
      <c r="O126" s="23">
        <v>0</v>
      </c>
      <c r="P126" s="3">
        <f t="shared" si="4"/>
        <v>658</v>
      </c>
      <c r="Q126" s="3">
        <f t="shared" si="5"/>
        <v>658</v>
      </c>
    </row>
    <row r="127" spans="1:17" x14ac:dyDescent="0.2">
      <c r="A127" s="37"/>
      <c r="B127" s="93" t="s">
        <v>30</v>
      </c>
      <c r="C127" s="3">
        <f>'2011'!Q85</f>
        <v>0</v>
      </c>
      <c r="D127" s="96"/>
      <c r="E127" s="87"/>
      <c r="F127" s="87"/>
      <c r="G127" s="87">
        <v>38</v>
      </c>
      <c r="H127" s="87">
        <v>830</v>
      </c>
      <c r="I127" s="87">
        <v>1718</v>
      </c>
      <c r="J127" s="87">
        <v>441</v>
      </c>
      <c r="K127" s="87">
        <v>244</v>
      </c>
      <c r="L127" s="87">
        <v>24</v>
      </c>
      <c r="M127" s="87">
        <v>168</v>
      </c>
      <c r="N127" s="87">
        <v>80</v>
      </c>
      <c r="O127" s="98">
        <v>40</v>
      </c>
      <c r="P127" s="93">
        <f t="shared" si="4"/>
        <v>3583</v>
      </c>
      <c r="Q127" s="93">
        <f t="shared" si="5"/>
        <v>3583</v>
      </c>
    </row>
    <row r="128" spans="1:17" x14ac:dyDescent="0.2">
      <c r="A128" s="37"/>
      <c r="B128" s="94" t="s">
        <v>59</v>
      </c>
      <c r="C128" s="94"/>
      <c r="D128" s="91"/>
      <c r="E128" s="88"/>
      <c r="F128" s="88"/>
      <c r="G128" s="88"/>
      <c r="H128" s="88"/>
      <c r="I128" s="88"/>
      <c r="J128" s="88"/>
      <c r="K128" s="88"/>
      <c r="L128" s="88"/>
      <c r="M128" s="103">
        <v>4132</v>
      </c>
      <c r="N128" s="88">
        <v>4413</v>
      </c>
      <c r="O128" s="99">
        <v>4413</v>
      </c>
      <c r="P128" s="94"/>
      <c r="Q128" s="94">
        <f>O128</f>
        <v>4413</v>
      </c>
    </row>
    <row r="129" spans="1:17" ht="13.5" thickBot="1" x14ac:dyDescent="0.25">
      <c r="A129" s="38"/>
      <c r="B129" s="95" t="s">
        <v>60</v>
      </c>
      <c r="C129" s="97"/>
      <c r="D129" s="92"/>
      <c r="E129" s="90"/>
      <c r="F129" s="90"/>
      <c r="G129" s="90"/>
      <c r="H129" s="90"/>
      <c r="I129" s="90"/>
      <c r="J129" s="90"/>
      <c r="K129" s="90"/>
      <c r="L129" s="90"/>
      <c r="M129" s="90"/>
      <c r="N129" s="90">
        <f>IF(N128&lt;&gt;"",N128-M128,"")</f>
        <v>281</v>
      </c>
      <c r="O129" s="100">
        <f>IF(O128&lt;&gt;"",O128-N128,"")</f>
        <v>0</v>
      </c>
      <c r="P129" s="97"/>
      <c r="Q129" s="97"/>
    </row>
    <row r="130" spans="1:17" x14ac:dyDescent="0.2">
      <c r="A130" s="36" t="s">
        <v>21</v>
      </c>
      <c r="B130" s="5" t="s">
        <v>27</v>
      </c>
      <c r="C130" s="1">
        <f>'2011'!Q86</f>
        <v>0</v>
      </c>
      <c r="D130" s="18"/>
      <c r="E130" s="9"/>
      <c r="F130" s="9"/>
      <c r="G130" s="9"/>
      <c r="H130" s="9"/>
      <c r="I130" s="9"/>
      <c r="J130" s="9"/>
      <c r="K130" s="9"/>
      <c r="L130" s="9"/>
      <c r="M130" s="9"/>
      <c r="N130" s="9">
        <v>3</v>
      </c>
      <c r="O130" s="22">
        <v>1</v>
      </c>
      <c r="P130" s="1">
        <f t="shared" si="4"/>
        <v>4</v>
      </c>
      <c r="Q130" s="1">
        <f t="shared" si="5"/>
        <v>4</v>
      </c>
    </row>
    <row r="131" spans="1:17" x14ac:dyDescent="0.2">
      <c r="A131" s="37"/>
      <c r="B131" s="2" t="s">
        <v>28</v>
      </c>
      <c r="C131" s="3">
        <f>'2011'!Q87</f>
        <v>0</v>
      </c>
      <c r="D131" s="43"/>
      <c r="E131" s="44"/>
      <c r="F131" s="44"/>
      <c r="G131" s="44"/>
      <c r="H131" s="44"/>
      <c r="I131" s="44"/>
      <c r="J131" s="44"/>
      <c r="K131" s="44"/>
      <c r="L131" s="44"/>
      <c r="M131" s="44"/>
      <c r="N131" s="44">
        <v>1</v>
      </c>
      <c r="O131" s="45">
        <v>2</v>
      </c>
      <c r="P131" s="2">
        <f t="shared" si="4"/>
        <v>3</v>
      </c>
      <c r="Q131" s="2">
        <f t="shared" si="5"/>
        <v>3</v>
      </c>
    </row>
    <row r="132" spans="1:17" x14ac:dyDescent="0.2">
      <c r="A132" s="37"/>
      <c r="B132" s="6" t="s">
        <v>29</v>
      </c>
      <c r="C132" s="3">
        <f>'2011'!Q88</f>
        <v>0</v>
      </c>
      <c r="D132" s="19"/>
      <c r="E132" s="8"/>
      <c r="F132" s="8"/>
      <c r="G132" s="8"/>
      <c r="H132" s="8"/>
      <c r="I132" s="8"/>
      <c r="J132" s="8"/>
      <c r="K132" s="8"/>
      <c r="L132" s="8"/>
      <c r="M132" s="8"/>
      <c r="N132" s="8">
        <v>16</v>
      </c>
      <c r="O132" s="23">
        <v>7</v>
      </c>
      <c r="P132" s="3">
        <f t="shared" si="4"/>
        <v>23</v>
      </c>
      <c r="Q132" s="3">
        <f t="shared" si="5"/>
        <v>23</v>
      </c>
    </row>
    <row r="133" spans="1:17" x14ac:dyDescent="0.2">
      <c r="A133" s="37"/>
      <c r="B133" s="93" t="s">
        <v>30</v>
      </c>
      <c r="C133" s="3">
        <f>'2011'!Q89</f>
        <v>0</v>
      </c>
      <c r="D133" s="96"/>
      <c r="E133" s="87"/>
      <c r="F133" s="87"/>
      <c r="G133" s="87"/>
      <c r="H133" s="87"/>
      <c r="I133" s="87"/>
      <c r="J133" s="87"/>
      <c r="K133" s="87"/>
      <c r="L133" s="87"/>
      <c r="M133" s="87"/>
      <c r="N133" s="87">
        <v>59</v>
      </c>
      <c r="O133" s="98">
        <v>1</v>
      </c>
      <c r="P133" s="93">
        <f t="shared" si="4"/>
        <v>60</v>
      </c>
      <c r="Q133" s="93">
        <f t="shared" si="5"/>
        <v>60</v>
      </c>
    </row>
    <row r="134" spans="1:17" x14ac:dyDescent="0.2">
      <c r="A134" s="37"/>
      <c r="B134" s="94" t="s">
        <v>59</v>
      </c>
      <c r="C134" s="94"/>
      <c r="D134" s="91"/>
      <c r="E134" s="88"/>
      <c r="F134" s="88"/>
      <c r="G134" s="88"/>
      <c r="H134" s="88"/>
      <c r="I134" s="88"/>
      <c r="J134" s="88"/>
      <c r="K134" s="88"/>
      <c r="L134" s="88"/>
      <c r="M134" s="89">
        <v>229</v>
      </c>
      <c r="N134" s="88">
        <v>235</v>
      </c>
      <c r="O134" s="99">
        <v>253</v>
      </c>
      <c r="P134" s="94"/>
      <c r="Q134" s="94">
        <f>O134</f>
        <v>253</v>
      </c>
    </row>
    <row r="135" spans="1:17" ht="13.5" thickBot="1" x14ac:dyDescent="0.25">
      <c r="A135" s="38"/>
      <c r="B135" s="95" t="s">
        <v>60</v>
      </c>
      <c r="C135" s="97"/>
      <c r="D135" s="92"/>
      <c r="E135" s="90"/>
      <c r="F135" s="90"/>
      <c r="G135" s="90"/>
      <c r="H135" s="90"/>
      <c r="I135" s="90"/>
      <c r="J135" s="90"/>
      <c r="K135" s="90"/>
      <c r="L135" s="90"/>
      <c r="M135" s="90"/>
      <c r="N135" s="90">
        <f>IF(N134&lt;&gt;"",N134-M134,"")</f>
        <v>6</v>
      </c>
      <c r="O135" s="100">
        <f>IF(O134&lt;&gt;"",O134-N134,"")</f>
        <v>18</v>
      </c>
      <c r="P135" s="97"/>
      <c r="Q135" s="97"/>
    </row>
    <row r="136" spans="1:17" x14ac:dyDescent="0.2">
      <c r="A136" s="36" t="s">
        <v>22</v>
      </c>
      <c r="B136" s="5" t="s">
        <v>27</v>
      </c>
      <c r="C136" s="1">
        <f>'2011'!Q90</f>
        <v>0</v>
      </c>
      <c r="D136" s="18"/>
      <c r="E136" s="9"/>
      <c r="F136" s="9"/>
      <c r="G136" s="9"/>
      <c r="H136" s="9"/>
      <c r="I136" s="9"/>
      <c r="J136" s="9"/>
      <c r="K136" s="9"/>
      <c r="L136" s="9"/>
      <c r="M136" s="9">
        <v>1</v>
      </c>
      <c r="N136" s="9">
        <v>14</v>
      </c>
      <c r="O136" s="22">
        <v>4</v>
      </c>
      <c r="P136" s="1">
        <f t="shared" si="4"/>
        <v>19</v>
      </c>
      <c r="Q136" s="1">
        <f t="shared" si="5"/>
        <v>19</v>
      </c>
    </row>
    <row r="137" spans="1:17" x14ac:dyDescent="0.2">
      <c r="A137" s="37"/>
      <c r="B137" s="2" t="s">
        <v>28</v>
      </c>
      <c r="C137" s="3">
        <f>'2011'!Q91</f>
        <v>0</v>
      </c>
      <c r="D137" s="43"/>
      <c r="E137" s="44"/>
      <c r="F137" s="44"/>
      <c r="G137" s="44"/>
      <c r="H137" s="44"/>
      <c r="I137" s="44"/>
      <c r="J137" s="44"/>
      <c r="K137" s="44"/>
      <c r="L137" s="44"/>
      <c r="M137" s="44">
        <v>2</v>
      </c>
      <c r="N137" s="44">
        <v>12</v>
      </c>
      <c r="O137" s="45">
        <v>4</v>
      </c>
      <c r="P137" s="2">
        <f t="shared" si="4"/>
        <v>18</v>
      </c>
      <c r="Q137" s="2">
        <f t="shared" si="5"/>
        <v>18</v>
      </c>
    </row>
    <row r="138" spans="1:17" x14ac:dyDescent="0.2">
      <c r="A138" s="37"/>
      <c r="B138" s="6" t="s">
        <v>29</v>
      </c>
      <c r="C138" s="3">
        <f>'2011'!Q92</f>
        <v>0</v>
      </c>
      <c r="D138" s="19"/>
      <c r="E138" s="8"/>
      <c r="F138" s="8"/>
      <c r="G138" s="8"/>
      <c r="H138" s="8"/>
      <c r="I138" s="8"/>
      <c r="J138" s="8"/>
      <c r="K138" s="8"/>
      <c r="L138" s="8"/>
      <c r="M138" s="8">
        <v>2</v>
      </c>
      <c r="N138" s="8">
        <v>100</v>
      </c>
      <c r="O138" s="23">
        <v>29</v>
      </c>
      <c r="P138" s="3">
        <f t="shared" si="4"/>
        <v>131</v>
      </c>
      <c r="Q138" s="3">
        <f t="shared" si="5"/>
        <v>131</v>
      </c>
    </row>
    <row r="139" spans="1:17" x14ac:dyDescent="0.2">
      <c r="A139" s="37"/>
      <c r="B139" s="93" t="s">
        <v>30</v>
      </c>
      <c r="C139" s="3">
        <v>0</v>
      </c>
      <c r="D139" s="96"/>
      <c r="E139" s="87"/>
      <c r="F139" s="87"/>
      <c r="G139" s="87"/>
      <c r="H139" s="87"/>
      <c r="I139" s="87"/>
      <c r="J139" s="87"/>
      <c r="K139" s="87"/>
      <c r="L139" s="87"/>
      <c r="M139" s="87">
        <v>4</v>
      </c>
      <c r="N139" s="87">
        <v>534</v>
      </c>
      <c r="O139" s="98">
        <v>220</v>
      </c>
      <c r="P139" s="93">
        <f t="shared" si="4"/>
        <v>758</v>
      </c>
      <c r="Q139" s="93">
        <f t="shared" si="5"/>
        <v>758</v>
      </c>
    </row>
    <row r="140" spans="1:17" x14ac:dyDescent="0.2">
      <c r="A140" s="37"/>
      <c r="B140" s="94" t="s">
        <v>59</v>
      </c>
      <c r="C140" s="94">
        <f>'2011'!Q93</f>
        <v>0</v>
      </c>
      <c r="D140" s="91"/>
      <c r="E140" s="88"/>
      <c r="F140" s="88"/>
      <c r="G140" s="88"/>
      <c r="H140" s="88"/>
      <c r="I140" s="88"/>
      <c r="J140" s="88"/>
      <c r="K140" s="88"/>
      <c r="L140" s="88"/>
      <c r="M140" s="89">
        <v>232</v>
      </c>
      <c r="N140" s="88">
        <v>237</v>
      </c>
      <c r="O140" s="99">
        <v>238</v>
      </c>
      <c r="P140" s="94"/>
      <c r="Q140" s="94">
        <f>O140</f>
        <v>238</v>
      </c>
    </row>
    <row r="141" spans="1:17" ht="13.5" thickBot="1" x14ac:dyDescent="0.25">
      <c r="A141" s="38"/>
      <c r="B141" s="95" t="s">
        <v>60</v>
      </c>
      <c r="C141" s="97"/>
      <c r="D141" s="92"/>
      <c r="E141" s="90"/>
      <c r="F141" s="90"/>
      <c r="G141" s="90"/>
      <c r="H141" s="90"/>
      <c r="I141" s="90"/>
      <c r="J141" s="90"/>
      <c r="K141" s="90"/>
      <c r="L141" s="90"/>
      <c r="M141" s="90"/>
      <c r="N141" s="90">
        <f>IF(N140&lt;&gt;"",N140-M140,"")</f>
        <v>5</v>
      </c>
      <c r="O141" s="100">
        <f>IF(O140&lt;&gt;"",O140-N140,"")</f>
        <v>1</v>
      </c>
      <c r="P141" s="97"/>
      <c r="Q141" s="97"/>
    </row>
    <row r="142" spans="1:17" x14ac:dyDescent="0.2">
      <c r="A142" s="36" t="s">
        <v>23</v>
      </c>
      <c r="B142" s="5" t="s">
        <v>27</v>
      </c>
      <c r="C142" s="1">
        <f>'2011'!Q94</f>
        <v>0</v>
      </c>
      <c r="D142" s="18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22"/>
      <c r="P142" s="1">
        <f t="shared" si="4"/>
        <v>0</v>
      </c>
      <c r="Q142" s="1">
        <f t="shared" si="5"/>
        <v>0</v>
      </c>
    </row>
    <row r="143" spans="1:17" x14ac:dyDescent="0.2">
      <c r="A143" s="37"/>
      <c r="B143" s="2" t="s">
        <v>28</v>
      </c>
      <c r="C143" s="3">
        <f>'2011'!Q95</f>
        <v>0</v>
      </c>
      <c r="D143" s="43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5"/>
      <c r="P143" s="2">
        <f t="shared" si="4"/>
        <v>0</v>
      </c>
      <c r="Q143" s="2">
        <f t="shared" si="5"/>
        <v>0</v>
      </c>
    </row>
    <row r="144" spans="1:17" x14ac:dyDescent="0.2">
      <c r="A144" s="37"/>
      <c r="B144" s="6" t="s">
        <v>29</v>
      </c>
      <c r="C144" s="3">
        <f>'2011'!Q96</f>
        <v>0</v>
      </c>
      <c r="D144" s="19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23"/>
      <c r="P144" s="3">
        <f t="shared" si="4"/>
        <v>0</v>
      </c>
      <c r="Q144" s="3">
        <f t="shared" si="5"/>
        <v>0</v>
      </c>
    </row>
    <row r="145" spans="1:17" x14ac:dyDescent="0.2">
      <c r="A145" s="37"/>
      <c r="B145" s="93" t="s">
        <v>30</v>
      </c>
      <c r="C145" s="3">
        <f>'2011'!Q97</f>
        <v>0</v>
      </c>
      <c r="D145" s="96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98"/>
      <c r="P145" s="93">
        <f t="shared" si="4"/>
        <v>0</v>
      </c>
      <c r="Q145" s="93">
        <f t="shared" si="5"/>
        <v>0</v>
      </c>
    </row>
    <row r="146" spans="1:17" x14ac:dyDescent="0.2">
      <c r="A146" s="37"/>
      <c r="B146" s="94" t="s">
        <v>59</v>
      </c>
      <c r="C146" s="94"/>
      <c r="D146" s="91"/>
      <c r="E146" s="88"/>
      <c r="F146" s="88"/>
      <c r="G146" s="88"/>
      <c r="H146" s="88"/>
      <c r="I146" s="88"/>
      <c r="J146" s="88"/>
      <c r="K146" s="88"/>
      <c r="L146" s="88"/>
      <c r="M146" s="89">
        <v>42</v>
      </c>
      <c r="N146" s="88">
        <v>42</v>
      </c>
      <c r="O146" s="99">
        <v>209</v>
      </c>
      <c r="P146" s="94"/>
      <c r="Q146" s="94">
        <f>O146</f>
        <v>209</v>
      </c>
    </row>
    <row r="147" spans="1:17" ht="13.5" thickBot="1" x14ac:dyDescent="0.25">
      <c r="A147" s="38"/>
      <c r="B147" s="95" t="s">
        <v>60</v>
      </c>
      <c r="C147" s="97"/>
      <c r="D147" s="92"/>
      <c r="E147" s="90"/>
      <c r="F147" s="90"/>
      <c r="G147" s="90"/>
      <c r="H147" s="90"/>
      <c r="I147" s="90"/>
      <c r="J147" s="90"/>
      <c r="K147" s="90"/>
      <c r="L147" s="90"/>
      <c r="M147" s="90"/>
      <c r="N147" s="90">
        <f>IF(N146&lt;&gt;"",N146-M146,"")</f>
        <v>0</v>
      </c>
      <c r="O147" s="100">
        <f>IF(O146&lt;&gt;"",O146-N146,"")</f>
        <v>167</v>
      </c>
      <c r="P147" s="97"/>
      <c r="Q147" s="97"/>
    </row>
    <row r="148" spans="1:17" x14ac:dyDescent="0.2">
      <c r="A148" s="36" t="s">
        <v>24</v>
      </c>
      <c r="B148" s="5" t="s">
        <v>27</v>
      </c>
      <c r="C148" s="1">
        <f>'2011'!Q98</f>
        <v>0</v>
      </c>
      <c r="D148" s="18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22"/>
      <c r="P148" s="1">
        <f t="shared" si="4"/>
        <v>0</v>
      </c>
      <c r="Q148" s="1">
        <f t="shared" si="5"/>
        <v>0</v>
      </c>
    </row>
    <row r="149" spans="1:17" x14ac:dyDescent="0.2">
      <c r="A149" s="37"/>
      <c r="B149" s="2" t="s">
        <v>28</v>
      </c>
      <c r="C149" s="3">
        <f>'2011'!Q99</f>
        <v>0</v>
      </c>
      <c r="D149" s="43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5"/>
      <c r="P149" s="2">
        <f t="shared" si="4"/>
        <v>0</v>
      </c>
      <c r="Q149" s="2">
        <f t="shared" si="5"/>
        <v>0</v>
      </c>
    </row>
    <row r="150" spans="1:17" x14ac:dyDescent="0.2">
      <c r="A150" s="37"/>
      <c r="B150" s="6" t="s">
        <v>29</v>
      </c>
      <c r="C150" s="3">
        <f>'2011'!Q100</f>
        <v>0</v>
      </c>
      <c r="D150" s="19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23"/>
      <c r="P150" s="3">
        <f t="shared" si="4"/>
        <v>0</v>
      </c>
      <c r="Q150" s="3">
        <f t="shared" si="5"/>
        <v>0</v>
      </c>
    </row>
    <row r="151" spans="1:17" x14ac:dyDescent="0.2">
      <c r="A151" s="37"/>
      <c r="B151" s="93" t="s">
        <v>30</v>
      </c>
      <c r="C151" s="3">
        <f>'2011'!Q101</f>
        <v>0</v>
      </c>
      <c r="D151" s="96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98"/>
      <c r="P151" s="93">
        <f t="shared" si="4"/>
        <v>0</v>
      </c>
      <c r="Q151" s="93">
        <f t="shared" si="5"/>
        <v>0</v>
      </c>
    </row>
    <row r="152" spans="1:17" x14ac:dyDescent="0.2">
      <c r="A152" s="37"/>
      <c r="B152" s="94" t="s">
        <v>59</v>
      </c>
      <c r="C152" s="94"/>
      <c r="D152" s="91"/>
      <c r="E152" s="88"/>
      <c r="F152" s="88"/>
      <c r="G152" s="88"/>
      <c r="H152" s="88"/>
      <c r="I152" s="88"/>
      <c r="J152" s="88"/>
      <c r="K152" s="88"/>
      <c r="L152" s="88"/>
      <c r="M152" s="89">
        <v>209</v>
      </c>
      <c r="N152" s="88">
        <v>209</v>
      </c>
      <c r="O152" s="99">
        <v>209</v>
      </c>
      <c r="P152" s="94"/>
      <c r="Q152" s="94">
        <f>O152</f>
        <v>209</v>
      </c>
    </row>
    <row r="153" spans="1:17" ht="13.5" thickBot="1" x14ac:dyDescent="0.25">
      <c r="A153" s="38"/>
      <c r="B153" s="95" t="s">
        <v>60</v>
      </c>
      <c r="C153" s="97"/>
      <c r="D153" s="92"/>
      <c r="E153" s="90"/>
      <c r="F153" s="90"/>
      <c r="G153" s="90"/>
      <c r="H153" s="90"/>
      <c r="I153" s="90"/>
      <c r="J153" s="90"/>
      <c r="K153" s="90"/>
      <c r="L153" s="90"/>
      <c r="M153" s="90"/>
      <c r="N153" s="90">
        <f>IF(N152&lt;&gt;"",N152-M152,"")</f>
        <v>0</v>
      </c>
      <c r="O153" s="100">
        <f>IF(O152&lt;&gt;"",O152-N152,"")</f>
        <v>0</v>
      </c>
      <c r="P153" s="97"/>
      <c r="Q153" s="97"/>
    </row>
    <row r="154" spans="1:17" x14ac:dyDescent="0.2">
      <c r="A154" s="36" t="s">
        <v>25</v>
      </c>
      <c r="B154" s="5" t="s">
        <v>27</v>
      </c>
      <c r="C154" s="1">
        <f>'2011'!Q102</f>
        <v>0</v>
      </c>
      <c r="D154" s="18"/>
      <c r="E154" s="9"/>
      <c r="F154" s="9"/>
      <c r="G154" s="9"/>
      <c r="H154" s="9"/>
      <c r="I154" s="9"/>
      <c r="J154" s="9"/>
      <c r="K154" s="9"/>
      <c r="L154" s="9"/>
      <c r="M154" s="9"/>
      <c r="N154" s="9">
        <v>4</v>
      </c>
      <c r="O154" s="22">
        <v>3</v>
      </c>
      <c r="P154" s="1">
        <f t="shared" si="4"/>
        <v>7</v>
      </c>
      <c r="Q154" s="1">
        <f t="shared" si="5"/>
        <v>7</v>
      </c>
    </row>
    <row r="155" spans="1:17" x14ac:dyDescent="0.2">
      <c r="A155" s="37"/>
      <c r="B155" s="2" t="s">
        <v>28</v>
      </c>
      <c r="C155" s="3">
        <f>'2011'!Q103</f>
        <v>0</v>
      </c>
      <c r="D155" s="43"/>
      <c r="E155" s="44"/>
      <c r="F155" s="44"/>
      <c r="G155" s="44"/>
      <c r="H155" s="44"/>
      <c r="I155" s="44"/>
      <c r="J155" s="44"/>
      <c r="K155" s="44"/>
      <c r="L155" s="44"/>
      <c r="M155" s="44"/>
      <c r="N155" s="44">
        <v>4</v>
      </c>
      <c r="O155" s="45">
        <v>2</v>
      </c>
      <c r="P155" s="2">
        <f t="shared" si="4"/>
        <v>6</v>
      </c>
      <c r="Q155" s="2">
        <f t="shared" si="5"/>
        <v>6</v>
      </c>
    </row>
    <row r="156" spans="1:17" x14ac:dyDescent="0.2">
      <c r="A156" s="37"/>
      <c r="B156" s="6" t="s">
        <v>29</v>
      </c>
      <c r="C156" s="3">
        <f>'2011'!Q104</f>
        <v>0</v>
      </c>
      <c r="D156" s="19"/>
      <c r="E156" s="8"/>
      <c r="F156" s="8"/>
      <c r="G156" s="8"/>
      <c r="H156" s="8"/>
      <c r="I156" s="8"/>
      <c r="J156" s="8"/>
      <c r="K156" s="8"/>
      <c r="L156" s="8"/>
      <c r="M156" s="8"/>
      <c r="N156" s="8">
        <v>11</v>
      </c>
      <c r="O156" s="23">
        <v>3</v>
      </c>
      <c r="P156" s="3">
        <f t="shared" si="4"/>
        <v>14</v>
      </c>
      <c r="Q156" s="3">
        <f t="shared" si="5"/>
        <v>14</v>
      </c>
    </row>
    <row r="157" spans="1:17" x14ac:dyDescent="0.2">
      <c r="A157" s="37"/>
      <c r="B157" s="93" t="s">
        <v>30</v>
      </c>
      <c r="C157" s="3">
        <f>'2011'!Q105</f>
        <v>0</v>
      </c>
      <c r="D157" s="96"/>
      <c r="E157" s="87"/>
      <c r="F157" s="87"/>
      <c r="G157" s="87"/>
      <c r="H157" s="87"/>
      <c r="I157" s="87"/>
      <c r="J157" s="87"/>
      <c r="K157" s="87"/>
      <c r="L157" s="87"/>
      <c r="M157" s="87"/>
      <c r="N157" s="87">
        <v>63</v>
      </c>
      <c r="O157" s="98">
        <v>19</v>
      </c>
      <c r="P157" s="93">
        <f t="shared" si="4"/>
        <v>82</v>
      </c>
      <c r="Q157" s="93">
        <f t="shared" si="5"/>
        <v>82</v>
      </c>
    </row>
    <row r="158" spans="1:17" x14ac:dyDescent="0.2">
      <c r="A158" s="37"/>
      <c r="B158" s="94" t="s">
        <v>59</v>
      </c>
      <c r="C158" s="94"/>
      <c r="D158" s="91"/>
      <c r="E158" s="88"/>
      <c r="F158" s="88"/>
      <c r="G158" s="88"/>
      <c r="H158" s="88"/>
      <c r="I158" s="88"/>
      <c r="J158" s="88"/>
      <c r="K158" s="88"/>
      <c r="L158" s="88"/>
      <c r="M158" s="89">
        <v>209</v>
      </c>
      <c r="N158" s="88">
        <v>222</v>
      </c>
      <c r="O158" s="99">
        <v>222</v>
      </c>
      <c r="P158" s="94"/>
      <c r="Q158" s="94">
        <f>O158</f>
        <v>222</v>
      </c>
    </row>
    <row r="159" spans="1:17" ht="13.5" thickBot="1" x14ac:dyDescent="0.25">
      <c r="A159" s="38"/>
      <c r="B159" s="95" t="s">
        <v>60</v>
      </c>
      <c r="C159" s="97"/>
      <c r="D159" s="92"/>
      <c r="E159" s="90"/>
      <c r="F159" s="90"/>
      <c r="G159" s="90"/>
      <c r="H159" s="90"/>
      <c r="I159" s="90"/>
      <c r="J159" s="90"/>
      <c r="K159" s="90"/>
      <c r="L159" s="90"/>
      <c r="M159" s="90"/>
      <c r="N159" s="90">
        <f>IF(N158&lt;&gt;"",N158-M158,"")</f>
        <v>13</v>
      </c>
      <c r="O159" s="100">
        <f>IF(O158&lt;&gt;"",O158-N158,"")</f>
        <v>0</v>
      </c>
      <c r="P159" s="97"/>
      <c r="Q159" s="97"/>
    </row>
    <row r="160" spans="1:17" x14ac:dyDescent="0.2">
      <c r="A160" s="36" t="s">
        <v>26</v>
      </c>
      <c r="B160" s="5" t="s">
        <v>27</v>
      </c>
      <c r="C160" s="1">
        <f>'2011'!Q106</f>
        <v>0</v>
      </c>
      <c r="D160" s="18"/>
      <c r="E160" s="9"/>
      <c r="F160" s="9"/>
      <c r="G160" s="9"/>
      <c r="H160" s="9"/>
      <c r="I160" s="9"/>
      <c r="J160" s="9"/>
      <c r="K160" s="9"/>
      <c r="L160" s="9"/>
      <c r="M160" s="9">
        <v>5</v>
      </c>
      <c r="N160" s="9">
        <v>0</v>
      </c>
      <c r="O160" s="22">
        <v>0</v>
      </c>
      <c r="P160" s="1">
        <f t="shared" ref="P160:P169" si="6">SUM(D160:O160)</f>
        <v>5</v>
      </c>
      <c r="Q160" s="1">
        <f t="shared" ref="Q160:Q169" si="7">C160+P160</f>
        <v>5</v>
      </c>
    </row>
    <row r="161" spans="1:17" x14ac:dyDescent="0.2">
      <c r="A161" s="37"/>
      <c r="B161" s="2" t="s">
        <v>28</v>
      </c>
      <c r="C161" s="3">
        <f>'2011'!Q107</f>
        <v>0</v>
      </c>
      <c r="D161" s="43"/>
      <c r="E161" s="44"/>
      <c r="F161" s="44"/>
      <c r="G161" s="44"/>
      <c r="H161" s="44"/>
      <c r="I161" s="44"/>
      <c r="J161" s="44"/>
      <c r="K161" s="44"/>
      <c r="L161" s="44"/>
      <c r="M161" s="44">
        <v>4</v>
      </c>
      <c r="N161" s="44">
        <v>0</v>
      </c>
      <c r="O161" s="45">
        <v>0</v>
      </c>
      <c r="P161" s="2">
        <f t="shared" si="6"/>
        <v>4</v>
      </c>
      <c r="Q161" s="2">
        <f t="shared" si="7"/>
        <v>4</v>
      </c>
    </row>
    <row r="162" spans="1:17" x14ac:dyDescent="0.2">
      <c r="A162" s="37"/>
      <c r="B162" s="6" t="s">
        <v>29</v>
      </c>
      <c r="C162" s="3">
        <f>'2011'!Q108</f>
        <v>0</v>
      </c>
      <c r="D162" s="19"/>
      <c r="E162" s="8"/>
      <c r="F162" s="8"/>
      <c r="G162" s="8"/>
      <c r="H162" s="8"/>
      <c r="I162" s="8"/>
      <c r="J162" s="8"/>
      <c r="K162" s="8"/>
      <c r="L162" s="8"/>
      <c r="M162" s="8">
        <v>9</v>
      </c>
      <c r="N162" s="8">
        <v>0</v>
      </c>
      <c r="O162" s="23">
        <v>0</v>
      </c>
      <c r="P162" s="3">
        <f t="shared" si="6"/>
        <v>9</v>
      </c>
      <c r="Q162" s="3">
        <f t="shared" si="7"/>
        <v>9</v>
      </c>
    </row>
    <row r="163" spans="1:17" x14ac:dyDescent="0.2">
      <c r="A163" s="37"/>
      <c r="B163" s="93" t="s">
        <v>30</v>
      </c>
      <c r="C163" s="3">
        <f>'2011'!Q109</f>
        <v>0</v>
      </c>
      <c r="D163" s="96"/>
      <c r="E163" s="87"/>
      <c r="F163" s="87"/>
      <c r="G163" s="87"/>
      <c r="H163" s="87"/>
      <c r="I163" s="87"/>
      <c r="J163" s="87"/>
      <c r="K163" s="87"/>
      <c r="L163" s="87"/>
      <c r="M163" s="87">
        <v>31</v>
      </c>
      <c r="N163" s="87">
        <v>0</v>
      </c>
      <c r="O163" s="98">
        <v>0</v>
      </c>
      <c r="P163" s="93">
        <f t="shared" si="6"/>
        <v>31</v>
      </c>
      <c r="Q163" s="93">
        <f t="shared" si="7"/>
        <v>31</v>
      </c>
    </row>
    <row r="164" spans="1:17" x14ac:dyDescent="0.2">
      <c r="A164" s="37"/>
      <c r="B164" s="94" t="s">
        <v>59</v>
      </c>
      <c r="C164" s="94"/>
      <c r="D164" s="91"/>
      <c r="E164" s="88"/>
      <c r="F164" s="88"/>
      <c r="G164" s="88"/>
      <c r="H164" s="88"/>
      <c r="I164" s="88"/>
      <c r="J164" s="88"/>
      <c r="K164" s="88"/>
      <c r="L164" s="88"/>
      <c r="M164" s="89">
        <v>212</v>
      </c>
      <c r="N164" s="88">
        <v>212</v>
      </c>
      <c r="O164" s="99">
        <v>212</v>
      </c>
      <c r="P164" s="94"/>
      <c r="Q164" s="94">
        <f>O164</f>
        <v>212</v>
      </c>
    </row>
    <row r="165" spans="1:17" ht="13.5" thickBot="1" x14ac:dyDescent="0.25">
      <c r="A165" s="38"/>
      <c r="B165" s="95" t="s">
        <v>60</v>
      </c>
      <c r="C165" s="97"/>
      <c r="D165" s="92"/>
      <c r="E165" s="90"/>
      <c r="F165" s="90"/>
      <c r="G165" s="90"/>
      <c r="H165" s="90"/>
      <c r="I165" s="90"/>
      <c r="J165" s="90"/>
      <c r="K165" s="90"/>
      <c r="L165" s="90"/>
      <c r="M165" s="90"/>
      <c r="N165" s="90">
        <f>IF(N164&lt;&gt;"",N164-M164,"")</f>
        <v>0</v>
      </c>
      <c r="O165" s="100">
        <f>IF(O164&lt;&gt;"",O164-N164,"")</f>
        <v>0</v>
      </c>
      <c r="P165" s="97"/>
      <c r="Q165" s="97"/>
    </row>
    <row r="166" spans="1:17" x14ac:dyDescent="0.2">
      <c r="A166" s="36" t="s">
        <v>46</v>
      </c>
      <c r="B166" s="5" t="s">
        <v>27</v>
      </c>
      <c r="C166" s="1">
        <f>'2011'!Q110</f>
        <v>5245</v>
      </c>
      <c r="D166" s="18">
        <f t="shared" ref="D166:O166" si="8">D2+D8+D14+D20+D26+D32+D38+D44+D50+D56+D62+D68+D74+D80+D86+D94+D100+D106+D112+D118+D124+D130+D136+D142+D148+D154+D160</f>
        <v>341</v>
      </c>
      <c r="E166" s="9">
        <f t="shared" si="8"/>
        <v>329</v>
      </c>
      <c r="F166" s="9">
        <f t="shared" si="8"/>
        <v>434</v>
      </c>
      <c r="G166" s="9">
        <f t="shared" si="8"/>
        <v>361</v>
      </c>
      <c r="H166" s="9">
        <f t="shared" si="8"/>
        <v>383</v>
      </c>
      <c r="I166" s="9">
        <f t="shared" si="8"/>
        <v>440</v>
      </c>
      <c r="J166" s="9">
        <f t="shared" si="8"/>
        <v>305</v>
      </c>
      <c r="K166" s="9">
        <f t="shared" si="8"/>
        <v>297</v>
      </c>
      <c r="L166" s="9">
        <f t="shared" si="8"/>
        <v>418</v>
      </c>
      <c r="M166" s="9">
        <f t="shared" si="8"/>
        <v>561</v>
      </c>
      <c r="N166" s="9">
        <f t="shared" si="8"/>
        <v>597</v>
      </c>
      <c r="O166" s="22">
        <f t="shared" si="8"/>
        <v>453</v>
      </c>
      <c r="P166" s="1">
        <f t="shared" si="6"/>
        <v>4919</v>
      </c>
      <c r="Q166" s="1">
        <f t="shared" si="7"/>
        <v>10164</v>
      </c>
    </row>
    <row r="167" spans="1:17" x14ac:dyDescent="0.2">
      <c r="A167" s="37"/>
      <c r="B167" s="2" t="s">
        <v>28</v>
      </c>
      <c r="C167" s="3">
        <f>'2011'!Q111</f>
        <v>10082</v>
      </c>
      <c r="D167" s="43">
        <f t="shared" ref="D167:O167" si="9">D3+D9+D15+D21+D27+D33+D39+D45+D51+D57+D63+D69+D75+D81+D87+D95+D101+D107+D113+D119+D125+D131+D137+D143+D149+D155+D161</f>
        <v>558</v>
      </c>
      <c r="E167" s="44">
        <f t="shared" si="9"/>
        <v>542</v>
      </c>
      <c r="F167" s="44">
        <f t="shared" si="9"/>
        <v>618</v>
      </c>
      <c r="G167" s="44">
        <f t="shared" si="9"/>
        <v>535</v>
      </c>
      <c r="H167" s="44">
        <f t="shared" si="9"/>
        <v>721</v>
      </c>
      <c r="I167" s="44">
        <f t="shared" si="9"/>
        <v>789</v>
      </c>
      <c r="J167" s="44">
        <f t="shared" si="9"/>
        <v>467</v>
      </c>
      <c r="K167" s="44">
        <f t="shared" si="9"/>
        <v>378</v>
      </c>
      <c r="L167" s="44">
        <f t="shared" si="9"/>
        <v>598</v>
      </c>
      <c r="M167" s="44">
        <f t="shared" si="9"/>
        <v>745</v>
      </c>
      <c r="N167" s="44">
        <f t="shared" si="9"/>
        <v>732</v>
      </c>
      <c r="O167" s="45">
        <f t="shared" si="9"/>
        <v>615</v>
      </c>
      <c r="P167" s="2">
        <f t="shared" si="6"/>
        <v>7298</v>
      </c>
      <c r="Q167" s="2">
        <f t="shared" si="7"/>
        <v>17380</v>
      </c>
    </row>
    <row r="168" spans="1:17" x14ac:dyDescent="0.2">
      <c r="A168" s="37"/>
      <c r="B168" s="6" t="s">
        <v>29</v>
      </c>
      <c r="C168" s="3">
        <f>'2011'!Q112</f>
        <v>100154</v>
      </c>
      <c r="D168" s="19">
        <f t="shared" ref="D168:O168" si="10">D4+D10+D16+D22+D28+D34+D40+D46+D52+D58+D64+D70+D76+D82+D88+D96+D102+D108+D114+D120+D126+D132+D138+D144+D150+D156+D162</f>
        <v>6188</v>
      </c>
      <c r="E168" s="8">
        <f t="shared" si="10"/>
        <v>5230</v>
      </c>
      <c r="F168" s="8">
        <f t="shared" si="10"/>
        <v>6387</v>
      </c>
      <c r="G168" s="8">
        <f t="shared" si="10"/>
        <v>6144</v>
      </c>
      <c r="H168" s="8">
        <f t="shared" si="10"/>
        <v>6703</v>
      </c>
      <c r="I168" s="8">
        <f t="shared" si="10"/>
        <v>7188</v>
      </c>
      <c r="J168" s="8">
        <f t="shared" si="10"/>
        <v>4965</v>
      </c>
      <c r="K168" s="8">
        <f t="shared" si="10"/>
        <v>4087</v>
      </c>
      <c r="L168" s="8">
        <f t="shared" si="10"/>
        <v>5975</v>
      </c>
      <c r="M168" s="8">
        <f t="shared" si="10"/>
        <v>8126</v>
      </c>
      <c r="N168" s="8">
        <f t="shared" si="10"/>
        <v>7611</v>
      </c>
      <c r="O168" s="23">
        <f t="shared" si="10"/>
        <v>7010</v>
      </c>
      <c r="P168" s="3">
        <f t="shared" si="6"/>
        <v>75614</v>
      </c>
      <c r="Q168" s="3">
        <f t="shared" si="7"/>
        <v>175768</v>
      </c>
    </row>
    <row r="169" spans="1:17" x14ac:dyDescent="0.2">
      <c r="A169" s="37"/>
      <c r="B169" s="93" t="s">
        <v>30</v>
      </c>
      <c r="C169" s="3">
        <f>'2011'!Q113</f>
        <v>657439</v>
      </c>
      <c r="D169" s="96">
        <f t="shared" ref="D169:O169" si="11">D5+D11+D17+D23+D29+D35+D41+D47+D53+D59+D65+D71+D77+D83+D89+D97+D103+D109+D115+D121+D127+D133+D140+D145+D151+D157+D163</f>
        <v>32514</v>
      </c>
      <c r="E169" s="87">
        <f t="shared" si="11"/>
        <v>31603</v>
      </c>
      <c r="F169" s="87">
        <f t="shared" si="11"/>
        <v>36556</v>
      </c>
      <c r="G169" s="87">
        <f t="shared" si="11"/>
        <v>36208</v>
      </c>
      <c r="H169" s="87">
        <f t="shared" si="11"/>
        <v>40548</v>
      </c>
      <c r="I169" s="87">
        <f t="shared" si="11"/>
        <v>47420</v>
      </c>
      <c r="J169" s="87">
        <f t="shared" si="11"/>
        <v>32008</v>
      </c>
      <c r="K169" s="87">
        <f t="shared" si="11"/>
        <v>24388</v>
      </c>
      <c r="L169" s="87">
        <f t="shared" si="11"/>
        <v>41853</v>
      </c>
      <c r="M169" s="87">
        <f t="shared" si="11"/>
        <v>51160</v>
      </c>
      <c r="N169" s="87">
        <f t="shared" si="11"/>
        <v>44113</v>
      </c>
      <c r="O169" s="98">
        <f t="shared" si="11"/>
        <v>38808</v>
      </c>
      <c r="P169" s="93">
        <f t="shared" si="6"/>
        <v>457179</v>
      </c>
      <c r="Q169" s="93">
        <f t="shared" si="7"/>
        <v>1114618</v>
      </c>
    </row>
    <row r="170" spans="1:17" x14ac:dyDescent="0.2">
      <c r="A170" s="37"/>
      <c r="B170" s="94" t="s">
        <v>59</v>
      </c>
      <c r="C170" s="94"/>
      <c r="D170" s="91"/>
      <c r="E170" s="88"/>
      <c r="F170" s="88"/>
      <c r="G170" s="88"/>
      <c r="H170" s="88"/>
      <c r="I170" s="88"/>
      <c r="J170" s="88"/>
      <c r="K170" s="88"/>
      <c r="L170" s="88"/>
      <c r="M170" s="99">
        <f>M6+M12+M18+M24+M30+M36+M42+M48+M54+M60+M66+M72+M78+M84+M90+M98+M104+M110+M116+M122+M128+M134+M140+M146+M152+M158+M164</f>
        <v>739991</v>
      </c>
      <c r="N170" s="88">
        <f>N6+N12+N18+N24+N30+N36+N42+N48+N54+N60+N66+N72+N78+N84+N90+N98+N104+N110+N116+N122+N128+N134+N140+N146+N152+N158+N164</f>
        <v>765641</v>
      </c>
      <c r="O170" s="99">
        <f>O6+O12+O18+O24+O30+O36+O42+O48+O54+O60+O66+O72+O78+O84+O90+O98+O104+O110+O116+O122+O128+O134+O140+O146+O152+O158+O164</f>
        <v>783936</v>
      </c>
      <c r="P170" s="94"/>
      <c r="Q170" s="94">
        <f>O170</f>
        <v>783936</v>
      </c>
    </row>
    <row r="171" spans="1:17" ht="13.5" thickBot="1" x14ac:dyDescent="0.25">
      <c r="A171" s="38"/>
      <c r="B171" s="95" t="s">
        <v>60</v>
      </c>
      <c r="C171" s="97"/>
      <c r="D171" s="92"/>
      <c r="E171" s="90"/>
      <c r="F171" s="90"/>
      <c r="G171" s="90"/>
      <c r="H171" s="90"/>
      <c r="I171" s="90"/>
      <c r="J171" s="90"/>
      <c r="K171" s="90"/>
      <c r="L171" s="90"/>
      <c r="M171" s="90"/>
      <c r="N171" s="90">
        <f>IF(N170&lt;&gt;0,N170-M170,"")</f>
        <v>25650</v>
      </c>
      <c r="O171" s="90">
        <f>IF(O170&lt;&gt;0,O170-N170,"")</f>
        <v>18295</v>
      </c>
      <c r="P171" s="97"/>
      <c r="Q171" s="97"/>
    </row>
  </sheetData>
  <mergeCells count="2">
    <mergeCell ref="A1:B1"/>
    <mergeCell ref="A93:B93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8" scale="89" fitToHeight="0" orientation="portrait" r:id="rId1"/>
  <headerFooter alignWithMargins="0">
    <oddHeader>&amp;CStatistiques JustScan
&amp;"Arial,Gras"2012</oddHeader>
    <oddFooter>&amp;LPréparé par Christian Brissa &amp;D&amp;C&amp;"Arial,Gras"D&amp;"Arial,Normal"ossiers - &amp;"Arial,Gras"C&amp;"Arial,Normal"artons - &amp;"Arial,Gras"F&amp;"Arial,Normal"ardes - &amp;"Arial,Gras"P&amp;"Arial,Normal"ièces - &amp;"Arial,Gras"V&amp;"Arial,Normal"olume&amp;RPage &amp;P</oddFooter>
  </headerFooter>
  <rowBreaks count="1" manualBreakCount="1">
    <brk id="92" max="16" man="1"/>
  </rowBreaks>
  <ignoredErrors>
    <ignoredError sqref="P13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R113"/>
  <sheetViews>
    <sheetView workbookViewId="0">
      <pane xSplit="2" ySplit="1" topLeftCell="C71" activePane="bottomRight" state="frozen"/>
      <selection pane="topRight" activeCell="C1" sqref="C1"/>
      <selection pane="bottomLeft" activeCell="A2" sqref="A2"/>
      <selection pane="bottomRight" sqref="A1:B1"/>
    </sheetView>
  </sheetViews>
  <sheetFormatPr baseColWidth="10" defaultColWidth="11.42578125" defaultRowHeight="12.75" x14ac:dyDescent="0.2"/>
  <cols>
    <col min="1" max="1" width="8.5703125" style="4" customWidth="1"/>
    <col min="2" max="2" width="3.7109375" customWidth="1"/>
    <col min="4" max="16" width="8.7109375" customWidth="1"/>
    <col min="17" max="17" width="10.7109375" customWidth="1"/>
    <col min="18" max="18" width="4.28515625" customWidth="1"/>
    <col min="19" max="19" width="8.5703125" customWidth="1"/>
    <col min="20" max="20" width="3.7109375" customWidth="1"/>
    <col min="22" max="34" width="8.7109375" customWidth="1"/>
    <col min="35" max="35" width="10.7109375" customWidth="1"/>
    <col min="36" max="36" width="9.7109375" customWidth="1"/>
  </cols>
  <sheetData>
    <row r="1" spans="1:18" ht="26.25" customHeight="1" thickBot="1" x14ac:dyDescent="0.25">
      <c r="A1" s="140">
        <v>2011</v>
      </c>
      <c r="B1" s="141"/>
      <c r="C1" s="20" t="s">
        <v>53</v>
      </c>
      <c r="D1" s="17" t="s">
        <v>32</v>
      </c>
      <c r="E1" s="7" t="s">
        <v>33</v>
      </c>
      <c r="F1" s="7" t="s">
        <v>34</v>
      </c>
      <c r="G1" s="7" t="s">
        <v>35</v>
      </c>
      <c r="H1" s="7" t="s">
        <v>36</v>
      </c>
      <c r="I1" s="7" t="s">
        <v>37</v>
      </c>
      <c r="J1" s="7" t="s">
        <v>38</v>
      </c>
      <c r="K1" s="7" t="s">
        <v>39</v>
      </c>
      <c r="L1" s="7" t="s">
        <v>40</v>
      </c>
      <c r="M1" s="7" t="s">
        <v>41</v>
      </c>
      <c r="N1" s="7" t="s">
        <v>42</v>
      </c>
      <c r="O1" s="21" t="s">
        <v>43</v>
      </c>
      <c r="P1" s="20" t="s">
        <v>54</v>
      </c>
      <c r="Q1" s="24" t="s">
        <v>45</v>
      </c>
    </row>
    <row r="2" spans="1:18" ht="13.5" customHeight="1" x14ac:dyDescent="0.2">
      <c r="A2" s="33" t="s">
        <v>0</v>
      </c>
      <c r="B2" s="27" t="s">
        <v>27</v>
      </c>
      <c r="C2" s="1">
        <f>'2010'!Q2</f>
        <v>79</v>
      </c>
      <c r="D2" s="18">
        <v>1</v>
      </c>
      <c r="E2" s="9"/>
      <c r="F2" s="9">
        <v>1</v>
      </c>
      <c r="G2" s="9">
        <v>5</v>
      </c>
      <c r="H2" s="9">
        <v>3</v>
      </c>
      <c r="I2" s="9">
        <v>5</v>
      </c>
      <c r="J2" s="9">
        <v>1</v>
      </c>
      <c r="K2" s="9">
        <v>1</v>
      </c>
      <c r="L2" s="9">
        <v>1</v>
      </c>
      <c r="M2" s="9">
        <v>1</v>
      </c>
      <c r="N2" s="9">
        <v>1</v>
      </c>
      <c r="O2" s="22">
        <v>2</v>
      </c>
      <c r="P2" s="1">
        <f>SUM(D2:O2)</f>
        <v>22</v>
      </c>
      <c r="Q2" s="25">
        <f>C2+P2</f>
        <v>101</v>
      </c>
      <c r="R2" s="12"/>
    </row>
    <row r="3" spans="1:18" x14ac:dyDescent="0.2">
      <c r="A3" s="34"/>
      <c r="B3" s="42" t="s">
        <v>28</v>
      </c>
      <c r="C3" s="3">
        <f>'2010'!Q3</f>
        <v>364</v>
      </c>
      <c r="D3" s="43">
        <v>14</v>
      </c>
      <c r="E3" s="44">
        <v>27</v>
      </c>
      <c r="F3" s="44">
        <v>72</v>
      </c>
      <c r="G3" s="44">
        <v>4</v>
      </c>
      <c r="H3" s="44">
        <v>5</v>
      </c>
      <c r="I3" s="44">
        <v>9</v>
      </c>
      <c r="J3" s="44">
        <v>2</v>
      </c>
      <c r="K3" s="44">
        <v>3</v>
      </c>
      <c r="L3" s="44">
        <v>2</v>
      </c>
      <c r="M3" s="44">
        <v>2</v>
      </c>
      <c r="N3" s="44">
        <v>4</v>
      </c>
      <c r="O3" s="45">
        <v>4</v>
      </c>
      <c r="P3" s="2">
        <f t="shared" ref="P3:P37" si="0">SUM(D3:O3)</f>
        <v>148</v>
      </c>
      <c r="Q3" s="46">
        <f t="shared" ref="Q3:Q37" si="1">C3+P3</f>
        <v>512</v>
      </c>
      <c r="R3" s="12"/>
    </row>
    <row r="4" spans="1:18" x14ac:dyDescent="0.2">
      <c r="A4" s="34"/>
      <c r="B4" s="14" t="s">
        <v>29</v>
      </c>
      <c r="C4" s="3">
        <f>'2010'!Q4</f>
        <v>2644</v>
      </c>
      <c r="D4" s="19">
        <v>1898</v>
      </c>
      <c r="E4" s="8">
        <v>146</v>
      </c>
      <c r="F4" s="8">
        <v>369</v>
      </c>
      <c r="G4" s="8">
        <v>55</v>
      </c>
      <c r="H4" s="8">
        <v>69</v>
      </c>
      <c r="I4" s="8">
        <v>95</v>
      </c>
      <c r="J4" s="8">
        <v>38</v>
      </c>
      <c r="K4" s="8">
        <v>37</v>
      </c>
      <c r="L4" s="8">
        <v>21</v>
      </c>
      <c r="M4" s="8">
        <v>31</v>
      </c>
      <c r="N4" s="8">
        <v>57</v>
      </c>
      <c r="O4" s="23">
        <v>35</v>
      </c>
      <c r="P4" s="3">
        <f t="shared" si="0"/>
        <v>2851</v>
      </c>
      <c r="Q4" s="26">
        <f t="shared" si="1"/>
        <v>5495</v>
      </c>
      <c r="R4" s="12"/>
    </row>
    <row r="5" spans="1:18" ht="13.5" thickBot="1" x14ac:dyDescent="0.25">
      <c r="A5" s="35"/>
      <c r="B5" s="60" t="s">
        <v>30</v>
      </c>
      <c r="C5" s="72">
        <f>'2010'!Q5</f>
        <v>37476</v>
      </c>
      <c r="D5" s="53">
        <v>3866</v>
      </c>
      <c r="E5" s="54">
        <v>1076</v>
      </c>
      <c r="F5" s="54">
        <v>3162</v>
      </c>
      <c r="G5" s="54">
        <v>553</v>
      </c>
      <c r="H5" s="54">
        <v>1317</v>
      </c>
      <c r="I5" s="54">
        <v>1059</v>
      </c>
      <c r="J5" s="54">
        <v>758</v>
      </c>
      <c r="K5" s="54">
        <v>677</v>
      </c>
      <c r="L5" s="54">
        <v>626</v>
      </c>
      <c r="M5" s="54">
        <v>359</v>
      </c>
      <c r="N5" s="54">
        <v>950</v>
      </c>
      <c r="O5" s="55">
        <v>1050</v>
      </c>
      <c r="P5" s="52">
        <f t="shared" si="0"/>
        <v>15453</v>
      </c>
      <c r="Q5" s="56">
        <f t="shared" si="1"/>
        <v>52929</v>
      </c>
      <c r="R5" s="12"/>
    </row>
    <row r="6" spans="1:18" x14ac:dyDescent="0.2">
      <c r="A6" s="33" t="s">
        <v>1</v>
      </c>
      <c r="B6" s="13" t="s">
        <v>27</v>
      </c>
      <c r="C6" s="1">
        <f>'2010'!Q6</f>
        <v>0</v>
      </c>
      <c r="D6" s="18"/>
      <c r="E6" s="9"/>
      <c r="F6" s="9"/>
      <c r="G6" s="9"/>
      <c r="H6" s="9"/>
      <c r="I6" s="9"/>
      <c r="J6" s="9"/>
      <c r="K6" s="9"/>
      <c r="L6" s="9"/>
      <c r="M6" s="9"/>
      <c r="N6" s="9"/>
      <c r="O6" s="22"/>
      <c r="P6" s="1">
        <f t="shared" si="0"/>
        <v>0</v>
      </c>
      <c r="Q6" s="25">
        <f t="shared" si="1"/>
        <v>0</v>
      </c>
      <c r="R6" s="12"/>
    </row>
    <row r="7" spans="1:18" x14ac:dyDescent="0.2">
      <c r="A7" s="34"/>
      <c r="B7" s="42" t="s">
        <v>28</v>
      </c>
      <c r="C7" s="3">
        <f>'2010'!Q7</f>
        <v>0</v>
      </c>
      <c r="D7" s="43"/>
      <c r="E7" s="44"/>
      <c r="F7" s="44"/>
      <c r="G7" s="44"/>
      <c r="H7" s="44"/>
      <c r="I7" s="44"/>
      <c r="J7" s="44"/>
      <c r="K7" s="44"/>
      <c r="L7" s="44"/>
      <c r="M7" s="44"/>
      <c r="N7" s="44"/>
      <c r="O7" s="45"/>
      <c r="P7" s="2">
        <f t="shared" si="0"/>
        <v>0</v>
      </c>
      <c r="Q7" s="46">
        <f t="shared" si="1"/>
        <v>0</v>
      </c>
      <c r="R7" s="12"/>
    </row>
    <row r="8" spans="1:18" x14ac:dyDescent="0.2">
      <c r="A8" s="34"/>
      <c r="B8" s="14" t="s">
        <v>29</v>
      </c>
      <c r="C8" s="3">
        <f>'2010'!Q8</f>
        <v>0</v>
      </c>
      <c r="D8" s="19"/>
      <c r="E8" s="8"/>
      <c r="F8" s="8"/>
      <c r="G8" s="8"/>
      <c r="H8" s="8"/>
      <c r="I8" s="8"/>
      <c r="J8" s="8"/>
      <c r="K8" s="8"/>
      <c r="L8" s="8"/>
      <c r="M8" s="8"/>
      <c r="N8" s="8"/>
      <c r="O8" s="23"/>
      <c r="P8" s="3">
        <f t="shared" si="0"/>
        <v>0</v>
      </c>
      <c r="Q8" s="26">
        <f t="shared" si="1"/>
        <v>0</v>
      </c>
      <c r="R8" s="12"/>
    </row>
    <row r="9" spans="1:18" ht="13.5" thickBot="1" x14ac:dyDescent="0.25">
      <c r="A9" s="35"/>
      <c r="B9" s="61" t="s">
        <v>30</v>
      </c>
      <c r="C9" s="72">
        <f>'2010'!Q9</f>
        <v>0</v>
      </c>
      <c r="D9" s="57"/>
      <c r="E9" s="58"/>
      <c r="F9" s="58"/>
      <c r="G9" s="58"/>
      <c r="H9" s="58"/>
      <c r="I9" s="58"/>
      <c r="J9" s="58"/>
      <c r="K9" s="58"/>
      <c r="L9" s="58"/>
      <c r="M9" s="58"/>
      <c r="N9" s="58"/>
      <c r="O9" s="59"/>
      <c r="P9" s="52">
        <f t="shared" si="0"/>
        <v>0</v>
      </c>
      <c r="Q9" s="56">
        <f t="shared" si="1"/>
        <v>0</v>
      </c>
      <c r="R9" s="12"/>
    </row>
    <row r="10" spans="1:18" x14ac:dyDescent="0.2">
      <c r="A10" s="33" t="s">
        <v>2</v>
      </c>
      <c r="B10" s="27" t="s">
        <v>27</v>
      </c>
      <c r="C10" s="1">
        <f>'2010'!Q10</f>
        <v>24</v>
      </c>
      <c r="D10" s="29">
        <v>4</v>
      </c>
      <c r="E10" s="30">
        <v>4</v>
      </c>
      <c r="F10" s="30">
        <v>2</v>
      </c>
      <c r="G10" s="30">
        <v>1</v>
      </c>
      <c r="H10" s="30">
        <v>1</v>
      </c>
      <c r="I10" s="30">
        <v>1</v>
      </c>
      <c r="J10" s="30"/>
      <c r="K10" s="30"/>
      <c r="L10" s="30">
        <v>2</v>
      </c>
      <c r="M10" s="30">
        <v>2</v>
      </c>
      <c r="N10" s="30"/>
      <c r="O10" s="31">
        <v>1</v>
      </c>
      <c r="P10" s="1">
        <f t="shared" si="0"/>
        <v>18</v>
      </c>
      <c r="Q10" s="25">
        <f t="shared" si="1"/>
        <v>42</v>
      </c>
      <c r="R10" s="12"/>
    </row>
    <row r="11" spans="1:18" x14ac:dyDescent="0.2">
      <c r="A11" s="34"/>
      <c r="B11" s="42" t="s">
        <v>28</v>
      </c>
      <c r="C11" s="3">
        <f>'2010'!Q11</f>
        <v>94</v>
      </c>
      <c r="D11" s="43">
        <v>9</v>
      </c>
      <c r="E11" s="44">
        <v>6</v>
      </c>
      <c r="F11" s="44">
        <v>4</v>
      </c>
      <c r="G11" s="44"/>
      <c r="H11" s="44">
        <v>6</v>
      </c>
      <c r="I11" s="44">
        <v>1</v>
      </c>
      <c r="J11" s="44">
        <v>3</v>
      </c>
      <c r="K11" s="44"/>
      <c r="L11" s="44">
        <v>9</v>
      </c>
      <c r="M11" s="44">
        <v>12</v>
      </c>
      <c r="N11" s="44">
        <v>14</v>
      </c>
      <c r="O11" s="45">
        <v>3</v>
      </c>
      <c r="P11" s="2">
        <f t="shared" si="0"/>
        <v>67</v>
      </c>
      <c r="Q11" s="46">
        <f t="shared" si="1"/>
        <v>161</v>
      </c>
      <c r="R11" s="12"/>
    </row>
    <row r="12" spans="1:18" x14ac:dyDescent="0.2">
      <c r="A12" s="34"/>
      <c r="B12" s="14" t="s">
        <v>29</v>
      </c>
      <c r="C12" s="3">
        <f>'2010'!Q12</f>
        <v>1626</v>
      </c>
      <c r="D12" s="19">
        <v>179</v>
      </c>
      <c r="E12" s="8">
        <v>170</v>
      </c>
      <c r="F12" s="8">
        <v>60</v>
      </c>
      <c r="G12" s="8">
        <v>49</v>
      </c>
      <c r="H12" s="8">
        <v>167</v>
      </c>
      <c r="I12" s="8">
        <v>11</v>
      </c>
      <c r="J12" s="8">
        <v>155</v>
      </c>
      <c r="K12" s="8"/>
      <c r="L12" s="8">
        <v>194</v>
      </c>
      <c r="M12" s="8">
        <v>213</v>
      </c>
      <c r="N12" s="8">
        <v>690</v>
      </c>
      <c r="O12" s="23">
        <v>123</v>
      </c>
      <c r="P12" s="3">
        <f t="shared" si="0"/>
        <v>2011</v>
      </c>
      <c r="Q12" s="26">
        <f t="shared" si="1"/>
        <v>3637</v>
      </c>
      <c r="R12" s="12"/>
    </row>
    <row r="13" spans="1:18" ht="13.5" thickBot="1" x14ac:dyDescent="0.25">
      <c r="A13" s="35"/>
      <c r="B13" s="60" t="s">
        <v>30</v>
      </c>
      <c r="C13" s="72">
        <f>'2010'!Q13</f>
        <v>10748</v>
      </c>
      <c r="D13" s="53">
        <v>1770</v>
      </c>
      <c r="E13" s="54">
        <v>506</v>
      </c>
      <c r="F13" s="54">
        <v>158</v>
      </c>
      <c r="G13" s="54">
        <v>401</v>
      </c>
      <c r="H13" s="54">
        <v>1379</v>
      </c>
      <c r="I13" s="54">
        <v>95</v>
      </c>
      <c r="J13" s="54">
        <v>1454</v>
      </c>
      <c r="K13" s="54"/>
      <c r="L13" s="54">
        <v>1636</v>
      </c>
      <c r="M13" s="54">
        <v>1009</v>
      </c>
      <c r="N13" s="54">
        <v>1985</v>
      </c>
      <c r="O13" s="55">
        <v>335</v>
      </c>
      <c r="P13" s="52">
        <f t="shared" si="0"/>
        <v>10728</v>
      </c>
      <c r="Q13" s="56">
        <f t="shared" si="1"/>
        <v>21476</v>
      </c>
      <c r="R13" s="12"/>
    </row>
    <row r="14" spans="1:18" x14ac:dyDescent="0.2">
      <c r="A14" s="33" t="s">
        <v>3</v>
      </c>
      <c r="B14" s="13" t="s">
        <v>27</v>
      </c>
      <c r="C14" s="1">
        <f>'2010'!Q14</f>
        <v>2131</v>
      </c>
      <c r="D14" s="18">
        <v>109</v>
      </c>
      <c r="E14" s="9">
        <v>144</v>
      </c>
      <c r="F14" s="9">
        <v>179</v>
      </c>
      <c r="G14" s="9">
        <v>147</v>
      </c>
      <c r="H14" s="9">
        <v>269</v>
      </c>
      <c r="I14" s="9">
        <v>217</v>
      </c>
      <c r="J14" s="9">
        <v>158</v>
      </c>
      <c r="K14" s="9">
        <v>246</v>
      </c>
      <c r="L14" s="9">
        <v>289</v>
      </c>
      <c r="M14" s="9">
        <v>258</v>
      </c>
      <c r="N14" s="9">
        <v>242</v>
      </c>
      <c r="O14" s="22">
        <v>287</v>
      </c>
      <c r="P14" s="1">
        <f t="shared" si="0"/>
        <v>2545</v>
      </c>
      <c r="Q14" s="25">
        <f t="shared" si="1"/>
        <v>4676</v>
      </c>
      <c r="R14" s="12"/>
    </row>
    <row r="15" spans="1:18" x14ac:dyDescent="0.2">
      <c r="A15" s="34"/>
      <c r="B15" s="42" t="s">
        <v>28</v>
      </c>
      <c r="C15" s="3">
        <f>'2010'!Q15</f>
        <v>3904</v>
      </c>
      <c r="D15" s="43">
        <v>140</v>
      </c>
      <c r="E15" s="44">
        <v>217</v>
      </c>
      <c r="F15" s="44">
        <v>306</v>
      </c>
      <c r="G15" s="44">
        <v>214</v>
      </c>
      <c r="H15" s="44">
        <v>399</v>
      </c>
      <c r="I15" s="44">
        <v>361</v>
      </c>
      <c r="J15" s="44">
        <v>239</v>
      </c>
      <c r="K15" s="44">
        <v>284</v>
      </c>
      <c r="L15" s="44">
        <v>415</v>
      </c>
      <c r="M15" s="44">
        <v>364</v>
      </c>
      <c r="N15" s="44">
        <v>343</v>
      </c>
      <c r="O15" s="45">
        <v>380</v>
      </c>
      <c r="P15" s="2">
        <f t="shared" si="0"/>
        <v>3662</v>
      </c>
      <c r="Q15" s="46">
        <f t="shared" si="1"/>
        <v>7566</v>
      </c>
      <c r="R15" s="12"/>
    </row>
    <row r="16" spans="1:18" x14ac:dyDescent="0.2">
      <c r="A16" s="34"/>
      <c r="B16" s="14" t="s">
        <v>29</v>
      </c>
      <c r="C16" s="3">
        <f>'2010'!Q16</f>
        <v>35735</v>
      </c>
      <c r="D16" s="19">
        <v>1524</v>
      </c>
      <c r="E16" s="8">
        <v>2392</v>
      </c>
      <c r="F16" s="8">
        <v>3589</v>
      </c>
      <c r="G16" s="8">
        <v>2186</v>
      </c>
      <c r="H16" s="8">
        <v>3798</v>
      </c>
      <c r="I16" s="8">
        <v>3494</v>
      </c>
      <c r="J16" s="8">
        <v>2348</v>
      </c>
      <c r="K16" s="8">
        <v>2901</v>
      </c>
      <c r="L16" s="8">
        <v>4370</v>
      </c>
      <c r="M16" s="8">
        <v>3863</v>
      </c>
      <c r="N16" s="8">
        <v>3802</v>
      </c>
      <c r="O16" s="23">
        <v>4254</v>
      </c>
      <c r="P16" s="3">
        <f t="shared" si="0"/>
        <v>38521</v>
      </c>
      <c r="Q16" s="26">
        <f t="shared" si="1"/>
        <v>74256</v>
      </c>
      <c r="R16" s="12"/>
    </row>
    <row r="17" spans="1:18" ht="13.5" thickBot="1" x14ac:dyDescent="0.25">
      <c r="A17" s="35"/>
      <c r="B17" s="61" t="s">
        <v>30</v>
      </c>
      <c r="C17" s="72">
        <f>'2010'!Q17</f>
        <v>184842</v>
      </c>
      <c r="D17" s="57">
        <v>8632</v>
      </c>
      <c r="E17" s="58">
        <v>11016</v>
      </c>
      <c r="F17" s="58">
        <v>13094</v>
      </c>
      <c r="G17" s="58">
        <v>11703</v>
      </c>
      <c r="H17" s="58">
        <v>18215</v>
      </c>
      <c r="I17" s="58">
        <v>19109</v>
      </c>
      <c r="J17" s="58">
        <v>14365</v>
      </c>
      <c r="K17" s="58">
        <v>13858</v>
      </c>
      <c r="L17" s="58">
        <v>23619</v>
      </c>
      <c r="M17" s="58">
        <v>21925</v>
      </c>
      <c r="N17" s="58">
        <v>19575</v>
      </c>
      <c r="O17" s="59">
        <v>22257</v>
      </c>
      <c r="P17" s="52">
        <f t="shared" si="0"/>
        <v>197368</v>
      </c>
      <c r="Q17" s="56">
        <f t="shared" si="1"/>
        <v>382210</v>
      </c>
      <c r="R17" s="12"/>
    </row>
    <row r="18" spans="1:18" x14ac:dyDescent="0.2">
      <c r="A18" s="33" t="s">
        <v>4</v>
      </c>
      <c r="B18" s="27" t="s">
        <v>27</v>
      </c>
      <c r="C18" s="1">
        <f>'2010'!Q18</f>
        <v>32</v>
      </c>
      <c r="D18" s="29">
        <v>6</v>
      </c>
      <c r="E18" s="30">
        <v>7</v>
      </c>
      <c r="F18" s="30">
        <v>6</v>
      </c>
      <c r="G18" s="30">
        <v>2</v>
      </c>
      <c r="H18" s="30">
        <v>1</v>
      </c>
      <c r="I18" s="30">
        <v>9</v>
      </c>
      <c r="J18" s="30">
        <v>1</v>
      </c>
      <c r="K18" s="30">
        <v>4</v>
      </c>
      <c r="L18" s="30">
        <v>13</v>
      </c>
      <c r="M18" s="30">
        <v>7</v>
      </c>
      <c r="N18" s="30">
        <v>24</v>
      </c>
      <c r="O18" s="31">
        <v>30</v>
      </c>
      <c r="P18" s="1">
        <f t="shared" si="0"/>
        <v>110</v>
      </c>
      <c r="Q18" s="25">
        <f t="shared" si="1"/>
        <v>142</v>
      </c>
      <c r="R18" s="12"/>
    </row>
    <row r="19" spans="1:18" x14ac:dyDescent="0.2">
      <c r="A19" s="34"/>
      <c r="B19" s="42" t="s">
        <v>28</v>
      </c>
      <c r="C19" s="3">
        <f>'2010'!Q19</f>
        <v>361</v>
      </c>
      <c r="D19" s="43">
        <v>31</v>
      </c>
      <c r="E19" s="44">
        <v>43</v>
      </c>
      <c r="F19" s="44">
        <v>51</v>
      </c>
      <c r="G19" s="44">
        <v>29</v>
      </c>
      <c r="H19" s="44">
        <v>16</v>
      </c>
      <c r="I19" s="44">
        <v>18</v>
      </c>
      <c r="J19" s="44">
        <v>2</v>
      </c>
      <c r="K19" s="44">
        <v>5</v>
      </c>
      <c r="L19" s="44">
        <v>18</v>
      </c>
      <c r="M19" s="44">
        <v>20</v>
      </c>
      <c r="N19" s="44">
        <v>54</v>
      </c>
      <c r="O19" s="45">
        <v>56</v>
      </c>
      <c r="P19" s="2">
        <f t="shared" si="0"/>
        <v>343</v>
      </c>
      <c r="Q19" s="46">
        <f t="shared" si="1"/>
        <v>704</v>
      </c>
      <c r="R19" s="12"/>
    </row>
    <row r="20" spans="1:18" x14ac:dyDescent="0.2">
      <c r="A20" s="34"/>
      <c r="B20" s="14" t="s">
        <v>29</v>
      </c>
      <c r="C20" s="3">
        <f>'2010'!Q20</f>
        <v>1302</v>
      </c>
      <c r="D20" s="19">
        <v>569</v>
      </c>
      <c r="E20" s="8">
        <v>413</v>
      </c>
      <c r="F20" s="8">
        <v>603</v>
      </c>
      <c r="G20" s="8">
        <v>179</v>
      </c>
      <c r="H20" s="8">
        <v>105</v>
      </c>
      <c r="I20" s="8">
        <v>232</v>
      </c>
      <c r="J20" s="8">
        <v>43</v>
      </c>
      <c r="K20" s="8">
        <v>60</v>
      </c>
      <c r="L20" s="8">
        <v>184</v>
      </c>
      <c r="M20" s="8">
        <v>376</v>
      </c>
      <c r="N20" s="8">
        <v>386</v>
      </c>
      <c r="O20" s="23">
        <v>479</v>
      </c>
      <c r="P20" s="3">
        <f t="shared" si="0"/>
        <v>3629</v>
      </c>
      <c r="Q20" s="26">
        <f t="shared" si="1"/>
        <v>4931</v>
      </c>
      <c r="R20" s="12"/>
    </row>
    <row r="21" spans="1:18" ht="13.5" thickBot="1" x14ac:dyDescent="0.25">
      <c r="A21" s="35"/>
      <c r="B21" s="60" t="s">
        <v>30</v>
      </c>
      <c r="C21" s="72">
        <f>'2010'!Q21</f>
        <v>42427</v>
      </c>
      <c r="D21" s="53">
        <v>3249</v>
      </c>
      <c r="E21" s="54">
        <v>1806</v>
      </c>
      <c r="F21" s="54">
        <v>2544</v>
      </c>
      <c r="G21" s="54">
        <v>2649</v>
      </c>
      <c r="H21" s="54">
        <v>3284</v>
      </c>
      <c r="I21" s="54">
        <v>2147</v>
      </c>
      <c r="J21" s="54">
        <v>1483</v>
      </c>
      <c r="K21" s="54">
        <v>240</v>
      </c>
      <c r="L21" s="54">
        <v>1950</v>
      </c>
      <c r="M21" s="54">
        <v>2807</v>
      </c>
      <c r="N21" s="54">
        <v>2881</v>
      </c>
      <c r="O21" s="55">
        <v>3533</v>
      </c>
      <c r="P21" s="52">
        <f t="shared" si="0"/>
        <v>28573</v>
      </c>
      <c r="Q21" s="56">
        <f t="shared" si="1"/>
        <v>71000</v>
      </c>
      <c r="R21" s="12"/>
    </row>
    <row r="22" spans="1:18" x14ac:dyDescent="0.2">
      <c r="A22" s="33" t="s">
        <v>5</v>
      </c>
      <c r="B22" s="13" t="s">
        <v>27</v>
      </c>
      <c r="C22" s="1">
        <f>'2010'!Q22</f>
        <v>0</v>
      </c>
      <c r="D22" s="18"/>
      <c r="E22" s="9"/>
      <c r="F22" s="9"/>
      <c r="G22" s="9"/>
      <c r="H22" s="9"/>
      <c r="I22" s="9"/>
      <c r="J22" s="9"/>
      <c r="K22" s="9"/>
      <c r="L22" s="9"/>
      <c r="M22" s="9"/>
      <c r="N22" s="9"/>
      <c r="O22" s="22"/>
      <c r="P22" s="1">
        <f t="shared" si="0"/>
        <v>0</v>
      </c>
      <c r="Q22" s="25">
        <f t="shared" si="1"/>
        <v>0</v>
      </c>
      <c r="R22" s="12"/>
    </row>
    <row r="23" spans="1:18" x14ac:dyDescent="0.2">
      <c r="A23" s="34"/>
      <c r="B23" s="42" t="s">
        <v>28</v>
      </c>
      <c r="C23" s="3">
        <f>'2010'!Q23</f>
        <v>0</v>
      </c>
      <c r="D23" s="43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5"/>
      <c r="P23" s="2">
        <f t="shared" si="0"/>
        <v>0</v>
      </c>
      <c r="Q23" s="46">
        <f t="shared" si="1"/>
        <v>0</v>
      </c>
      <c r="R23" s="12"/>
    </row>
    <row r="24" spans="1:18" x14ac:dyDescent="0.2">
      <c r="A24" s="34"/>
      <c r="B24" s="14" t="s">
        <v>29</v>
      </c>
      <c r="C24" s="3">
        <f>'2010'!Q24</f>
        <v>0</v>
      </c>
      <c r="D24" s="19"/>
      <c r="E24" s="8"/>
      <c r="F24" s="8"/>
      <c r="G24" s="8"/>
      <c r="H24" s="8"/>
      <c r="I24" s="8"/>
      <c r="J24" s="8"/>
      <c r="K24" s="8"/>
      <c r="L24" s="8"/>
      <c r="M24" s="8"/>
      <c r="N24" s="8"/>
      <c r="O24" s="23"/>
      <c r="P24" s="3">
        <f t="shared" si="0"/>
        <v>0</v>
      </c>
      <c r="Q24" s="26">
        <f t="shared" si="1"/>
        <v>0</v>
      </c>
      <c r="R24" s="12"/>
    </row>
    <row r="25" spans="1:18" ht="13.5" thickBot="1" x14ac:dyDescent="0.25">
      <c r="A25" s="35"/>
      <c r="B25" s="61" t="s">
        <v>30</v>
      </c>
      <c r="C25" s="72">
        <f>'2010'!Q25</f>
        <v>0</v>
      </c>
      <c r="D25" s="57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9"/>
      <c r="P25" s="52">
        <f t="shared" si="0"/>
        <v>0</v>
      </c>
      <c r="Q25" s="56">
        <f t="shared" si="1"/>
        <v>0</v>
      </c>
      <c r="R25" s="12"/>
    </row>
    <row r="26" spans="1:18" x14ac:dyDescent="0.2">
      <c r="A26" s="33" t="s">
        <v>6</v>
      </c>
      <c r="B26" s="27" t="s">
        <v>27</v>
      </c>
      <c r="C26" s="1">
        <f>'2010'!Q26</f>
        <v>0</v>
      </c>
      <c r="D26" s="29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1"/>
      <c r="P26" s="1">
        <f t="shared" si="0"/>
        <v>0</v>
      </c>
      <c r="Q26" s="25">
        <f t="shared" si="1"/>
        <v>0</v>
      </c>
      <c r="R26" s="12"/>
    </row>
    <row r="27" spans="1:18" x14ac:dyDescent="0.2">
      <c r="A27" s="34"/>
      <c r="B27" s="42" t="s">
        <v>28</v>
      </c>
      <c r="C27" s="3">
        <f>'2010'!Q27</f>
        <v>0</v>
      </c>
      <c r="D27" s="43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5"/>
      <c r="P27" s="2">
        <f t="shared" si="0"/>
        <v>0</v>
      </c>
      <c r="Q27" s="46">
        <f t="shared" si="1"/>
        <v>0</v>
      </c>
      <c r="R27" s="12"/>
    </row>
    <row r="28" spans="1:18" x14ac:dyDescent="0.2">
      <c r="A28" s="34"/>
      <c r="B28" s="14" t="s">
        <v>29</v>
      </c>
      <c r="C28" s="3">
        <f>'2010'!Q28</f>
        <v>0</v>
      </c>
      <c r="D28" s="19"/>
      <c r="E28" s="8"/>
      <c r="F28" s="8"/>
      <c r="G28" s="8"/>
      <c r="H28" s="8"/>
      <c r="I28" s="8"/>
      <c r="J28" s="8"/>
      <c r="K28" s="8"/>
      <c r="L28" s="8"/>
      <c r="M28" s="8"/>
      <c r="N28" s="8"/>
      <c r="O28" s="23"/>
      <c r="P28" s="3">
        <f t="shared" si="0"/>
        <v>0</v>
      </c>
      <c r="Q28" s="26">
        <f t="shared" si="1"/>
        <v>0</v>
      </c>
      <c r="R28" s="12"/>
    </row>
    <row r="29" spans="1:18" ht="13.5" thickBot="1" x14ac:dyDescent="0.25">
      <c r="A29" s="35"/>
      <c r="B29" s="60" t="s">
        <v>30</v>
      </c>
      <c r="C29" s="72">
        <f>'2010'!Q29</f>
        <v>0</v>
      </c>
      <c r="D29" s="53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5"/>
      <c r="P29" s="52">
        <f t="shared" si="0"/>
        <v>0</v>
      </c>
      <c r="Q29" s="56">
        <f t="shared" si="1"/>
        <v>0</v>
      </c>
      <c r="R29" s="12"/>
    </row>
    <row r="30" spans="1:18" x14ac:dyDescent="0.2">
      <c r="A30" s="33" t="s">
        <v>7</v>
      </c>
      <c r="B30" s="13" t="s">
        <v>27</v>
      </c>
      <c r="C30" s="1">
        <f>'2010'!Q30</f>
        <v>0</v>
      </c>
      <c r="D30" s="18"/>
      <c r="E30" s="9"/>
      <c r="F30" s="9"/>
      <c r="G30" s="9"/>
      <c r="H30" s="9"/>
      <c r="I30" s="9"/>
      <c r="J30" s="9"/>
      <c r="K30" s="9"/>
      <c r="L30" s="9"/>
      <c r="M30" s="9"/>
      <c r="N30" s="9"/>
      <c r="O30" s="22"/>
      <c r="P30" s="1">
        <f t="shared" si="0"/>
        <v>0</v>
      </c>
      <c r="Q30" s="25">
        <f t="shared" si="1"/>
        <v>0</v>
      </c>
      <c r="R30" s="12"/>
    </row>
    <row r="31" spans="1:18" x14ac:dyDescent="0.2">
      <c r="A31" s="34"/>
      <c r="B31" s="42" t="s">
        <v>28</v>
      </c>
      <c r="C31" s="3">
        <f>'2010'!Q31</f>
        <v>0</v>
      </c>
      <c r="D31" s="43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5"/>
      <c r="P31" s="2">
        <f t="shared" si="0"/>
        <v>0</v>
      </c>
      <c r="Q31" s="46">
        <f t="shared" si="1"/>
        <v>0</v>
      </c>
      <c r="R31" s="12"/>
    </row>
    <row r="32" spans="1:18" x14ac:dyDescent="0.2">
      <c r="A32" s="34"/>
      <c r="B32" s="14" t="s">
        <v>29</v>
      </c>
      <c r="C32" s="3">
        <f>'2010'!Q32</f>
        <v>0</v>
      </c>
      <c r="D32" s="19"/>
      <c r="E32" s="8"/>
      <c r="F32" s="8"/>
      <c r="G32" s="8"/>
      <c r="H32" s="8"/>
      <c r="I32" s="8"/>
      <c r="J32" s="8"/>
      <c r="K32" s="8"/>
      <c r="L32" s="8"/>
      <c r="M32" s="8"/>
      <c r="N32" s="8"/>
      <c r="O32" s="23"/>
      <c r="P32" s="3">
        <f t="shared" si="0"/>
        <v>0</v>
      </c>
      <c r="Q32" s="26">
        <f t="shared" si="1"/>
        <v>0</v>
      </c>
      <c r="R32" s="12"/>
    </row>
    <row r="33" spans="1:18" ht="13.5" thickBot="1" x14ac:dyDescent="0.25">
      <c r="A33" s="35"/>
      <c r="B33" s="61" t="s">
        <v>30</v>
      </c>
      <c r="C33" s="72">
        <f>'2010'!Q33</f>
        <v>0</v>
      </c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9"/>
      <c r="P33" s="52">
        <f t="shared" si="0"/>
        <v>0</v>
      </c>
      <c r="Q33" s="56">
        <f t="shared" si="1"/>
        <v>0</v>
      </c>
      <c r="R33" s="12"/>
    </row>
    <row r="34" spans="1:18" x14ac:dyDescent="0.2">
      <c r="A34" s="33" t="s">
        <v>8</v>
      </c>
      <c r="B34" s="27" t="s">
        <v>27</v>
      </c>
      <c r="C34" s="1">
        <f>'2010'!Q34</f>
        <v>1</v>
      </c>
      <c r="D34" s="29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1">
        <v>0</v>
      </c>
      <c r="P34" s="1">
        <f t="shared" si="0"/>
        <v>0</v>
      </c>
      <c r="Q34" s="25">
        <f t="shared" si="1"/>
        <v>1</v>
      </c>
      <c r="R34" s="12"/>
    </row>
    <row r="35" spans="1:18" x14ac:dyDescent="0.2">
      <c r="A35" s="34"/>
      <c r="B35" s="42" t="s">
        <v>28</v>
      </c>
      <c r="C35" s="3">
        <f>'2010'!Q35</f>
        <v>29</v>
      </c>
      <c r="D35" s="43">
        <v>1</v>
      </c>
      <c r="E35" s="44">
        <v>0</v>
      </c>
      <c r="F35" s="44">
        <v>0</v>
      </c>
      <c r="G35" s="44">
        <v>1</v>
      </c>
      <c r="H35" s="44">
        <v>2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1</v>
      </c>
      <c r="O35" s="45">
        <v>0</v>
      </c>
      <c r="P35" s="2">
        <f t="shared" si="0"/>
        <v>5</v>
      </c>
      <c r="Q35" s="46">
        <f t="shared" si="1"/>
        <v>34</v>
      </c>
      <c r="R35" s="12"/>
    </row>
    <row r="36" spans="1:18" x14ac:dyDescent="0.2">
      <c r="A36" s="34"/>
      <c r="B36" s="14" t="s">
        <v>29</v>
      </c>
      <c r="C36" s="3">
        <f>'2010'!Q36</f>
        <v>219</v>
      </c>
      <c r="D36" s="19">
        <v>4</v>
      </c>
      <c r="E36" s="8">
        <v>3</v>
      </c>
      <c r="F36" s="8">
        <v>0</v>
      </c>
      <c r="G36" s="8">
        <v>9</v>
      </c>
      <c r="H36" s="8">
        <v>12</v>
      </c>
      <c r="I36" s="8">
        <v>5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23">
        <v>1</v>
      </c>
      <c r="P36" s="3">
        <f t="shared" si="0"/>
        <v>34</v>
      </c>
      <c r="Q36" s="26">
        <f t="shared" si="1"/>
        <v>253</v>
      </c>
      <c r="R36" s="12"/>
    </row>
    <row r="37" spans="1:18" ht="13.5" thickBot="1" x14ac:dyDescent="0.25">
      <c r="A37" s="35"/>
      <c r="B37" s="61" t="s">
        <v>30</v>
      </c>
      <c r="C37" s="72">
        <f>'2010'!Q37</f>
        <v>4902</v>
      </c>
      <c r="D37" s="57">
        <v>120</v>
      </c>
      <c r="E37" s="58">
        <v>175</v>
      </c>
      <c r="F37" s="58">
        <v>0</v>
      </c>
      <c r="G37" s="58">
        <v>185</v>
      </c>
      <c r="H37" s="58">
        <v>359</v>
      </c>
      <c r="I37" s="58">
        <v>31</v>
      </c>
      <c r="J37" s="58">
        <v>0</v>
      </c>
      <c r="K37" s="58">
        <v>0</v>
      </c>
      <c r="L37" s="58">
        <v>0</v>
      </c>
      <c r="M37" s="58">
        <v>0</v>
      </c>
      <c r="N37" s="58">
        <v>83</v>
      </c>
      <c r="O37" s="59">
        <v>25</v>
      </c>
      <c r="P37" s="62">
        <f t="shared" si="0"/>
        <v>978</v>
      </c>
      <c r="Q37" s="63">
        <f t="shared" si="1"/>
        <v>5880</v>
      </c>
      <c r="R37" s="12"/>
    </row>
    <row r="38" spans="1:18" x14ac:dyDescent="0.2">
      <c r="A38" s="36" t="s">
        <v>9</v>
      </c>
      <c r="B38" s="13" t="s">
        <v>27</v>
      </c>
      <c r="C38" s="1">
        <f>'2010'!Q38</f>
        <v>5</v>
      </c>
      <c r="D38" s="18">
        <v>7</v>
      </c>
      <c r="E38" s="9">
        <v>1</v>
      </c>
      <c r="F38" s="9">
        <v>6</v>
      </c>
      <c r="G38" s="9">
        <v>2</v>
      </c>
      <c r="H38" s="9">
        <v>1</v>
      </c>
      <c r="I38" s="9">
        <v>3</v>
      </c>
      <c r="J38" s="9">
        <v>0</v>
      </c>
      <c r="K38" s="9">
        <v>0</v>
      </c>
      <c r="L38" s="9">
        <v>1</v>
      </c>
      <c r="M38" s="9">
        <v>0</v>
      </c>
      <c r="N38" s="9">
        <v>9</v>
      </c>
      <c r="O38" s="22">
        <v>3</v>
      </c>
      <c r="P38" s="1">
        <f>SUM(D38:O38)</f>
        <v>33</v>
      </c>
      <c r="Q38" s="25">
        <f>C38+P38</f>
        <v>38</v>
      </c>
      <c r="R38" s="12"/>
    </row>
    <row r="39" spans="1:18" x14ac:dyDescent="0.2">
      <c r="A39" s="37"/>
      <c r="B39" s="42" t="s">
        <v>28</v>
      </c>
      <c r="C39" s="3">
        <f>'2010'!Q39</f>
        <v>69</v>
      </c>
      <c r="D39" s="43">
        <v>12</v>
      </c>
      <c r="E39" s="44">
        <v>7</v>
      </c>
      <c r="F39" s="44">
        <v>15</v>
      </c>
      <c r="G39" s="44">
        <v>2</v>
      </c>
      <c r="H39" s="44">
        <v>1</v>
      </c>
      <c r="I39" s="44">
        <v>8</v>
      </c>
      <c r="J39" s="44">
        <v>0</v>
      </c>
      <c r="K39" s="44">
        <v>1</v>
      </c>
      <c r="L39" s="44">
        <v>2</v>
      </c>
      <c r="M39" s="44">
        <v>2</v>
      </c>
      <c r="N39" s="44">
        <v>16</v>
      </c>
      <c r="O39" s="45">
        <v>4</v>
      </c>
      <c r="P39" s="2">
        <f t="shared" ref="P39:P65" si="2">SUM(D39:O39)</f>
        <v>70</v>
      </c>
      <c r="Q39" s="46">
        <f t="shared" ref="Q39:Q65" si="3">C39+P39</f>
        <v>139</v>
      </c>
      <c r="R39" s="12"/>
    </row>
    <row r="40" spans="1:18" x14ac:dyDescent="0.2">
      <c r="A40" s="37"/>
      <c r="B40" s="14" t="s">
        <v>29</v>
      </c>
      <c r="C40" s="3">
        <f>'2010'!Q40</f>
        <v>799</v>
      </c>
      <c r="D40" s="19">
        <v>180</v>
      </c>
      <c r="E40" s="8">
        <v>57</v>
      </c>
      <c r="F40" s="8">
        <v>115</v>
      </c>
      <c r="G40" s="8">
        <v>23</v>
      </c>
      <c r="H40" s="8">
        <v>12</v>
      </c>
      <c r="I40" s="8">
        <v>240</v>
      </c>
      <c r="J40" s="8">
        <v>4</v>
      </c>
      <c r="K40" s="8">
        <v>0</v>
      </c>
      <c r="L40" s="8">
        <v>36</v>
      </c>
      <c r="M40" s="8">
        <v>5</v>
      </c>
      <c r="N40" s="8">
        <v>179</v>
      </c>
      <c r="O40" s="23">
        <v>44</v>
      </c>
      <c r="P40" s="3">
        <f t="shared" si="2"/>
        <v>895</v>
      </c>
      <c r="Q40" s="26">
        <f t="shared" si="3"/>
        <v>1694</v>
      </c>
      <c r="R40" s="12"/>
    </row>
    <row r="41" spans="1:18" ht="13.5" thickBot="1" x14ac:dyDescent="0.25">
      <c r="A41" s="38"/>
      <c r="B41" s="61" t="s">
        <v>30</v>
      </c>
      <c r="C41" s="72">
        <f>'2010'!Q41</f>
        <v>11675</v>
      </c>
      <c r="D41" s="57">
        <v>1599</v>
      </c>
      <c r="E41" s="58">
        <v>679</v>
      </c>
      <c r="F41" s="58">
        <v>807</v>
      </c>
      <c r="G41" s="58">
        <v>350</v>
      </c>
      <c r="H41" s="58">
        <v>395</v>
      </c>
      <c r="I41" s="58">
        <v>961</v>
      </c>
      <c r="J41" s="58">
        <v>133</v>
      </c>
      <c r="K41" s="58">
        <v>0</v>
      </c>
      <c r="L41" s="58">
        <v>309</v>
      </c>
      <c r="M41" s="58">
        <v>229</v>
      </c>
      <c r="N41" s="58">
        <v>2029</v>
      </c>
      <c r="O41" s="59">
        <v>684</v>
      </c>
      <c r="P41" s="52">
        <f t="shared" si="2"/>
        <v>8175</v>
      </c>
      <c r="Q41" s="56">
        <f t="shared" si="3"/>
        <v>19850</v>
      </c>
      <c r="R41" s="12"/>
    </row>
    <row r="42" spans="1:18" x14ac:dyDescent="0.2">
      <c r="A42" s="33" t="s">
        <v>10</v>
      </c>
      <c r="B42" s="27" t="s">
        <v>27</v>
      </c>
      <c r="C42" s="1">
        <f>'2010'!Q42</f>
        <v>0</v>
      </c>
      <c r="D42" s="29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1"/>
      <c r="P42" s="1">
        <f t="shared" si="2"/>
        <v>0</v>
      </c>
      <c r="Q42" s="25">
        <f t="shared" si="3"/>
        <v>0</v>
      </c>
      <c r="R42" s="12"/>
    </row>
    <row r="43" spans="1:18" x14ac:dyDescent="0.2">
      <c r="A43" s="34"/>
      <c r="B43" s="42" t="s">
        <v>28</v>
      </c>
      <c r="C43" s="3">
        <f>'2010'!Q43</f>
        <v>0</v>
      </c>
      <c r="D43" s="43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5"/>
      <c r="P43" s="2">
        <f t="shared" si="2"/>
        <v>0</v>
      </c>
      <c r="Q43" s="46">
        <f t="shared" si="3"/>
        <v>0</v>
      </c>
      <c r="R43" s="12"/>
    </row>
    <row r="44" spans="1:18" x14ac:dyDescent="0.2">
      <c r="A44" s="34"/>
      <c r="B44" s="14" t="s">
        <v>29</v>
      </c>
      <c r="C44" s="3">
        <f>'2010'!Q44</f>
        <v>0</v>
      </c>
      <c r="D44" s="19"/>
      <c r="E44" s="8"/>
      <c r="F44" s="8"/>
      <c r="G44" s="8"/>
      <c r="H44" s="8"/>
      <c r="I44" s="8"/>
      <c r="J44" s="8"/>
      <c r="K44" s="8"/>
      <c r="L44" s="8"/>
      <c r="M44" s="8"/>
      <c r="N44" s="8"/>
      <c r="O44" s="23"/>
      <c r="P44" s="3">
        <f t="shared" si="2"/>
        <v>0</v>
      </c>
      <c r="Q44" s="26">
        <f t="shared" si="3"/>
        <v>0</v>
      </c>
      <c r="R44" s="12"/>
    </row>
    <row r="45" spans="1:18" ht="13.5" thickBot="1" x14ac:dyDescent="0.25">
      <c r="A45" s="35"/>
      <c r="B45" s="60" t="s">
        <v>30</v>
      </c>
      <c r="C45" s="72">
        <f>'2010'!Q45</f>
        <v>0</v>
      </c>
      <c r="D45" s="53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5"/>
      <c r="P45" s="52">
        <f t="shared" si="2"/>
        <v>0</v>
      </c>
      <c r="Q45" s="56">
        <f t="shared" si="3"/>
        <v>0</v>
      </c>
      <c r="R45" s="12"/>
    </row>
    <row r="46" spans="1:18" x14ac:dyDescent="0.2">
      <c r="A46" s="33" t="s">
        <v>11</v>
      </c>
      <c r="B46" s="13" t="s">
        <v>27</v>
      </c>
      <c r="C46" s="1">
        <f>'2010'!Q46</f>
        <v>0</v>
      </c>
      <c r="D46" s="18"/>
      <c r="E46" s="9"/>
      <c r="F46" s="9"/>
      <c r="G46" s="9"/>
      <c r="H46" s="9"/>
      <c r="I46" s="9"/>
      <c r="J46" s="9"/>
      <c r="K46" s="9"/>
      <c r="L46" s="9"/>
      <c r="M46" s="9"/>
      <c r="N46" s="9"/>
      <c r="O46" s="22"/>
      <c r="P46" s="1">
        <f t="shared" si="2"/>
        <v>0</v>
      </c>
      <c r="Q46" s="25">
        <f t="shared" si="3"/>
        <v>0</v>
      </c>
      <c r="R46" s="12"/>
    </row>
    <row r="47" spans="1:18" x14ac:dyDescent="0.2">
      <c r="A47" s="34"/>
      <c r="B47" s="42" t="s">
        <v>28</v>
      </c>
      <c r="C47" s="3">
        <f>'2010'!Q47</f>
        <v>0</v>
      </c>
      <c r="D47" s="43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5"/>
      <c r="P47" s="2">
        <f t="shared" si="2"/>
        <v>0</v>
      </c>
      <c r="Q47" s="46">
        <f t="shared" si="3"/>
        <v>0</v>
      </c>
      <c r="R47" s="12"/>
    </row>
    <row r="48" spans="1:18" x14ac:dyDescent="0.2">
      <c r="A48" s="34"/>
      <c r="B48" s="14" t="s">
        <v>29</v>
      </c>
      <c r="C48" s="3">
        <f>'2010'!Q48</f>
        <v>0</v>
      </c>
      <c r="D48" s="19"/>
      <c r="E48" s="8"/>
      <c r="F48" s="8"/>
      <c r="G48" s="8"/>
      <c r="H48" s="8"/>
      <c r="I48" s="8"/>
      <c r="J48" s="8"/>
      <c r="K48" s="8"/>
      <c r="L48" s="8"/>
      <c r="M48" s="8"/>
      <c r="N48" s="8"/>
      <c r="O48" s="23"/>
      <c r="P48" s="3">
        <f t="shared" si="2"/>
        <v>0</v>
      </c>
      <c r="Q48" s="26">
        <f t="shared" si="3"/>
        <v>0</v>
      </c>
      <c r="R48" s="12"/>
    </row>
    <row r="49" spans="1:18" ht="13.5" thickBot="1" x14ac:dyDescent="0.25">
      <c r="A49" s="35"/>
      <c r="B49" s="61" t="s">
        <v>30</v>
      </c>
      <c r="C49" s="72">
        <f>'2010'!Q49</f>
        <v>0</v>
      </c>
      <c r="D49" s="57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9"/>
      <c r="P49" s="52">
        <f t="shared" si="2"/>
        <v>0</v>
      </c>
      <c r="Q49" s="56">
        <f t="shared" si="3"/>
        <v>0</v>
      </c>
      <c r="R49" s="12"/>
    </row>
    <row r="50" spans="1:18" x14ac:dyDescent="0.2">
      <c r="A50" s="33" t="s">
        <v>12</v>
      </c>
      <c r="B50" s="27" t="s">
        <v>27</v>
      </c>
      <c r="C50" s="1">
        <f>'2010'!Q50</f>
        <v>0</v>
      </c>
      <c r="D50" s="29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1"/>
      <c r="P50" s="1">
        <f t="shared" si="2"/>
        <v>0</v>
      </c>
      <c r="Q50" s="25">
        <f t="shared" si="3"/>
        <v>0</v>
      </c>
      <c r="R50" s="12"/>
    </row>
    <row r="51" spans="1:18" x14ac:dyDescent="0.2">
      <c r="A51" s="34"/>
      <c r="B51" s="42" t="s">
        <v>28</v>
      </c>
      <c r="C51" s="3">
        <f>'2010'!Q51</f>
        <v>0</v>
      </c>
      <c r="D51" s="43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5"/>
      <c r="P51" s="2">
        <f t="shared" si="2"/>
        <v>0</v>
      </c>
      <c r="Q51" s="46">
        <f t="shared" si="3"/>
        <v>0</v>
      </c>
      <c r="R51" s="12"/>
    </row>
    <row r="52" spans="1:18" x14ac:dyDescent="0.2">
      <c r="A52" s="34"/>
      <c r="B52" s="14" t="s">
        <v>29</v>
      </c>
      <c r="C52" s="3">
        <f>'2010'!Q52</f>
        <v>0</v>
      </c>
      <c r="D52" s="19"/>
      <c r="E52" s="8"/>
      <c r="F52" s="8"/>
      <c r="G52" s="8"/>
      <c r="H52" s="8"/>
      <c r="I52" s="8"/>
      <c r="J52" s="8"/>
      <c r="K52" s="8"/>
      <c r="L52" s="8"/>
      <c r="M52" s="8"/>
      <c r="N52" s="8"/>
      <c r="O52" s="23"/>
      <c r="P52" s="3">
        <f t="shared" si="2"/>
        <v>0</v>
      </c>
      <c r="Q52" s="26">
        <f t="shared" si="3"/>
        <v>0</v>
      </c>
      <c r="R52" s="12"/>
    </row>
    <row r="53" spans="1:18" ht="13.5" thickBot="1" x14ac:dyDescent="0.25">
      <c r="A53" s="35"/>
      <c r="B53" s="60" t="s">
        <v>30</v>
      </c>
      <c r="C53" s="72">
        <f>'2010'!Q53</f>
        <v>0</v>
      </c>
      <c r="D53" s="53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5"/>
      <c r="P53" s="52">
        <f t="shared" si="2"/>
        <v>0</v>
      </c>
      <c r="Q53" s="56">
        <f t="shared" si="3"/>
        <v>0</v>
      </c>
      <c r="R53" s="12"/>
    </row>
    <row r="54" spans="1:18" x14ac:dyDescent="0.2">
      <c r="A54" s="33" t="s">
        <v>13</v>
      </c>
      <c r="B54" s="13" t="s">
        <v>27</v>
      </c>
      <c r="C54" s="1">
        <f>'2010'!Q54</f>
        <v>0</v>
      </c>
      <c r="D54" s="18"/>
      <c r="E54" s="9"/>
      <c r="F54" s="9"/>
      <c r="G54" s="9"/>
      <c r="H54" s="9"/>
      <c r="I54" s="9"/>
      <c r="J54" s="9"/>
      <c r="K54" s="9"/>
      <c r="L54" s="9"/>
      <c r="M54" s="9"/>
      <c r="N54" s="9"/>
      <c r="O54" s="22"/>
      <c r="P54" s="1">
        <f t="shared" si="2"/>
        <v>0</v>
      </c>
      <c r="Q54" s="25">
        <f t="shared" si="3"/>
        <v>0</v>
      </c>
      <c r="R54" s="12"/>
    </row>
    <row r="55" spans="1:18" x14ac:dyDescent="0.2">
      <c r="A55" s="34"/>
      <c r="B55" s="42" t="s">
        <v>28</v>
      </c>
      <c r="C55" s="3">
        <f>'2010'!Q55</f>
        <v>0</v>
      </c>
      <c r="D55" s="43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5"/>
      <c r="P55" s="2">
        <f t="shared" si="2"/>
        <v>0</v>
      </c>
      <c r="Q55" s="46">
        <f t="shared" si="3"/>
        <v>0</v>
      </c>
      <c r="R55" s="12"/>
    </row>
    <row r="56" spans="1:18" x14ac:dyDescent="0.2">
      <c r="A56" s="34"/>
      <c r="B56" s="14" t="s">
        <v>29</v>
      </c>
      <c r="C56" s="3">
        <f>'2010'!Q56</f>
        <v>0</v>
      </c>
      <c r="D56" s="19"/>
      <c r="E56" s="8"/>
      <c r="F56" s="8"/>
      <c r="G56" s="8"/>
      <c r="H56" s="8"/>
      <c r="I56" s="8"/>
      <c r="J56" s="8"/>
      <c r="K56" s="8"/>
      <c r="L56" s="8"/>
      <c r="M56" s="8"/>
      <c r="N56" s="8"/>
      <c r="O56" s="23"/>
      <c r="P56" s="3">
        <f t="shared" si="2"/>
        <v>0</v>
      </c>
      <c r="Q56" s="26">
        <f t="shared" si="3"/>
        <v>0</v>
      </c>
      <c r="R56" s="12"/>
    </row>
    <row r="57" spans="1:18" ht="13.5" thickBot="1" x14ac:dyDescent="0.25">
      <c r="A57" s="35"/>
      <c r="B57" s="61" t="s">
        <v>30</v>
      </c>
      <c r="C57" s="72">
        <f>'2010'!Q57</f>
        <v>0</v>
      </c>
      <c r="D57" s="57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9"/>
      <c r="P57" s="52">
        <f t="shared" si="2"/>
        <v>0</v>
      </c>
      <c r="Q57" s="56">
        <f t="shared" si="3"/>
        <v>0</v>
      </c>
      <c r="R57" s="12"/>
    </row>
    <row r="58" spans="1:18" x14ac:dyDescent="0.2">
      <c r="A58" s="33" t="s">
        <v>14</v>
      </c>
      <c r="B58" s="27" t="s">
        <v>27</v>
      </c>
      <c r="C58" s="1">
        <f>'2010'!Q58</f>
        <v>38</v>
      </c>
      <c r="D58" s="29">
        <v>2</v>
      </c>
      <c r="E58" s="30">
        <v>1</v>
      </c>
      <c r="F58" s="30">
        <v>16</v>
      </c>
      <c r="G58" s="30">
        <v>14</v>
      </c>
      <c r="H58" s="30">
        <v>4</v>
      </c>
      <c r="I58" s="30">
        <v>0</v>
      </c>
      <c r="J58" s="30">
        <v>1</v>
      </c>
      <c r="K58" s="30">
        <v>0</v>
      </c>
      <c r="L58" s="30">
        <v>0</v>
      </c>
      <c r="M58" s="30">
        <v>3</v>
      </c>
      <c r="N58" s="30">
        <v>2</v>
      </c>
      <c r="O58" s="31">
        <v>2</v>
      </c>
      <c r="P58" s="1">
        <f t="shared" si="2"/>
        <v>45</v>
      </c>
      <c r="Q58" s="25">
        <f t="shared" si="3"/>
        <v>83</v>
      </c>
      <c r="R58" s="12"/>
    </row>
    <row r="59" spans="1:18" x14ac:dyDescent="0.2">
      <c r="A59" s="34"/>
      <c r="B59" s="42" t="s">
        <v>28</v>
      </c>
      <c r="C59" s="3">
        <f>'2010'!Q59</f>
        <v>137</v>
      </c>
      <c r="D59" s="43">
        <v>3</v>
      </c>
      <c r="E59" s="44">
        <v>3</v>
      </c>
      <c r="F59" s="44">
        <v>23</v>
      </c>
      <c r="G59" s="44">
        <v>14</v>
      </c>
      <c r="H59" s="44">
        <v>8</v>
      </c>
      <c r="I59" s="44">
        <v>0</v>
      </c>
      <c r="J59" s="44">
        <v>0</v>
      </c>
      <c r="K59" s="44">
        <v>0</v>
      </c>
      <c r="L59" s="44">
        <v>0</v>
      </c>
      <c r="M59" s="44">
        <v>10</v>
      </c>
      <c r="N59" s="44">
        <v>38</v>
      </c>
      <c r="O59" s="45">
        <v>3</v>
      </c>
      <c r="P59" s="2">
        <f t="shared" si="2"/>
        <v>102</v>
      </c>
      <c r="Q59" s="46">
        <f t="shared" si="3"/>
        <v>239</v>
      </c>
      <c r="R59" s="12"/>
    </row>
    <row r="60" spans="1:18" x14ac:dyDescent="0.2">
      <c r="A60" s="34"/>
      <c r="B60" s="14" t="s">
        <v>29</v>
      </c>
      <c r="C60" s="3">
        <f>'2010'!Q60</f>
        <v>1652</v>
      </c>
      <c r="D60" s="19">
        <v>78</v>
      </c>
      <c r="E60" s="8">
        <v>27</v>
      </c>
      <c r="F60" s="8">
        <v>179</v>
      </c>
      <c r="G60" s="8">
        <v>150</v>
      </c>
      <c r="H60" s="8">
        <v>140</v>
      </c>
      <c r="I60" s="8">
        <v>22</v>
      </c>
      <c r="J60" s="8">
        <v>31</v>
      </c>
      <c r="K60" s="8">
        <v>1</v>
      </c>
      <c r="L60" s="8">
        <v>2</v>
      </c>
      <c r="M60" s="8">
        <v>82</v>
      </c>
      <c r="N60" s="8">
        <v>98</v>
      </c>
      <c r="O60" s="23">
        <v>52</v>
      </c>
      <c r="P60" s="3">
        <f t="shared" si="2"/>
        <v>862</v>
      </c>
      <c r="Q60" s="26">
        <f t="shared" si="3"/>
        <v>2514</v>
      </c>
      <c r="R60" s="12"/>
    </row>
    <row r="61" spans="1:18" ht="13.5" thickBot="1" x14ac:dyDescent="0.25">
      <c r="A61" s="35"/>
      <c r="B61" s="60" t="s">
        <v>30</v>
      </c>
      <c r="C61" s="72">
        <f>'2010'!Q61</f>
        <v>19271</v>
      </c>
      <c r="D61" s="53">
        <v>930</v>
      </c>
      <c r="E61" s="54">
        <v>640</v>
      </c>
      <c r="F61" s="54">
        <v>1868</v>
      </c>
      <c r="G61" s="54">
        <v>1251</v>
      </c>
      <c r="H61" s="54">
        <v>2166</v>
      </c>
      <c r="I61" s="54">
        <v>769</v>
      </c>
      <c r="J61" s="54">
        <v>382</v>
      </c>
      <c r="K61" s="54">
        <v>103</v>
      </c>
      <c r="L61" s="54">
        <v>307</v>
      </c>
      <c r="M61" s="54">
        <v>1590</v>
      </c>
      <c r="N61" s="54">
        <v>3577</v>
      </c>
      <c r="O61" s="55">
        <v>812</v>
      </c>
      <c r="P61" s="52">
        <f t="shared" si="2"/>
        <v>14395</v>
      </c>
      <c r="Q61" s="56">
        <f t="shared" si="3"/>
        <v>33666</v>
      </c>
      <c r="R61" s="12"/>
    </row>
    <row r="62" spans="1:18" x14ac:dyDescent="0.2">
      <c r="A62" s="39" t="s">
        <v>15</v>
      </c>
      <c r="B62" s="13" t="s">
        <v>27</v>
      </c>
      <c r="C62" s="1">
        <f>'2010'!Q62</f>
        <v>0</v>
      </c>
      <c r="D62" s="18"/>
      <c r="E62" s="9"/>
      <c r="F62" s="9"/>
      <c r="G62" s="9"/>
      <c r="H62" s="9"/>
      <c r="I62" s="9"/>
      <c r="J62" s="9"/>
      <c r="K62" s="9"/>
      <c r="L62" s="9"/>
      <c r="M62" s="9"/>
      <c r="N62" s="9"/>
      <c r="O62" s="22"/>
      <c r="P62" s="1">
        <f t="shared" si="2"/>
        <v>0</v>
      </c>
      <c r="Q62" s="25">
        <f t="shared" si="3"/>
        <v>0</v>
      </c>
      <c r="R62" s="12"/>
    </row>
    <row r="63" spans="1:18" x14ac:dyDescent="0.2">
      <c r="A63" s="40"/>
      <c r="B63" s="42" t="s">
        <v>28</v>
      </c>
      <c r="C63" s="3">
        <f>'2010'!Q63</f>
        <v>0</v>
      </c>
      <c r="D63" s="43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5"/>
      <c r="P63" s="2">
        <f t="shared" si="2"/>
        <v>0</v>
      </c>
      <c r="Q63" s="46">
        <f t="shared" si="3"/>
        <v>0</v>
      </c>
      <c r="R63" s="12"/>
    </row>
    <row r="64" spans="1:18" x14ac:dyDescent="0.2">
      <c r="A64" s="40"/>
      <c r="B64" s="14" t="s">
        <v>29</v>
      </c>
      <c r="C64" s="3">
        <f>'2010'!Q64</f>
        <v>0</v>
      </c>
      <c r="D64" s="19"/>
      <c r="E64" s="8"/>
      <c r="F64" s="8"/>
      <c r="G64" s="8"/>
      <c r="H64" s="8"/>
      <c r="I64" s="8"/>
      <c r="J64" s="8"/>
      <c r="K64" s="8"/>
      <c r="L64" s="8"/>
      <c r="M64" s="8"/>
      <c r="N64" s="8"/>
      <c r="O64" s="23"/>
      <c r="P64" s="3">
        <f t="shared" si="2"/>
        <v>0</v>
      </c>
      <c r="Q64" s="26">
        <f t="shared" si="3"/>
        <v>0</v>
      </c>
      <c r="R64" s="12"/>
    </row>
    <row r="65" spans="1:18" ht="13.5" thickBot="1" x14ac:dyDescent="0.25">
      <c r="A65" s="41"/>
      <c r="B65" s="61" t="s">
        <v>30</v>
      </c>
      <c r="C65" s="72">
        <f>'2010'!Q65</f>
        <v>0</v>
      </c>
      <c r="D65" s="57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9"/>
      <c r="P65" s="52">
        <f t="shared" si="2"/>
        <v>0</v>
      </c>
      <c r="Q65" s="56">
        <f t="shared" si="3"/>
        <v>0</v>
      </c>
      <c r="R65" s="12"/>
    </row>
    <row r="66" spans="1:18" x14ac:dyDescent="0.2">
      <c r="A66" s="33" t="s">
        <v>16</v>
      </c>
      <c r="B66" s="27" t="s">
        <v>27</v>
      </c>
      <c r="C66" s="1">
        <f>'2010'!Q66</f>
        <v>0</v>
      </c>
      <c r="D66" s="29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1"/>
      <c r="P66" s="1">
        <f>SUM(D66:O66)</f>
        <v>0</v>
      </c>
      <c r="Q66" s="25">
        <f>C66+P66</f>
        <v>0</v>
      </c>
      <c r="R66" s="12"/>
    </row>
    <row r="67" spans="1:18" x14ac:dyDescent="0.2">
      <c r="A67" s="34"/>
      <c r="B67" s="42" t="s">
        <v>28</v>
      </c>
      <c r="C67" s="3">
        <f>'2010'!Q67</f>
        <v>0</v>
      </c>
      <c r="D67" s="43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5"/>
      <c r="P67" s="2">
        <f>SUM(D67:O67)</f>
        <v>0</v>
      </c>
      <c r="Q67" s="46">
        <f>C67+P67</f>
        <v>0</v>
      </c>
      <c r="R67" s="12"/>
    </row>
    <row r="68" spans="1:18" x14ac:dyDescent="0.2">
      <c r="A68" s="34"/>
      <c r="B68" s="14" t="s">
        <v>29</v>
      </c>
      <c r="C68" s="3">
        <f>'2010'!Q68</f>
        <v>0</v>
      </c>
      <c r="D68" s="19"/>
      <c r="E68" s="8"/>
      <c r="F68" s="8"/>
      <c r="G68" s="8"/>
      <c r="H68" s="8"/>
      <c r="I68" s="8"/>
      <c r="J68" s="8"/>
      <c r="K68" s="8"/>
      <c r="L68" s="8"/>
      <c r="M68" s="8"/>
      <c r="N68" s="8"/>
      <c r="O68" s="23"/>
      <c r="P68" s="3">
        <f>SUM(D68:O68)</f>
        <v>0</v>
      </c>
      <c r="Q68" s="26">
        <f>C68+P68</f>
        <v>0</v>
      </c>
      <c r="R68" s="12"/>
    </row>
    <row r="69" spans="1:18" ht="13.5" thickBot="1" x14ac:dyDescent="0.25">
      <c r="A69" s="35"/>
      <c r="B69" s="61" t="s">
        <v>30</v>
      </c>
      <c r="C69" s="72">
        <f>'2010'!Q69</f>
        <v>0</v>
      </c>
      <c r="D69" s="57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9"/>
      <c r="P69" s="62">
        <f>SUM(D69:O69)</f>
        <v>0</v>
      </c>
      <c r="Q69" s="63">
        <f>C69+P69</f>
        <v>0</v>
      </c>
      <c r="R69" s="12"/>
    </row>
    <row r="70" spans="1:18" x14ac:dyDescent="0.2">
      <c r="A70" s="36" t="s">
        <v>17</v>
      </c>
      <c r="B70" s="13" t="s">
        <v>27</v>
      </c>
      <c r="C70" s="1">
        <f>'2010'!Q70</f>
        <v>94</v>
      </c>
      <c r="D70" s="18">
        <v>28</v>
      </c>
      <c r="E70" s="9">
        <v>9</v>
      </c>
      <c r="F70" s="9">
        <v>8</v>
      </c>
      <c r="G70" s="9">
        <v>4</v>
      </c>
      <c r="H70" s="9">
        <v>4</v>
      </c>
      <c r="I70" s="9">
        <v>4</v>
      </c>
      <c r="J70" s="9">
        <v>0</v>
      </c>
      <c r="K70" s="9">
        <v>0</v>
      </c>
      <c r="L70" s="9">
        <v>3</v>
      </c>
      <c r="M70" s="9">
        <v>2</v>
      </c>
      <c r="N70" s="9">
        <v>4</v>
      </c>
      <c r="O70" s="22">
        <v>2</v>
      </c>
      <c r="P70" s="1">
        <f>SUM(D70:O70)</f>
        <v>68</v>
      </c>
      <c r="Q70" s="25">
        <f>C70+P70</f>
        <v>162</v>
      </c>
    </row>
    <row r="71" spans="1:18" x14ac:dyDescent="0.2">
      <c r="A71" s="37"/>
      <c r="B71" s="42" t="s">
        <v>28</v>
      </c>
      <c r="C71" s="3">
        <f>'2010'!Q71</f>
        <v>511</v>
      </c>
      <c r="D71" s="43">
        <v>40</v>
      </c>
      <c r="E71" s="44">
        <v>39</v>
      </c>
      <c r="F71" s="44">
        <v>16</v>
      </c>
      <c r="G71" s="44">
        <v>24</v>
      </c>
      <c r="H71" s="44">
        <v>13</v>
      </c>
      <c r="I71" s="44">
        <v>25</v>
      </c>
      <c r="J71" s="44">
        <v>2</v>
      </c>
      <c r="K71" s="44">
        <v>0</v>
      </c>
      <c r="L71" s="44">
        <v>15</v>
      </c>
      <c r="M71" s="44">
        <v>13</v>
      </c>
      <c r="N71" s="44">
        <v>21</v>
      </c>
      <c r="O71" s="45">
        <v>8</v>
      </c>
      <c r="P71" s="2">
        <f t="shared" ref="P71:P105" si="4">SUM(D71:O71)</f>
        <v>216</v>
      </c>
      <c r="Q71" s="46">
        <f t="shared" ref="Q71:Q105" si="5">C71+P71</f>
        <v>727</v>
      </c>
    </row>
    <row r="72" spans="1:18" x14ac:dyDescent="0.2">
      <c r="A72" s="37"/>
      <c r="B72" s="14" t="s">
        <v>29</v>
      </c>
      <c r="C72" s="3">
        <f>'2010'!Q72</f>
        <v>3572</v>
      </c>
      <c r="D72" s="19">
        <v>333</v>
      </c>
      <c r="E72" s="8">
        <v>190</v>
      </c>
      <c r="F72" s="8">
        <v>211</v>
      </c>
      <c r="G72" s="8">
        <v>263</v>
      </c>
      <c r="H72" s="8">
        <v>113</v>
      </c>
      <c r="I72" s="8">
        <v>129</v>
      </c>
      <c r="J72" s="8">
        <v>3</v>
      </c>
      <c r="K72" s="8">
        <v>130</v>
      </c>
      <c r="L72" s="8">
        <v>104</v>
      </c>
      <c r="M72" s="8">
        <v>285</v>
      </c>
      <c r="N72" s="8">
        <v>127</v>
      </c>
      <c r="O72" s="23">
        <v>293</v>
      </c>
      <c r="P72" s="3">
        <f t="shared" si="4"/>
        <v>2181</v>
      </c>
      <c r="Q72" s="26">
        <f t="shared" si="5"/>
        <v>5753</v>
      </c>
    </row>
    <row r="73" spans="1:18" ht="13.5" thickBot="1" x14ac:dyDescent="0.25">
      <c r="A73" s="38"/>
      <c r="B73" s="61" t="s">
        <v>30</v>
      </c>
      <c r="C73" s="72">
        <f>'2010'!Q73</f>
        <v>51054</v>
      </c>
      <c r="D73" s="53">
        <v>2272</v>
      </c>
      <c r="E73" s="54">
        <v>1913</v>
      </c>
      <c r="F73" s="54">
        <v>1969</v>
      </c>
      <c r="G73" s="54">
        <v>838</v>
      </c>
      <c r="H73" s="54">
        <v>1457</v>
      </c>
      <c r="I73" s="54">
        <v>1483</v>
      </c>
      <c r="J73" s="54">
        <v>182</v>
      </c>
      <c r="K73" s="54">
        <v>0</v>
      </c>
      <c r="L73" s="54">
        <v>1132</v>
      </c>
      <c r="M73" s="54">
        <v>2264</v>
      </c>
      <c r="N73" s="54">
        <v>4341</v>
      </c>
      <c r="O73" s="55">
        <v>1523</v>
      </c>
      <c r="P73" s="52">
        <f t="shared" si="4"/>
        <v>19374</v>
      </c>
      <c r="Q73" s="56">
        <f t="shared" si="5"/>
        <v>70428</v>
      </c>
    </row>
    <row r="74" spans="1:18" x14ac:dyDescent="0.2">
      <c r="A74" s="36" t="s">
        <v>18</v>
      </c>
      <c r="B74" s="5" t="s">
        <v>27</v>
      </c>
      <c r="C74" s="1">
        <f>'2010'!Q74</f>
        <v>0</v>
      </c>
      <c r="D74" s="18"/>
      <c r="E74" s="9"/>
      <c r="F74" s="9"/>
      <c r="G74" s="9"/>
      <c r="H74" s="9"/>
      <c r="I74" s="9"/>
      <c r="J74" s="9"/>
      <c r="K74" s="9"/>
      <c r="L74" s="9"/>
      <c r="M74" s="9"/>
      <c r="N74" s="9"/>
      <c r="O74" s="22"/>
      <c r="P74" s="1">
        <f t="shared" si="4"/>
        <v>0</v>
      </c>
      <c r="Q74" s="25">
        <f t="shared" si="5"/>
        <v>0</v>
      </c>
    </row>
    <row r="75" spans="1:18" x14ac:dyDescent="0.2">
      <c r="A75" s="37"/>
      <c r="B75" s="2" t="s">
        <v>28</v>
      </c>
      <c r="C75" s="3">
        <f>'2010'!Q75</f>
        <v>0</v>
      </c>
      <c r="D75" s="43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5"/>
      <c r="P75" s="2">
        <f t="shared" si="4"/>
        <v>0</v>
      </c>
      <c r="Q75" s="46">
        <f t="shared" si="5"/>
        <v>0</v>
      </c>
    </row>
    <row r="76" spans="1:18" x14ac:dyDescent="0.2">
      <c r="A76" s="37"/>
      <c r="B76" s="6" t="s">
        <v>29</v>
      </c>
      <c r="C76" s="3">
        <f>'2010'!Q76</f>
        <v>0</v>
      </c>
      <c r="D76" s="19"/>
      <c r="E76" s="8"/>
      <c r="F76" s="8"/>
      <c r="G76" s="8"/>
      <c r="H76" s="8"/>
      <c r="I76" s="8"/>
      <c r="J76" s="8"/>
      <c r="K76" s="8"/>
      <c r="L76" s="8"/>
      <c r="M76" s="8"/>
      <c r="N76" s="8"/>
      <c r="O76" s="23"/>
      <c r="P76" s="3">
        <f t="shared" si="4"/>
        <v>0</v>
      </c>
      <c r="Q76" s="26">
        <f t="shared" si="5"/>
        <v>0</v>
      </c>
    </row>
    <row r="77" spans="1:18" ht="13.5" thickBot="1" x14ac:dyDescent="0.25">
      <c r="A77" s="38"/>
      <c r="B77" s="62" t="s">
        <v>30</v>
      </c>
      <c r="C77" s="72">
        <f>'2010'!Q77</f>
        <v>0</v>
      </c>
      <c r="D77" s="57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9"/>
      <c r="P77" s="52">
        <f t="shared" si="4"/>
        <v>0</v>
      </c>
      <c r="Q77" s="56">
        <f t="shared" si="5"/>
        <v>0</v>
      </c>
    </row>
    <row r="78" spans="1:18" x14ac:dyDescent="0.2">
      <c r="A78" s="36" t="s">
        <v>19</v>
      </c>
      <c r="B78" s="5" t="s">
        <v>27</v>
      </c>
      <c r="C78" s="1">
        <f>'2010'!Q78</f>
        <v>0</v>
      </c>
      <c r="D78" s="29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/>
      <c r="P78" s="1">
        <f t="shared" si="4"/>
        <v>0</v>
      </c>
      <c r="Q78" s="25">
        <f t="shared" si="5"/>
        <v>0</v>
      </c>
    </row>
    <row r="79" spans="1:18" x14ac:dyDescent="0.2">
      <c r="A79" s="37"/>
      <c r="B79" s="2" t="s">
        <v>28</v>
      </c>
      <c r="C79" s="3">
        <f>'2010'!Q79</f>
        <v>0</v>
      </c>
      <c r="D79" s="43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5"/>
      <c r="P79" s="2">
        <f t="shared" si="4"/>
        <v>0</v>
      </c>
      <c r="Q79" s="46">
        <f t="shared" si="5"/>
        <v>0</v>
      </c>
    </row>
    <row r="80" spans="1:18" x14ac:dyDescent="0.2">
      <c r="A80" s="37"/>
      <c r="B80" s="6" t="s">
        <v>29</v>
      </c>
      <c r="C80" s="3">
        <f>'2010'!Q80</f>
        <v>0</v>
      </c>
      <c r="D80" s="19"/>
      <c r="E80" s="8"/>
      <c r="F80" s="8"/>
      <c r="G80" s="8"/>
      <c r="H80" s="8"/>
      <c r="I80" s="8"/>
      <c r="J80" s="8"/>
      <c r="K80" s="8"/>
      <c r="L80" s="8"/>
      <c r="M80" s="8"/>
      <c r="N80" s="8"/>
      <c r="O80" s="23"/>
      <c r="P80" s="3">
        <f t="shared" si="4"/>
        <v>0</v>
      </c>
      <c r="Q80" s="26">
        <f t="shared" si="5"/>
        <v>0</v>
      </c>
    </row>
    <row r="81" spans="1:17" ht="13.5" thickBot="1" x14ac:dyDescent="0.25">
      <c r="A81" s="38"/>
      <c r="B81" s="62" t="s">
        <v>30</v>
      </c>
      <c r="C81" s="72">
        <f>'2010'!Q81</f>
        <v>0</v>
      </c>
      <c r="D81" s="53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5"/>
      <c r="P81" s="52">
        <f t="shared" si="4"/>
        <v>0</v>
      </c>
      <c r="Q81" s="56">
        <f t="shared" si="5"/>
        <v>0</v>
      </c>
    </row>
    <row r="82" spans="1:17" x14ac:dyDescent="0.2">
      <c r="A82" s="36" t="s">
        <v>20</v>
      </c>
      <c r="B82" s="5" t="s">
        <v>27</v>
      </c>
      <c r="C82" s="1">
        <f>'2010'!Q82</f>
        <v>0</v>
      </c>
      <c r="D82" s="18"/>
      <c r="E82" s="9"/>
      <c r="F82" s="9"/>
      <c r="G82" s="9"/>
      <c r="H82" s="9"/>
      <c r="I82" s="9"/>
      <c r="J82" s="9"/>
      <c r="K82" s="9"/>
      <c r="L82" s="9"/>
      <c r="M82" s="9"/>
      <c r="N82" s="9"/>
      <c r="O82" s="22"/>
      <c r="P82" s="1">
        <f t="shared" si="4"/>
        <v>0</v>
      </c>
      <c r="Q82" s="25">
        <f t="shared" si="5"/>
        <v>0</v>
      </c>
    </row>
    <row r="83" spans="1:17" x14ac:dyDescent="0.2">
      <c r="A83" s="37"/>
      <c r="B83" s="2" t="s">
        <v>28</v>
      </c>
      <c r="C83" s="3">
        <f>'2010'!Q83</f>
        <v>0</v>
      </c>
      <c r="D83" s="43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5"/>
      <c r="P83" s="2">
        <f t="shared" si="4"/>
        <v>0</v>
      </c>
      <c r="Q83" s="46">
        <f t="shared" si="5"/>
        <v>0</v>
      </c>
    </row>
    <row r="84" spans="1:17" x14ac:dyDescent="0.2">
      <c r="A84" s="37"/>
      <c r="B84" s="6" t="s">
        <v>29</v>
      </c>
      <c r="C84" s="3">
        <f>'2010'!Q84</f>
        <v>0</v>
      </c>
      <c r="D84" s="19"/>
      <c r="E84" s="8"/>
      <c r="F84" s="8"/>
      <c r="G84" s="8"/>
      <c r="H84" s="8"/>
      <c r="I84" s="8"/>
      <c r="J84" s="8"/>
      <c r="K84" s="8"/>
      <c r="L84" s="8"/>
      <c r="M84" s="8"/>
      <c r="N84" s="8"/>
      <c r="O84" s="23"/>
      <c r="P84" s="3">
        <f t="shared" si="4"/>
        <v>0</v>
      </c>
      <c r="Q84" s="26">
        <f t="shared" si="5"/>
        <v>0</v>
      </c>
    </row>
    <row r="85" spans="1:17" ht="13.5" thickBot="1" x14ac:dyDescent="0.25">
      <c r="A85" s="38"/>
      <c r="B85" s="62" t="s">
        <v>30</v>
      </c>
      <c r="C85" s="72">
        <f>'2010'!Q85</f>
        <v>0</v>
      </c>
      <c r="D85" s="57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9"/>
      <c r="P85" s="52">
        <f t="shared" si="4"/>
        <v>0</v>
      </c>
      <c r="Q85" s="56">
        <f t="shared" si="5"/>
        <v>0</v>
      </c>
    </row>
    <row r="86" spans="1:17" x14ac:dyDescent="0.2">
      <c r="A86" s="36" t="s">
        <v>21</v>
      </c>
      <c r="B86" s="5" t="s">
        <v>27</v>
      </c>
      <c r="C86" s="1">
        <f>'2010'!Q86</f>
        <v>0</v>
      </c>
      <c r="D86" s="29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1"/>
      <c r="P86" s="1">
        <f t="shared" si="4"/>
        <v>0</v>
      </c>
      <c r="Q86" s="25">
        <f t="shared" si="5"/>
        <v>0</v>
      </c>
    </row>
    <row r="87" spans="1:17" x14ac:dyDescent="0.2">
      <c r="A87" s="37"/>
      <c r="B87" s="2" t="s">
        <v>28</v>
      </c>
      <c r="C87" s="3">
        <f>'2010'!Q87</f>
        <v>0</v>
      </c>
      <c r="D87" s="43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5"/>
      <c r="P87" s="2">
        <f t="shared" si="4"/>
        <v>0</v>
      </c>
      <c r="Q87" s="46">
        <f t="shared" si="5"/>
        <v>0</v>
      </c>
    </row>
    <row r="88" spans="1:17" x14ac:dyDescent="0.2">
      <c r="A88" s="37"/>
      <c r="B88" s="6" t="s">
        <v>29</v>
      </c>
      <c r="C88" s="3">
        <f>'2010'!Q88</f>
        <v>0</v>
      </c>
      <c r="D88" s="19"/>
      <c r="E88" s="8"/>
      <c r="F88" s="8"/>
      <c r="G88" s="8"/>
      <c r="H88" s="8"/>
      <c r="I88" s="8"/>
      <c r="J88" s="8"/>
      <c r="K88" s="8"/>
      <c r="L88" s="8"/>
      <c r="M88" s="8"/>
      <c r="N88" s="8"/>
      <c r="O88" s="23"/>
      <c r="P88" s="3">
        <f t="shared" si="4"/>
        <v>0</v>
      </c>
      <c r="Q88" s="26">
        <f t="shared" si="5"/>
        <v>0</v>
      </c>
    </row>
    <row r="89" spans="1:17" ht="13.5" thickBot="1" x14ac:dyDescent="0.25">
      <c r="A89" s="38"/>
      <c r="B89" s="62" t="s">
        <v>30</v>
      </c>
      <c r="C89" s="72">
        <f>'2010'!Q89</f>
        <v>0</v>
      </c>
      <c r="D89" s="53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5"/>
      <c r="P89" s="52">
        <f t="shared" si="4"/>
        <v>0</v>
      </c>
      <c r="Q89" s="56">
        <f t="shared" si="5"/>
        <v>0</v>
      </c>
    </row>
    <row r="90" spans="1:17" x14ac:dyDescent="0.2">
      <c r="A90" s="36" t="s">
        <v>22</v>
      </c>
      <c r="B90" s="5" t="s">
        <v>27</v>
      </c>
      <c r="C90" s="1">
        <f>'2010'!Q90</f>
        <v>0</v>
      </c>
      <c r="D90" s="18"/>
      <c r="E90" s="9"/>
      <c r="F90" s="9"/>
      <c r="G90" s="9"/>
      <c r="H90" s="9"/>
      <c r="I90" s="9"/>
      <c r="J90" s="9"/>
      <c r="K90" s="9"/>
      <c r="L90" s="9"/>
      <c r="M90" s="9"/>
      <c r="N90" s="9"/>
      <c r="O90" s="22"/>
      <c r="P90" s="1">
        <f t="shared" si="4"/>
        <v>0</v>
      </c>
      <c r="Q90" s="25">
        <f t="shared" si="5"/>
        <v>0</v>
      </c>
    </row>
    <row r="91" spans="1:17" x14ac:dyDescent="0.2">
      <c r="A91" s="37"/>
      <c r="B91" s="2" t="s">
        <v>28</v>
      </c>
      <c r="C91" s="3">
        <f>'2010'!Q91</f>
        <v>0</v>
      </c>
      <c r="D91" s="43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5"/>
      <c r="P91" s="2">
        <f t="shared" si="4"/>
        <v>0</v>
      </c>
      <c r="Q91" s="46">
        <f t="shared" si="5"/>
        <v>0</v>
      </c>
    </row>
    <row r="92" spans="1:17" x14ac:dyDescent="0.2">
      <c r="A92" s="37"/>
      <c r="B92" s="6" t="s">
        <v>29</v>
      </c>
      <c r="C92" s="3">
        <f>'2010'!Q92</f>
        <v>0</v>
      </c>
      <c r="D92" s="19"/>
      <c r="E92" s="8"/>
      <c r="F92" s="8"/>
      <c r="G92" s="8"/>
      <c r="H92" s="8"/>
      <c r="I92" s="8"/>
      <c r="J92" s="8"/>
      <c r="K92" s="8"/>
      <c r="L92" s="8"/>
      <c r="M92" s="8"/>
      <c r="N92" s="8"/>
      <c r="O92" s="23"/>
      <c r="P92" s="3">
        <f t="shared" si="4"/>
        <v>0</v>
      </c>
      <c r="Q92" s="26">
        <f t="shared" si="5"/>
        <v>0</v>
      </c>
    </row>
    <row r="93" spans="1:17" ht="13.5" thickBot="1" x14ac:dyDescent="0.25">
      <c r="A93" s="38"/>
      <c r="B93" s="62" t="s">
        <v>30</v>
      </c>
      <c r="C93" s="72">
        <f>'2010'!Q93</f>
        <v>0</v>
      </c>
      <c r="D93" s="57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9"/>
      <c r="P93" s="52">
        <f t="shared" si="4"/>
        <v>0</v>
      </c>
      <c r="Q93" s="56">
        <f t="shared" si="5"/>
        <v>0</v>
      </c>
    </row>
    <row r="94" spans="1:17" x14ac:dyDescent="0.2">
      <c r="A94" s="36" t="s">
        <v>23</v>
      </c>
      <c r="B94" s="5" t="s">
        <v>27</v>
      </c>
      <c r="C94" s="1">
        <f>'2010'!Q94</f>
        <v>0</v>
      </c>
      <c r="D94" s="29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1"/>
      <c r="P94" s="79">
        <f t="shared" si="4"/>
        <v>0</v>
      </c>
      <c r="Q94" s="1">
        <f t="shared" si="5"/>
        <v>0</v>
      </c>
    </row>
    <row r="95" spans="1:17" x14ac:dyDescent="0.2">
      <c r="A95" s="37"/>
      <c r="B95" s="2" t="s">
        <v>28</v>
      </c>
      <c r="C95" s="3">
        <f>'2010'!Q95</f>
        <v>0</v>
      </c>
      <c r="D95" s="43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5"/>
      <c r="P95" s="42">
        <f t="shared" si="4"/>
        <v>0</v>
      </c>
      <c r="Q95" s="2">
        <f t="shared" si="5"/>
        <v>0</v>
      </c>
    </row>
    <row r="96" spans="1:17" x14ac:dyDescent="0.2">
      <c r="A96" s="37"/>
      <c r="B96" s="6" t="s">
        <v>29</v>
      </c>
      <c r="C96" s="3">
        <f>'2010'!Q96</f>
        <v>0</v>
      </c>
      <c r="D96" s="19"/>
      <c r="E96" s="8"/>
      <c r="F96" s="8"/>
      <c r="G96" s="8"/>
      <c r="H96" s="8"/>
      <c r="I96" s="8"/>
      <c r="J96" s="8"/>
      <c r="K96" s="8"/>
      <c r="L96" s="8"/>
      <c r="M96" s="8"/>
      <c r="N96" s="8"/>
      <c r="O96" s="23"/>
      <c r="P96" s="80">
        <f t="shared" si="4"/>
        <v>0</v>
      </c>
      <c r="Q96" s="3">
        <f t="shared" si="5"/>
        <v>0</v>
      </c>
    </row>
    <row r="97" spans="1:17" ht="13.5" thickBot="1" x14ac:dyDescent="0.25">
      <c r="A97" s="38"/>
      <c r="B97" s="62" t="s">
        <v>30</v>
      </c>
      <c r="C97" s="72">
        <f>'2010'!Q97</f>
        <v>0</v>
      </c>
      <c r="D97" s="53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5"/>
      <c r="P97" s="60">
        <f t="shared" si="4"/>
        <v>0</v>
      </c>
      <c r="Q97" s="62">
        <f t="shared" si="5"/>
        <v>0</v>
      </c>
    </row>
    <row r="98" spans="1:17" x14ac:dyDescent="0.2">
      <c r="A98" s="36" t="s">
        <v>24</v>
      </c>
      <c r="B98" s="5" t="s">
        <v>27</v>
      </c>
      <c r="C98" s="1">
        <f>'2010'!Q98</f>
        <v>0</v>
      </c>
      <c r="D98" s="18"/>
      <c r="E98" s="9"/>
      <c r="F98" s="9"/>
      <c r="G98" s="9"/>
      <c r="H98" s="9"/>
      <c r="I98" s="9"/>
      <c r="J98" s="9"/>
      <c r="K98" s="9"/>
      <c r="L98" s="9"/>
      <c r="M98" s="9"/>
      <c r="N98" s="9"/>
      <c r="O98" s="22"/>
      <c r="P98" s="1">
        <f t="shared" si="4"/>
        <v>0</v>
      </c>
      <c r="Q98" s="25">
        <f t="shared" si="5"/>
        <v>0</v>
      </c>
    </row>
    <row r="99" spans="1:17" x14ac:dyDescent="0.2">
      <c r="A99" s="37"/>
      <c r="B99" s="2" t="s">
        <v>28</v>
      </c>
      <c r="C99" s="3">
        <f>'2010'!Q99</f>
        <v>0</v>
      </c>
      <c r="D99" s="43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5"/>
      <c r="P99" s="2">
        <f t="shared" si="4"/>
        <v>0</v>
      </c>
      <c r="Q99" s="46">
        <f t="shared" si="5"/>
        <v>0</v>
      </c>
    </row>
    <row r="100" spans="1:17" x14ac:dyDescent="0.2">
      <c r="A100" s="37"/>
      <c r="B100" s="6" t="s">
        <v>29</v>
      </c>
      <c r="C100" s="3">
        <f>'2010'!Q100</f>
        <v>0</v>
      </c>
      <c r="D100" s="19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23"/>
      <c r="P100" s="3">
        <f t="shared" si="4"/>
        <v>0</v>
      </c>
      <c r="Q100" s="26">
        <f t="shared" si="5"/>
        <v>0</v>
      </c>
    </row>
    <row r="101" spans="1:17" ht="13.5" thickBot="1" x14ac:dyDescent="0.25">
      <c r="A101" s="38"/>
      <c r="B101" s="62" t="s">
        <v>30</v>
      </c>
      <c r="C101" s="72">
        <f>'2010'!Q101</f>
        <v>0</v>
      </c>
      <c r="D101" s="57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9"/>
      <c r="P101" s="52">
        <f t="shared" si="4"/>
        <v>0</v>
      </c>
      <c r="Q101" s="56">
        <f t="shared" si="5"/>
        <v>0</v>
      </c>
    </row>
    <row r="102" spans="1:17" x14ac:dyDescent="0.2">
      <c r="A102" s="36" t="s">
        <v>25</v>
      </c>
      <c r="B102" s="13" t="s">
        <v>27</v>
      </c>
      <c r="C102" s="1">
        <f>'2010'!Q102</f>
        <v>0</v>
      </c>
      <c r="D102" s="18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22"/>
      <c r="P102" s="1">
        <f t="shared" si="4"/>
        <v>0</v>
      </c>
      <c r="Q102" s="25">
        <f t="shared" si="5"/>
        <v>0</v>
      </c>
    </row>
    <row r="103" spans="1:17" x14ac:dyDescent="0.2">
      <c r="A103" s="37"/>
      <c r="B103" s="42" t="s">
        <v>28</v>
      </c>
      <c r="C103" s="3">
        <f>'2010'!Q103</f>
        <v>0</v>
      </c>
      <c r="D103" s="43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5"/>
      <c r="P103" s="2">
        <f t="shared" si="4"/>
        <v>0</v>
      </c>
      <c r="Q103" s="46">
        <f t="shared" si="5"/>
        <v>0</v>
      </c>
    </row>
    <row r="104" spans="1:17" x14ac:dyDescent="0.2">
      <c r="A104" s="37"/>
      <c r="B104" s="14" t="s">
        <v>29</v>
      </c>
      <c r="C104" s="3">
        <f>'2010'!Q104</f>
        <v>0</v>
      </c>
      <c r="D104" s="19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23"/>
      <c r="P104" s="3">
        <f t="shared" si="4"/>
        <v>0</v>
      </c>
      <c r="Q104" s="26">
        <f t="shared" si="5"/>
        <v>0</v>
      </c>
    </row>
    <row r="105" spans="1:17" ht="13.5" thickBot="1" x14ac:dyDescent="0.25">
      <c r="A105" s="38"/>
      <c r="B105" s="61" t="s">
        <v>30</v>
      </c>
      <c r="C105" s="72">
        <f>'2010'!Q105</f>
        <v>0</v>
      </c>
      <c r="D105" s="57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9"/>
      <c r="P105" s="62">
        <f t="shared" si="4"/>
        <v>0</v>
      </c>
      <c r="Q105" s="63">
        <f t="shared" si="5"/>
        <v>0</v>
      </c>
    </row>
    <row r="106" spans="1:17" x14ac:dyDescent="0.2">
      <c r="A106" s="37" t="s">
        <v>26</v>
      </c>
      <c r="B106" s="27" t="s">
        <v>27</v>
      </c>
      <c r="C106" s="1">
        <f>'2010'!Q106</f>
        <v>0</v>
      </c>
      <c r="D106" s="29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1"/>
      <c r="P106" s="1">
        <f t="shared" ref="P106:P113" si="6">SUM(D106:O106)</f>
        <v>0</v>
      </c>
      <c r="Q106" s="25">
        <f t="shared" ref="Q106:Q113" si="7">C106+P106</f>
        <v>0</v>
      </c>
    </row>
    <row r="107" spans="1:17" x14ac:dyDescent="0.2">
      <c r="A107" s="37"/>
      <c r="B107" s="42" t="s">
        <v>28</v>
      </c>
      <c r="C107" s="3">
        <f>'2010'!Q107</f>
        <v>0</v>
      </c>
      <c r="D107" s="43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5"/>
      <c r="P107" s="48">
        <f t="shared" si="6"/>
        <v>0</v>
      </c>
      <c r="Q107" s="49">
        <f t="shared" si="7"/>
        <v>0</v>
      </c>
    </row>
    <row r="108" spans="1:17" x14ac:dyDescent="0.2">
      <c r="A108" s="37"/>
      <c r="B108" s="14" t="s">
        <v>29</v>
      </c>
      <c r="C108" s="3">
        <f>'2010'!Q108</f>
        <v>0</v>
      </c>
      <c r="D108" s="1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23"/>
      <c r="P108" s="28">
        <f t="shared" si="6"/>
        <v>0</v>
      </c>
      <c r="Q108" s="32">
        <f t="shared" si="7"/>
        <v>0</v>
      </c>
    </row>
    <row r="109" spans="1:17" ht="13.5" thickBot="1" x14ac:dyDescent="0.25">
      <c r="A109" s="38"/>
      <c r="B109" s="61" t="s">
        <v>30</v>
      </c>
      <c r="C109" s="72">
        <f>'2010'!Q109</f>
        <v>0</v>
      </c>
      <c r="D109" s="57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9"/>
      <c r="P109" s="66">
        <f t="shared" si="6"/>
        <v>0</v>
      </c>
      <c r="Q109" s="67">
        <f t="shared" si="7"/>
        <v>0</v>
      </c>
    </row>
    <row r="110" spans="1:17" x14ac:dyDescent="0.2">
      <c r="A110" s="36" t="s">
        <v>46</v>
      </c>
      <c r="B110" s="13" t="s">
        <v>27</v>
      </c>
      <c r="C110" s="1">
        <f>'2010'!Q110</f>
        <v>2404</v>
      </c>
      <c r="D110" s="73">
        <f t="shared" ref="D110:O110" si="8">D2+D6+D10+D14+D18+D22+D26+D30+D34+D38+D42+D46+D50+D54+D58+D62+D66+D70+D74+D78+D82+D86+D90+D94+D98+D102+D106</f>
        <v>157</v>
      </c>
      <c r="E110" s="50">
        <f t="shared" si="8"/>
        <v>166</v>
      </c>
      <c r="F110" s="50">
        <f t="shared" si="8"/>
        <v>218</v>
      </c>
      <c r="G110" s="50">
        <f t="shared" si="8"/>
        <v>175</v>
      </c>
      <c r="H110" s="50">
        <f t="shared" si="8"/>
        <v>283</v>
      </c>
      <c r="I110" s="50">
        <f t="shared" si="8"/>
        <v>239</v>
      </c>
      <c r="J110" s="50">
        <f t="shared" si="8"/>
        <v>161</v>
      </c>
      <c r="K110" s="50">
        <f t="shared" si="8"/>
        <v>251</v>
      </c>
      <c r="L110" s="50">
        <f t="shared" si="8"/>
        <v>309</v>
      </c>
      <c r="M110" s="50">
        <f t="shared" si="8"/>
        <v>273</v>
      </c>
      <c r="N110" s="50">
        <f t="shared" si="8"/>
        <v>282</v>
      </c>
      <c r="O110" s="51">
        <f t="shared" si="8"/>
        <v>327</v>
      </c>
      <c r="P110" s="1">
        <f t="shared" si="6"/>
        <v>2841</v>
      </c>
      <c r="Q110" s="25">
        <f t="shared" si="7"/>
        <v>5245</v>
      </c>
    </row>
    <row r="111" spans="1:17" x14ac:dyDescent="0.2">
      <c r="A111" s="37"/>
      <c r="B111" s="42" t="s">
        <v>28</v>
      </c>
      <c r="C111" s="3">
        <f>'2010'!Q111</f>
        <v>5469</v>
      </c>
      <c r="D111" s="74">
        <f t="shared" ref="D111:O111" si="9">D3+D7+D11+D15+D19+D23+D27+D31+D35+D39+D43+D47+D51+D55+D59+D63+D67+D71+D75+D79+D83+D87+D91+D95+D99+D103+D107</f>
        <v>250</v>
      </c>
      <c r="E111" s="70">
        <f t="shared" si="9"/>
        <v>342</v>
      </c>
      <c r="F111" s="70">
        <f t="shared" si="9"/>
        <v>487</v>
      </c>
      <c r="G111" s="70">
        <f t="shared" si="9"/>
        <v>288</v>
      </c>
      <c r="H111" s="70">
        <f t="shared" si="9"/>
        <v>450</v>
      </c>
      <c r="I111" s="70">
        <f t="shared" si="9"/>
        <v>422</v>
      </c>
      <c r="J111" s="70">
        <f t="shared" si="9"/>
        <v>248</v>
      </c>
      <c r="K111" s="70">
        <f t="shared" si="9"/>
        <v>293</v>
      </c>
      <c r="L111" s="70">
        <f t="shared" si="9"/>
        <v>461</v>
      </c>
      <c r="M111" s="70">
        <f t="shared" si="9"/>
        <v>423</v>
      </c>
      <c r="N111" s="70">
        <f t="shared" si="9"/>
        <v>491</v>
      </c>
      <c r="O111" s="71">
        <f t="shared" si="9"/>
        <v>458</v>
      </c>
      <c r="P111" s="2">
        <f t="shared" si="6"/>
        <v>4613</v>
      </c>
      <c r="Q111" s="46">
        <f t="shared" si="7"/>
        <v>10082</v>
      </c>
    </row>
    <row r="112" spans="1:17" x14ac:dyDescent="0.2">
      <c r="A112" s="37"/>
      <c r="B112" s="14" t="s">
        <v>29</v>
      </c>
      <c r="C112" s="3">
        <f>'2010'!Q112</f>
        <v>49170</v>
      </c>
      <c r="D112" s="75">
        <f t="shared" ref="D112:O112" si="10">D4+D8+D12+D16+D20+D24+D28+D32+D36+D40+D44+D48+D52+D56+D60+D64+D68+D72+D76+D80+D84+D88+D92+D96+D100+D104+D108</f>
        <v>4765</v>
      </c>
      <c r="E112" s="64">
        <f t="shared" si="10"/>
        <v>3398</v>
      </c>
      <c r="F112" s="64">
        <f t="shared" si="10"/>
        <v>5126</v>
      </c>
      <c r="G112" s="64">
        <f t="shared" si="10"/>
        <v>2914</v>
      </c>
      <c r="H112" s="64">
        <f t="shared" si="10"/>
        <v>4416</v>
      </c>
      <c r="I112" s="64">
        <f t="shared" si="10"/>
        <v>4228</v>
      </c>
      <c r="J112" s="64">
        <f t="shared" si="10"/>
        <v>2622</v>
      </c>
      <c r="K112" s="64">
        <f t="shared" si="10"/>
        <v>3129</v>
      </c>
      <c r="L112" s="64">
        <f t="shared" si="10"/>
        <v>4911</v>
      </c>
      <c r="M112" s="64">
        <f t="shared" si="10"/>
        <v>4855</v>
      </c>
      <c r="N112" s="64">
        <f t="shared" si="10"/>
        <v>5339</v>
      </c>
      <c r="O112" s="65">
        <f t="shared" si="10"/>
        <v>5281</v>
      </c>
      <c r="P112" s="3">
        <f t="shared" si="6"/>
        <v>50984</v>
      </c>
      <c r="Q112" s="26">
        <f t="shared" si="7"/>
        <v>100154</v>
      </c>
    </row>
    <row r="113" spans="1:17" ht="13.5" thickBot="1" x14ac:dyDescent="0.25">
      <c r="A113" s="38"/>
      <c r="B113" s="61" t="s">
        <v>30</v>
      </c>
      <c r="C113" s="72">
        <f>'2010'!Q113</f>
        <v>362395</v>
      </c>
      <c r="D113" s="76">
        <f t="shared" ref="D113:O113" si="11">D5+D9+D13+D17+D21+D25+D29+D33+D37+D41+D45+D49+D53+D57+D61+D65+D69+D73+D77+D81+D85+D89+D93+D97+D101+D105+D109</f>
        <v>22438</v>
      </c>
      <c r="E113" s="68">
        <f t="shared" si="11"/>
        <v>17811</v>
      </c>
      <c r="F113" s="68">
        <f t="shared" si="11"/>
        <v>23602</v>
      </c>
      <c r="G113" s="68">
        <f t="shared" si="11"/>
        <v>17930</v>
      </c>
      <c r="H113" s="68">
        <f t="shared" si="11"/>
        <v>28572</v>
      </c>
      <c r="I113" s="68">
        <f t="shared" si="11"/>
        <v>25654</v>
      </c>
      <c r="J113" s="68">
        <f t="shared" si="11"/>
        <v>18757</v>
      </c>
      <c r="K113" s="68">
        <f t="shared" si="11"/>
        <v>14878</v>
      </c>
      <c r="L113" s="68">
        <f t="shared" si="11"/>
        <v>29579</v>
      </c>
      <c r="M113" s="68">
        <f t="shared" si="11"/>
        <v>30183</v>
      </c>
      <c r="N113" s="68">
        <f t="shared" si="11"/>
        <v>35421</v>
      </c>
      <c r="O113" s="69">
        <f t="shared" si="11"/>
        <v>30219</v>
      </c>
      <c r="P113" s="62">
        <f t="shared" si="6"/>
        <v>295044</v>
      </c>
      <c r="Q113" s="63">
        <f t="shared" si="7"/>
        <v>657439</v>
      </c>
    </row>
  </sheetData>
  <mergeCells count="1">
    <mergeCell ref="A1:B1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8" scale="72" orientation="portrait" r:id="rId1"/>
  <headerFooter alignWithMargins="0">
    <oddHeader>&amp;CStatistiques JustScan
&amp;"Arial,Gras"2011</oddHeader>
    <oddFooter>Préparé par Christian Brissa &amp;D&amp;RPage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pageSetUpPr fitToPage="1"/>
  </sheetPr>
  <dimension ref="A1:R113"/>
  <sheetViews>
    <sheetView workbookViewId="0">
      <pane xSplit="2" ySplit="1" topLeftCell="C71" activePane="bottomRight" state="frozen"/>
      <selection pane="topRight" activeCell="C1" sqref="C1"/>
      <selection pane="bottomLeft" activeCell="A2" sqref="A2"/>
      <selection pane="bottomRight" sqref="A1:B1"/>
    </sheetView>
  </sheetViews>
  <sheetFormatPr baseColWidth="10" defaultColWidth="11.42578125" defaultRowHeight="12.75" x14ac:dyDescent="0.2"/>
  <cols>
    <col min="1" max="1" width="8.5703125" style="4" customWidth="1"/>
    <col min="2" max="2" width="3.7109375" customWidth="1"/>
    <col min="4" max="16" width="8.7109375" customWidth="1"/>
    <col min="17" max="17" width="10.7109375" customWidth="1"/>
    <col min="18" max="18" width="4.28515625" customWidth="1"/>
    <col min="19" max="19" width="8.5703125" customWidth="1"/>
    <col min="20" max="20" width="3.7109375" customWidth="1"/>
    <col min="22" max="34" width="8.7109375" customWidth="1"/>
    <col min="35" max="35" width="10.7109375" customWidth="1"/>
    <col min="36" max="36" width="9.7109375" customWidth="1"/>
  </cols>
  <sheetData>
    <row r="1" spans="1:18" ht="26.25" customHeight="1" thickBot="1" x14ac:dyDescent="0.25">
      <c r="A1" s="140">
        <v>2010</v>
      </c>
      <c r="B1" s="141"/>
      <c r="C1" s="20" t="s">
        <v>51</v>
      </c>
      <c r="D1" s="17" t="s">
        <v>32</v>
      </c>
      <c r="E1" s="7" t="s">
        <v>33</v>
      </c>
      <c r="F1" s="7" t="s">
        <v>34</v>
      </c>
      <c r="G1" s="7" t="s">
        <v>35</v>
      </c>
      <c r="H1" s="7" t="s">
        <v>36</v>
      </c>
      <c r="I1" s="7" t="s">
        <v>37</v>
      </c>
      <c r="J1" s="7" t="s">
        <v>38</v>
      </c>
      <c r="K1" s="7" t="s">
        <v>39</v>
      </c>
      <c r="L1" s="7" t="s">
        <v>40</v>
      </c>
      <c r="M1" s="7" t="s">
        <v>41</v>
      </c>
      <c r="N1" s="7" t="s">
        <v>42</v>
      </c>
      <c r="O1" s="21" t="s">
        <v>43</v>
      </c>
      <c r="P1" s="20" t="s">
        <v>52</v>
      </c>
      <c r="Q1" s="24" t="s">
        <v>45</v>
      </c>
    </row>
    <row r="2" spans="1:18" ht="13.5" customHeight="1" x14ac:dyDescent="0.2">
      <c r="A2" s="33" t="s">
        <v>0</v>
      </c>
      <c r="B2" s="27" t="s">
        <v>27</v>
      </c>
      <c r="C2" s="1">
        <f>'2009'!Q2</f>
        <v>56</v>
      </c>
      <c r="D2" s="18">
        <v>3</v>
      </c>
      <c r="E2" s="9">
        <v>3</v>
      </c>
      <c r="F2" s="9"/>
      <c r="G2" s="9">
        <v>2</v>
      </c>
      <c r="H2" s="9"/>
      <c r="I2" s="9"/>
      <c r="J2" s="9"/>
      <c r="K2" s="9">
        <v>8</v>
      </c>
      <c r="L2" s="9">
        <v>2</v>
      </c>
      <c r="M2" s="9">
        <v>1</v>
      </c>
      <c r="N2" s="9">
        <v>2</v>
      </c>
      <c r="O2" s="22">
        <v>2</v>
      </c>
      <c r="P2" s="1">
        <f>SUM(D2:O2)</f>
        <v>23</v>
      </c>
      <c r="Q2" s="25">
        <f>C2+P2</f>
        <v>79</v>
      </c>
      <c r="R2" s="12"/>
    </row>
    <row r="3" spans="1:18" x14ac:dyDescent="0.2">
      <c r="A3" s="34"/>
      <c r="B3" s="42" t="s">
        <v>28</v>
      </c>
      <c r="C3" s="3">
        <f>'2009'!Q3</f>
        <v>244</v>
      </c>
      <c r="D3" s="43">
        <v>29</v>
      </c>
      <c r="E3" s="44">
        <v>21</v>
      </c>
      <c r="F3" s="44"/>
      <c r="G3" s="44">
        <v>25</v>
      </c>
      <c r="H3" s="44"/>
      <c r="I3" s="44"/>
      <c r="J3" s="44"/>
      <c r="K3" s="44">
        <v>12</v>
      </c>
      <c r="L3" s="44">
        <v>6</v>
      </c>
      <c r="M3" s="44">
        <v>7</v>
      </c>
      <c r="N3" s="44">
        <v>17</v>
      </c>
      <c r="O3" s="45">
        <v>3</v>
      </c>
      <c r="P3" s="2">
        <f t="shared" ref="P3:P37" si="0">SUM(D3:O3)</f>
        <v>120</v>
      </c>
      <c r="Q3" s="46">
        <f t="shared" ref="Q3:Q37" si="1">C3+P3</f>
        <v>364</v>
      </c>
      <c r="R3" s="12"/>
    </row>
    <row r="4" spans="1:18" x14ac:dyDescent="0.2">
      <c r="A4" s="34"/>
      <c r="B4" s="14" t="s">
        <v>29</v>
      </c>
      <c r="C4" s="3">
        <f>'2009'!Q4</f>
        <v>1738</v>
      </c>
      <c r="D4" s="19">
        <v>234</v>
      </c>
      <c r="E4" s="8">
        <v>156</v>
      </c>
      <c r="F4" s="8">
        <v>30</v>
      </c>
      <c r="G4" s="8">
        <v>60</v>
      </c>
      <c r="H4" s="8"/>
      <c r="I4" s="8"/>
      <c r="J4" s="8">
        <v>2</v>
      </c>
      <c r="K4" s="8">
        <v>156</v>
      </c>
      <c r="L4" s="8">
        <v>70</v>
      </c>
      <c r="M4" s="8">
        <v>79</v>
      </c>
      <c r="N4" s="8">
        <v>82</v>
      </c>
      <c r="O4" s="23">
        <v>37</v>
      </c>
      <c r="P4" s="3">
        <f t="shared" si="0"/>
        <v>906</v>
      </c>
      <c r="Q4" s="26">
        <f t="shared" si="1"/>
        <v>2644</v>
      </c>
      <c r="R4" s="12"/>
    </row>
    <row r="5" spans="1:18" ht="13.5" thickBot="1" x14ac:dyDescent="0.25">
      <c r="A5" s="35"/>
      <c r="B5" s="60" t="s">
        <v>30</v>
      </c>
      <c r="C5" s="72">
        <f>'2009'!Q5</f>
        <v>20346</v>
      </c>
      <c r="D5" s="53">
        <v>2785</v>
      </c>
      <c r="E5" s="54">
        <v>3444</v>
      </c>
      <c r="F5" s="54">
        <v>2970</v>
      </c>
      <c r="G5" s="54">
        <v>1153</v>
      </c>
      <c r="H5" s="54">
        <v>209</v>
      </c>
      <c r="I5" s="54">
        <v>161</v>
      </c>
      <c r="J5" s="54">
        <v>205</v>
      </c>
      <c r="K5" s="54">
        <v>2045</v>
      </c>
      <c r="L5" s="54">
        <v>933</v>
      </c>
      <c r="M5" s="54">
        <v>1670</v>
      </c>
      <c r="N5" s="54">
        <v>1071</v>
      </c>
      <c r="O5" s="55">
        <v>484</v>
      </c>
      <c r="P5" s="52">
        <f t="shared" si="0"/>
        <v>17130</v>
      </c>
      <c r="Q5" s="56">
        <f t="shared" si="1"/>
        <v>37476</v>
      </c>
      <c r="R5" s="12"/>
    </row>
    <row r="6" spans="1:18" x14ac:dyDescent="0.2">
      <c r="A6" s="33" t="s">
        <v>1</v>
      </c>
      <c r="B6" s="13" t="s">
        <v>27</v>
      </c>
      <c r="C6" s="1">
        <f>'2009'!Q6</f>
        <v>0</v>
      </c>
      <c r="D6" s="18"/>
      <c r="E6" s="9"/>
      <c r="F6" s="9"/>
      <c r="G6" s="9"/>
      <c r="H6" s="9"/>
      <c r="I6" s="9"/>
      <c r="J6" s="9"/>
      <c r="K6" s="9"/>
      <c r="L6" s="9"/>
      <c r="M6" s="9"/>
      <c r="N6" s="9"/>
      <c r="O6" s="22"/>
      <c r="P6" s="1">
        <f t="shared" si="0"/>
        <v>0</v>
      </c>
      <c r="Q6" s="25">
        <f t="shared" si="1"/>
        <v>0</v>
      </c>
      <c r="R6" s="12"/>
    </row>
    <row r="7" spans="1:18" x14ac:dyDescent="0.2">
      <c r="A7" s="34"/>
      <c r="B7" s="42" t="s">
        <v>28</v>
      </c>
      <c r="C7" s="3">
        <f>'2009'!Q7</f>
        <v>0</v>
      </c>
      <c r="D7" s="43"/>
      <c r="E7" s="44"/>
      <c r="F7" s="44"/>
      <c r="G7" s="44"/>
      <c r="H7" s="44"/>
      <c r="I7" s="44"/>
      <c r="J7" s="44"/>
      <c r="K7" s="44"/>
      <c r="L7" s="44"/>
      <c r="M7" s="44"/>
      <c r="N7" s="44"/>
      <c r="O7" s="45"/>
      <c r="P7" s="2">
        <f t="shared" si="0"/>
        <v>0</v>
      </c>
      <c r="Q7" s="46">
        <f t="shared" si="1"/>
        <v>0</v>
      </c>
      <c r="R7" s="12"/>
    </row>
    <row r="8" spans="1:18" x14ac:dyDescent="0.2">
      <c r="A8" s="34"/>
      <c r="B8" s="14" t="s">
        <v>29</v>
      </c>
      <c r="C8" s="3">
        <f>'2009'!Q8</f>
        <v>0</v>
      </c>
      <c r="D8" s="19"/>
      <c r="E8" s="8"/>
      <c r="F8" s="8"/>
      <c r="G8" s="8"/>
      <c r="H8" s="8"/>
      <c r="I8" s="8"/>
      <c r="J8" s="8"/>
      <c r="K8" s="8"/>
      <c r="L8" s="8"/>
      <c r="M8" s="8"/>
      <c r="N8" s="8"/>
      <c r="O8" s="23"/>
      <c r="P8" s="3">
        <f t="shared" si="0"/>
        <v>0</v>
      </c>
      <c r="Q8" s="26">
        <f t="shared" si="1"/>
        <v>0</v>
      </c>
      <c r="R8" s="12"/>
    </row>
    <row r="9" spans="1:18" ht="13.5" thickBot="1" x14ac:dyDescent="0.25">
      <c r="A9" s="35"/>
      <c r="B9" s="61" t="s">
        <v>30</v>
      </c>
      <c r="C9" s="72">
        <f>'2009'!Q9</f>
        <v>0</v>
      </c>
      <c r="D9" s="57"/>
      <c r="E9" s="58"/>
      <c r="F9" s="58"/>
      <c r="G9" s="58"/>
      <c r="H9" s="58"/>
      <c r="I9" s="58"/>
      <c r="J9" s="58"/>
      <c r="K9" s="58"/>
      <c r="L9" s="58"/>
      <c r="M9" s="58"/>
      <c r="N9" s="58"/>
      <c r="O9" s="59"/>
      <c r="P9" s="52">
        <f t="shared" si="0"/>
        <v>0</v>
      </c>
      <c r="Q9" s="56">
        <f t="shared" si="1"/>
        <v>0</v>
      </c>
      <c r="R9" s="12"/>
    </row>
    <row r="10" spans="1:18" x14ac:dyDescent="0.2">
      <c r="A10" s="33" t="s">
        <v>2</v>
      </c>
      <c r="B10" s="27" t="s">
        <v>27</v>
      </c>
      <c r="C10" s="1">
        <f>'2009'!Q10</f>
        <v>7</v>
      </c>
      <c r="D10" s="29">
        <v>1</v>
      </c>
      <c r="E10" s="30">
        <v>2</v>
      </c>
      <c r="F10" s="30">
        <v>3</v>
      </c>
      <c r="G10" s="30"/>
      <c r="H10" s="30">
        <v>3</v>
      </c>
      <c r="I10" s="30">
        <v>1</v>
      </c>
      <c r="J10" s="30"/>
      <c r="K10" s="30"/>
      <c r="L10" s="30"/>
      <c r="M10" s="30"/>
      <c r="N10" s="30">
        <v>3</v>
      </c>
      <c r="O10" s="31">
        <v>4</v>
      </c>
      <c r="P10" s="1">
        <f t="shared" si="0"/>
        <v>17</v>
      </c>
      <c r="Q10" s="25">
        <f t="shared" si="1"/>
        <v>24</v>
      </c>
      <c r="R10" s="12"/>
    </row>
    <row r="11" spans="1:18" x14ac:dyDescent="0.2">
      <c r="A11" s="34"/>
      <c r="B11" s="42" t="s">
        <v>28</v>
      </c>
      <c r="C11" s="3">
        <f>'2009'!Q11</f>
        <v>35</v>
      </c>
      <c r="D11" s="43">
        <v>1</v>
      </c>
      <c r="E11" s="44">
        <v>2</v>
      </c>
      <c r="F11" s="44">
        <v>3</v>
      </c>
      <c r="G11" s="44"/>
      <c r="H11" s="44">
        <v>16</v>
      </c>
      <c r="I11" s="44">
        <v>18</v>
      </c>
      <c r="J11" s="44"/>
      <c r="K11" s="44"/>
      <c r="L11" s="44"/>
      <c r="M11" s="44"/>
      <c r="N11" s="44">
        <v>8</v>
      </c>
      <c r="O11" s="45">
        <v>11</v>
      </c>
      <c r="P11" s="2">
        <f t="shared" si="0"/>
        <v>59</v>
      </c>
      <c r="Q11" s="46">
        <f t="shared" si="1"/>
        <v>94</v>
      </c>
      <c r="R11" s="12"/>
    </row>
    <row r="12" spans="1:18" x14ac:dyDescent="0.2">
      <c r="A12" s="34"/>
      <c r="B12" s="14" t="s">
        <v>29</v>
      </c>
      <c r="C12" s="3">
        <f>'2009'!Q12</f>
        <v>342</v>
      </c>
      <c r="D12" s="19">
        <v>31</v>
      </c>
      <c r="E12" s="8">
        <v>36</v>
      </c>
      <c r="F12" s="8">
        <v>21</v>
      </c>
      <c r="G12" s="8"/>
      <c r="H12" s="8">
        <v>302</v>
      </c>
      <c r="I12" s="8">
        <v>510</v>
      </c>
      <c r="J12" s="8"/>
      <c r="K12" s="8">
        <v>1</v>
      </c>
      <c r="L12" s="8"/>
      <c r="M12" s="8">
        <v>3</v>
      </c>
      <c r="N12" s="8">
        <v>118</v>
      </c>
      <c r="O12" s="23">
        <v>262</v>
      </c>
      <c r="P12" s="3">
        <f t="shared" si="0"/>
        <v>1284</v>
      </c>
      <c r="Q12" s="26">
        <f t="shared" si="1"/>
        <v>1626</v>
      </c>
      <c r="R12" s="12"/>
    </row>
    <row r="13" spans="1:18" ht="13.5" thickBot="1" x14ac:dyDescent="0.25">
      <c r="A13" s="35"/>
      <c r="B13" s="60" t="s">
        <v>30</v>
      </c>
      <c r="C13" s="72">
        <f>'2009'!Q13</f>
        <v>3265</v>
      </c>
      <c r="D13" s="53">
        <v>142</v>
      </c>
      <c r="E13" s="54">
        <v>250</v>
      </c>
      <c r="F13" s="54"/>
      <c r="G13" s="54"/>
      <c r="H13" s="54">
        <v>2176</v>
      </c>
      <c r="I13" s="54">
        <v>3086</v>
      </c>
      <c r="J13" s="54">
        <v>10</v>
      </c>
      <c r="K13" s="54">
        <v>7</v>
      </c>
      <c r="L13" s="54"/>
      <c r="M13" s="54">
        <v>40</v>
      </c>
      <c r="N13" s="54">
        <v>720</v>
      </c>
      <c r="O13" s="55">
        <v>1052</v>
      </c>
      <c r="P13" s="52">
        <f t="shared" si="0"/>
        <v>7483</v>
      </c>
      <c r="Q13" s="56">
        <f t="shared" si="1"/>
        <v>10748</v>
      </c>
      <c r="R13" s="12"/>
    </row>
    <row r="14" spans="1:18" x14ac:dyDescent="0.2">
      <c r="A14" s="33" t="s">
        <v>3</v>
      </c>
      <c r="B14" s="13" t="s">
        <v>27</v>
      </c>
      <c r="C14" s="1">
        <f>'2009'!Q14</f>
        <v>708</v>
      </c>
      <c r="D14" s="18">
        <v>74</v>
      </c>
      <c r="E14" s="9">
        <v>56</v>
      </c>
      <c r="F14" s="9">
        <v>132</v>
      </c>
      <c r="G14" s="9">
        <v>112</v>
      </c>
      <c r="H14" s="9">
        <v>128</v>
      </c>
      <c r="I14" s="9">
        <v>161</v>
      </c>
      <c r="J14" s="9">
        <v>168</v>
      </c>
      <c r="K14" s="9">
        <v>105</v>
      </c>
      <c r="L14" s="9">
        <v>117</v>
      </c>
      <c r="M14" s="9">
        <v>128</v>
      </c>
      <c r="N14" s="9">
        <v>115</v>
      </c>
      <c r="O14" s="22">
        <v>127</v>
      </c>
      <c r="P14" s="1">
        <f t="shared" si="0"/>
        <v>1423</v>
      </c>
      <c r="Q14" s="25">
        <f t="shared" si="1"/>
        <v>2131</v>
      </c>
      <c r="R14" s="12"/>
    </row>
    <row r="15" spans="1:18" x14ac:dyDescent="0.2">
      <c r="A15" s="34"/>
      <c r="B15" s="42" t="s">
        <v>28</v>
      </c>
      <c r="C15" s="3">
        <f>'2009'!Q15</f>
        <v>1702</v>
      </c>
      <c r="D15" s="43">
        <v>103</v>
      </c>
      <c r="E15" s="44">
        <v>71</v>
      </c>
      <c r="F15" s="44">
        <v>148</v>
      </c>
      <c r="G15" s="44">
        <v>214</v>
      </c>
      <c r="H15" s="44">
        <v>240</v>
      </c>
      <c r="I15" s="44">
        <v>261</v>
      </c>
      <c r="J15" s="44">
        <v>257</v>
      </c>
      <c r="K15" s="44">
        <v>193</v>
      </c>
      <c r="L15" s="44">
        <v>157</v>
      </c>
      <c r="M15" s="44">
        <v>183</v>
      </c>
      <c r="N15" s="44">
        <v>175</v>
      </c>
      <c r="O15" s="45">
        <v>200</v>
      </c>
      <c r="P15" s="2">
        <f t="shared" si="0"/>
        <v>2202</v>
      </c>
      <c r="Q15" s="46">
        <f t="shared" si="1"/>
        <v>3904</v>
      </c>
      <c r="R15" s="12"/>
    </row>
    <row r="16" spans="1:18" x14ac:dyDescent="0.2">
      <c r="A16" s="34"/>
      <c r="B16" s="14" t="s">
        <v>29</v>
      </c>
      <c r="C16" s="3">
        <f>'2009'!Q16</f>
        <v>13371</v>
      </c>
      <c r="D16" s="19">
        <v>1067</v>
      </c>
      <c r="E16" s="8">
        <v>896</v>
      </c>
      <c r="F16" s="8">
        <v>1642</v>
      </c>
      <c r="G16" s="8">
        <v>2090</v>
      </c>
      <c r="H16" s="8">
        <v>1788</v>
      </c>
      <c r="I16" s="8">
        <v>2668</v>
      </c>
      <c r="J16" s="8">
        <v>2482</v>
      </c>
      <c r="K16" s="8">
        <v>1763</v>
      </c>
      <c r="L16" s="8">
        <v>1818</v>
      </c>
      <c r="M16" s="8">
        <v>2030</v>
      </c>
      <c r="N16" s="8">
        <v>2095</v>
      </c>
      <c r="O16" s="23">
        <v>2025</v>
      </c>
      <c r="P16" s="3">
        <f t="shared" si="0"/>
        <v>22364</v>
      </c>
      <c r="Q16" s="26">
        <f t="shared" si="1"/>
        <v>35735</v>
      </c>
      <c r="R16" s="12"/>
    </row>
    <row r="17" spans="1:18" ht="13.5" thickBot="1" x14ac:dyDescent="0.25">
      <c r="A17" s="35"/>
      <c r="B17" s="61" t="s">
        <v>30</v>
      </c>
      <c r="C17" s="72">
        <f>'2009'!Q17</f>
        <v>59361</v>
      </c>
      <c r="D17" s="57">
        <v>5818</v>
      </c>
      <c r="E17" s="58">
        <v>4926</v>
      </c>
      <c r="F17" s="58">
        <v>7555</v>
      </c>
      <c r="G17" s="58">
        <v>12520</v>
      </c>
      <c r="H17" s="58">
        <v>11261</v>
      </c>
      <c r="I17" s="58">
        <v>14234</v>
      </c>
      <c r="J17" s="58">
        <v>14231</v>
      </c>
      <c r="K17" s="58">
        <v>10627</v>
      </c>
      <c r="L17" s="58">
        <v>9968</v>
      </c>
      <c r="M17" s="58">
        <v>10600</v>
      </c>
      <c r="N17" s="58">
        <v>10760</v>
      </c>
      <c r="O17" s="59">
        <v>12981</v>
      </c>
      <c r="P17" s="52">
        <f t="shared" si="0"/>
        <v>125481</v>
      </c>
      <c r="Q17" s="56">
        <f t="shared" si="1"/>
        <v>184842</v>
      </c>
      <c r="R17" s="12"/>
    </row>
    <row r="18" spans="1:18" x14ac:dyDescent="0.2">
      <c r="A18" s="33" t="s">
        <v>4</v>
      </c>
      <c r="B18" s="27" t="s">
        <v>27</v>
      </c>
      <c r="C18" s="1">
        <f>'2009'!Q18</f>
        <v>10</v>
      </c>
      <c r="D18" s="29"/>
      <c r="E18" s="30">
        <v>1</v>
      </c>
      <c r="F18" s="30">
        <v>2</v>
      </c>
      <c r="G18" s="30">
        <v>2</v>
      </c>
      <c r="H18" s="30"/>
      <c r="I18" s="30">
        <v>1</v>
      </c>
      <c r="J18" s="30"/>
      <c r="K18" s="30">
        <v>1</v>
      </c>
      <c r="L18" s="30">
        <v>3</v>
      </c>
      <c r="M18" s="30">
        <v>4</v>
      </c>
      <c r="N18" s="30">
        <v>7</v>
      </c>
      <c r="O18" s="31">
        <v>1</v>
      </c>
      <c r="P18" s="1">
        <f t="shared" si="0"/>
        <v>22</v>
      </c>
      <c r="Q18" s="25">
        <f t="shared" si="1"/>
        <v>32</v>
      </c>
      <c r="R18" s="12"/>
    </row>
    <row r="19" spans="1:18" x14ac:dyDescent="0.2">
      <c r="A19" s="34"/>
      <c r="B19" s="42" t="s">
        <v>28</v>
      </c>
      <c r="C19" s="3">
        <f>'2009'!Q19</f>
        <v>125</v>
      </c>
      <c r="D19" s="43"/>
      <c r="E19" s="44">
        <v>3</v>
      </c>
      <c r="F19" s="44">
        <v>25</v>
      </c>
      <c r="G19" s="44">
        <v>25</v>
      </c>
      <c r="H19" s="44">
        <v>17</v>
      </c>
      <c r="I19" s="44">
        <v>14</v>
      </c>
      <c r="J19" s="44">
        <v>18</v>
      </c>
      <c r="K19" s="44">
        <v>23</v>
      </c>
      <c r="L19" s="44">
        <v>13</v>
      </c>
      <c r="M19" s="44">
        <v>39</v>
      </c>
      <c r="N19" s="44">
        <v>35</v>
      </c>
      <c r="O19" s="45">
        <v>24</v>
      </c>
      <c r="P19" s="2">
        <f t="shared" si="0"/>
        <v>236</v>
      </c>
      <c r="Q19" s="46">
        <f t="shared" si="1"/>
        <v>361</v>
      </c>
      <c r="R19" s="12"/>
    </row>
    <row r="20" spans="1:18" x14ac:dyDescent="0.2">
      <c r="A20" s="34"/>
      <c r="B20" s="14" t="s">
        <v>29</v>
      </c>
      <c r="C20" s="3">
        <f>'2009'!Q20</f>
        <v>733</v>
      </c>
      <c r="D20" s="19"/>
      <c r="E20" s="8">
        <v>57</v>
      </c>
      <c r="F20" s="8">
        <v>298</v>
      </c>
      <c r="G20" s="8">
        <v>263</v>
      </c>
      <c r="H20" s="8">
        <v>115</v>
      </c>
      <c r="I20" s="8">
        <v>108</v>
      </c>
      <c r="J20" s="8">
        <v>82</v>
      </c>
      <c r="K20" s="8">
        <v>124</v>
      </c>
      <c r="L20" s="8">
        <v>170</v>
      </c>
      <c r="M20" s="8">
        <v>170</v>
      </c>
      <c r="N20" s="8">
        <v>220</v>
      </c>
      <c r="O20" s="23">
        <v>583</v>
      </c>
      <c r="P20" s="3">
        <v>569</v>
      </c>
      <c r="Q20" s="26">
        <f t="shared" si="1"/>
        <v>1302</v>
      </c>
      <c r="R20" s="12"/>
    </row>
    <row r="21" spans="1:18" ht="13.5" thickBot="1" x14ac:dyDescent="0.25">
      <c r="A21" s="35"/>
      <c r="B21" s="60" t="s">
        <v>30</v>
      </c>
      <c r="C21" s="72">
        <f>'2009'!Q21</f>
        <v>11931</v>
      </c>
      <c r="D21" s="53"/>
      <c r="E21" s="54">
        <v>293</v>
      </c>
      <c r="F21" s="54">
        <v>5420</v>
      </c>
      <c r="G21" s="54">
        <v>5285</v>
      </c>
      <c r="H21" s="54">
        <v>1887</v>
      </c>
      <c r="I21" s="54">
        <v>1829</v>
      </c>
      <c r="J21" s="54">
        <v>2163</v>
      </c>
      <c r="K21" s="54">
        <v>2273</v>
      </c>
      <c r="L21" s="54">
        <v>1160</v>
      </c>
      <c r="M21" s="54">
        <v>2754</v>
      </c>
      <c r="N21" s="54">
        <v>3715</v>
      </c>
      <c r="O21" s="55">
        <v>3717</v>
      </c>
      <c r="P21" s="52">
        <f t="shared" si="0"/>
        <v>30496</v>
      </c>
      <c r="Q21" s="56">
        <f t="shared" si="1"/>
        <v>42427</v>
      </c>
      <c r="R21" s="12"/>
    </row>
    <row r="22" spans="1:18" x14ac:dyDescent="0.2">
      <c r="A22" s="33" t="s">
        <v>5</v>
      </c>
      <c r="B22" s="13" t="s">
        <v>27</v>
      </c>
      <c r="C22" s="1">
        <f>'2009'!Q22</f>
        <v>0</v>
      </c>
      <c r="D22" s="18"/>
      <c r="E22" s="9"/>
      <c r="F22" s="9"/>
      <c r="G22" s="9"/>
      <c r="H22" s="9"/>
      <c r="I22" s="9"/>
      <c r="J22" s="9"/>
      <c r="K22" s="9"/>
      <c r="L22" s="9"/>
      <c r="M22" s="9"/>
      <c r="N22" s="9"/>
      <c r="O22" s="22"/>
      <c r="P22" s="1">
        <f t="shared" si="0"/>
        <v>0</v>
      </c>
      <c r="Q22" s="25">
        <f t="shared" si="1"/>
        <v>0</v>
      </c>
      <c r="R22" s="12"/>
    </row>
    <row r="23" spans="1:18" x14ac:dyDescent="0.2">
      <c r="A23" s="34"/>
      <c r="B23" s="42" t="s">
        <v>28</v>
      </c>
      <c r="C23" s="3">
        <f>'2009'!Q23</f>
        <v>0</v>
      </c>
      <c r="D23" s="43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5"/>
      <c r="P23" s="2">
        <f t="shared" si="0"/>
        <v>0</v>
      </c>
      <c r="Q23" s="46">
        <f t="shared" si="1"/>
        <v>0</v>
      </c>
      <c r="R23" s="12"/>
    </row>
    <row r="24" spans="1:18" x14ac:dyDescent="0.2">
      <c r="A24" s="34"/>
      <c r="B24" s="14" t="s">
        <v>29</v>
      </c>
      <c r="C24" s="3">
        <f>'2009'!Q24</f>
        <v>0</v>
      </c>
      <c r="D24" s="19"/>
      <c r="E24" s="8"/>
      <c r="F24" s="8"/>
      <c r="G24" s="8"/>
      <c r="H24" s="8"/>
      <c r="I24" s="8"/>
      <c r="J24" s="8"/>
      <c r="K24" s="8"/>
      <c r="L24" s="8"/>
      <c r="M24" s="8"/>
      <c r="N24" s="8"/>
      <c r="O24" s="23"/>
      <c r="P24" s="3">
        <f t="shared" si="0"/>
        <v>0</v>
      </c>
      <c r="Q24" s="26">
        <f t="shared" si="1"/>
        <v>0</v>
      </c>
      <c r="R24" s="12"/>
    </row>
    <row r="25" spans="1:18" ht="13.5" thickBot="1" x14ac:dyDescent="0.25">
      <c r="A25" s="35"/>
      <c r="B25" s="61" t="s">
        <v>30</v>
      </c>
      <c r="C25" s="72">
        <f>'2009'!Q25</f>
        <v>0</v>
      </c>
      <c r="D25" s="57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9"/>
      <c r="P25" s="52">
        <f t="shared" si="0"/>
        <v>0</v>
      </c>
      <c r="Q25" s="56">
        <f t="shared" si="1"/>
        <v>0</v>
      </c>
      <c r="R25" s="12"/>
    </row>
    <row r="26" spans="1:18" x14ac:dyDescent="0.2">
      <c r="A26" s="33" t="s">
        <v>6</v>
      </c>
      <c r="B26" s="27" t="s">
        <v>27</v>
      </c>
      <c r="C26" s="1">
        <f>'2009'!Q26</f>
        <v>0</v>
      </c>
      <c r="D26" s="29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1"/>
      <c r="P26" s="1">
        <f t="shared" si="0"/>
        <v>0</v>
      </c>
      <c r="Q26" s="25">
        <f t="shared" si="1"/>
        <v>0</v>
      </c>
      <c r="R26" s="12"/>
    </row>
    <row r="27" spans="1:18" x14ac:dyDescent="0.2">
      <c r="A27" s="34"/>
      <c r="B27" s="42" t="s">
        <v>28</v>
      </c>
      <c r="C27" s="3">
        <f>'2009'!Q27</f>
        <v>0</v>
      </c>
      <c r="D27" s="43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5"/>
      <c r="P27" s="2">
        <f t="shared" si="0"/>
        <v>0</v>
      </c>
      <c r="Q27" s="46">
        <f t="shared" si="1"/>
        <v>0</v>
      </c>
      <c r="R27" s="12"/>
    </row>
    <row r="28" spans="1:18" x14ac:dyDescent="0.2">
      <c r="A28" s="34"/>
      <c r="B28" s="14" t="s">
        <v>29</v>
      </c>
      <c r="C28" s="3">
        <f>'2009'!Q28</f>
        <v>0</v>
      </c>
      <c r="D28" s="19"/>
      <c r="E28" s="8"/>
      <c r="F28" s="8"/>
      <c r="G28" s="8"/>
      <c r="H28" s="8"/>
      <c r="I28" s="8"/>
      <c r="J28" s="8"/>
      <c r="K28" s="8"/>
      <c r="L28" s="8"/>
      <c r="M28" s="8"/>
      <c r="N28" s="8"/>
      <c r="O28" s="23"/>
      <c r="P28" s="3">
        <f t="shared" si="0"/>
        <v>0</v>
      </c>
      <c r="Q28" s="26">
        <f t="shared" si="1"/>
        <v>0</v>
      </c>
      <c r="R28" s="12"/>
    </row>
    <row r="29" spans="1:18" ht="13.5" thickBot="1" x14ac:dyDescent="0.25">
      <c r="A29" s="35"/>
      <c r="B29" s="60" t="s">
        <v>30</v>
      </c>
      <c r="C29" s="72">
        <f>'2009'!Q29</f>
        <v>0</v>
      </c>
      <c r="D29" s="53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5"/>
      <c r="P29" s="52">
        <f t="shared" si="0"/>
        <v>0</v>
      </c>
      <c r="Q29" s="56">
        <f t="shared" si="1"/>
        <v>0</v>
      </c>
      <c r="R29" s="12"/>
    </row>
    <row r="30" spans="1:18" x14ac:dyDescent="0.2">
      <c r="A30" s="33" t="s">
        <v>7</v>
      </c>
      <c r="B30" s="13" t="s">
        <v>27</v>
      </c>
      <c r="C30" s="1">
        <f>'2009'!Q30</f>
        <v>0</v>
      </c>
      <c r="D30" s="18"/>
      <c r="E30" s="9"/>
      <c r="F30" s="9"/>
      <c r="G30" s="9"/>
      <c r="H30" s="9"/>
      <c r="I30" s="9"/>
      <c r="J30" s="9"/>
      <c r="K30" s="9"/>
      <c r="L30" s="9"/>
      <c r="M30" s="9"/>
      <c r="N30" s="9"/>
      <c r="O30" s="22"/>
      <c r="P30" s="1">
        <f t="shared" si="0"/>
        <v>0</v>
      </c>
      <c r="Q30" s="25">
        <f t="shared" si="1"/>
        <v>0</v>
      </c>
      <c r="R30" s="12"/>
    </row>
    <row r="31" spans="1:18" x14ac:dyDescent="0.2">
      <c r="A31" s="34"/>
      <c r="B31" s="42" t="s">
        <v>28</v>
      </c>
      <c r="C31" s="3">
        <f>'2009'!Q31</f>
        <v>0</v>
      </c>
      <c r="D31" s="43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5"/>
      <c r="P31" s="2">
        <f t="shared" si="0"/>
        <v>0</v>
      </c>
      <c r="Q31" s="46">
        <f t="shared" si="1"/>
        <v>0</v>
      </c>
      <c r="R31" s="12"/>
    </row>
    <row r="32" spans="1:18" x14ac:dyDescent="0.2">
      <c r="A32" s="34"/>
      <c r="B32" s="14" t="s">
        <v>29</v>
      </c>
      <c r="C32" s="3">
        <f>'2009'!Q32</f>
        <v>0</v>
      </c>
      <c r="D32" s="19"/>
      <c r="E32" s="8"/>
      <c r="F32" s="8"/>
      <c r="G32" s="8"/>
      <c r="H32" s="8"/>
      <c r="I32" s="8"/>
      <c r="J32" s="8"/>
      <c r="K32" s="8"/>
      <c r="L32" s="8"/>
      <c r="M32" s="8"/>
      <c r="N32" s="8"/>
      <c r="O32" s="23"/>
      <c r="P32" s="3">
        <f t="shared" si="0"/>
        <v>0</v>
      </c>
      <c r="Q32" s="26">
        <f t="shared" si="1"/>
        <v>0</v>
      </c>
      <c r="R32" s="12"/>
    </row>
    <row r="33" spans="1:18" ht="13.5" thickBot="1" x14ac:dyDescent="0.25">
      <c r="A33" s="35"/>
      <c r="B33" s="61" t="s">
        <v>30</v>
      </c>
      <c r="C33" s="72">
        <f>'2009'!Q33</f>
        <v>0</v>
      </c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9"/>
      <c r="P33" s="52">
        <f t="shared" si="0"/>
        <v>0</v>
      </c>
      <c r="Q33" s="56">
        <f t="shared" si="1"/>
        <v>0</v>
      </c>
      <c r="R33" s="12"/>
    </row>
    <row r="34" spans="1:18" x14ac:dyDescent="0.2">
      <c r="A34" s="33" t="s">
        <v>8</v>
      </c>
      <c r="B34" s="27" t="s">
        <v>27</v>
      </c>
      <c r="C34" s="1">
        <f>'2009'!Q34</f>
        <v>1</v>
      </c>
      <c r="D34" s="29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1">
        <v>0</v>
      </c>
      <c r="P34" s="1">
        <f t="shared" si="0"/>
        <v>0</v>
      </c>
      <c r="Q34" s="25">
        <f t="shared" si="1"/>
        <v>1</v>
      </c>
      <c r="R34" s="12"/>
    </row>
    <row r="35" spans="1:18" x14ac:dyDescent="0.2">
      <c r="A35" s="34"/>
      <c r="B35" s="42" t="s">
        <v>28</v>
      </c>
      <c r="C35" s="3">
        <f>'2009'!Q35</f>
        <v>10</v>
      </c>
      <c r="D35" s="43">
        <v>2</v>
      </c>
      <c r="E35" s="44">
        <v>6</v>
      </c>
      <c r="F35" s="44">
        <v>0</v>
      </c>
      <c r="G35" s="44">
        <v>0</v>
      </c>
      <c r="H35" s="44">
        <v>6</v>
      </c>
      <c r="I35" s="44">
        <v>4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5">
        <v>1</v>
      </c>
      <c r="P35" s="2">
        <f t="shared" si="0"/>
        <v>19</v>
      </c>
      <c r="Q35" s="46">
        <f t="shared" si="1"/>
        <v>29</v>
      </c>
      <c r="R35" s="12"/>
    </row>
    <row r="36" spans="1:18" x14ac:dyDescent="0.2">
      <c r="A36" s="34"/>
      <c r="B36" s="14" t="s">
        <v>29</v>
      </c>
      <c r="C36" s="3">
        <f>'2009'!Q36</f>
        <v>23</v>
      </c>
      <c r="D36" s="19">
        <v>24</v>
      </c>
      <c r="E36" s="8">
        <v>88</v>
      </c>
      <c r="F36" s="8">
        <v>0</v>
      </c>
      <c r="G36" s="8">
        <v>0</v>
      </c>
      <c r="H36" s="8">
        <v>36</v>
      </c>
      <c r="I36" s="8">
        <v>43</v>
      </c>
      <c r="J36" s="8">
        <v>0</v>
      </c>
      <c r="K36" s="8">
        <v>0</v>
      </c>
      <c r="L36" s="8">
        <v>0</v>
      </c>
      <c r="M36" s="8">
        <v>1</v>
      </c>
      <c r="N36" s="8">
        <v>2</v>
      </c>
      <c r="O36" s="23">
        <v>2</v>
      </c>
      <c r="P36" s="3">
        <f t="shared" si="0"/>
        <v>196</v>
      </c>
      <c r="Q36" s="26">
        <f t="shared" si="1"/>
        <v>219</v>
      </c>
      <c r="R36" s="12"/>
    </row>
    <row r="37" spans="1:18" ht="13.5" thickBot="1" x14ac:dyDescent="0.25">
      <c r="A37" s="35"/>
      <c r="B37" s="61" t="s">
        <v>30</v>
      </c>
      <c r="C37" s="72">
        <f>'2009'!Q37</f>
        <v>1362</v>
      </c>
      <c r="D37" s="57">
        <v>151</v>
      </c>
      <c r="E37" s="58">
        <v>496</v>
      </c>
      <c r="F37" s="58">
        <v>0</v>
      </c>
      <c r="G37" s="58">
        <v>0</v>
      </c>
      <c r="H37" s="58">
        <v>1273</v>
      </c>
      <c r="I37" s="58">
        <v>973</v>
      </c>
      <c r="J37" s="58">
        <v>0</v>
      </c>
      <c r="K37" s="58">
        <v>0</v>
      </c>
      <c r="L37" s="58">
        <v>30</v>
      </c>
      <c r="M37" s="58">
        <v>48</v>
      </c>
      <c r="N37" s="58">
        <v>277</v>
      </c>
      <c r="O37" s="59">
        <v>292</v>
      </c>
      <c r="P37" s="62">
        <f t="shared" si="0"/>
        <v>3540</v>
      </c>
      <c r="Q37" s="63">
        <f t="shared" si="1"/>
        <v>4902</v>
      </c>
      <c r="R37" s="12"/>
    </row>
    <row r="38" spans="1:18" x14ac:dyDescent="0.2">
      <c r="A38" s="36" t="s">
        <v>9</v>
      </c>
      <c r="B38" s="13" t="s">
        <v>27</v>
      </c>
      <c r="C38" s="1">
        <f>'2009'!Q38</f>
        <v>1</v>
      </c>
      <c r="D38" s="18">
        <v>0</v>
      </c>
      <c r="E38" s="9">
        <v>2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1</v>
      </c>
      <c r="M38" s="9">
        <v>0</v>
      </c>
      <c r="N38" s="9">
        <v>1</v>
      </c>
      <c r="O38" s="22">
        <v>0</v>
      </c>
      <c r="P38" s="1">
        <f>SUM(D38:O38)</f>
        <v>4</v>
      </c>
      <c r="Q38" s="25">
        <f>C38+P38</f>
        <v>5</v>
      </c>
      <c r="R38" s="12"/>
    </row>
    <row r="39" spans="1:18" x14ac:dyDescent="0.2">
      <c r="A39" s="37"/>
      <c r="B39" s="42" t="s">
        <v>28</v>
      </c>
      <c r="C39" s="3">
        <f>'2009'!Q39</f>
        <v>18</v>
      </c>
      <c r="D39" s="43">
        <v>3</v>
      </c>
      <c r="E39" s="44">
        <v>26</v>
      </c>
      <c r="F39" s="44">
        <v>0</v>
      </c>
      <c r="G39" s="44">
        <v>6</v>
      </c>
      <c r="H39" s="44">
        <v>1</v>
      </c>
      <c r="I39" s="44">
        <v>0</v>
      </c>
      <c r="J39" s="44">
        <v>0</v>
      </c>
      <c r="K39" s="44">
        <v>0</v>
      </c>
      <c r="L39" s="44">
        <v>5</v>
      </c>
      <c r="M39" s="44">
        <v>3</v>
      </c>
      <c r="N39" s="44">
        <v>6</v>
      </c>
      <c r="O39" s="45">
        <v>1</v>
      </c>
      <c r="P39" s="2">
        <f t="shared" ref="P39:P65" si="2">SUM(D39:O39)</f>
        <v>51</v>
      </c>
      <c r="Q39" s="46">
        <f t="shared" ref="Q39:Q65" si="3">C39+P39</f>
        <v>69</v>
      </c>
      <c r="R39" s="12"/>
    </row>
    <row r="40" spans="1:18" x14ac:dyDescent="0.2">
      <c r="A40" s="37"/>
      <c r="B40" s="14" t="s">
        <v>29</v>
      </c>
      <c r="C40" s="3">
        <f>'2009'!Q40</f>
        <v>324</v>
      </c>
      <c r="D40" s="19">
        <v>27</v>
      </c>
      <c r="E40" s="8">
        <v>212</v>
      </c>
      <c r="F40" s="8">
        <v>14</v>
      </c>
      <c r="G40" s="8">
        <v>43</v>
      </c>
      <c r="H40" s="8">
        <v>1</v>
      </c>
      <c r="I40" s="8">
        <v>16</v>
      </c>
      <c r="J40" s="8">
        <v>0</v>
      </c>
      <c r="K40" s="8">
        <v>0</v>
      </c>
      <c r="L40" s="8">
        <v>79</v>
      </c>
      <c r="M40" s="8">
        <v>21</v>
      </c>
      <c r="N40" s="8">
        <v>49</v>
      </c>
      <c r="O40" s="23">
        <v>13</v>
      </c>
      <c r="P40" s="3">
        <f t="shared" si="2"/>
        <v>475</v>
      </c>
      <c r="Q40" s="26">
        <f t="shared" si="3"/>
        <v>799</v>
      </c>
      <c r="R40" s="12"/>
    </row>
    <row r="41" spans="1:18" ht="13.5" thickBot="1" x14ac:dyDescent="0.25">
      <c r="A41" s="38"/>
      <c r="B41" s="61" t="s">
        <v>30</v>
      </c>
      <c r="C41" s="72">
        <f>'2009'!Q41</f>
        <v>4351</v>
      </c>
      <c r="D41" s="57">
        <v>291</v>
      </c>
      <c r="E41" s="58">
        <v>3090</v>
      </c>
      <c r="F41" s="58">
        <v>227</v>
      </c>
      <c r="G41" s="58">
        <v>748</v>
      </c>
      <c r="H41" s="58">
        <v>25</v>
      </c>
      <c r="I41" s="58">
        <v>485</v>
      </c>
      <c r="J41" s="58">
        <v>0</v>
      </c>
      <c r="K41" s="58">
        <v>0</v>
      </c>
      <c r="L41" s="58">
        <v>1185</v>
      </c>
      <c r="M41" s="58">
        <v>268</v>
      </c>
      <c r="N41" s="58">
        <v>757</v>
      </c>
      <c r="O41" s="59">
        <v>248</v>
      </c>
      <c r="P41" s="52">
        <f t="shared" si="2"/>
        <v>7324</v>
      </c>
      <c r="Q41" s="56">
        <f t="shared" si="3"/>
        <v>11675</v>
      </c>
      <c r="R41" s="12"/>
    </row>
    <row r="42" spans="1:18" x14ac:dyDescent="0.2">
      <c r="A42" s="33" t="s">
        <v>10</v>
      </c>
      <c r="B42" s="27" t="s">
        <v>27</v>
      </c>
      <c r="C42" s="1">
        <f>'2009'!Q42</f>
        <v>0</v>
      </c>
      <c r="D42" s="29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1"/>
      <c r="P42" s="1">
        <f t="shared" si="2"/>
        <v>0</v>
      </c>
      <c r="Q42" s="25">
        <f t="shared" si="3"/>
        <v>0</v>
      </c>
      <c r="R42" s="12"/>
    </row>
    <row r="43" spans="1:18" x14ac:dyDescent="0.2">
      <c r="A43" s="34"/>
      <c r="B43" s="42" t="s">
        <v>28</v>
      </c>
      <c r="C43" s="3">
        <f>'2009'!Q43</f>
        <v>0</v>
      </c>
      <c r="D43" s="43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5"/>
      <c r="P43" s="2">
        <f t="shared" si="2"/>
        <v>0</v>
      </c>
      <c r="Q43" s="46">
        <f t="shared" si="3"/>
        <v>0</v>
      </c>
      <c r="R43" s="12"/>
    </row>
    <row r="44" spans="1:18" x14ac:dyDescent="0.2">
      <c r="A44" s="34"/>
      <c r="B44" s="14" t="s">
        <v>29</v>
      </c>
      <c r="C44" s="3">
        <f>'2009'!Q44</f>
        <v>0</v>
      </c>
      <c r="D44" s="19"/>
      <c r="E44" s="8"/>
      <c r="F44" s="8"/>
      <c r="G44" s="8"/>
      <c r="H44" s="8"/>
      <c r="I44" s="8"/>
      <c r="J44" s="8"/>
      <c r="K44" s="8"/>
      <c r="L44" s="8"/>
      <c r="M44" s="8"/>
      <c r="N44" s="8"/>
      <c r="O44" s="23"/>
      <c r="P44" s="3">
        <f t="shared" si="2"/>
        <v>0</v>
      </c>
      <c r="Q44" s="26">
        <f t="shared" si="3"/>
        <v>0</v>
      </c>
      <c r="R44" s="12"/>
    </row>
    <row r="45" spans="1:18" ht="13.5" thickBot="1" x14ac:dyDescent="0.25">
      <c r="A45" s="35"/>
      <c r="B45" s="60" t="s">
        <v>30</v>
      </c>
      <c r="C45" s="72">
        <f>'2009'!Q45</f>
        <v>0</v>
      </c>
      <c r="D45" s="53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5"/>
      <c r="P45" s="52">
        <f t="shared" si="2"/>
        <v>0</v>
      </c>
      <c r="Q45" s="56">
        <f t="shared" si="3"/>
        <v>0</v>
      </c>
      <c r="R45" s="12"/>
    </row>
    <row r="46" spans="1:18" x14ac:dyDescent="0.2">
      <c r="A46" s="33" t="s">
        <v>11</v>
      </c>
      <c r="B46" s="13" t="s">
        <v>27</v>
      </c>
      <c r="C46" s="1">
        <f>'2009'!Q46</f>
        <v>0</v>
      </c>
      <c r="D46" s="18"/>
      <c r="E46" s="9"/>
      <c r="F46" s="9"/>
      <c r="G46" s="9"/>
      <c r="H46" s="9"/>
      <c r="I46" s="9"/>
      <c r="J46" s="9"/>
      <c r="K46" s="9"/>
      <c r="L46" s="9"/>
      <c r="M46" s="9"/>
      <c r="N46" s="9"/>
      <c r="O46" s="22"/>
      <c r="P46" s="1">
        <f t="shared" si="2"/>
        <v>0</v>
      </c>
      <c r="Q46" s="25">
        <f t="shared" si="3"/>
        <v>0</v>
      </c>
      <c r="R46" s="12"/>
    </row>
    <row r="47" spans="1:18" x14ac:dyDescent="0.2">
      <c r="A47" s="34"/>
      <c r="B47" s="42" t="s">
        <v>28</v>
      </c>
      <c r="C47" s="3">
        <f>'2009'!Q47</f>
        <v>0</v>
      </c>
      <c r="D47" s="43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5"/>
      <c r="P47" s="2">
        <f t="shared" si="2"/>
        <v>0</v>
      </c>
      <c r="Q47" s="46">
        <f t="shared" si="3"/>
        <v>0</v>
      </c>
      <c r="R47" s="12"/>
    </row>
    <row r="48" spans="1:18" x14ac:dyDescent="0.2">
      <c r="A48" s="34"/>
      <c r="B48" s="14" t="s">
        <v>29</v>
      </c>
      <c r="C48" s="3">
        <f>'2009'!Q48</f>
        <v>0</v>
      </c>
      <c r="D48" s="19"/>
      <c r="E48" s="8"/>
      <c r="F48" s="8"/>
      <c r="G48" s="8"/>
      <c r="H48" s="8"/>
      <c r="I48" s="8"/>
      <c r="J48" s="8"/>
      <c r="K48" s="8"/>
      <c r="L48" s="8"/>
      <c r="M48" s="8"/>
      <c r="N48" s="8"/>
      <c r="O48" s="23"/>
      <c r="P48" s="3">
        <f t="shared" si="2"/>
        <v>0</v>
      </c>
      <c r="Q48" s="26">
        <f t="shared" si="3"/>
        <v>0</v>
      </c>
      <c r="R48" s="12"/>
    </row>
    <row r="49" spans="1:18" ht="13.5" thickBot="1" x14ac:dyDescent="0.25">
      <c r="A49" s="35"/>
      <c r="B49" s="61" t="s">
        <v>30</v>
      </c>
      <c r="C49" s="72">
        <f>'2009'!Q49</f>
        <v>0</v>
      </c>
      <c r="D49" s="57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9"/>
      <c r="P49" s="52">
        <f t="shared" si="2"/>
        <v>0</v>
      </c>
      <c r="Q49" s="56">
        <f t="shared" si="3"/>
        <v>0</v>
      </c>
      <c r="R49" s="12"/>
    </row>
    <row r="50" spans="1:18" x14ac:dyDescent="0.2">
      <c r="A50" s="33" t="s">
        <v>12</v>
      </c>
      <c r="B50" s="27" t="s">
        <v>27</v>
      </c>
      <c r="C50" s="1">
        <f>'2009'!Q50</f>
        <v>0</v>
      </c>
      <c r="D50" s="29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1"/>
      <c r="P50" s="1">
        <f t="shared" si="2"/>
        <v>0</v>
      </c>
      <c r="Q50" s="25">
        <f t="shared" si="3"/>
        <v>0</v>
      </c>
      <c r="R50" s="12"/>
    </row>
    <row r="51" spans="1:18" x14ac:dyDescent="0.2">
      <c r="A51" s="34"/>
      <c r="B51" s="42" t="s">
        <v>28</v>
      </c>
      <c r="C51" s="3">
        <f>'2009'!Q51</f>
        <v>0</v>
      </c>
      <c r="D51" s="43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5"/>
      <c r="P51" s="2">
        <f t="shared" si="2"/>
        <v>0</v>
      </c>
      <c r="Q51" s="46">
        <f t="shared" si="3"/>
        <v>0</v>
      </c>
      <c r="R51" s="12"/>
    </row>
    <row r="52" spans="1:18" x14ac:dyDescent="0.2">
      <c r="A52" s="34"/>
      <c r="B52" s="14" t="s">
        <v>29</v>
      </c>
      <c r="C52" s="3">
        <f>'2009'!Q52</f>
        <v>0</v>
      </c>
      <c r="D52" s="19"/>
      <c r="E52" s="8"/>
      <c r="F52" s="8"/>
      <c r="G52" s="8"/>
      <c r="H52" s="8"/>
      <c r="I52" s="8"/>
      <c r="J52" s="8"/>
      <c r="K52" s="8"/>
      <c r="L52" s="8"/>
      <c r="M52" s="8"/>
      <c r="N52" s="8"/>
      <c r="O52" s="23"/>
      <c r="P52" s="3">
        <f t="shared" si="2"/>
        <v>0</v>
      </c>
      <c r="Q52" s="26">
        <f t="shared" si="3"/>
        <v>0</v>
      </c>
      <c r="R52" s="12"/>
    </row>
    <row r="53" spans="1:18" ht="13.5" thickBot="1" x14ac:dyDescent="0.25">
      <c r="A53" s="35"/>
      <c r="B53" s="60" t="s">
        <v>30</v>
      </c>
      <c r="C53" s="72">
        <f>'2009'!Q53</f>
        <v>0</v>
      </c>
      <c r="D53" s="53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5"/>
      <c r="P53" s="52">
        <f t="shared" si="2"/>
        <v>0</v>
      </c>
      <c r="Q53" s="56">
        <f t="shared" si="3"/>
        <v>0</v>
      </c>
      <c r="R53" s="12"/>
    </row>
    <row r="54" spans="1:18" x14ac:dyDescent="0.2">
      <c r="A54" s="33" t="s">
        <v>13</v>
      </c>
      <c r="B54" s="13" t="s">
        <v>27</v>
      </c>
      <c r="C54" s="1">
        <f>'2009'!Q54</f>
        <v>0</v>
      </c>
      <c r="D54" s="18"/>
      <c r="E54" s="9"/>
      <c r="F54" s="9"/>
      <c r="G54" s="9"/>
      <c r="H54" s="9"/>
      <c r="I54" s="9"/>
      <c r="J54" s="9"/>
      <c r="K54" s="9"/>
      <c r="L54" s="9"/>
      <c r="M54" s="9"/>
      <c r="N54" s="9"/>
      <c r="O54" s="22"/>
      <c r="P54" s="1">
        <f t="shared" si="2"/>
        <v>0</v>
      </c>
      <c r="Q54" s="25">
        <f t="shared" si="3"/>
        <v>0</v>
      </c>
      <c r="R54" s="12"/>
    </row>
    <row r="55" spans="1:18" x14ac:dyDescent="0.2">
      <c r="A55" s="34"/>
      <c r="B55" s="42" t="s">
        <v>28</v>
      </c>
      <c r="C55" s="3">
        <f>'2009'!Q55</f>
        <v>0</v>
      </c>
      <c r="D55" s="43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5"/>
      <c r="P55" s="2">
        <f t="shared" si="2"/>
        <v>0</v>
      </c>
      <c r="Q55" s="46">
        <f t="shared" si="3"/>
        <v>0</v>
      </c>
      <c r="R55" s="12"/>
    </row>
    <row r="56" spans="1:18" x14ac:dyDescent="0.2">
      <c r="A56" s="34"/>
      <c r="B56" s="14" t="s">
        <v>29</v>
      </c>
      <c r="C56" s="3">
        <f>'2009'!Q56</f>
        <v>0</v>
      </c>
      <c r="D56" s="19"/>
      <c r="E56" s="8"/>
      <c r="F56" s="8"/>
      <c r="G56" s="8"/>
      <c r="H56" s="8"/>
      <c r="I56" s="8"/>
      <c r="J56" s="8"/>
      <c r="K56" s="8"/>
      <c r="L56" s="8"/>
      <c r="M56" s="8"/>
      <c r="N56" s="8"/>
      <c r="O56" s="23"/>
      <c r="P56" s="3">
        <f t="shared" si="2"/>
        <v>0</v>
      </c>
      <c r="Q56" s="26">
        <f t="shared" si="3"/>
        <v>0</v>
      </c>
      <c r="R56" s="12"/>
    </row>
    <row r="57" spans="1:18" ht="13.5" thickBot="1" x14ac:dyDescent="0.25">
      <c r="A57" s="35"/>
      <c r="B57" s="61" t="s">
        <v>30</v>
      </c>
      <c r="C57" s="72">
        <f>'2009'!Q57</f>
        <v>0</v>
      </c>
      <c r="D57" s="57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9"/>
      <c r="P57" s="52">
        <f t="shared" si="2"/>
        <v>0</v>
      </c>
      <c r="Q57" s="56">
        <f t="shared" si="3"/>
        <v>0</v>
      </c>
      <c r="R57" s="12"/>
    </row>
    <row r="58" spans="1:18" x14ac:dyDescent="0.2">
      <c r="A58" s="33" t="s">
        <v>14</v>
      </c>
      <c r="B58" s="27" t="s">
        <v>27</v>
      </c>
      <c r="C58" s="1">
        <f>'2009'!Q58</f>
        <v>17</v>
      </c>
      <c r="D58" s="29">
        <v>3</v>
      </c>
      <c r="E58" s="30">
        <v>0</v>
      </c>
      <c r="F58" s="30">
        <v>0</v>
      </c>
      <c r="G58" s="30">
        <v>2</v>
      </c>
      <c r="H58" s="30">
        <v>3</v>
      </c>
      <c r="I58" s="30">
        <v>1</v>
      </c>
      <c r="J58" s="30">
        <v>3</v>
      </c>
      <c r="K58" s="30">
        <v>0</v>
      </c>
      <c r="L58" s="30">
        <v>2</v>
      </c>
      <c r="M58" s="30">
        <v>3</v>
      </c>
      <c r="N58" s="30">
        <v>3</v>
      </c>
      <c r="O58" s="31">
        <v>1</v>
      </c>
      <c r="P58" s="1">
        <f t="shared" si="2"/>
        <v>21</v>
      </c>
      <c r="Q58" s="25">
        <f t="shared" si="3"/>
        <v>38</v>
      </c>
      <c r="R58" s="12"/>
    </row>
    <row r="59" spans="1:18" x14ac:dyDescent="0.2">
      <c r="A59" s="34"/>
      <c r="B59" s="42" t="s">
        <v>28</v>
      </c>
      <c r="C59" s="3">
        <f>'2009'!Q59</f>
        <v>41</v>
      </c>
      <c r="D59" s="43">
        <v>3</v>
      </c>
      <c r="E59" s="44">
        <v>0</v>
      </c>
      <c r="F59" s="44">
        <v>0</v>
      </c>
      <c r="G59" s="44">
        <v>5</v>
      </c>
      <c r="H59" s="44">
        <v>12</v>
      </c>
      <c r="I59" s="44">
        <v>3</v>
      </c>
      <c r="J59" s="44">
        <v>13</v>
      </c>
      <c r="K59" s="44">
        <v>0</v>
      </c>
      <c r="L59" s="44">
        <v>4</v>
      </c>
      <c r="M59" s="44">
        <v>5</v>
      </c>
      <c r="N59" s="44">
        <v>46</v>
      </c>
      <c r="O59" s="45">
        <v>5</v>
      </c>
      <c r="P59" s="2">
        <f t="shared" si="2"/>
        <v>96</v>
      </c>
      <c r="Q59" s="46">
        <f t="shared" si="3"/>
        <v>137</v>
      </c>
      <c r="R59" s="12"/>
    </row>
    <row r="60" spans="1:18" x14ac:dyDescent="0.2">
      <c r="A60" s="34"/>
      <c r="B60" s="14" t="s">
        <v>29</v>
      </c>
      <c r="C60" s="3">
        <f>'2009'!Q60</f>
        <v>511</v>
      </c>
      <c r="D60" s="19">
        <v>13</v>
      </c>
      <c r="E60" s="8">
        <v>1</v>
      </c>
      <c r="F60" s="8">
        <v>0</v>
      </c>
      <c r="G60" s="8">
        <v>77</v>
      </c>
      <c r="H60" s="8">
        <v>99</v>
      </c>
      <c r="I60" s="8">
        <v>57</v>
      </c>
      <c r="J60" s="8">
        <v>104</v>
      </c>
      <c r="K60" s="8">
        <v>13</v>
      </c>
      <c r="L60" s="8">
        <v>88</v>
      </c>
      <c r="M60" s="8">
        <v>88</v>
      </c>
      <c r="N60" s="8">
        <v>356</v>
      </c>
      <c r="O60" s="23">
        <v>245</v>
      </c>
      <c r="P60" s="3">
        <f t="shared" si="2"/>
        <v>1141</v>
      </c>
      <c r="Q60" s="26">
        <f t="shared" si="3"/>
        <v>1652</v>
      </c>
      <c r="R60" s="12"/>
    </row>
    <row r="61" spans="1:18" ht="13.5" thickBot="1" x14ac:dyDescent="0.25">
      <c r="A61" s="35"/>
      <c r="B61" s="60" t="s">
        <v>30</v>
      </c>
      <c r="C61" s="72">
        <f>'2009'!Q61</f>
        <v>7125</v>
      </c>
      <c r="D61" s="53">
        <v>32</v>
      </c>
      <c r="E61" s="54">
        <v>108</v>
      </c>
      <c r="F61" s="54">
        <v>13</v>
      </c>
      <c r="G61" s="54">
        <v>806</v>
      </c>
      <c r="H61" s="54">
        <v>1445</v>
      </c>
      <c r="I61" s="54">
        <v>553</v>
      </c>
      <c r="J61" s="54">
        <v>1236</v>
      </c>
      <c r="K61" s="54">
        <v>150</v>
      </c>
      <c r="L61" s="54">
        <v>1034</v>
      </c>
      <c r="M61" s="54">
        <v>1322</v>
      </c>
      <c r="N61" s="54">
        <v>3632</v>
      </c>
      <c r="O61" s="55">
        <v>1815</v>
      </c>
      <c r="P61" s="52">
        <f t="shared" si="2"/>
        <v>12146</v>
      </c>
      <c r="Q61" s="56">
        <f t="shared" si="3"/>
        <v>19271</v>
      </c>
      <c r="R61" s="12"/>
    </row>
    <row r="62" spans="1:18" x14ac:dyDescent="0.2">
      <c r="A62" s="39" t="s">
        <v>15</v>
      </c>
      <c r="B62" s="13" t="s">
        <v>27</v>
      </c>
      <c r="C62" s="1">
        <f>'2009'!Q62</f>
        <v>0</v>
      </c>
      <c r="D62" s="18"/>
      <c r="E62" s="9"/>
      <c r="F62" s="9"/>
      <c r="G62" s="9"/>
      <c r="H62" s="9"/>
      <c r="I62" s="9"/>
      <c r="J62" s="9"/>
      <c r="K62" s="9"/>
      <c r="L62" s="9"/>
      <c r="M62" s="9"/>
      <c r="N62" s="9"/>
      <c r="O62" s="22"/>
      <c r="P62" s="1">
        <f t="shared" si="2"/>
        <v>0</v>
      </c>
      <c r="Q62" s="25">
        <f t="shared" si="3"/>
        <v>0</v>
      </c>
      <c r="R62" s="12"/>
    </row>
    <row r="63" spans="1:18" x14ac:dyDescent="0.2">
      <c r="A63" s="40"/>
      <c r="B63" s="42" t="s">
        <v>28</v>
      </c>
      <c r="C63" s="3">
        <f>'2009'!Q63</f>
        <v>0</v>
      </c>
      <c r="D63" s="43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5"/>
      <c r="P63" s="2">
        <f t="shared" si="2"/>
        <v>0</v>
      </c>
      <c r="Q63" s="46">
        <f t="shared" si="3"/>
        <v>0</v>
      </c>
      <c r="R63" s="12"/>
    </row>
    <row r="64" spans="1:18" x14ac:dyDescent="0.2">
      <c r="A64" s="40"/>
      <c r="B64" s="14" t="s">
        <v>29</v>
      </c>
      <c r="C64" s="3">
        <f>'2009'!Q64</f>
        <v>0</v>
      </c>
      <c r="D64" s="19"/>
      <c r="E64" s="8"/>
      <c r="F64" s="8"/>
      <c r="G64" s="8"/>
      <c r="H64" s="8"/>
      <c r="I64" s="8"/>
      <c r="J64" s="8"/>
      <c r="K64" s="8"/>
      <c r="L64" s="8"/>
      <c r="M64" s="8"/>
      <c r="N64" s="8"/>
      <c r="O64" s="23"/>
      <c r="P64" s="3">
        <f t="shared" si="2"/>
        <v>0</v>
      </c>
      <c r="Q64" s="26">
        <f t="shared" si="3"/>
        <v>0</v>
      </c>
      <c r="R64" s="12"/>
    </row>
    <row r="65" spans="1:18" ht="13.5" thickBot="1" x14ac:dyDescent="0.25">
      <c r="A65" s="41"/>
      <c r="B65" s="61" t="s">
        <v>30</v>
      </c>
      <c r="C65" s="72">
        <f>'2009'!Q65</f>
        <v>0</v>
      </c>
      <c r="D65" s="57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9"/>
      <c r="P65" s="52">
        <f t="shared" si="2"/>
        <v>0</v>
      </c>
      <c r="Q65" s="56">
        <f t="shared" si="3"/>
        <v>0</v>
      </c>
      <c r="R65" s="12"/>
    </row>
    <row r="66" spans="1:18" x14ac:dyDescent="0.2">
      <c r="A66" s="33" t="s">
        <v>16</v>
      </c>
      <c r="B66" s="27" t="s">
        <v>27</v>
      </c>
      <c r="C66" s="1">
        <f>'2009'!Q66</f>
        <v>0</v>
      </c>
      <c r="D66" s="29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1"/>
      <c r="P66" s="1">
        <f>SUM(D66:O66)</f>
        <v>0</v>
      </c>
      <c r="Q66" s="25">
        <f>C66+P66</f>
        <v>0</v>
      </c>
      <c r="R66" s="12"/>
    </row>
    <row r="67" spans="1:18" x14ac:dyDescent="0.2">
      <c r="A67" s="34"/>
      <c r="B67" s="42" t="s">
        <v>28</v>
      </c>
      <c r="C67" s="3">
        <f>'2009'!Q67</f>
        <v>0</v>
      </c>
      <c r="D67" s="43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5"/>
      <c r="P67" s="2">
        <f>SUM(D67:O67)</f>
        <v>0</v>
      </c>
      <c r="Q67" s="46">
        <f>C67+P67</f>
        <v>0</v>
      </c>
      <c r="R67" s="12"/>
    </row>
    <row r="68" spans="1:18" x14ac:dyDescent="0.2">
      <c r="A68" s="34"/>
      <c r="B68" s="14" t="s">
        <v>29</v>
      </c>
      <c r="C68" s="3">
        <f>'2009'!Q68</f>
        <v>0</v>
      </c>
      <c r="D68" s="19"/>
      <c r="E68" s="8"/>
      <c r="F68" s="8"/>
      <c r="G68" s="8"/>
      <c r="H68" s="8"/>
      <c r="I68" s="8"/>
      <c r="J68" s="8"/>
      <c r="K68" s="8"/>
      <c r="L68" s="8"/>
      <c r="M68" s="8"/>
      <c r="N68" s="8"/>
      <c r="O68" s="23"/>
      <c r="P68" s="3">
        <f>SUM(D68:O68)</f>
        <v>0</v>
      </c>
      <c r="Q68" s="26">
        <f>C68+P68</f>
        <v>0</v>
      </c>
      <c r="R68" s="12"/>
    </row>
    <row r="69" spans="1:18" ht="13.5" thickBot="1" x14ac:dyDescent="0.25">
      <c r="A69" s="35"/>
      <c r="B69" s="61" t="s">
        <v>30</v>
      </c>
      <c r="C69" s="72">
        <f>'2009'!Q69</f>
        <v>0</v>
      </c>
      <c r="D69" s="57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9"/>
      <c r="P69" s="62">
        <f>SUM(D69:O69)</f>
        <v>0</v>
      </c>
      <c r="Q69" s="63">
        <f>C69+P69</f>
        <v>0</v>
      </c>
      <c r="R69" s="12"/>
    </row>
    <row r="70" spans="1:18" x14ac:dyDescent="0.2">
      <c r="A70" s="36" t="s">
        <v>17</v>
      </c>
      <c r="B70" s="13" t="s">
        <v>27</v>
      </c>
      <c r="C70" s="1">
        <f>'2009'!Q70</f>
        <v>58</v>
      </c>
      <c r="D70" s="18">
        <v>2</v>
      </c>
      <c r="E70" s="9">
        <v>1</v>
      </c>
      <c r="F70" s="9">
        <v>2</v>
      </c>
      <c r="G70" s="9">
        <v>0</v>
      </c>
      <c r="H70" s="9">
        <v>4</v>
      </c>
      <c r="I70" s="9">
        <v>5</v>
      </c>
      <c r="J70" s="9">
        <v>1</v>
      </c>
      <c r="K70" s="9">
        <v>0</v>
      </c>
      <c r="L70" s="9">
        <v>2</v>
      </c>
      <c r="M70" s="9">
        <v>6</v>
      </c>
      <c r="N70" s="9">
        <v>3</v>
      </c>
      <c r="O70" s="22">
        <v>10</v>
      </c>
      <c r="P70" s="1">
        <f>SUM(D70:O70)</f>
        <v>36</v>
      </c>
      <c r="Q70" s="25">
        <f>C70+P70</f>
        <v>94</v>
      </c>
    </row>
    <row r="71" spans="1:18" x14ac:dyDescent="0.2">
      <c r="A71" s="37"/>
      <c r="B71" s="42" t="s">
        <v>28</v>
      </c>
      <c r="C71" s="3">
        <f>'2009'!Q71</f>
        <v>315</v>
      </c>
      <c r="D71" s="43">
        <v>61</v>
      </c>
      <c r="E71" s="44">
        <v>8</v>
      </c>
      <c r="F71" s="44">
        <v>6</v>
      </c>
      <c r="G71" s="44">
        <v>35</v>
      </c>
      <c r="H71" s="44">
        <v>13</v>
      </c>
      <c r="I71" s="44">
        <v>9</v>
      </c>
      <c r="J71" s="44">
        <v>3</v>
      </c>
      <c r="K71" s="44">
        <v>1</v>
      </c>
      <c r="L71" s="44">
        <v>6</v>
      </c>
      <c r="M71" s="44">
        <v>22</v>
      </c>
      <c r="N71" s="44">
        <v>16</v>
      </c>
      <c r="O71" s="45">
        <v>16</v>
      </c>
      <c r="P71" s="2">
        <f t="shared" ref="P71:P105" si="4">SUM(D71:O71)</f>
        <v>196</v>
      </c>
      <c r="Q71" s="46">
        <f t="shared" ref="Q71:Q105" si="5">C71+P71</f>
        <v>511</v>
      </c>
    </row>
    <row r="72" spans="1:18" x14ac:dyDescent="0.2">
      <c r="A72" s="37"/>
      <c r="B72" s="14" t="s">
        <v>29</v>
      </c>
      <c r="C72" s="3">
        <f>'2009'!Q72</f>
        <v>1865</v>
      </c>
      <c r="D72" s="19">
        <v>283</v>
      </c>
      <c r="E72" s="8">
        <v>161</v>
      </c>
      <c r="F72" s="8">
        <v>74</v>
      </c>
      <c r="G72" s="8">
        <v>156</v>
      </c>
      <c r="H72" s="8">
        <v>320</v>
      </c>
      <c r="I72" s="8">
        <v>92</v>
      </c>
      <c r="J72" s="8">
        <v>55</v>
      </c>
      <c r="K72" s="8">
        <v>1</v>
      </c>
      <c r="L72" s="8">
        <v>120</v>
      </c>
      <c r="M72" s="8">
        <v>173</v>
      </c>
      <c r="N72" s="8">
        <v>126</v>
      </c>
      <c r="O72" s="23">
        <v>146</v>
      </c>
      <c r="P72" s="3">
        <f t="shared" si="4"/>
        <v>1707</v>
      </c>
      <c r="Q72" s="26">
        <f t="shared" si="5"/>
        <v>3572</v>
      </c>
    </row>
    <row r="73" spans="1:18" ht="13.5" thickBot="1" x14ac:dyDescent="0.25">
      <c r="A73" s="38"/>
      <c r="B73" s="61" t="s">
        <v>30</v>
      </c>
      <c r="C73" s="72">
        <f>'2009'!Q73</f>
        <v>28668</v>
      </c>
      <c r="D73" s="53">
        <v>5589</v>
      </c>
      <c r="E73" s="54">
        <v>1718</v>
      </c>
      <c r="F73" s="54">
        <v>2201</v>
      </c>
      <c r="G73" s="54">
        <v>865</v>
      </c>
      <c r="H73" s="54">
        <v>4693</v>
      </c>
      <c r="I73" s="54">
        <v>1430</v>
      </c>
      <c r="J73" s="54">
        <v>595</v>
      </c>
      <c r="K73" s="54">
        <v>2</v>
      </c>
      <c r="L73" s="54">
        <v>1080</v>
      </c>
      <c r="M73" s="54">
        <v>1673</v>
      </c>
      <c r="N73" s="54">
        <v>1235</v>
      </c>
      <c r="O73" s="55">
        <v>1305</v>
      </c>
      <c r="P73" s="52">
        <f t="shared" si="4"/>
        <v>22386</v>
      </c>
      <c r="Q73" s="56">
        <f t="shared" si="5"/>
        <v>51054</v>
      </c>
    </row>
    <row r="74" spans="1:18" x14ac:dyDescent="0.2">
      <c r="A74" s="36" t="s">
        <v>18</v>
      </c>
      <c r="B74" s="5" t="s">
        <v>27</v>
      </c>
      <c r="C74" s="1">
        <f>'2009'!Q74</f>
        <v>0</v>
      </c>
      <c r="D74" s="18"/>
      <c r="E74" s="9"/>
      <c r="F74" s="9"/>
      <c r="G74" s="9"/>
      <c r="H74" s="9"/>
      <c r="I74" s="9"/>
      <c r="J74" s="9"/>
      <c r="K74" s="9"/>
      <c r="L74" s="9"/>
      <c r="M74" s="9"/>
      <c r="N74" s="9"/>
      <c r="O74" s="22"/>
      <c r="P74" s="1">
        <f t="shared" si="4"/>
        <v>0</v>
      </c>
      <c r="Q74" s="25">
        <f t="shared" si="5"/>
        <v>0</v>
      </c>
    </row>
    <row r="75" spans="1:18" x14ac:dyDescent="0.2">
      <c r="A75" s="37"/>
      <c r="B75" s="2" t="s">
        <v>28</v>
      </c>
      <c r="C75" s="3">
        <f>'2009'!Q75</f>
        <v>0</v>
      </c>
      <c r="D75" s="43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5"/>
      <c r="P75" s="2">
        <f t="shared" si="4"/>
        <v>0</v>
      </c>
      <c r="Q75" s="46">
        <f t="shared" si="5"/>
        <v>0</v>
      </c>
    </row>
    <row r="76" spans="1:18" x14ac:dyDescent="0.2">
      <c r="A76" s="37"/>
      <c r="B76" s="6" t="s">
        <v>29</v>
      </c>
      <c r="C76" s="3">
        <f>'2009'!Q76</f>
        <v>0</v>
      </c>
      <c r="D76" s="19"/>
      <c r="E76" s="8"/>
      <c r="F76" s="8"/>
      <c r="G76" s="8"/>
      <c r="H76" s="8"/>
      <c r="I76" s="8"/>
      <c r="J76" s="8"/>
      <c r="K76" s="8"/>
      <c r="L76" s="8"/>
      <c r="M76" s="8"/>
      <c r="N76" s="8"/>
      <c r="O76" s="23"/>
      <c r="P76" s="3">
        <f t="shared" si="4"/>
        <v>0</v>
      </c>
      <c r="Q76" s="26">
        <f t="shared" si="5"/>
        <v>0</v>
      </c>
    </row>
    <row r="77" spans="1:18" ht="13.5" thickBot="1" x14ac:dyDescent="0.25">
      <c r="A77" s="38"/>
      <c r="B77" s="62" t="s">
        <v>30</v>
      </c>
      <c r="C77" s="72">
        <f>'2009'!Q77</f>
        <v>0</v>
      </c>
      <c r="D77" s="57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9"/>
      <c r="P77" s="52">
        <f t="shared" si="4"/>
        <v>0</v>
      </c>
      <c r="Q77" s="56">
        <f t="shared" si="5"/>
        <v>0</v>
      </c>
    </row>
    <row r="78" spans="1:18" x14ac:dyDescent="0.2">
      <c r="A78" s="36" t="s">
        <v>19</v>
      </c>
      <c r="B78" s="5" t="s">
        <v>27</v>
      </c>
      <c r="C78" s="1">
        <f>'2009'!Q78</f>
        <v>0</v>
      </c>
      <c r="D78" s="29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/>
      <c r="P78" s="1">
        <f t="shared" si="4"/>
        <v>0</v>
      </c>
      <c r="Q78" s="25">
        <f t="shared" si="5"/>
        <v>0</v>
      </c>
    </row>
    <row r="79" spans="1:18" x14ac:dyDescent="0.2">
      <c r="A79" s="37"/>
      <c r="B79" s="2" t="s">
        <v>28</v>
      </c>
      <c r="C79" s="3">
        <f>'2009'!Q79</f>
        <v>0</v>
      </c>
      <c r="D79" s="43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5"/>
      <c r="P79" s="2">
        <f t="shared" si="4"/>
        <v>0</v>
      </c>
      <c r="Q79" s="46">
        <f t="shared" si="5"/>
        <v>0</v>
      </c>
    </row>
    <row r="80" spans="1:18" x14ac:dyDescent="0.2">
      <c r="A80" s="37"/>
      <c r="B80" s="6" t="s">
        <v>29</v>
      </c>
      <c r="C80" s="3">
        <f>'2009'!Q80</f>
        <v>0</v>
      </c>
      <c r="D80" s="19"/>
      <c r="E80" s="8"/>
      <c r="F80" s="8"/>
      <c r="G80" s="8"/>
      <c r="H80" s="8"/>
      <c r="I80" s="8"/>
      <c r="J80" s="8"/>
      <c r="K80" s="8"/>
      <c r="L80" s="8"/>
      <c r="M80" s="8"/>
      <c r="N80" s="8"/>
      <c r="O80" s="23"/>
      <c r="P80" s="3">
        <f t="shared" si="4"/>
        <v>0</v>
      </c>
      <c r="Q80" s="26">
        <f t="shared" si="5"/>
        <v>0</v>
      </c>
    </row>
    <row r="81" spans="1:17" ht="13.5" thickBot="1" x14ac:dyDescent="0.25">
      <c r="A81" s="38"/>
      <c r="B81" s="62" t="s">
        <v>30</v>
      </c>
      <c r="C81" s="72">
        <f>'2009'!Q81</f>
        <v>0</v>
      </c>
      <c r="D81" s="53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5"/>
      <c r="P81" s="52">
        <f t="shared" si="4"/>
        <v>0</v>
      </c>
      <c r="Q81" s="56">
        <f t="shared" si="5"/>
        <v>0</v>
      </c>
    </row>
    <row r="82" spans="1:17" x14ac:dyDescent="0.2">
      <c r="A82" s="36" t="s">
        <v>20</v>
      </c>
      <c r="B82" s="5" t="s">
        <v>27</v>
      </c>
      <c r="C82" s="1">
        <f>'2009'!Q82</f>
        <v>0</v>
      </c>
      <c r="D82" s="18"/>
      <c r="E82" s="9"/>
      <c r="F82" s="9"/>
      <c r="G82" s="9"/>
      <c r="H82" s="9"/>
      <c r="I82" s="9"/>
      <c r="J82" s="9"/>
      <c r="K82" s="9"/>
      <c r="L82" s="9"/>
      <c r="M82" s="9"/>
      <c r="N82" s="9"/>
      <c r="O82" s="22"/>
      <c r="P82" s="1">
        <f t="shared" si="4"/>
        <v>0</v>
      </c>
      <c r="Q82" s="25">
        <f t="shared" si="5"/>
        <v>0</v>
      </c>
    </row>
    <row r="83" spans="1:17" x14ac:dyDescent="0.2">
      <c r="A83" s="37"/>
      <c r="B83" s="2" t="s">
        <v>28</v>
      </c>
      <c r="C83" s="3">
        <f>'2009'!Q83</f>
        <v>0</v>
      </c>
      <c r="D83" s="43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5"/>
      <c r="P83" s="2">
        <f t="shared" si="4"/>
        <v>0</v>
      </c>
      <c r="Q83" s="46">
        <f t="shared" si="5"/>
        <v>0</v>
      </c>
    </row>
    <row r="84" spans="1:17" x14ac:dyDescent="0.2">
      <c r="A84" s="37"/>
      <c r="B84" s="6" t="s">
        <v>29</v>
      </c>
      <c r="C84" s="3">
        <f>'2009'!Q84</f>
        <v>0</v>
      </c>
      <c r="D84" s="19"/>
      <c r="E84" s="8"/>
      <c r="F84" s="8"/>
      <c r="G84" s="8"/>
      <c r="H84" s="8"/>
      <c r="I84" s="8"/>
      <c r="J84" s="8"/>
      <c r="K84" s="8"/>
      <c r="L84" s="8"/>
      <c r="M84" s="8"/>
      <c r="N84" s="8"/>
      <c r="O84" s="23"/>
      <c r="P84" s="3">
        <f t="shared" si="4"/>
        <v>0</v>
      </c>
      <c r="Q84" s="26">
        <f t="shared" si="5"/>
        <v>0</v>
      </c>
    </row>
    <row r="85" spans="1:17" ht="13.5" thickBot="1" x14ac:dyDescent="0.25">
      <c r="A85" s="38"/>
      <c r="B85" s="62" t="s">
        <v>30</v>
      </c>
      <c r="C85" s="72">
        <f>'2009'!Q85</f>
        <v>0</v>
      </c>
      <c r="D85" s="57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9"/>
      <c r="P85" s="52">
        <f t="shared" si="4"/>
        <v>0</v>
      </c>
      <c r="Q85" s="56">
        <f t="shared" si="5"/>
        <v>0</v>
      </c>
    </row>
    <row r="86" spans="1:17" x14ac:dyDescent="0.2">
      <c r="A86" s="36" t="s">
        <v>21</v>
      </c>
      <c r="B86" s="5" t="s">
        <v>27</v>
      </c>
      <c r="C86" s="1">
        <f>'2009'!Q86</f>
        <v>0</v>
      </c>
      <c r="D86" s="29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1"/>
      <c r="P86" s="1">
        <f t="shared" si="4"/>
        <v>0</v>
      </c>
      <c r="Q86" s="25">
        <f t="shared" si="5"/>
        <v>0</v>
      </c>
    </row>
    <row r="87" spans="1:17" x14ac:dyDescent="0.2">
      <c r="A87" s="37"/>
      <c r="B87" s="2" t="s">
        <v>28</v>
      </c>
      <c r="C87" s="3">
        <f>'2009'!Q87</f>
        <v>0</v>
      </c>
      <c r="D87" s="43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5"/>
      <c r="P87" s="2">
        <f t="shared" si="4"/>
        <v>0</v>
      </c>
      <c r="Q87" s="46">
        <f t="shared" si="5"/>
        <v>0</v>
      </c>
    </row>
    <row r="88" spans="1:17" x14ac:dyDescent="0.2">
      <c r="A88" s="37"/>
      <c r="B88" s="6" t="s">
        <v>29</v>
      </c>
      <c r="C88" s="3">
        <f>'2009'!Q88</f>
        <v>0</v>
      </c>
      <c r="D88" s="19"/>
      <c r="E88" s="8"/>
      <c r="F88" s="8"/>
      <c r="G88" s="8"/>
      <c r="H88" s="8"/>
      <c r="I88" s="8"/>
      <c r="J88" s="8"/>
      <c r="K88" s="8"/>
      <c r="L88" s="8"/>
      <c r="M88" s="8"/>
      <c r="N88" s="8"/>
      <c r="O88" s="23"/>
      <c r="P88" s="3">
        <f t="shared" si="4"/>
        <v>0</v>
      </c>
      <c r="Q88" s="26">
        <f t="shared" si="5"/>
        <v>0</v>
      </c>
    </row>
    <row r="89" spans="1:17" ht="13.5" thickBot="1" x14ac:dyDescent="0.25">
      <c r="A89" s="38"/>
      <c r="B89" s="62" t="s">
        <v>30</v>
      </c>
      <c r="C89" s="72">
        <f>'2009'!Q89</f>
        <v>0</v>
      </c>
      <c r="D89" s="53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5"/>
      <c r="P89" s="52">
        <f t="shared" si="4"/>
        <v>0</v>
      </c>
      <c r="Q89" s="56">
        <f t="shared" si="5"/>
        <v>0</v>
      </c>
    </row>
    <row r="90" spans="1:17" x14ac:dyDescent="0.2">
      <c r="A90" s="36" t="s">
        <v>22</v>
      </c>
      <c r="B90" s="5" t="s">
        <v>27</v>
      </c>
      <c r="C90" s="1">
        <f>'2009'!Q90</f>
        <v>0</v>
      </c>
      <c r="D90" s="18"/>
      <c r="E90" s="9"/>
      <c r="F90" s="9"/>
      <c r="G90" s="9"/>
      <c r="H90" s="9"/>
      <c r="I90" s="9"/>
      <c r="J90" s="9"/>
      <c r="K90" s="9"/>
      <c r="L90" s="9"/>
      <c r="M90" s="9"/>
      <c r="N90" s="9"/>
      <c r="O90" s="22"/>
      <c r="P90" s="1">
        <f t="shared" si="4"/>
        <v>0</v>
      </c>
      <c r="Q90" s="25">
        <f t="shared" si="5"/>
        <v>0</v>
      </c>
    </row>
    <row r="91" spans="1:17" x14ac:dyDescent="0.2">
      <c r="A91" s="37"/>
      <c r="B91" s="2" t="s">
        <v>28</v>
      </c>
      <c r="C91" s="3">
        <f>'2009'!Q91</f>
        <v>0</v>
      </c>
      <c r="D91" s="43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5"/>
      <c r="P91" s="2">
        <f t="shared" si="4"/>
        <v>0</v>
      </c>
      <c r="Q91" s="46">
        <f t="shared" si="5"/>
        <v>0</v>
      </c>
    </row>
    <row r="92" spans="1:17" x14ac:dyDescent="0.2">
      <c r="A92" s="37"/>
      <c r="B92" s="6" t="s">
        <v>29</v>
      </c>
      <c r="C92" s="3">
        <f>'2009'!Q92</f>
        <v>0</v>
      </c>
      <c r="D92" s="19"/>
      <c r="E92" s="8"/>
      <c r="F92" s="8"/>
      <c r="G92" s="8"/>
      <c r="H92" s="8"/>
      <c r="I92" s="8"/>
      <c r="J92" s="8"/>
      <c r="K92" s="8"/>
      <c r="L92" s="8"/>
      <c r="M92" s="8"/>
      <c r="N92" s="8"/>
      <c r="O92" s="23"/>
      <c r="P92" s="3">
        <f t="shared" si="4"/>
        <v>0</v>
      </c>
      <c r="Q92" s="26">
        <f t="shared" si="5"/>
        <v>0</v>
      </c>
    </row>
    <row r="93" spans="1:17" ht="13.5" thickBot="1" x14ac:dyDescent="0.25">
      <c r="A93" s="38"/>
      <c r="B93" s="62" t="s">
        <v>30</v>
      </c>
      <c r="C93" s="72">
        <f>'2009'!Q93</f>
        <v>0</v>
      </c>
      <c r="D93" s="57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9"/>
      <c r="P93" s="52">
        <f t="shared" si="4"/>
        <v>0</v>
      </c>
      <c r="Q93" s="56">
        <f t="shared" si="5"/>
        <v>0</v>
      </c>
    </row>
    <row r="94" spans="1:17" x14ac:dyDescent="0.2">
      <c r="A94" s="36" t="s">
        <v>23</v>
      </c>
      <c r="B94" s="5" t="s">
        <v>27</v>
      </c>
      <c r="C94" s="1">
        <f>'2009'!Q94</f>
        <v>0</v>
      </c>
      <c r="D94" s="29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1"/>
      <c r="P94" s="79">
        <f t="shared" si="4"/>
        <v>0</v>
      </c>
      <c r="Q94" s="1">
        <f t="shared" si="5"/>
        <v>0</v>
      </c>
    </row>
    <row r="95" spans="1:17" x14ac:dyDescent="0.2">
      <c r="A95" s="37"/>
      <c r="B95" s="2" t="s">
        <v>28</v>
      </c>
      <c r="C95" s="3">
        <f>'2009'!Q95</f>
        <v>0</v>
      </c>
      <c r="D95" s="43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5"/>
      <c r="P95" s="42">
        <f t="shared" si="4"/>
        <v>0</v>
      </c>
      <c r="Q95" s="2">
        <f t="shared" si="5"/>
        <v>0</v>
      </c>
    </row>
    <row r="96" spans="1:17" x14ac:dyDescent="0.2">
      <c r="A96" s="37"/>
      <c r="B96" s="6" t="s">
        <v>29</v>
      </c>
      <c r="C96" s="3">
        <f>'2009'!Q96</f>
        <v>0</v>
      </c>
      <c r="D96" s="19"/>
      <c r="E96" s="8"/>
      <c r="F96" s="8"/>
      <c r="G96" s="8"/>
      <c r="H96" s="8"/>
      <c r="I96" s="8"/>
      <c r="J96" s="8"/>
      <c r="K96" s="8"/>
      <c r="L96" s="8"/>
      <c r="M96" s="8"/>
      <c r="N96" s="8"/>
      <c r="O96" s="23"/>
      <c r="P96" s="80">
        <f t="shared" si="4"/>
        <v>0</v>
      </c>
      <c r="Q96" s="3">
        <f t="shared" si="5"/>
        <v>0</v>
      </c>
    </row>
    <row r="97" spans="1:17" ht="13.5" thickBot="1" x14ac:dyDescent="0.25">
      <c r="A97" s="38"/>
      <c r="B97" s="62" t="s">
        <v>30</v>
      </c>
      <c r="C97" s="72">
        <f>'2009'!Q97</f>
        <v>0</v>
      </c>
      <c r="D97" s="53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5"/>
      <c r="P97" s="60">
        <f t="shared" si="4"/>
        <v>0</v>
      </c>
      <c r="Q97" s="62">
        <f t="shared" si="5"/>
        <v>0</v>
      </c>
    </row>
    <row r="98" spans="1:17" x14ac:dyDescent="0.2">
      <c r="A98" s="36" t="s">
        <v>24</v>
      </c>
      <c r="B98" s="5" t="s">
        <v>27</v>
      </c>
      <c r="C98" s="1">
        <f>'2009'!Q98</f>
        <v>0</v>
      </c>
      <c r="D98" s="18"/>
      <c r="E98" s="9"/>
      <c r="F98" s="9"/>
      <c r="G98" s="9"/>
      <c r="H98" s="9"/>
      <c r="I98" s="9"/>
      <c r="J98" s="9"/>
      <c r="K98" s="9"/>
      <c r="L98" s="9"/>
      <c r="M98" s="9"/>
      <c r="N98" s="9"/>
      <c r="O98" s="22"/>
      <c r="P98" s="1">
        <f t="shared" si="4"/>
        <v>0</v>
      </c>
      <c r="Q98" s="25">
        <f t="shared" si="5"/>
        <v>0</v>
      </c>
    </row>
    <row r="99" spans="1:17" x14ac:dyDescent="0.2">
      <c r="A99" s="37"/>
      <c r="B99" s="2" t="s">
        <v>28</v>
      </c>
      <c r="C99" s="3">
        <f>'2009'!Q99</f>
        <v>0</v>
      </c>
      <c r="D99" s="43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5"/>
      <c r="P99" s="2">
        <f t="shared" si="4"/>
        <v>0</v>
      </c>
      <c r="Q99" s="46">
        <f t="shared" si="5"/>
        <v>0</v>
      </c>
    </row>
    <row r="100" spans="1:17" x14ac:dyDescent="0.2">
      <c r="A100" s="37"/>
      <c r="B100" s="6" t="s">
        <v>29</v>
      </c>
      <c r="C100" s="3">
        <f>'2009'!Q100</f>
        <v>0</v>
      </c>
      <c r="D100" s="19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23"/>
      <c r="P100" s="3">
        <f t="shared" si="4"/>
        <v>0</v>
      </c>
      <c r="Q100" s="26">
        <f t="shared" si="5"/>
        <v>0</v>
      </c>
    </row>
    <row r="101" spans="1:17" ht="13.5" thickBot="1" x14ac:dyDescent="0.25">
      <c r="A101" s="38"/>
      <c r="B101" s="62" t="s">
        <v>30</v>
      </c>
      <c r="C101" s="72">
        <f>'2009'!Q101</f>
        <v>0</v>
      </c>
      <c r="D101" s="57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9"/>
      <c r="P101" s="52">
        <f t="shared" si="4"/>
        <v>0</v>
      </c>
      <c r="Q101" s="56">
        <f t="shared" si="5"/>
        <v>0</v>
      </c>
    </row>
    <row r="102" spans="1:17" x14ac:dyDescent="0.2">
      <c r="A102" s="36" t="s">
        <v>25</v>
      </c>
      <c r="B102" s="13" t="s">
        <v>27</v>
      </c>
      <c r="C102" s="1">
        <f>'2009'!Q102</f>
        <v>0</v>
      </c>
      <c r="D102" s="18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22"/>
      <c r="P102" s="1">
        <f t="shared" si="4"/>
        <v>0</v>
      </c>
      <c r="Q102" s="25">
        <f t="shared" si="5"/>
        <v>0</v>
      </c>
    </row>
    <row r="103" spans="1:17" x14ac:dyDescent="0.2">
      <c r="A103" s="37"/>
      <c r="B103" s="42" t="s">
        <v>28</v>
      </c>
      <c r="C103" s="3">
        <f>'2009'!Q103</f>
        <v>0</v>
      </c>
      <c r="D103" s="43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5"/>
      <c r="P103" s="2">
        <f t="shared" si="4"/>
        <v>0</v>
      </c>
      <c r="Q103" s="46">
        <f t="shared" si="5"/>
        <v>0</v>
      </c>
    </row>
    <row r="104" spans="1:17" x14ac:dyDescent="0.2">
      <c r="A104" s="37"/>
      <c r="B104" s="14" t="s">
        <v>29</v>
      </c>
      <c r="C104" s="3">
        <f>'2009'!Q104</f>
        <v>0</v>
      </c>
      <c r="D104" s="19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23"/>
      <c r="P104" s="3">
        <f t="shared" si="4"/>
        <v>0</v>
      </c>
      <c r="Q104" s="26">
        <f t="shared" si="5"/>
        <v>0</v>
      </c>
    </row>
    <row r="105" spans="1:17" ht="13.5" thickBot="1" x14ac:dyDescent="0.25">
      <c r="A105" s="38"/>
      <c r="B105" s="61" t="s">
        <v>30</v>
      </c>
      <c r="C105" s="72">
        <f>'2009'!Q105</f>
        <v>0</v>
      </c>
      <c r="D105" s="57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9"/>
      <c r="P105" s="62">
        <f t="shared" si="4"/>
        <v>0</v>
      </c>
      <c r="Q105" s="63">
        <f t="shared" si="5"/>
        <v>0</v>
      </c>
    </row>
    <row r="106" spans="1:17" x14ac:dyDescent="0.2">
      <c r="A106" s="37" t="s">
        <v>26</v>
      </c>
      <c r="B106" s="27" t="s">
        <v>27</v>
      </c>
      <c r="C106" s="1">
        <f>'2009'!Q106</f>
        <v>0</v>
      </c>
      <c r="D106" s="29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1"/>
      <c r="P106" s="1">
        <f t="shared" ref="P106:P113" si="6">SUM(D106:O106)</f>
        <v>0</v>
      </c>
      <c r="Q106" s="25">
        <f t="shared" ref="Q106:Q113" si="7">C106+P106</f>
        <v>0</v>
      </c>
    </row>
    <row r="107" spans="1:17" x14ac:dyDescent="0.2">
      <c r="A107" s="37"/>
      <c r="B107" s="42" t="s">
        <v>28</v>
      </c>
      <c r="C107" s="3">
        <f>'2009'!Q107</f>
        <v>0</v>
      </c>
      <c r="D107" s="43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5"/>
      <c r="P107" s="48">
        <f t="shared" si="6"/>
        <v>0</v>
      </c>
      <c r="Q107" s="49">
        <f t="shared" si="7"/>
        <v>0</v>
      </c>
    </row>
    <row r="108" spans="1:17" x14ac:dyDescent="0.2">
      <c r="A108" s="37"/>
      <c r="B108" s="14" t="s">
        <v>29</v>
      </c>
      <c r="C108" s="3">
        <f>'2009'!Q108</f>
        <v>0</v>
      </c>
      <c r="D108" s="1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23"/>
      <c r="P108" s="28">
        <f t="shared" si="6"/>
        <v>0</v>
      </c>
      <c r="Q108" s="32">
        <f t="shared" si="7"/>
        <v>0</v>
      </c>
    </row>
    <row r="109" spans="1:17" ht="13.5" thickBot="1" x14ac:dyDescent="0.25">
      <c r="A109" s="38"/>
      <c r="B109" s="61" t="s">
        <v>30</v>
      </c>
      <c r="C109" s="72">
        <f>'2009'!Q109</f>
        <v>0</v>
      </c>
      <c r="D109" s="57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9"/>
      <c r="P109" s="66">
        <f t="shared" si="6"/>
        <v>0</v>
      </c>
      <c r="Q109" s="67">
        <f t="shared" si="7"/>
        <v>0</v>
      </c>
    </row>
    <row r="110" spans="1:17" x14ac:dyDescent="0.2">
      <c r="A110" s="36" t="s">
        <v>46</v>
      </c>
      <c r="B110" s="13" t="s">
        <v>27</v>
      </c>
      <c r="C110" s="1">
        <f>'2009'!Q110</f>
        <v>858</v>
      </c>
      <c r="D110" s="73">
        <f t="shared" ref="D110:O110" si="8">D2+D6+D10+D14+D18+D22+D26+D30+D34+D38+D42+D46+D50+D54+D58+D62+D66+D70+D74+D78+D82+D86+D90+D94+D98+D102+D106</f>
        <v>83</v>
      </c>
      <c r="E110" s="50">
        <f t="shared" si="8"/>
        <v>65</v>
      </c>
      <c r="F110" s="50">
        <f t="shared" si="8"/>
        <v>139</v>
      </c>
      <c r="G110" s="50">
        <f t="shared" si="8"/>
        <v>118</v>
      </c>
      <c r="H110" s="50">
        <f t="shared" si="8"/>
        <v>138</v>
      </c>
      <c r="I110" s="50">
        <f t="shared" si="8"/>
        <v>169</v>
      </c>
      <c r="J110" s="50">
        <f t="shared" si="8"/>
        <v>172</v>
      </c>
      <c r="K110" s="50">
        <f t="shared" si="8"/>
        <v>114</v>
      </c>
      <c r="L110" s="50">
        <f t="shared" si="8"/>
        <v>127</v>
      </c>
      <c r="M110" s="50">
        <f t="shared" si="8"/>
        <v>142</v>
      </c>
      <c r="N110" s="50">
        <f t="shared" si="8"/>
        <v>134</v>
      </c>
      <c r="O110" s="51">
        <f t="shared" si="8"/>
        <v>145</v>
      </c>
      <c r="P110" s="1">
        <f t="shared" si="6"/>
        <v>1546</v>
      </c>
      <c r="Q110" s="25">
        <f t="shared" si="7"/>
        <v>2404</v>
      </c>
    </row>
    <row r="111" spans="1:17" x14ac:dyDescent="0.2">
      <c r="A111" s="37"/>
      <c r="B111" s="42" t="s">
        <v>28</v>
      </c>
      <c r="C111" s="3">
        <f>'2009'!Q111</f>
        <v>2490</v>
      </c>
      <c r="D111" s="74">
        <f t="shared" ref="D111:O111" si="9">D3+D7+D11+D15+D19+D23+D27+D31+D35+D39+D43+D47+D51+D55+D59+D63+D67+D71+D75+D79+D83+D87+D91+D95+D99+D103+D107</f>
        <v>202</v>
      </c>
      <c r="E111" s="70">
        <f t="shared" si="9"/>
        <v>137</v>
      </c>
      <c r="F111" s="70">
        <f t="shared" si="9"/>
        <v>182</v>
      </c>
      <c r="G111" s="70">
        <f t="shared" si="9"/>
        <v>310</v>
      </c>
      <c r="H111" s="70">
        <f t="shared" si="9"/>
        <v>305</v>
      </c>
      <c r="I111" s="70">
        <f t="shared" si="9"/>
        <v>309</v>
      </c>
      <c r="J111" s="70">
        <f t="shared" si="9"/>
        <v>291</v>
      </c>
      <c r="K111" s="70">
        <f t="shared" si="9"/>
        <v>229</v>
      </c>
      <c r="L111" s="70">
        <f t="shared" si="9"/>
        <v>191</v>
      </c>
      <c r="M111" s="70">
        <f t="shared" si="9"/>
        <v>259</v>
      </c>
      <c r="N111" s="70">
        <f t="shared" si="9"/>
        <v>303</v>
      </c>
      <c r="O111" s="71">
        <f t="shared" si="9"/>
        <v>261</v>
      </c>
      <c r="P111" s="2">
        <f t="shared" si="6"/>
        <v>2979</v>
      </c>
      <c r="Q111" s="46">
        <f t="shared" si="7"/>
        <v>5469</v>
      </c>
    </row>
    <row r="112" spans="1:17" x14ac:dyDescent="0.2">
      <c r="A112" s="37"/>
      <c r="B112" s="14" t="s">
        <v>29</v>
      </c>
      <c r="C112" s="3">
        <f>'2009'!Q112</f>
        <v>18907</v>
      </c>
      <c r="D112" s="75">
        <f t="shared" ref="D112:O112" si="10">D4+D8+D12+D16+D20+D24+D28+D32+D36+D40+D44+D48+D52+D56+D60+D64+D68+D72+D76+D80+D84+D88+D92+D96+D100+D104+D108</f>
        <v>1679</v>
      </c>
      <c r="E112" s="64">
        <f t="shared" si="10"/>
        <v>1607</v>
      </c>
      <c r="F112" s="64">
        <f t="shared" si="10"/>
        <v>2079</v>
      </c>
      <c r="G112" s="64">
        <f t="shared" si="10"/>
        <v>2689</v>
      </c>
      <c r="H112" s="64">
        <f t="shared" si="10"/>
        <v>2661</v>
      </c>
      <c r="I112" s="64">
        <f t="shared" si="10"/>
        <v>3494</v>
      </c>
      <c r="J112" s="64">
        <f t="shared" si="10"/>
        <v>2725</v>
      </c>
      <c r="K112" s="64">
        <f t="shared" si="10"/>
        <v>2058</v>
      </c>
      <c r="L112" s="64">
        <f t="shared" si="10"/>
        <v>2345</v>
      </c>
      <c r="M112" s="64">
        <f t="shared" si="10"/>
        <v>2565</v>
      </c>
      <c r="N112" s="64">
        <f t="shared" si="10"/>
        <v>3048</v>
      </c>
      <c r="O112" s="65">
        <f t="shared" si="10"/>
        <v>3313</v>
      </c>
      <c r="P112" s="3">
        <f t="shared" si="6"/>
        <v>30263</v>
      </c>
      <c r="Q112" s="26">
        <f t="shared" si="7"/>
        <v>49170</v>
      </c>
    </row>
    <row r="113" spans="1:17" ht="13.5" thickBot="1" x14ac:dyDescent="0.25">
      <c r="A113" s="38"/>
      <c r="B113" s="61" t="s">
        <v>30</v>
      </c>
      <c r="C113" s="72">
        <f>'2009'!Q113</f>
        <v>136409</v>
      </c>
      <c r="D113" s="76">
        <f t="shared" ref="D113:O113" si="11">D5+D9+D13+D17+D21+D25+D29+D33+D37+D41+D45+D49+D53+D57+D61+D65+D69+D73+D77+D81+D85+D89+D93+D97+D101+D105+D109</f>
        <v>14808</v>
      </c>
      <c r="E113" s="68">
        <f t="shared" si="11"/>
        <v>14325</v>
      </c>
      <c r="F113" s="68">
        <f t="shared" si="11"/>
        <v>18386</v>
      </c>
      <c r="G113" s="68">
        <f t="shared" si="11"/>
        <v>21377</v>
      </c>
      <c r="H113" s="68">
        <f t="shared" si="11"/>
        <v>22969</v>
      </c>
      <c r="I113" s="68">
        <f t="shared" si="11"/>
        <v>22751</v>
      </c>
      <c r="J113" s="68">
        <f t="shared" si="11"/>
        <v>18440</v>
      </c>
      <c r="K113" s="68">
        <f t="shared" si="11"/>
        <v>15104</v>
      </c>
      <c r="L113" s="68">
        <f t="shared" si="11"/>
        <v>15390</v>
      </c>
      <c r="M113" s="68">
        <f t="shared" si="11"/>
        <v>18375</v>
      </c>
      <c r="N113" s="68">
        <f t="shared" si="11"/>
        <v>22167</v>
      </c>
      <c r="O113" s="69">
        <f t="shared" si="11"/>
        <v>21894</v>
      </c>
      <c r="P113" s="62">
        <f t="shared" si="6"/>
        <v>225986</v>
      </c>
      <c r="Q113" s="63">
        <f t="shared" si="7"/>
        <v>362395</v>
      </c>
    </row>
  </sheetData>
  <mergeCells count="1">
    <mergeCell ref="A1:B1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8" scale="72" fitToWidth="0" orientation="portrait" r:id="rId1"/>
  <headerFooter alignWithMargins="0">
    <oddHeader>&amp;CStatistiques JustScan
&amp;"Arial,Gras"2010</oddHeader>
    <oddFooter>Préparé par Christian Brissa &amp;D&amp;RPage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pageSetUpPr fitToPage="1"/>
  </sheetPr>
  <dimension ref="A1:R113"/>
  <sheetViews>
    <sheetView workbookViewId="0">
      <pane xSplit="2" ySplit="1" topLeftCell="C77" activePane="bottomRight" state="frozen"/>
      <selection pane="topRight" activeCell="C1" sqref="C1"/>
      <selection pane="bottomLeft" activeCell="A2" sqref="A2"/>
      <selection pane="bottomRight" sqref="A1:B1"/>
    </sheetView>
  </sheetViews>
  <sheetFormatPr baseColWidth="10" defaultColWidth="11.42578125" defaultRowHeight="12.75" x14ac:dyDescent="0.2"/>
  <cols>
    <col min="1" max="1" width="8.5703125" style="4" customWidth="1"/>
    <col min="2" max="2" width="3.7109375" customWidth="1"/>
    <col min="4" max="16" width="8.7109375" customWidth="1"/>
    <col min="17" max="17" width="10.7109375" customWidth="1"/>
    <col min="18" max="18" width="4.28515625" customWidth="1"/>
    <col min="19" max="19" width="8.5703125" customWidth="1"/>
    <col min="20" max="20" width="3.7109375" customWidth="1"/>
    <col min="22" max="34" width="8.7109375" customWidth="1"/>
    <col min="35" max="35" width="10.7109375" customWidth="1"/>
    <col min="36" max="36" width="9.7109375" customWidth="1"/>
  </cols>
  <sheetData>
    <row r="1" spans="1:18" ht="26.25" customHeight="1" thickBot="1" x14ac:dyDescent="0.25">
      <c r="A1" s="140">
        <v>2009</v>
      </c>
      <c r="B1" s="141"/>
      <c r="C1" s="20" t="s">
        <v>49</v>
      </c>
      <c r="D1" s="17" t="s">
        <v>32</v>
      </c>
      <c r="E1" s="7" t="s">
        <v>33</v>
      </c>
      <c r="F1" s="7" t="s">
        <v>34</v>
      </c>
      <c r="G1" s="7" t="s">
        <v>35</v>
      </c>
      <c r="H1" s="7" t="s">
        <v>36</v>
      </c>
      <c r="I1" s="7" t="s">
        <v>37</v>
      </c>
      <c r="J1" s="7" t="s">
        <v>38</v>
      </c>
      <c r="K1" s="7" t="s">
        <v>39</v>
      </c>
      <c r="L1" s="7" t="s">
        <v>40</v>
      </c>
      <c r="M1" s="7" t="s">
        <v>41</v>
      </c>
      <c r="N1" s="7" t="s">
        <v>42</v>
      </c>
      <c r="O1" s="21" t="s">
        <v>43</v>
      </c>
      <c r="P1" s="20" t="s">
        <v>50</v>
      </c>
      <c r="Q1" s="24" t="s">
        <v>45</v>
      </c>
    </row>
    <row r="2" spans="1:18" ht="13.5" customHeight="1" x14ac:dyDescent="0.2">
      <c r="A2" s="33" t="s">
        <v>0</v>
      </c>
      <c r="B2" s="27" t="s">
        <v>27</v>
      </c>
      <c r="C2" s="1">
        <f>'2008'!Q2</f>
        <v>19</v>
      </c>
      <c r="D2" s="18">
        <v>6</v>
      </c>
      <c r="E2" s="9">
        <v>2</v>
      </c>
      <c r="F2" s="9">
        <v>6</v>
      </c>
      <c r="G2" s="9">
        <v>1</v>
      </c>
      <c r="H2" s="9">
        <v>7</v>
      </c>
      <c r="I2" s="9">
        <v>5</v>
      </c>
      <c r="J2" s="9"/>
      <c r="K2" s="9">
        <v>1</v>
      </c>
      <c r="L2" s="9">
        <v>5</v>
      </c>
      <c r="M2" s="9">
        <v>1</v>
      </c>
      <c r="N2" s="9">
        <v>2</v>
      </c>
      <c r="O2" s="22">
        <v>1</v>
      </c>
      <c r="P2" s="1">
        <f>SUM(D2:O2)</f>
        <v>37</v>
      </c>
      <c r="Q2" s="25">
        <f>C2+P2</f>
        <v>56</v>
      </c>
      <c r="R2" s="12"/>
    </row>
    <row r="3" spans="1:18" x14ac:dyDescent="0.2">
      <c r="A3" s="34"/>
      <c r="B3" s="42" t="s">
        <v>28</v>
      </c>
      <c r="C3" s="3">
        <f>'2008'!Q3</f>
        <v>91</v>
      </c>
      <c r="D3" s="43">
        <v>29</v>
      </c>
      <c r="E3" s="44">
        <v>7</v>
      </c>
      <c r="F3" s="44">
        <v>26</v>
      </c>
      <c r="G3" s="44">
        <v>11</v>
      </c>
      <c r="H3" s="44">
        <v>8</v>
      </c>
      <c r="I3" s="44">
        <v>36</v>
      </c>
      <c r="J3" s="44"/>
      <c r="K3" s="44">
        <v>1</v>
      </c>
      <c r="L3" s="44">
        <v>18</v>
      </c>
      <c r="M3" s="44">
        <v>8</v>
      </c>
      <c r="N3" s="44">
        <v>7</v>
      </c>
      <c r="O3" s="45">
        <v>2</v>
      </c>
      <c r="P3" s="2">
        <f t="shared" ref="P3:P37" si="0">SUM(D3:O3)</f>
        <v>153</v>
      </c>
      <c r="Q3" s="46">
        <f t="shared" ref="Q3:Q37" si="1">C3+P3</f>
        <v>244</v>
      </c>
      <c r="R3" s="12"/>
    </row>
    <row r="4" spans="1:18" x14ac:dyDescent="0.2">
      <c r="A4" s="34"/>
      <c r="B4" s="14" t="s">
        <v>29</v>
      </c>
      <c r="C4" s="3">
        <f>'2008'!Q4</f>
        <v>566</v>
      </c>
      <c r="D4" s="19">
        <v>302</v>
      </c>
      <c r="E4" s="8">
        <v>92</v>
      </c>
      <c r="F4" s="8">
        <v>150</v>
      </c>
      <c r="G4" s="8">
        <v>26</v>
      </c>
      <c r="H4" s="8">
        <v>76</v>
      </c>
      <c r="I4" s="8">
        <v>171</v>
      </c>
      <c r="J4" s="8"/>
      <c r="K4" s="8">
        <v>18</v>
      </c>
      <c r="L4" s="8">
        <v>193</v>
      </c>
      <c r="M4" s="8">
        <v>55</v>
      </c>
      <c r="N4" s="8">
        <v>63</v>
      </c>
      <c r="O4" s="23">
        <v>26</v>
      </c>
      <c r="P4" s="3">
        <f t="shared" si="0"/>
        <v>1172</v>
      </c>
      <c r="Q4" s="26">
        <f t="shared" si="1"/>
        <v>1738</v>
      </c>
      <c r="R4" s="12"/>
    </row>
    <row r="5" spans="1:18" ht="13.5" thickBot="1" x14ac:dyDescent="0.25">
      <c r="A5" s="35"/>
      <c r="B5" s="60" t="s">
        <v>30</v>
      </c>
      <c r="C5" s="72">
        <f>'2008'!Q5</f>
        <v>6139</v>
      </c>
      <c r="D5" s="53">
        <v>1334</v>
      </c>
      <c r="E5" s="54">
        <v>1288</v>
      </c>
      <c r="F5" s="54">
        <v>2143</v>
      </c>
      <c r="G5" s="54">
        <v>613</v>
      </c>
      <c r="H5" s="54">
        <v>1328</v>
      </c>
      <c r="I5" s="54">
        <v>1956</v>
      </c>
      <c r="J5" s="54"/>
      <c r="K5" s="54">
        <v>175</v>
      </c>
      <c r="L5" s="54">
        <v>2637</v>
      </c>
      <c r="M5" s="54">
        <v>1882</v>
      </c>
      <c r="N5" s="54">
        <v>551</v>
      </c>
      <c r="O5" s="55">
        <v>300</v>
      </c>
      <c r="P5" s="52">
        <f t="shared" si="0"/>
        <v>14207</v>
      </c>
      <c r="Q5" s="56">
        <f t="shared" si="1"/>
        <v>20346</v>
      </c>
      <c r="R5" s="12"/>
    </row>
    <row r="6" spans="1:18" x14ac:dyDescent="0.2">
      <c r="A6" s="33" t="s">
        <v>1</v>
      </c>
      <c r="B6" s="13" t="s">
        <v>27</v>
      </c>
      <c r="C6" s="1">
        <f>'2008'!Q6</f>
        <v>0</v>
      </c>
      <c r="D6" s="18"/>
      <c r="E6" s="9"/>
      <c r="F6" s="9"/>
      <c r="G6" s="9"/>
      <c r="H6" s="9"/>
      <c r="I6" s="9"/>
      <c r="J6" s="9"/>
      <c r="K6" s="9"/>
      <c r="L6" s="9"/>
      <c r="M6" s="9"/>
      <c r="N6" s="9"/>
      <c r="O6" s="22"/>
      <c r="P6" s="1">
        <f t="shared" si="0"/>
        <v>0</v>
      </c>
      <c r="Q6" s="25">
        <f t="shared" si="1"/>
        <v>0</v>
      </c>
      <c r="R6" s="12"/>
    </row>
    <row r="7" spans="1:18" x14ac:dyDescent="0.2">
      <c r="A7" s="34"/>
      <c r="B7" s="42" t="s">
        <v>28</v>
      </c>
      <c r="C7" s="3">
        <f>'2008'!Q7</f>
        <v>0</v>
      </c>
      <c r="D7" s="43"/>
      <c r="E7" s="44"/>
      <c r="F7" s="44"/>
      <c r="G7" s="44"/>
      <c r="H7" s="44"/>
      <c r="I7" s="44"/>
      <c r="J7" s="44"/>
      <c r="K7" s="44"/>
      <c r="L7" s="44"/>
      <c r="M7" s="44"/>
      <c r="N7" s="44"/>
      <c r="O7" s="45"/>
      <c r="P7" s="2">
        <f t="shared" si="0"/>
        <v>0</v>
      </c>
      <c r="Q7" s="46">
        <f t="shared" si="1"/>
        <v>0</v>
      </c>
      <c r="R7" s="12"/>
    </row>
    <row r="8" spans="1:18" x14ac:dyDescent="0.2">
      <c r="A8" s="34"/>
      <c r="B8" s="14" t="s">
        <v>29</v>
      </c>
      <c r="C8" s="3">
        <f>'2008'!Q8</f>
        <v>0</v>
      </c>
      <c r="D8" s="19"/>
      <c r="E8" s="8"/>
      <c r="F8" s="8"/>
      <c r="G8" s="8"/>
      <c r="H8" s="8"/>
      <c r="I8" s="8"/>
      <c r="J8" s="8"/>
      <c r="K8" s="8"/>
      <c r="L8" s="8"/>
      <c r="M8" s="8"/>
      <c r="N8" s="8"/>
      <c r="O8" s="23"/>
      <c r="P8" s="3">
        <f t="shared" si="0"/>
        <v>0</v>
      </c>
      <c r="Q8" s="26">
        <f t="shared" si="1"/>
        <v>0</v>
      </c>
      <c r="R8" s="12"/>
    </row>
    <row r="9" spans="1:18" ht="13.5" thickBot="1" x14ac:dyDescent="0.25">
      <c r="A9" s="35"/>
      <c r="B9" s="61" t="s">
        <v>30</v>
      </c>
      <c r="C9" s="72">
        <f>'2008'!Q9</f>
        <v>0</v>
      </c>
      <c r="D9" s="57"/>
      <c r="E9" s="58"/>
      <c r="F9" s="58"/>
      <c r="G9" s="58"/>
      <c r="H9" s="58"/>
      <c r="I9" s="58"/>
      <c r="J9" s="58"/>
      <c r="K9" s="58"/>
      <c r="L9" s="58"/>
      <c r="M9" s="58"/>
      <c r="N9" s="58"/>
      <c r="O9" s="59"/>
      <c r="P9" s="52">
        <f t="shared" si="0"/>
        <v>0</v>
      </c>
      <c r="Q9" s="56">
        <f t="shared" si="1"/>
        <v>0</v>
      </c>
      <c r="R9" s="12"/>
    </row>
    <row r="10" spans="1:18" x14ac:dyDescent="0.2">
      <c r="A10" s="33" t="s">
        <v>2</v>
      </c>
      <c r="B10" s="27" t="s">
        <v>27</v>
      </c>
      <c r="C10" s="1">
        <f>'2008'!Q10</f>
        <v>3</v>
      </c>
      <c r="D10" s="29">
        <v>1</v>
      </c>
      <c r="E10" s="30">
        <v>1</v>
      </c>
      <c r="F10" s="30"/>
      <c r="G10" s="30"/>
      <c r="H10" s="30"/>
      <c r="I10" s="30"/>
      <c r="J10" s="30"/>
      <c r="K10" s="30">
        <v>1</v>
      </c>
      <c r="L10" s="30">
        <v>1</v>
      </c>
      <c r="M10" s="30"/>
      <c r="N10" s="30"/>
      <c r="O10" s="31"/>
      <c r="P10" s="1">
        <f t="shared" si="0"/>
        <v>4</v>
      </c>
      <c r="Q10" s="25">
        <f t="shared" si="1"/>
        <v>7</v>
      </c>
      <c r="R10" s="12"/>
    </row>
    <row r="11" spans="1:18" x14ac:dyDescent="0.2">
      <c r="A11" s="34"/>
      <c r="B11" s="42" t="s">
        <v>28</v>
      </c>
      <c r="C11" s="3">
        <f>'2008'!Q11</f>
        <v>4</v>
      </c>
      <c r="D11" s="43">
        <v>1</v>
      </c>
      <c r="E11" s="44">
        <v>22</v>
      </c>
      <c r="F11" s="44"/>
      <c r="G11" s="44"/>
      <c r="H11" s="44"/>
      <c r="I11" s="44"/>
      <c r="J11" s="44"/>
      <c r="K11" s="44">
        <v>3</v>
      </c>
      <c r="L11" s="44">
        <v>5</v>
      </c>
      <c r="M11" s="44"/>
      <c r="N11" s="44"/>
      <c r="O11" s="45"/>
      <c r="P11" s="2">
        <f t="shared" si="0"/>
        <v>31</v>
      </c>
      <c r="Q11" s="46">
        <f t="shared" si="1"/>
        <v>35</v>
      </c>
      <c r="R11" s="12"/>
    </row>
    <row r="12" spans="1:18" x14ac:dyDescent="0.2">
      <c r="A12" s="34"/>
      <c r="B12" s="14" t="s">
        <v>29</v>
      </c>
      <c r="C12" s="3">
        <f>'2008'!Q12</f>
        <v>71</v>
      </c>
      <c r="D12" s="19">
        <v>16</v>
      </c>
      <c r="E12" s="8">
        <v>124</v>
      </c>
      <c r="F12" s="8"/>
      <c r="G12" s="8"/>
      <c r="H12" s="8"/>
      <c r="I12" s="8"/>
      <c r="J12" s="8"/>
      <c r="K12" s="8">
        <v>42</v>
      </c>
      <c r="L12" s="8">
        <v>86</v>
      </c>
      <c r="M12" s="8">
        <v>3</v>
      </c>
      <c r="N12" s="8"/>
      <c r="O12" s="23"/>
      <c r="P12" s="3">
        <f t="shared" si="0"/>
        <v>271</v>
      </c>
      <c r="Q12" s="26">
        <f t="shared" si="1"/>
        <v>342</v>
      </c>
      <c r="R12" s="12"/>
    </row>
    <row r="13" spans="1:18" ht="13.5" thickBot="1" x14ac:dyDescent="0.25">
      <c r="A13" s="35"/>
      <c r="B13" s="60" t="s">
        <v>30</v>
      </c>
      <c r="C13" s="72">
        <f>'2008'!Q13</f>
        <v>455</v>
      </c>
      <c r="D13" s="53">
        <v>53</v>
      </c>
      <c r="E13" s="54">
        <v>1713</v>
      </c>
      <c r="F13" s="54">
        <v>4</v>
      </c>
      <c r="G13" s="54"/>
      <c r="H13" s="54"/>
      <c r="I13" s="54"/>
      <c r="J13" s="54"/>
      <c r="K13" s="54">
        <v>442</v>
      </c>
      <c r="L13" s="54">
        <v>575</v>
      </c>
      <c r="M13" s="54">
        <v>23</v>
      </c>
      <c r="N13" s="54"/>
      <c r="O13" s="55"/>
      <c r="P13" s="52">
        <f t="shared" si="0"/>
        <v>2810</v>
      </c>
      <c r="Q13" s="56">
        <f t="shared" si="1"/>
        <v>3265</v>
      </c>
      <c r="R13" s="12"/>
    </row>
    <row r="14" spans="1:18" x14ac:dyDescent="0.2">
      <c r="A14" s="33" t="s">
        <v>3</v>
      </c>
      <c r="B14" s="13" t="s">
        <v>27</v>
      </c>
      <c r="C14" s="1">
        <f>'2008'!Q14</f>
        <v>60</v>
      </c>
      <c r="D14" s="18">
        <v>40</v>
      </c>
      <c r="E14" s="9">
        <v>56</v>
      </c>
      <c r="F14" s="9">
        <v>81</v>
      </c>
      <c r="G14" s="9">
        <v>64</v>
      </c>
      <c r="H14" s="9">
        <v>70</v>
      </c>
      <c r="I14" s="9">
        <v>55</v>
      </c>
      <c r="J14" s="9">
        <v>21</v>
      </c>
      <c r="K14" s="9">
        <v>22</v>
      </c>
      <c r="L14" s="9">
        <v>42</v>
      </c>
      <c r="M14" s="9">
        <v>63</v>
      </c>
      <c r="N14" s="9">
        <v>64</v>
      </c>
      <c r="O14" s="22">
        <v>70</v>
      </c>
      <c r="P14" s="1">
        <f t="shared" si="0"/>
        <v>648</v>
      </c>
      <c r="Q14" s="25">
        <f t="shared" si="1"/>
        <v>708</v>
      </c>
      <c r="R14" s="12"/>
    </row>
    <row r="15" spans="1:18" x14ac:dyDescent="0.2">
      <c r="A15" s="34"/>
      <c r="B15" s="42" t="s">
        <v>28</v>
      </c>
      <c r="C15" s="3">
        <f>'2008'!Q15</f>
        <v>492</v>
      </c>
      <c r="D15" s="43">
        <v>157</v>
      </c>
      <c r="E15" s="44">
        <v>121</v>
      </c>
      <c r="F15" s="44">
        <v>90</v>
      </c>
      <c r="G15" s="44">
        <v>166</v>
      </c>
      <c r="H15" s="44">
        <v>158</v>
      </c>
      <c r="I15" s="44">
        <v>59</v>
      </c>
      <c r="J15" s="44">
        <v>35</v>
      </c>
      <c r="K15" s="44">
        <v>26</v>
      </c>
      <c r="L15" s="44">
        <v>100</v>
      </c>
      <c r="M15" s="44">
        <v>92</v>
      </c>
      <c r="N15" s="44">
        <v>101</v>
      </c>
      <c r="O15" s="45">
        <v>105</v>
      </c>
      <c r="P15" s="2">
        <f t="shared" si="0"/>
        <v>1210</v>
      </c>
      <c r="Q15" s="46">
        <f t="shared" si="1"/>
        <v>1702</v>
      </c>
      <c r="R15" s="12"/>
    </row>
    <row r="16" spans="1:18" x14ac:dyDescent="0.2">
      <c r="A16" s="34"/>
      <c r="B16" s="14" t="s">
        <v>29</v>
      </c>
      <c r="C16" s="3">
        <f>'2008'!Q16</f>
        <v>1920</v>
      </c>
      <c r="D16" s="19">
        <v>624</v>
      </c>
      <c r="E16" s="8">
        <v>808</v>
      </c>
      <c r="F16" s="8">
        <v>955</v>
      </c>
      <c r="G16" s="8">
        <v>1135</v>
      </c>
      <c r="H16" s="8">
        <v>1148</v>
      </c>
      <c r="I16" s="8">
        <v>812</v>
      </c>
      <c r="J16" s="8">
        <v>429</v>
      </c>
      <c r="K16" s="8">
        <v>387</v>
      </c>
      <c r="L16" s="8">
        <v>1817</v>
      </c>
      <c r="M16" s="8">
        <v>1272</v>
      </c>
      <c r="N16" s="8">
        <v>958</v>
      </c>
      <c r="O16" s="23">
        <v>1106</v>
      </c>
      <c r="P16" s="3">
        <f t="shared" si="0"/>
        <v>11451</v>
      </c>
      <c r="Q16" s="26">
        <f t="shared" si="1"/>
        <v>13371</v>
      </c>
      <c r="R16" s="12"/>
    </row>
    <row r="17" spans="1:18" ht="13.5" thickBot="1" x14ac:dyDescent="0.25">
      <c r="A17" s="35"/>
      <c r="B17" s="61" t="s">
        <v>30</v>
      </c>
      <c r="C17" s="72">
        <f>'2008'!Q17</f>
        <v>8334</v>
      </c>
      <c r="D17" s="57">
        <v>3418</v>
      </c>
      <c r="E17" s="58">
        <v>4802</v>
      </c>
      <c r="F17" s="58">
        <v>3044</v>
      </c>
      <c r="G17" s="58">
        <v>4196</v>
      </c>
      <c r="H17" s="58">
        <v>7108</v>
      </c>
      <c r="I17" s="58">
        <v>4157</v>
      </c>
      <c r="J17" s="58">
        <v>2470</v>
      </c>
      <c r="K17" s="58">
        <v>2054</v>
      </c>
      <c r="L17" s="58">
        <v>5005</v>
      </c>
      <c r="M17" s="58">
        <v>4170</v>
      </c>
      <c r="N17" s="58">
        <v>4757</v>
      </c>
      <c r="O17" s="59">
        <v>5846</v>
      </c>
      <c r="P17" s="52">
        <f t="shared" si="0"/>
        <v>51027</v>
      </c>
      <c r="Q17" s="56">
        <f t="shared" si="1"/>
        <v>59361</v>
      </c>
      <c r="R17" s="12"/>
    </row>
    <row r="18" spans="1:18" x14ac:dyDescent="0.2">
      <c r="A18" s="33" t="s">
        <v>4</v>
      </c>
      <c r="B18" s="27" t="s">
        <v>27</v>
      </c>
      <c r="C18" s="1">
        <f>'2008'!Q18</f>
        <v>3</v>
      </c>
      <c r="D18" s="29"/>
      <c r="E18" s="30">
        <v>2</v>
      </c>
      <c r="F18" s="30">
        <v>1</v>
      </c>
      <c r="G18" s="30"/>
      <c r="H18" s="30"/>
      <c r="I18" s="30">
        <v>1</v>
      </c>
      <c r="J18" s="30"/>
      <c r="K18" s="30"/>
      <c r="L18" s="30">
        <v>3</v>
      </c>
      <c r="M18" s="30"/>
      <c r="N18" s="30"/>
      <c r="O18" s="31"/>
      <c r="P18" s="1">
        <f t="shared" si="0"/>
        <v>7</v>
      </c>
      <c r="Q18" s="25">
        <f t="shared" si="1"/>
        <v>10</v>
      </c>
      <c r="R18" s="12"/>
    </row>
    <row r="19" spans="1:18" x14ac:dyDescent="0.2">
      <c r="A19" s="34"/>
      <c r="B19" s="42" t="s">
        <v>28</v>
      </c>
      <c r="C19" s="3">
        <f>'2008'!Q19</f>
        <v>44</v>
      </c>
      <c r="D19" s="43">
        <v>58</v>
      </c>
      <c r="E19" s="44">
        <v>4</v>
      </c>
      <c r="F19" s="44">
        <v>6</v>
      </c>
      <c r="G19" s="44">
        <v>1</v>
      </c>
      <c r="H19" s="44"/>
      <c r="I19" s="44">
        <v>2</v>
      </c>
      <c r="J19" s="44"/>
      <c r="K19" s="44"/>
      <c r="L19" s="44">
        <v>9</v>
      </c>
      <c r="M19" s="44"/>
      <c r="N19" s="44"/>
      <c r="O19" s="45">
        <v>1</v>
      </c>
      <c r="P19" s="2">
        <f t="shared" si="0"/>
        <v>81</v>
      </c>
      <c r="Q19" s="46">
        <f t="shared" si="1"/>
        <v>125</v>
      </c>
      <c r="R19" s="12"/>
    </row>
    <row r="20" spans="1:18" x14ac:dyDescent="0.2">
      <c r="A20" s="34"/>
      <c r="B20" s="14" t="s">
        <v>29</v>
      </c>
      <c r="C20" s="3">
        <f>'2008'!Q20</f>
        <v>155</v>
      </c>
      <c r="D20" s="19">
        <v>228</v>
      </c>
      <c r="E20" s="8">
        <v>65</v>
      </c>
      <c r="F20" s="8">
        <v>32</v>
      </c>
      <c r="G20" s="8">
        <v>30</v>
      </c>
      <c r="H20" s="8"/>
      <c r="I20" s="8">
        <v>61</v>
      </c>
      <c r="J20" s="8"/>
      <c r="K20" s="8"/>
      <c r="L20" s="8">
        <v>161</v>
      </c>
      <c r="M20" s="8"/>
      <c r="N20" s="8"/>
      <c r="O20" s="23">
        <v>1</v>
      </c>
      <c r="P20" s="3">
        <f t="shared" si="0"/>
        <v>578</v>
      </c>
      <c r="Q20" s="26">
        <f t="shared" si="1"/>
        <v>733</v>
      </c>
      <c r="R20" s="12"/>
    </row>
    <row r="21" spans="1:18" ht="13.5" thickBot="1" x14ac:dyDescent="0.25">
      <c r="A21" s="35"/>
      <c r="B21" s="60" t="s">
        <v>30</v>
      </c>
      <c r="C21" s="72">
        <f>'2008'!Q21</f>
        <v>4056</v>
      </c>
      <c r="D21" s="53">
        <v>3260</v>
      </c>
      <c r="E21" s="54">
        <v>609</v>
      </c>
      <c r="F21" s="54">
        <v>1100</v>
      </c>
      <c r="G21" s="54">
        <v>356</v>
      </c>
      <c r="H21" s="54"/>
      <c r="I21" s="54">
        <v>635</v>
      </c>
      <c r="J21" s="54"/>
      <c r="K21" s="54"/>
      <c r="L21" s="54">
        <v>1889</v>
      </c>
      <c r="M21" s="54"/>
      <c r="N21" s="54"/>
      <c r="O21" s="55">
        <v>26</v>
      </c>
      <c r="P21" s="52">
        <f t="shared" si="0"/>
        <v>7875</v>
      </c>
      <c r="Q21" s="56">
        <f t="shared" si="1"/>
        <v>11931</v>
      </c>
      <c r="R21" s="12"/>
    </row>
    <row r="22" spans="1:18" x14ac:dyDescent="0.2">
      <c r="A22" s="33" t="s">
        <v>5</v>
      </c>
      <c r="B22" s="13" t="s">
        <v>27</v>
      </c>
      <c r="C22" s="1">
        <f>'2008'!Q22</f>
        <v>0</v>
      </c>
      <c r="D22" s="18"/>
      <c r="E22" s="9"/>
      <c r="F22" s="9"/>
      <c r="G22" s="9"/>
      <c r="H22" s="9"/>
      <c r="I22" s="9"/>
      <c r="J22" s="9"/>
      <c r="K22" s="9"/>
      <c r="L22" s="9"/>
      <c r="M22" s="9"/>
      <c r="N22" s="9"/>
      <c r="O22" s="22"/>
      <c r="P22" s="1">
        <f t="shared" si="0"/>
        <v>0</v>
      </c>
      <c r="Q22" s="25">
        <f t="shared" si="1"/>
        <v>0</v>
      </c>
      <c r="R22" s="12"/>
    </row>
    <row r="23" spans="1:18" x14ac:dyDescent="0.2">
      <c r="A23" s="34"/>
      <c r="B23" s="42" t="s">
        <v>28</v>
      </c>
      <c r="C23" s="3">
        <f>'2008'!Q23</f>
        <v>0</v>
      </c>
      <c r="D23" s="43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5"/>
      <c r="P23" s="2">
        <f t="shared" si="0"/>
        <v>0</v>
      </c>
      <c r="Q23" s="46">
        <f t="shared" si="1"/>
        <v>0</v>
      </c>
      <c r="R23" s="12"/>
    </row>
    <row r="24" spans="1:18" x14ac:dyDescent="0.2">
      <c r="A24" s="34"/>
      <c r="B24" s="14" t="s">
        <v>29</v>
      </c>
      <c r="C24" s="3">
        <f>'2008'!Q24</f>
        <v>0</v>
      </c>
      <c r="D24" s="19"/>
      <c r="E24" s="8"/>
      <c r="F24" s="8"/>
      <c r="G24" s="8"/>
      <c r="H24" s="8"/>
      <c r="I24" s="8"/>
      <c r="J24" s="8"/>
      <c r="K24" s="8"/>
      <c r="L24" s="8"/>
      <c r="M24" s="8"/>
      <c r="N24" s="8"/>
      <c r="O24" s="23"/>
      <c r="P24" s="3">
        <f t="shared" si="0"/>
        <v>0</v>
      </c>
      <c r="Q24" s="26">
        <f t="shared" si="1"/>
        <v>0</v>
      </c>
      <c r="R24" s="12"/>
    </row>
    <row r="25" spans="1:18" ht="13.5" thickBot="1" x14ac:dyDescent="0.25">
      <c r="A25" s="35"/>
      <c r="B25" s="61" t="s">
        <v>30</v>
      </c>
      <c r="C25" s="72">
        <f>'2008'!Q25</f>
        <v>0</v>
      </c>
      <c r="D25" s="57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9"/>
      <c r="P25" s="52">
        <f t="shared" si="0"/>
        <v>0</v>
      </c>
      <c r="Q25" s="56">
        <f t="shared" si="1"/>
        <v>0</v>
      </c>
      <c r="R25" s="12"/>
    </row>
    <row r="26" spans="1:18" x14ac:dyDescent="0.2">
      <c r="A26" s="33" t="s">
        <v>6</v>
      </c>
      <c r="B26" s="27" t="s">
        <v>27</v>
      </c>
      <c r="C26" s="1">
        <f>'2008'!Q26</f>
        <v>0</v>
      </c>
      <c r="D26" s="29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1"/>
      <c r="P26" s="1">
        <f t="shared" si="0"/>
        <v>0</v>
      </c>
      <c r="Q26" s="25">
        <f t="shared" si="1"/>
        <v>0</v>
      </c>
      <c r="R26" s="12"/>
    </row>
    <row r="27" spans="1:18" x14ac:dyDescent="0.2">
      <c r="A27" s="34"/>
      <c r="B27" s="42" t="s">
        <v>28</v>
      </c>
      <c r="C27" s="3">
        <f>'2008'!Q27</f>
        <v>0</v>
      </c>
      <c r="D27" s="43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5"/>
      <c r="P27" s="2">
        <f t="shared" si="0"/>
        <v>0</v>
      </c>
      <c r="Q27" s="46">
        <f t="shared" si="1"/>
        <v>0</v>
      </c>
      <c r="R27" s="12"/>
    </row>
    <row r="28" spans="1:18" x14ac:dyDescent="0.2">
      <c r="A28" s="34"/>
      <c r="B28" s="14" t="s">
        <v>29</v>
      </c>
      <c r="C28" s="3">
        <f>'2008'!Q28</f>
        <v>0</v>
      </c>
      <c r="D28" s="19"/>
      <c r="E28" s="8"/>
      <c r="F28" s="8"/>
      <c r="G28" s="8"/>
      <c r="H28" s="8"/>
      <c r="I28" s="8"/>
      <c r="J28" s="8"/>
      <c r="K28" s="8"/>
      <c r="L28" s="8"/>
      <c r="M28" s="8"/>
      <c r="N28" s="8"/>
      <c r="O28" s="23"/>
      <c r="P28" s="3">
        <f t="shared" si="0"/>
        <v>0</v>
      </c>
      <c r="Q28" s="26">
        <f t="shared" si="1"/>
        <v>0</v>
      </c>
      <c r="R28" s="12"/>
    </row>
    <row r="29" spans="1:18" ht="13.5" thickBot="1" x14ac:dyDescent="0.25">
      <c r="A29" s="35"/>
      <c r="B29" s="60" t="s">
        <v>30</v>
      </c>
      <c r="C29" s="72">
        <f>'2008'!Q29</f>
        <v>0</v>
      </c>
      <c r="D29" s="53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5"/>
      <c r="P29" s="52">
        <f t="shared" si="0"/>
        <v>0</v>
      </c>
      <c r="Q29" s="56">
        <f t="shared" si="1"/>
        <v>0</v>
      </c>
      <c r="R29" s="12"/>
    </row>
    <row r="30" spans="1:18" x14ac:dyDescent="0.2">
      <c r="A30" s="33" t="s">
        <v>7</v>
      </c>
      <c r="B30" s="13" t="s">
        <v>27</v>
      </c>
      <c r="C30" s="1">
        <f>'2008'!Q30</f>
        <v>0</v>
      </c>
      <c r="D30" s="18"/>
      <c r="E30" s="9"/>
      <c r="F30" s="9"/>
      <c r="G30" s="9"/>
      <c r="H30" s="9"/>
      <c r="I30" s="9"/>
      <c r="J30" s="9"/>
      <c r="K30" s="9"/>
      <c r="L30" s="9"/>
      <c r="M30" s="9"/>
      <c r="N30" s="9"/>
      <c r="O30" s="22"/>
      <c r="P30" s="1">
        <f t="shared" si="0"/>
        <v>0</v>
      </c>
      <c r="Q30" s="25">
        <f t="shared" si="1"/>
        <v>0</v>
      </c>
      <c r="R30" s="12"/>
    </row>
    <row r="31" spans="1:18" x14ac:dyDescent="0.2">
      <c r="A31" s="34"/>
      <c r="B31" s="42" t="s">
        <v>28</v>
      </c>
      <c r="C31" s="3">
        <f>'2008'!Q31</f>
        <v>0</v>
      </c>
      <c r="D31" s="43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5"/>
      <c r="P31" s="2">
        <f t="shared" si="0"/>
        <v>0</v>
      </c>
      <c r="Q31" s="46">
        <f t="shared" si="1"/>
        <v>0</v>
      </c>
      <c r="R31" s="12"/>
    </row>
    <row r="32" spans="1:18" x14ac:dyDescent="0.2">
      <c r="A32" s="34"/>
      <c r="B32" s="14" t="s">
        <v>29</v>
      </c>
      <c r="C32" s="3">
        <f>'2008'!Q32</f>
        <v>0</v>
      </c>
      <c r="D32" s="19"/>
      <c r="E32" s="8"/>
      <c r="F32" s="8"/>
      <c r="G32" s="8"/>
      <c r="H32" s="8"/>
      <c r="I32" s="8"/>
      <c r="J32" s="8"/>
      <c r="K32" s="8"/>
      <c r="L32" s="8"/>
      <c r="M32" s="8"/>
      <c r="N32" s="8"/>
      <c r="O32" s="23"/>
      <c r="P32" s="3">
        <f t="shared" si="0"/>
        <v>0</v>
      </c>
      <c r="Q32" s="26">
        <f t="shared" si="1"/>
        <v>0</v>
      </c>
      <c r="R32" s="12"/>
    </row>
    <row r="33" spans="1:18" ht="13.5" thickBot="1" x14ac:dyDescent="0.25">
      <c r="A33" s="35"/>
      <c r="B33" s="61" t="s">
        <v>30</v>
      </c>
      <c r="C33" s="72">
        <f>'2008'!Q33</f>
        <v>0</v>
      </c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9"/>
      <c r="P33" s="52">
        <f t="shared" si="0"/>
        <v>0</v>
      </c>
      <c r="Q33" s="56">
        <f t="shared" si="1"/>
        <v>0</v>
      </c>
      <c r="R33" s="12"/>
    </row>
    <row r="34" spans="1:18" x14ac:dyDescent="0.2">
      <c r="A34" s="33" t="s">
        <v>8</v>
      </c>
      <c r="B34" s="27" t="s">
        <v>27</v>
      </c>
      <c r="C34" s="1">
        <f>'2008'!Q34</f>
        <v>0</v>
      </c>
      <c r="D34" s="29"/>
      <c r="E34" s="30"/>
      <c r="F34" s="30"/>
      <c r="G34" s="30"/>
      <c r="H34" s="30"/>
      <c r="I34" s="30"/>
      <c r="J34" s="30">
        <v>1</v>
      </c>
      <c r="K34" s="30">
        <v>0</v>
      </c>
      <c r="L34" s="30">
        <v>0</v>
      </c>
      <c r="M34" s="30">
        <v>0</v>
      </c>
      <c r="N34" s="30">
        <v>0</v>
      </c>
      <c r="O34" s="31">
        <v>0</v>
      </c>
      <c r="P34" s="1">
        <f t="shared" si="0"/>
        <v>1</v>
      </c>
      <c r="Q34" s="25">
        <f t="shared" si="1"/>
        <v>1</v>
      </c>
      <c r="R34" s="12"/>
    </row>
    <row r="35" spans="1:18" x14ac:dyDescent="0.2">
      <c r="A35" s="34"/>
      <c r="B35" s="42" t="s">
        <v>28</v>
      </c>
      <c r="C35" s="3">
        <f>'2008'!Q35</f>
        <v>0</v>
      </c>
      <c r="D35" s="43"/>
      <c r="E35" s="44"/>
      <c r="F35" s="44"/>
      <c r="G35" s="44"/>
      <c r="H35" s="44"/>
      <c r="I35" s="44"/>
      <c r="J35" s="44">
        <v>0</v>
      </c>
      <c r="K35" s="44">
        <v>0</v>
      </c>
      <c r="L35" s="44">
        <v>0</v>
      </c>
      <c r="M35" s="44">
        <v>2</v>
      </c>
      <c r="N35" s="44">
        <v>4</v>
      </c>
      <c r="O35" s="45">
        <v>4</v>
      </c>
      <c r="P35" s="2">
        <f t="shared" si="0"/>
        <v>10</v>
      </c>
      <c r="Q35" s="46">
        <f t="shared" si="1"/>
        <v>10</v>
      </c>
      <c r="R35" s="12"/>
    </row>
    <row r="36" spans="1:18" x14ac:dyDescent="0.2">
      <c r="A36" s="34"/>
      <c r="B36" s="14" t="s">
        <v>29</v>
      </c>
      <c r="C36" s="3">
        <f>'2008'!Q36</f>
        <v>0</v>
      </c>
      <c r="D36" s="19"/>
      <c r="E36" s="8"/>
      <c r="F36" s="8"/>
      <c r="G36" s="8"/>
      <c r="H36" s="8"/>
      <c r="I36" s="8"/>
      <c r="J36" s="8">
        <v>0</v>
      </c>
      <c r="K36" s="8">
        <v>0</v>
      </c>
      <c r="L36" s="8">
        <v>0</v>
      </c>
      <c r="M36" s="8">
        <v>2</v>
      </c>
      <c r="N36" s="8">
        <v>8</v>
      </c>
      <c r="O36" s="23">
        <v>13</v>
      </c>
      <c r="P36" s="3">
        <f t="shared" si="0"/>
        <v>23</v>
      </c>
      <c r="Q36" s="26">
        <f t="shared" si="1"/>
        <v>23</v>
      </c>
      <c r="R36" s="12"/>
    </row>
    <row r="37" spans="1:18" ht="13.5" thickBot="1" x14ac:dyDescent="0.25">
      <c r="A37" s="35"/>
      <c r="B37" s="61" t="s">
        <v>30</v>
      </c>
      <c r="C37" s="72">
        <f>'2008'!Q37</f>
        <v>0</v>
      </c>
      <c r="D37" s="57"/>
      <c r="E37" s="58"/>
      <c r="F37" s="58"/>
      <c r="G37" s="58"/>
      <c r="H37" s="58"/>
      <c r="I37" s="58"/>
      <c r="J37" s="58">
        <v>0</v>
      </c>
      <c r="K37" s="58">
        <v>0</v>
      </c>
      <c r="L37" s="58">
        <v>0</v>
      </c>
      <c r="M37" s="58">
        <v>42</v>
      </c>
      <c r="N37" s="58">
        <v>383</v>
      </c>
      <c r="O37" s="59">
        <v>937</v>
      </c>
      <c r="P37" s="62">
        <f t="shared" si="0"/>
        <v>1362</v>
      </c>
      <c r="Q37" s="63">
        <f t="shared" si="1"/>
        <v>1362</v>
      </c>
      <c r="R37" s="12"/>
    </row>
    <row r="38" spans="1:18" x14ac:dyDescent="0.2">
      <c r="A38" s="36" t="s">
        <v>9</v>
      </c>
      <c r="B38" s="13" t="s">
        <v>27</v>
      </c>
      <c r="C38" s="1">
        <f>'2008'!Q38</f>
        <v>0</v>
      </c>
      <c r="D38" s="18"/>
      <c r="E38" s="9"/>
      <c r="F38" s="9"/>
      <c r="G38" s="9"/>
      <c r="H38" s="9"/>
      <c r="I38" s="9"/>
      <c r="J38" s="9"/>
      <c r="K38" s="9"/>
      <c r="L38" s="9"/>
      <c r="M38" s="9">
        <v>1</v>
      </c>
      <c r="N38" s="9">
        <v>0</v>
      </c>
      <c r="O38" s="22">
        <v>0</v>
      </c>
      <c r="P38" s="1">
        <f>SUM(D38:O38)</f>
        <v>1</v>
      </c>
      <c r="Q38" s="25">
        <f>C38+P38</f>
        <v>1</v>
      </c>
      <c r="R38" s="12"/>
    </row>
    <row r="39" spans="1:18" x14ac:dyDescent="0.2">
      <c r="A39" s="37"/>
      <c r="B39" s="42" t="s">
        <v>28</v>
      </c>
      <c r="C39" s="3">
        <f>'2008'!Q39</f>
        <v>0</v>
      </c>
      <c r="D39" s="43"/>
      <c r="E39" s="44"/>
      <c r="F39" s="44"/>
      <c r="G39" s="44"/>
      <c r="H39" s="44"/>
      <c r="I39" s="44"/>
      <c r="J39" s="44"/>
      <c r="K39" s="44"/>
      <c r="L39" s="44"/>
      <c r="M39" s="44">
        <v>15</v>
      </c>
      <c r="N39" s="44">
        <v>1</v>
      </c>
      <c r="O39" s="45">
        <v>2</v>
      </c>
      <c r="P39" s="2">
        <f t="shared" ref="P39:P65" si="2">SUM(D39:O39)</f>
        <v>18</v>
      </c>
      <c r="Q39" s="46">
        <f t="shared" ref="Q39:Q65" si="3">C39+P39</f>
        <v>18</v>
      </c>
      <c r="R39" s="12"/>
    </row>
    <row r="40" spans="1:18" x14ac:dyDescent="0.2">
      <c r="A40" s="37"/>
      <c r="B40" s="14" t="s">
        <v>29</v>
      </c>
      <c r="C40" s="3">
        <f>'2008'!Q40</f>
        <v>0</v>
      </c>
      <c r="D40" s="19"/>
      <c r="E40" s="8"/>
      <c r="F40" s="8"/>
      <c r="G40" s="8"/>
      <c r="H40" s="8"/>
      <c r="I40" s="8"/>
      <c r="J40" s="8"/>
      <c r="K40" s="8"/>
      <c r="L40" s="8"/>
      <c r="M40" s="8">
        <v>314</v>
      </c>
      <c r="N40" s="8">
        <v>6</v>
      </c>
      <c r="O40" s="23">
        <v>4</v>
      </c>
      <c r="P40" s="3">
        <f t="shared" si="2"/>
        <v>324</v>
      </c>
      <c r="Q40" s="26">
        <f t="shared" si="3"/>
        <v>324</v>
      </c>
      <c r="R40" s="12"/>
    </row>
    <row r="41" spans="1:18" ht="13.5" thickBot="1" x14ac:dyDescent="0.25">
      <c r="A41" s="38"/>
      <c r="B41" s="61" t="s">
        <v>30</v>
      </c>
      <c r="C41" s="72">
        <f>'2008'!Q41</f>
        <v>0</v>
      </c>
      <c r="D41" s="57"/>
      <c r="E41" s="58"/>
      <c r="F41" s="58">
        <v>5</v>
      </c>
      <c r="G41" s="58"/>
      <c r="H41" s="58"/>
      <c r="I41" s="58"/>
      <c r="J41" s="58"/>
      <c r="K41" s="58"/>
      <c r="L41" s="58"/>
      <c r="M41" s="58">
        <v>3624</v>
      </c>
      <c r="N41" s="58">
        <v>616</v>
      </c>
      <c r="O41" s="59">
        <v>106</v>
      </c>
      <c r="P41" s="52">
        <f t="shared" si="2"/>
        <v>4351</v>
      </c>
      <c r="Q41" s="56">
        <f t="shared" si="3"/>
        <v>4351</v>
      </c>
      <c r="R41" s="12"/>
    </row>
    <row r="42" spans="1:18" x14ac:dyDescent="0.2">
      <c r="A42" s="33" t="s">
        <v>10</v>
      </c>
      <c r="B42" s="27" t="s">
        <v>27</v>
      </c>
      <c r="C42" s="1">
        <f>'2008'!Q42</f>
        <v>0</v>
      </c>
      <c r="D42" s="29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1"/>
      <c r="P42" s="1">
        <f t="shared" si="2"/>
        <v>0</v>
      </c>
      <c r="Q42" s="25">
        <f t="shared" si="3"/>
        <v>0</v>
      </c>
      <c r="R42" s="12"/>
    </row>
    <row r="43" spans="1:18" x14ac:dyDescent="0.2">
      <c r="A43" s="34"/>
      <c r="B43" s="42" t="s">
        <v>28</v>
      </c>
      <c r="C43" s="3">
        <f>'2008'!Q43</f>
        <v>0</v>
      </c>
      <c r="D43" s="43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5"/>
      <c r="P43" s="2">
        <f t="shared" si="2"/>
        <v>0</v>
      </c>
      <c r="Q43" s="46">
        <f t="shared" si="3"/>
        <v>0</v>
      </c>
      <c r="R43" s="12"/>
    </row>
    <row r="44" spans="1:18" x14ac:dyDescent="0.2">
      <c r="A44" s="34"/>
      <c r="B44" s="14" t="s">
        <v>29</v>
      </c>
      <c r="C44" s="3">
        <f>'2008'!Q44</f>
        <v>0</v>
      </c>
      <c r="D44" s="19"/>
      <c r="E44" s="8"/>
      <c r="F44" s="8"/>
      <c r="G44" s="8"/>
      <c r="H44" s="8"/>
      <c r="I44" s="8"/>
      <c r="J44" s="8"/>
      <c r="K44" s="8"/>
      <c r="L44" s="8"/>
      <c r="M44" s="8"/>
      <c r="N44" s="8"/>
      <c r="O44" s="23"/>
      <c r="P44" s="3">
        <f t="shared" si="2"/>
        <v>0</v>
      </c>
      <c r="Q44" s="26">
        <f t="shared" si="3"/>
        <v>0</v>
      </c>
      <c r="R44" s="12"/>
    </row>
    <row r="45" spans="1:18" ht="13.5" thickBot="1" x14ac:dyDescent="0.25">
      <c r="A45" s="35"/>
      <c r="B45" s="60" t="s">
        <v>30</v>
      </c>
      <c r="C45" s="72">
        <f>'2008'!Q45</f>
        <v>0</v>
      </c>
      <c r="D45" s="53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5"/>
      <c r="P45" s="52">
        <f t="shared" si="2"/>
        <v>0</v>
      </c>
      <c r="Q45" s="56">
        <f t="shared" si="3"/>
        <v>0</v>
      </c>
      <c r="R45" s="12"/>
    </row>
    <row r="46" spans="1:18" x14ac:dyDescent="0.2">
      <c r="A46" s="33" t="s">
        <v>11</v>
      </c>
      <c r="B46" s="13" t="s">
        <v>27</v>
      </c>
      <c r="C46" s="1">
        <f>'2008'!Q46</f>
        <v>0</v>
      </c>
      <c r="D46" s="18"/>
      <c r="E46" s="9"/>
      <c r="F46" s="9"/>
      <c r="G46" s="9"/>
      <c r="H46" s="9"/>
      <c r="I46" s="9"/>
      <c r="J46" s="9"/>
      <c r="K46" s="9"/>
      <c r="L46" s="9"/>
      <c r="M46" s="9"/>
      <c r="N46" s="9"/>
      <c r="O46" s="22"/>
      <c r="P46" s="1">
        <f t="shared" si="2"/>
        <v>0</v>
      </c>
      <c r="Q46" s="25">
        <f t="shared" si="3"/>
        <v>0</v>
      </c>
      <c r="R46" s="12"/>
    </row>
    <row r="47" spans="1:18" x14ac:dyDescent="0.2">
      <c r="A47" s="34"/>
      <c r="B47" s="42" t="s">
        <v>28</v>
      </c>
      <c r="C47" s="3">
        <f>'2008'!Q47</f>
        <v>0</v>
      </c>
      <c r="D47" s="43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5"/>
      <c r="P47" s="2">
        <f t="shared" si="2"/>
        <v>0</v>
      </c>
      <c r="Q47" s="46">
        <f t="shared" si="3"/>
        <v>0</v>
      </c>
      <c r="R47" s="12"/>
    </row>
    <row r="48" spans="1:18" x14ac:dyDescent="0.2">
      <c r="A48" s="34"/>
      <c r="B48" s="14" t="s">
        <v>29</v>
      </c>
      <c r="C48" s="3">
        <f>'2008'!Q48</f>
        <v>0</v>
      </c>
      <c r="D48" s="19"/>
      <c r="E48" s="8"/>
      <c r="F48" s="8"/>
      <c r="G48" s="8"/>
      <c r="H48" s="8"/>
      <c r="I48" s="8"/>
      <c r="J48" s="8"/>
      <c r="K48" s="8"/>
      <c r="L48" s="8"/>
      <c r="M48" s="8"/>
      <c r="N48" s="8"/>
      <c r="O48" s="23"/>
      <c r="P48" s="3">
        <f t="shared" si="2"/>
        <v>0</v>
      </c>
      <c r="Q48" s="26">
        <f t="shared" si="3"/>
        <v>0</v>
      </c>
      <c r="R48" s="12"/>
    </row>
    <row r="49" spans="1:18" ht="13.5" thickBot="1" x14ac:dyDescent="0.25">
      <c r="A49" s="35"/>
      <c r="B49" s="61" t="s">
        <v>30</v>
      </c>
      <c r="C49" s="72">
        <f>'2008'!Q49</f>
        <v>0</v>
      </c>
      <c r="D49" s="57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9"/>
      <c r="P49" s="52">
        <f t="shared" si="2"/>
        <v>0</v>
      </c>
      <c r="Q49" s="56">
        <f t="shared" si="3"/>
        <v>0</v>
      </c>
      <c r="R49" s="12"/>
    </row>
    <row r="50" spans="1:18" x14ac:dyDescent="0.2">
      <c r="A50" s="33" t="s">
        <v>12</v>
      </c>
      <c r="B50" s="27" t="s">
        <v>27</v>
      </c>
      <c r="C50" s="1">
        <f>'2008'!Q50</f>
        <v>0</v>
      </c>
      <c r="D50" s="29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1"/>
      <c r="P50" s="1">
        <f t="shared" si="2"/>
        <v>0</v>
      </c>
      <c r="Q50" s="25">
        <f t="shared" si="3"/>
        <v>0</v>
      </c>
      <c r="R50" s="12"/>
    </row>
    <row r="51" spans="1:18" x14ac:dyDescent="0.2">
      <c r="A51" s="34"/>
      <c r="B51" s="42" t="s">
        <v>28</v>
      </c>
      <c r="C51" s="3">
        <f>'2008'!Q51</f>
        <v>0</v>
      </c>
      <c r="D51" s="43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5"/>
      <c r="P51" s="2">
        <f t="shared" si="2"/>
        <v>0</v>
      </c>
      <c r="Q51" s="46">
        <f t="shared" si="3"/>
        <v>0</v>
      </c>
      <c r="R51" s="12"/>
    </row>
    <row r="52" spans="1:18" x14ac:dyDescent="0.2">
      <c r="A52" s="34"/>
      <c r="B52" s="14" t="s">
        <v>29</v>
      </c>
      <c r="C52" s="3">
        <f>'2008'!Q52</f>
        <v>0</v>
      </c>
      <c r="D52" s="19"/>
      <c r="E52" s="8"/>
      <c r="F52" s="8"/>
      <c r="G52" s="8"/>
      <c r="H52" s="8"/>
      <c r="I52" s="8"/>
      <c r="J52" s="8"/>
      <c r="K52" s="8"/>
      <c r="L52" s="8"/>
      <c r="M52" s="8"/>
      <c r="N52" s="8"/>
      <c r="O52" s="23"/>
      <c r="P52" s="3">
        <f t="shared" si="2"/>
        <v>0</v>
      </c>
      <c r="Q52" s="26">
        <f t="shared" si="3"/>
        <v>0</v>
      </c>
      <c r="R52" s="12"/>
    </row>
    <row r="53" spans="1:18" ht="13.5" thickBot="1" x14ac:dyDescent="0.25">
      <c r="A53" s="35"/>
      <c r="B53" s="60" t="s">
        <v>30</v>
      </c>
      <c r="C53" s="72">
        <f>'2008'!Q53</f>
        <v>0</v>
      </c>
      <c r="D53" s="53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5"/>
      <c r="P53" s="52">
        <f t="shared" si="2"/>
        <v>0</v>
      </c>
      <c r="Q53" s="56">
        <f t="shared" si="3"/>
        <v>0</v>
      </c>
      <c r="R53" s="12"/>
    </row>
    <row r="54" spans="1:18" x14ac:dyDescent="0.2">
      <c r="A54" s="33" t="s">
        <v>13</v>
      </c>
      <c r="B54" s="13" t="s">
        <v>27</v>
      </c>
      <c r="C54" s="1">
        <f>'2008'!Q54</f>
        <v>0</v>
      </c>
      <c r="D54" s="18"/>
      <c r="E54" s="9"/>
      <c r="F54" s="9"/>
      <c r="G54" s="9"/>
      <c r="H54" s="9"/>
      <c r="I54" s="9"/>
      <c r="J54" s="9"/>
      <c r="K54" s="9"/>
      <c r="L54" s="9"/>
      <c r="M54" s="9"/>
      <c r="N54" s="9"/>
      <c r="O54" s="22"/>
      <c r="P54" s="1">
        <f t="shared" si="2"/>
        <v>0</v>
      </c>
      <c r="Q54" s="25">
        <f t="shared" si="3"/>
        <v>0</v>
      </c>
      <c r="R54" s="12"/>
    </row>
    <row r="55" spans="1:18" x14ac:dyDescent="0.2">
      <c r="A55" s="34"/>
      <c r="B55" s="42" t="s">
        <v>28</v>
      </c>
      <c r="C55" s="3">
        <f>'2008'!Q55</f>
        <v>0</v>
      </c>
      <c r="D55" s="43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5"/>
      <c r="P55" s="2">
        <f t="shared" si="2"/>
        <v>0</v>
      </c>
      <c r="Q55" s="46">
        <f t="shared" si="3"/>
        <v>0</v>
      </c>
      <c r="R55" s="12"/>
    </row>
    <row r="56" spans="1:18" x14ac:dyDescent="0.2">
      <c r="A56" s="34"/>
      <c r="B56" s="14" t="s">
        <v>29</v>
      </c>
      <c r="C56" s="3">
        <f>'2008'!Q56</f>
        <v>0</v>
      </c>
      <c r="D56" s="19"/>
      <c r="E56" s="8"/>
      <c r="F56" s="8"/>
      <c r="G56" s="8"/>
      <c r="H56" s="8"/>
      <c r="I56" s="8"/>
      <c r="J56" s="8"/>
      <c r="K56" s="8"/>
      <c r="L56" s="8"/>
      <c r="M56" s="8"/>
      <c r="N56" s="8"/>
      <c r="O56" s="23"/>
      <c r="P56" s="3">
        <f t="shared" si="2"/>
        <v>0</v>
      </c>
      <c r="Q56" s="26">
        <f t="shared" si="3"/>
        <v>0</v>
      </c>
      <c r="R56" s="12"/>
    </row>
    <row r="57" spans="1:18" ht="13.5" thickBot="1" x14ac:dyDescent="0.25">
      <c r="A57" s="35"/>
      <c r="B57" s="61" t="s">
        <v>30</v>
      </c>
      <c r="C57" s="72">
        <f>'2008'!Q57</f>
        <v>0</v>
      </c>
      <c r="D57" s="57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9"/>
      <c r="P57" s="52">
        <f t="shared" si="2"/>
        <v>0</v>
      </c>
      <c r="Q57" s="56">
        <f t="shared" si="3"/>
        <v>0</v>
      </c>
      <c r="R57" s="12"/>
    </row>
    <row r="58" spans="1:18" x14ac:dyDescent="0.2">
      <c r="A58" s="33" t="s">
        <v>14</v>
      </c>
      <c r="B58" s="27" t="s">
        <v>27</v>
      </c>
      <c r="C58" s="1">
        <f>'2008'!Q58</f>
        <v>2</v>
      </c>
      <c r="D58" s="29">
        <v>1</v>
      </c>
      <c r="E58" s="30">
        <v>0</v>
      </c>
      <c r="F58" s="30">
        <v>0</v>
      </c>
      <c r="G58" s="30">
        <v>3</v>
      </c>
      <c r="H58" s="30">
        <v>1</v>
      </c>
      <c r="I58" s="30">
        <v>0</v>
      </c>
      <c r="J58" s="30">
        <v>3</v>
      </c>
      <c r="K58" s="30">
        <v>0</v>
      </c>
      <c r="L58" s="30">
        <v>1</v>
      </c>
      <c r="M58" s="30">
        <v>1</v>
      </c>
      <c r="N58" s="30">
        <v>4</v>
      </c>
      <c r="O58" s="31">
        <v>1</v>
      </c>
      <c r="P58" s="1">
        <f t="shared" si="2"/>
        <v>15</v>
      </c>
      <c r="Q58" s="25">
        <f t="shared" si="3"/>
        <v>17</v>
      </c>
      <c r="R58" s="12"/>
    </row>
    <row r="59" spans="1:18" x14ac:dyDescent="0.2">
      <c r="A59" s="34"/>
      <c r="B59" s="42" t="s">
        <v>28</v>
      </c>
      <c r="C59" s="3">
        <f>'2008'!Q59</f>
        <v>1</v>
      </c>
      <c r="D59" s="43">
        <v>4</v>
      </c>
      <c r="E59" s="44">
        <v>5</v>
      </c>
      <c r="F59" s="44">
        <v>0</v>
      </c>
      <c r="G59" s="44">
        <v>4</v>
      </c>
      <c r="H59" s="44">
        <v>0</v>
      </c>
      <c r="I59" s="44">
        <v>0</v>
      </c>
      <c r="J59" s="44">
        <v>9</v>
      </c>
      <c r="K59" s="44">
        <v>0</v>
      </c>
      <c r="L59" s="44">
        <v>5</v>
      </c>
      <c r="M59" s="44">
        <v>8</v>
      </c>
      <c r="N59" s="44">
        <v>5</v>
      </c>
      <c r="O59" s="45">
        <v>0</v>
      </c>
      <c r="P59" s="2">
        <f t="shared" si="2"/>
        <v>40</v>
      </c>
      <c r="Q59" s="46">
        <f t="shared" si="3"/>
        <v>41</v>
      </c>
      <c r="R59" s="12"/>
    </row>
    <row r="60" spans="1:18" x14ac:dyDescent="0.2">
      <c r="A60" s="34"/>
      <c r="B60" s="14" t="s">
        <v>29</v>
      </c>
      <c r="C60" s="3">
        <f>'2008'!Q60</f>
        <v>3</v>
      </c>
      <c r="D60" s="19">
        <v>38</v>
      </c>
      <c r="E60" s="8">
        <v>82</v>
      </c>
      <c r="F60" s="8">
        <v>0</v>
      </c>
      <c r="G60" s="8">
        <v>77</v>
      </c>
      <c r="H60" s="8">
        <v>15</v>
      </c>
      <c r="I60" s="8">
        <v>0</v>
      </c>
      <c r="J60" s="8">
        <v>89</v>
      </c>
      <c r="K60" s="8">
        <v>0</v>
      </c>
      <c r="L60" s="8">
        <v>48</v>
      </c>
      <c r="M60" s="8">
        <v>75</v>
      </c>
      <c r="N60" s="8">
        <v>72</v>
      </c>
      <c r="O60" s="23">
        <v>12</v>
      </c>
      <c r="P60" s="3">
        <f t="shared" si="2"/>
        <v>508</v>
      </c>
      <c r="Q60" s="26">
        <f t="shared" si="3"/>
        <v>511</v>
      </c>
      <c r="R60" s="12"/>
    </row>
    <row r="61" spans="1:18" ht="13.5" thickBot="1" x14ac:dyDescent="0.25">
      <c r="A61" s="35"/>
      <c r="B61" s="60" t="s">
        <v>30</v>
      </c>
      <c r="C61" s="72">
        <f>'2008'!Q61</f>
        <v>56</v>
      </c>
      <c r="D61" s="53">
        <v>455</v>
      </c>
      <c r="E61" s="54">
        <v>947</v>
      </c>
      <c r="F61" s="54">
        <v>7</v>
      </c>
      <c r="G61" s="54">
        <v>972</v>
      </c>
      <c r="H61" s="54">
        <v>224</v>
      </c>
      <c r="I61" s="54">
        <v>0</v>
      </c>
      <c r="J61" s="54">
        <v>1184</v>
      </c>
      <c r="K61" s="54">
        <v>0</v>
      </c>
      <c r="L61" s="54">
        <v>999</v>
      </c>
      <c r="M61" s="54">
        <v>1108</v>
      </c>
      <c r="N61" s="54">
        <v>969</v>
      </c>
      <c r="O61" s="55">
        <v>204</v>
      </c>
      <c r="P61" s="52">
        <f t="shared" si="2"/>
        <v>7069</v>
      </c>
      <c r="Q61" s="56">
        <f t="shared" si="3"/>
        <v>7125</v>
      </c>
      <c r="R61" s="12"/>
    </row>
    <row r="62" spans="1:18" x14ac:dyDescent="0.2">
      <c r="A62" s="39" t="s">
        <v>15</v>
      </c>
      <c r="B62" s="13" t="s">
        <v>27</v>
      </c>
      <c r="C62" s="1">
        <f>'2008'!Q62</f>
        <v>0</v>
      </c>
      <c r="D62" s="18"/>
      <c r="E62" s="9"/>
      <c r="F62" s="9"/>
      <c r="G62" s="9"/>
      <c r="H62" s="9"/>
      <c r="I62" s="9"/>
      <c r="J62" s="9"/>
      <c r="K62" s="9"/>
      <c r="L62" s="9"/>
      <c r="M62" s="9"/>
      <c r="N62" s="9"/>
      <c r="O62" s="22"/>
      <c r="P62" s="1">
        <f t="shared" si="2"/>
        <v>0</v>
      </c>
      <c r="Q62" s="25">
        <f t="shared" si="3"/>
        <v>0</v>
      </c>
      <c r="R62" s="12"/>
    </row>
    <row r="63" spans="1:18" x14ac:dyDescent="0.2">
      <c r="A63" s="40"/>
      <c r="B63" s="42" t="s">
        <v>28</v>
      </c>
      <c r="C63" s="3">
        <f>'2008'!Q63</f>
        <v>0</v>
      </c>
      <c r="D63" s="43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5"/>
      <c r="P63" s="2">
        <f t="shared" si="2"/>
        <v>0</v>
      </c>
      <c r="Q63" s="46">
        <f t="shared" si="3"/>
        <v>0</v>
      </c>
      <c r="R63" s="12"/>
    </row>
    <row r="64" spans="1:18" x14ac:dyDescent="0.2">
      <c r="A64" s="40"/>
      <c r="B64" s="14" t="s">
        <v>29</v>
      </c>
      <c r="C64" s="3">
        <f>'2008'!Q64</f>
        <v>0</v>
      </c>
      <c r="D64" s="19"/>
      <c r="E64" s="8"/>
      <c r="F64" s="8"/>
      <c r="G64" s="8"/>
      <c r="H64" s="8"/>
      <c r="I64" s="8"/>
      <c r="J64" s="8"/>
      <c r="K64" s="8"/>
      <c r="L64" s="8"/>
      <c r="M64" s="8"/>
      <c r="N64" s="8"/>
      <c r="O64" s="23"/>
      <c r="P64" s="3">
        <f t="shared" si="2"/>
        <v>0</v>
      </c>
      <c r="Q64" s="26">
        <f t="shared" si="3"/>
        <v>0</v>
      </c>
      <c r="R64" s="12"/>
    </row>
    <row r="65" spans="1:18" ht="13.5" thickBot="1" x14ac:dyDescent="0.25">
      <c r="A65" s="41"/>
      <c r="B65" s="61" t="s">
        <v>30</v>
      </c>
      <c r="C65" s="72">
        <f>'2008'!Q65</f>
        <v>0</v>
      </c>
      <c r="D65" s="57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9"/>
      <c r="P65" s="52">
        <f t="shared" si="2"/>
        <v>0</v>
      </c>
      <c r="Q65" s="56">
        <f t="shared" si="3"/>
        <v>0</v>
      </c>
      <c r="R65" s="12"/>
    </row>
    <row r="66" spans="1:18" x14ac:dyDescent="0.2">
      <c r="A66" s="33" t="s">
        <v>16</v>
      </c>
      <c r="B66" s="27" t="s">
        <v>27</v>
      </c>
      <c r="C66" s="1">
        <f>'2008'!Q66</f>
        <v>0</v>
      </c>
      <c r="D66" s="29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1"/>
      <c r="P66" s="1">
        <f>SUM(D66:O66)</f>
        <v>0</v>
      </c>
      <c r="Q66" s="25">
        <f>C66+P66</f>
        <v>0</v>
      </c>
      <c r="R66" s="12"/>
    </row>
    <row r="67" spans="1:18" x14ac:dyDescent="0.2">
      <c r="A67" s="34"/>
      <c r="B67" s="42" t="s">
        <v>28</v>
      </c>
      <c r="C67" s="3">
        <f>'2008'!Q67</f>
        <v>0</v>
      </c>
      <c r="D67" s="43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5"/>
      <c r="P67" s="2">
        <f>SUM(D67:O67)</f>
        <v>0</v>
      </c>
      <c r="Q67" s="46">
        <f>C67+P67</f>
        <v>0</v>
      </c>
      <c r="R67" s="12"/>
    </row>
    <row r="68" spans="1:18" x14ac:dyDescent="0.2">
      <c r="A68" s="34"/>
      <c r="B68" s="14" t="s">
        <v>29</v>
      </c>
      <c r="C68" s="3">
        <f>'2008'!Q68</f>
        <v>0</v>
      </c>
      <c r="D68" s="19"/>
      <c r="E68" s="8"/>
      <c r="F68" s="8"/>
      <c r="G68" s="8"/>
      <c r="H68" s="8"/>
      <c r="I68" s="8"/>
      <c r="J68" s="8"/>
      <c r="K68" s="8"/>
      <c r="L68" s="8"/>
      <c r="M68" s="8"/>
      <c r="N68" s="8"/>
      <c r="O68" s="23"/>
      <c r="P68" s="3">
        <f>SUM(D68:O68)</f>
        <v>0</v>
      </c>
      <c r="Q68" s="26">
        <f>C68+P68</f>
        <v>0</v>
      </c>
      <c r="R68" s="12"/>
    </row>
    <row r="69" spans="1:18" ht="13.5" thickBot="1" x14ac:dyDescent="0.25">
      <c r="A69" s="35"/>
      <c r="B69" s="61" t="s">
        <v>30</v>
      </c>
      <c r="C69" s="72">
        <f>'2008'!Q69</f>
        <v>0</v>
      </c>
      <c r="D69" s="57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9"/>
      <c r="P69" s="62">
        <f>SUM(D69:O69)</f>
        <v>0</v>
      </c>
      <c r="Q69" s="63">
        <f>C69+P69</f>
        <v>0</v>
      </c>
      <c r="R69" s="12"/>
    </row>
    <row r="70" spans="1:18" x14ac:dyDescent="0.2">
      <c r="A70" s="36" t="s">
        <v>17</v>
      </c>
      <c r="B70" s="13" t="s">
        <v>27</v>
      </c>
      <c r="C70" s="1">
        <f>'2008'!Q70</f>
        <v>22</v>
      </c>
      <c r="D70" s="18">
        <v>2</v>
      </c>
      <c r="E70" s="9">
        <v>3</v>
      </c>
      <c r="F70" s="9">
        <v>4</v>
      </c>
      <c r="G70" s="9">
        <v>2</v>
      </c>
      <c r="H70" s="9">
        <v>4</v>
      </c>
      <c r="I70" s="9">
        <v>2</v>
      </c>
      <c r="J70" s="9">
        <v>1</v>
      </c>
      <c r="K70" s="9"/>
      <c r="L70" s="9">
        <v>13</v>
      </c>
      <c r="M70" s="9">
        <v>2</v>
      </c>
      <c r="N70" s="9">
        <v>2</v>
      </c>
      <c r="O70" s="22">
        <v>1</v>
      </c>
      <c r="P70" s="1">
        <f>SUM(D70:O70)</f>
        <v>36</v>
      </c>
      <c r="Q70" s="25">
        <f>C70+P70</f>
        <v>58</v>
      </c>
    </row>
    <row r="71" spans="1:18" x14ac:dyDescent="0.2">
      <c r="A71" s="37"/>
      <c r="B71" s="42" t="s">
        <v>28</v>
      </c>
      <c r="C71" s="3">
        <f>'2008'!Q71</f>
        <v>151</v>
      </c>
      <c r="D71" s="43">
        <v>9</v>
      </c>
      <c r="E71" s="44">
        <v>17</v>
      </c>
      <c r="F71" s="44">
        <v>25</v>
      </c>
      <c r="G71" s="44">
        <v>14</v>
      </c>
      <c r="H71" s="44">
        <v>20</v>
      </c>
      <c r="I71" s="44">
        <v>4</v>
      </c>
      <c r="J71" s="44">
        <v>1</v>
      </c>
      <c r="K71" s="44">
        <v>1</v>
      </c>
      <c r="L71" s="44">
        <v>23</v>
      </c>
      <c r="M71" s="44">
        <v>35</v>
      </c>
      <c r="N71" s="44">
        <v>8</v>
      </c>
      <c r="O71" s="45">
        <v>7</v>
      </c>
      <c r="P71" s="2">
        <f t="shared" ref="P71:P105" si="4">SUM(D71:O71)</f>
        <v>164</v>
      </c>
      <c r="Q71" s="46">
        <f t="shared" ref="Q71:Q105" si="5">C71+P71</f>
        <v>315</v>
      </c>
    </row>
    <row r="72" spans="1:18" x14ac:dyDescent="0.2">
      <c r="A72" s="37"/>
      <c r="B72" s="14" t="s">
        <v>29</v>
      </c>
      <c r="C72" s="3">
        <f>'2008'!Q72</f>
        <v>773</v>
      </c>
      <c r="D72" s="19">
        <v>57</v>
      </c>
      <c r="E72" s="8">
        <v>85</v>
      </c>
      <c r="F72" s="8">
        <v>222</v>
      </c>
      <c r="G72" s="8">
        <v>15</v>
      </c>
      <c r="H72" s="8">
        <v>145</v>
      </c>
      <c r="I72" s="8">
        <v>47</v>
      </c>
      <c r="J72" s="8">
        <v>49</v>
      </c>
      <c r="K72" s="8">
        <v>6</v>
      </c>
      <c r="L72" s="8">
        <v>278</v>
      </c>
      <c r="M72" s="8">
        <v>155</v>
      </c>
      <c r="N72" s="8">
        <v>26</v>
      </c>
      <c r="O72" s="23">
        <v>7</v>
      </c>
      <c r="P72" s="3">
        <f t="shared" si="4"/>
        <v>1092</v>
      </c>
      <c r="Q72" s="26">
        <f t="shared" si="5"/>
        <v>1865</v>
      </c>
    </row>
    <row r="73" spans="1:18" ht="13.5" thickBot="1" x14ac:dyDescent="0.25">
      <c r="A73" s="38"/>
      <c r="B73" s="61" t="s">
        <v>30</v>
      </c>
      <c r="C73" s="72">
        <f>'2008'!Q73</f>
        <v>15095</v>
      </c>
      <c r="D73" s="53">
        <v>769</v>
      </c>
      <c r="E73" s="54">
        <v>1825</v>
      </c>
      <c r="F73" s="54">
        <v>2429</v>
      </c>
      <c r="G73" s="54">
        <v>1026</v>
      </c>
      <c r="H73" s="54">
        <v>1613</v>
      </c>
      <c r="I73" s="54">
        <v>333</v>
      </c>
      <c r="J73" s="54">
        <v>150</v>
      </c>
      <c r="K73" s="54">
        <v>6</v>
      </c>
      <c r="L73" s="54">
        <v>2339</v>
      </c>
      <c r="M73" s="54">
        <v>2928</v>
      </c>
      <c r="N73" s="54">
        <v>117</v>
      </c>
      <c r="O73" s="55">
        <v>38</v>
      </c>
      <c r="P73" s="52">
        <f t="shared" si="4"/>
        <v>13573</v>
      </c>
      <c r="Q73" s="56">
        <f t="shared" si="5"/>
        <v>28668</v>
      </c>
    </row>
    <row r="74" spans="1:18" x14ac:dyDescent="0.2">
      <c r="A74" s="36" t="s">
        <v>18</v>
      </c>
      <c r="B74" s="5" t="s">
        <v>27</v>
      </c>
      <c r="C74" s="1">
        <f>'2008'!Q74</f>
        <v>0</v>
      </c>
      <c r="D74" s="18"/>
      <c r="E74" s="9"/>
      <c r="F74" s="9"/>
      <c r="G74" s="9"/>
      <c r="H74" s="9"/>
      <c r="I74" s="9"/>
      <c r="J74" s="9"/>
      <c r="K74" s="9"/>
      <c r="L74" s="9"/>
      <c r="M74" s="9"/>
      <c r="N74" s="9"/>
      <c r="O74" s="22"/>
      <c r="P74" s="1">
        <f t="shared" si="4"/>
        <v>0</v>
      </c>
      <c r="Q74" s="25">
        <f t="shared" si="5"/>
        <v>0</v>
      </c>
    </row>
    <row r="75" spans="1:18" x14ac:dyDescent="0.2">
      <c r="A75" s="37"/>
      <c r="B75" s="2" t="s">
        <v>28</v>
      </c>
      <c r="C75" s="3">
        <f>'2008'!Q75</f>
        <v>0</v>
      </c>
      <c r="D75" s="43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5"/>
      <c r="P75" s="2">
        <f t="shared" si="4"/>
        <v>0</v>
      </c>
      <c r="Q75" s="46">
        <f t="shared" si="5"/>
        <v>0</v>
      </c>
    </row>
    <row r="76" spans="1:18" x14ac:dyDescent="0.2">
      <c r="A76" s="37"/>
      <c r="B76" s="6" t="s">
        <v>29</v>
      </c>
      <c r="C76" s="3">
        <f>'2008'!Q76</f>
        <v>0</v>
      </c>
      <c r="D76" s="19"/>
      <c r="E76" s="8"/>
      <c r="F76" s="8"/>
      <c r="G76" s="8"/>
      <c r="H76" s="8"/>
      <c r="I76" s="8"/>
      <c r="J76" s="8"/>
      <c r="K76" s="8"/>
      <c r="L76" s="8"/>
      <c r="M76" s="8"/>
      <c r="N76" s="8"/>
      <c r="O76" s="23"/>
      <c r="P76" s="3">
        <f t="shared" si="4"/>
        <v>0</v>
      </c>
      <c r="Q76" s="26">
        <f t="shared" si="5"/>
        <v>0</v>
      </c>
    </row>
    <row r="77" spans="1:18" ht="13.5" thickBot="1" x14ac:dyDescent="0.25">
      <c r="A77" s="38"/>
      <c r="B77" s="62" t="s">
        <v>30</v>
      </c>
      <c r="C77" s="72">
        <f>'2008'!Q77</f>
        <v>0</v>
      </c>
      <c r="D77" s="57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9"/>
      <c r="P77" s="52">
        <f t="shared" si="4"/>
        <v>0</v>
      </c>
      <c r="Q77" s="56">
        <f t="shared" si="5"/>
        <v>0</v>
      </c>
    </row>
    <row r="78" spans="1:18" x14ac:dyDescent="0.2">
      <c r="A78" s="36" t="s">
        <v>19</v>
      </c>
      <c r="B78" s="5" t="s">
        <v>27</v>
      </c>
      <c r="C78" s="1">
        <f>'2008'!Q78</f>
        <v>0</v>
      </c>
      <c r="D78" s="29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/>
      <c r="P78" s="1">
        <f t="shared" si="4"/>
        <v>0</v>
      </c>
      <c r="Q78" s="25">
        <f t="shared" si="5"/>
        <v>0</v>
      </c>
    </row>
    <row r="79" spans="1:18" x14ac:dyDescent="0.2">
      <c r="A79" s="37"/>
      <c r="B79" s="2" t="s">
        <v>28</v>
      </c>
      <c r="C79" s="3">
        <f>'2008'!Q79</f>
        <v>0</v>
      </c>
      <c r="D79" s="43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5"/>
      <c r="P79" s="2">
        <f t="shared" si="4"/>
        <v>0</v>
      </c>
      <c r="Q79" s="46">
        <f t="shared" si="5"/>
        <v>0</v>
      </c>
    </row>
    <row r="80" spans="1:18" x14ac:dyDescent="0.2">
      <c r="A80" s="37"/>
      <c r="B80" s="6" t="s">
        <v>29</v>
      </c>
      <c r="C80" s="3">
        <f>'2008'!Q80</f>
        <v>0</v>
      </c>
      <c r="D80" s="19"/>
      <c r="E80" s="8"/>
      <c r="F80" s="8"/>
      <c r="G80" s="8"/>
      <c r="H80" s="8"/>
      <c r="I80" s="8"/>
      <c r="J80" s="8"/>
      <c r="K80" s="8"/>
      <c r="L80" s="8"/>
      <c r="M80" s="8"/>
      <c r="N80" s="8"/>
      <c r="O80" s="23"/>
      <c r="P80" s="3">
        <f t="shared" si="4"/>
        <v>0</v>
      </c>
      <c r="Q80" s="26">
        <f t="shared" si="5"/>
        <v>0</v>
      </c>
    </row>
    <row r="81" spans="1:17" ht="13.5" thickBot="1" x14ac:dyDescent="0.25">
      <c r="A81" s="38"/>
      <c r="B81" s="62" t="s">
        <v>30</v>
      </c>
      <c r="C81" s="72">
        <f>'2008'!Q81</f>
        <v>0</v>
      </c>
      <c r="D81" s="53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5"/>
      <c r="P81" s="52">
        <f t="shared" si="4"/>
        <v>0</v>
      </c>
      <c r="Q81" s="56">
        <f t="shared" si="5"/>
        <v>0</v>
      </c>
    </row>
    <row r="82" spans="1:17" x14ac:dyDescent="0.2">
      <c r="A82" s="36" t="s">
        <v>20</v>
      </c>
      <c r="B82" s="5" t="s">
        <v>27</v>
      </c>
      <c r="C82" s="1">
        <f>'2008'!Q82</f>
        <v>0</v>
      </c>
      <c r="D82" s="18"/>
      <c r="E82" s="9"/>
      <c r="F82" s="9"/>
      <c r="G82" s="9"/>
      <c r="H82" s="9"/>
      <c r="I82" s="9"/>
      <c r="J82" s="9"/>
      <c r="K82" s="9"/>
      <c r="L82" s="9"/>
      <c r="M82" s="9"/>
      <c r="N82" s="9"/>
      <c r="O82" s="22"/>
      <c r="P82" s="1">
        <f t="shared" si="4"/>
        <v>0</v>
      </c>
      <c r="Q82" s="25">
        <f t="shared" si="5"/>
        <v>0</v>
      </c>
    </row>
    <row r="83" spans="1:17" x14ac:dyDescent="0.2">
      <c r="A83" s="37"/>
      <c r="B83" s="2" t="s">
        <v>28</v>
      </c>
      <c r="C83" s="3">
        <f>'2008'!Q83</f>
        <v>0</v>
      </c>
      <c r="D83" s="43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5"/>
      <c r="P83" s="2">
        <f t="shared" si="4"/>
        <v>0</v>
      </c>
      <c r="Q83" s="46">
        <f t="shared" si="5"/>
        <v>0</v>
      </c>
    </row>
    <row r="84" spans="1:17" x14ac:dyDescent="0.2">
      <c r="A84" s="37"/>
      <c r="B84" s="6" t="s">
        <v>29</v>
      </c>
      <c r="C84" s="3">
        <f>'2008'!Q84</f>
        <v>0</v>
      </c>
      <c r="D84" s="19"/>
      <c r="E84" s="8"/>
      <c r="F84" s="8"/>
      <c r="G84" s="8"/>
      <c r="H84" s="8"/>
      <c r="I84" s="8"/>
      <c r="J84" s="8"/>
      <c r="K84" s="8"/>
      <c r="L84" s="8"/>
      <c r="M84" s="8"/>
      <c r="N84" s="8"/>
      <c r="O84" s="23"/>
      <c r="P84" s="3">
        <f t="shared" si="4"/>
        <v>0</v>
      </c>
      <c r="Q84" s="26">
        <f t="shared" si="5"/>
        <v>0</v>
      </c>
    </row>
    <row r="85" spans="1:17" ht="13.5" thickBot="1" x14ac:dyDescent="0.25">
      <c r="A85" s="38"/>
      <c r="B85" s="62" t="s">
        <v>30</v>
      </c>
      <c r="C85" s="72">
        <f>'2008'!Q85</f>
        <v>0</v>
      </c>
      <c r="D85" s="57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9"/>
      <c r="P85" s="52">
        <f t="shared" si="4"/>
        <v>0</v>
      </c>
      <c r="Q85" s="56">
        <f t="shared" si="5"/>
        <v>0</v>
      </c>
    </row>
    <row r="86" spans="1:17" x14ac:dyDescent="0.2">
      <c r="A86" s="36" t="s">
        <v>21</v>
      </c>
      <c r="B86" s="5" t="s">
        <v>27</v>
      </c>
      <c r="C86" s="1">
        <f>'2008'!Q86</f>
        <v>0</v>
      </c>
      <c r="D86" s="29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1"/>
      <c r="P86" s="1">
        <f t="shared" si="4"/>
        <v>0</v>
      </c>
      <c r="Q86" s="25">
        <f t="shared" si="5"/>
        <v>0</v>
      </c>
    </row>
    <row r="87" spans="1:17" x14ac:dyDescent="0.2">
      <c r="A87" s="37"/>
      <c r="B87" s="2" t="s">
        <v>28</v>
      </c>
      <c r="C87" s="3">
        <f>'2008'!Q87</f>
        <v>0</v>
      </c>
      <c r="D87" s="43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5"/>
      <c r="P87" s="2">
        <f t="shared" si="4"/>
        <v>0</v>
      </c>
      <c r="Q87" s="46">
        <f t="shared" si="5"/>
        <v>0</v>
      </c>
    </row>
    <row r="88" spans="1:17" x14ac:dyDescent="0.2">
      <c r="A88" s="37"/>
      <c r="B88" s="6" t="s">
        <v>29</v>
      </c>
      <c r="C88" s="3">
        <f>'2008'!Q88</f>
        <v>0</v>
      </c>
      <c r="D88" s="19"/>
      <c r="E88" s="8"/>
      <c r="F88" s="8"/>
      <c r="G88" s="8"/>
      <c r="H88" s="8"/>
      <c r="I88" s="8"/>
      <c r="J88" s="8"/>
      <c r="K88" s="8"/>
      <c r="L88" s="8"/>
      <c r="M88" s="8"/>
      <c r="N88" s="8"/>
      <c r="O88" s="23"/>
      <c r="P88" s="3">
        <f t="shared" si="4"/>
        <v>0</v>
      </c>
      <c r="Q88" s="26">
        <f t="shared" si="5"/>
        <v>0</v>
      </c>
    </row>
    <row r="89" spans="1:17" ht="13.5" thickBot="1" x14ac:dyDescent="0.25">
      <c r="A89" s="38"/>
      <c r="B89" s="62" t="s">
        <v>30</v>
      </c>
      <c r="C89" s="72">
        <f>'2008'!Q89</f>
        <v>0</v>
      </c>
      <c r="D89" s="53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5"/>
      <c r="P89" s="52">
        <f t="shared" si="4"/>
        <v>0</v>
      </c>
      <c r="Q89" s="56">
        <f t="shared" si="5"/>
        <v>0</v>
      </c>
    </row>
    <row r="90" spans="1:17" x14ac:dyDescent="0.2">
      <c r="A90" s="36" t="s">
        <v>22</v>
      </c>
      <c r="B90" s="5" t="s">
        <v>27</v>
      </c>
      <c r="C90" s="1">
        <f>'2008'!Q90</f>
        <v>0</v>
      </c>
      <c r="D90" s="18"/>
      <c r="E90" s="9"/>
      <c r="F90" s="9"/>
      <c r="G90" s="9"/>
      <c r="H90" s="9"/>
      <c r="I90" s="9"/>
      <c r="J90" s="9"/>
      <c r="K90" s="9"/>
      <c r="L90" s="9"/>
      <c r="M90" s="9"/>
      <c r="N90" s="9"/>
      <c r="O90" s="22"/>
      <c r="P90" s="1">
        <f t="shared" si="4"/>
        <v>0</v>
      </c>
      <c r="Q90" s="25">
        <f t="shared" si="5"/>
        <v>0</v>
      </c>
    </row>
    <row r="91" spans="1:17" x14ac:dyDescent="0.2">
      <c r="A91" s="37"/>
      <c r="B91" s="2" t="s">
        <v>28</v>
      </c>
      <c r="C91" s="3">
        <f>'2008'!Q91</f>
        <v>0</v>
      </c>
      <c r="D91" s="43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5"/>
      <c r="P91" s="2">
        <f t="shared" si="4"/>
        <v>0</v>
      </c>
      <c r="Q91" s="46">
        <f t="shared" si="5"/>
        <v>0</v>
      </c>
    </row>
    <row r="92" spans="1:17" x14ac:dyDescent="0.2">
      <c r="A92" s="37"/>
      <c r="B92" s="6" t="s">
        <v>29</v>
      </c>
      <c r="C92" s="3">
        <f>'2008'!Q92</f>
        <v>0</v>
      </c>
      <c r="D92" s="19"/>
      <c r="E92" s="8"/>
      <c r="F92" s="8"/>
      <c r="G92" s="8"/>
      <c r="H92" s="8"/>
      <c r="I92" s="8"/>
      <c r="J92" s="8"/>
      <c r="K92" s="8"/>
      <c r="L92" s="8"/>
      <c r="M92" s="8"/>
      <c r="N92" s="8"/>
      <c r="O92" s="23"/>
      <c r="P92" s="3">
        <f t="shared" si="4"/>
        <v>0</v>
      </c>
      <c r="Q92" s="26">
        <f t="shared" si="5"/>
        <v>0</v>
      </c>
    </row>
    <row r="93" spans="1:17" ht="13.5" thickBot="1" x14ac:dyDescent="0.25">
      <c r="A93" s="38"/>
      <c r="B93" s="62" t="s">
        <v>30</v>
      </c>
      <c r="C93" s="72">
        <f>'2008'!Q93</f>
        <v>0</v>
      </c>
      <c r="D93" s="57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9"/>
      <c r="P93" s="52">
        <f t="shared" si="4"/>
        <v>0</v>
      </c>
      <c r="Q93" s="56">
        <f t="shared" si="5"/>
        <v>0</v>
      </c>
    </row>
    <row r="94" spans="1:17" x14ac:dyDescent="0.2">
      <c r="A94" s="36" t="s">
        <v>23</v>
      </c>
      <c r="B94" s="5" t="s">
        <v>27</v>
      </c>
      <c r="C94" s="1">
        <f>'2008'!Q94</f>
        <v>0</v>
      </c>
      <c r="D94" s="29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1"/>
      <c r="P94" s="79">
        <f t="shared" si="4"/>
        <v>0</v>
      </c>
      <c r="Q94" s="1">
        <f t="shared" si="5"/>
        <v>0</v>
      </c>
    </row>
    <row r="95" spans="1:17" x14ac:dyDescent="0.2">
      <c r="A95" s="37"/>
      <c r="B95" s="2" t="s">
        <v>28</v>
      </c>
      <c r="C95" s="3">
        <f>'2008'!Q95</f>
        <v>0</v>
      </c>
      <c r="D95" s="43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5"/>
      <c r="P95" s="42">
        <f t="shared" si="4"/>
        <v>0</v>
      </c>
      <c r="Q95" s="2">
        <f t="shared" si="5"/>
        <v>0</v>
      </c>
    </row>
    <row r="96" spans="1:17" x14ac:dyDescent="0.2">
      <c r="A96" s="37"/>
      <c r="B96" s="6" t="s">
        <v>29</v>
      </c>
      <c r="C96" s="3">
        <f>'2008'!Q96</f>
        <v>0</v>
      </c>
      <c r="D96" s="19"/>
      <c r="E96" s="8"/>
      <c r="F96" s="8"/>
      <c r="G96" s="8"/>
      <c r="H96" s="8"/>
      <c r="I96" s="8"/>
      <c r="J96" s="8"/>
      <c r="K96" s="8"/>
      <c r="L96" s="8"/>
      <c r="M96" s="8"/>
      <c r="N96" s="8"/>
      <c r="O96" s="23"/>
      <c r="P96" s="80">
        <f t="shared" si="4"/>
        <v>0</v>
      </c>
      <c r="Q96" s="3">
        <f t="shared" si="5"/>
        <v>0</v>
      </c>
    </row>
    <row r="97" spans="1:17" ht="13.5" thickBot="1" x14ac:dyDescent="0.25">
      <c r="A97" s="38"/>
      <c r="B97" s="62" t="s">
        <v>30</v>
      </c>
      <c r="C97" s="72">
        <f>'2008'!Q97</f>
        <v>0</v>
      </c>
      <c r="D97" s="53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5"/>
      <c r="P97" s="60">
        <f t="shared" si="4"/>
        <v>0</v>
      </c>
      <c r="Q97" s="62">
        <f t="shared" si="5"/>
        <v>0</v>
      </c>
    </row>
    <row r="98" spans="1:17" x14ac:dyDescent="0.2">
      <c r="A98" s="36" t="s">
        <v>24</v>
      </c>
      <c r="B98" s="5" t="s">
        <v>27</v>
      </c>
      <c r="C98" s="1">
        <f>'2008'!Q98</f>
        <v>0</v>
      </c>
      <c r="D98" s="18"/>
      <c r="E98" s="9"/>
      <c r="F98" s="9"/>
      <c r="G98" s="9"/>
      <c r="H98" s="9"/>
      <c r="I98" s="9"/>
      <c r="J98" s="9"/>
      <c r="K98" s="9"/>
      <c r="L98" s="9"/>
      <c r="M98" s="9"/>
      <c r="N98" s="9"/>
      <c r="O98" s="22"/>
      <c r="P98" s="1">
        <f t="shared" si="4"/>
        <v>0</v>
      </c>
      <c r="Q98" s="25">
        <f t="shared" si="5"/>
        <v>0</v>
      </c>
    </row>
    <row r="99" spans="1:17" x14ac:dyDescent="0.2">
      <c r="A99" s="37"/>
      <c r="B99" s="2" t="s">
        <v>28</v>
      </c>
      <c r="C99" s="3">
        <f>'2008'!Q99</f>
        <v>0</v>
      </c>
      <c r="D99" s="43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5"/>
      <c r="P99" s="2">
        <f t="shared" si="4"/>
        <v>0</v>
      </c>
      <c r="Q99" s="46">
        <f t="shared" si="5"/>
        <v>0</v>
      </c>
    </row>
    <row r="100" spans="1:17" x14ac:dyDescent="0.2">
      <c r="A100" s="37"/>
      <c r="B100" s="6" t="s">
        <v>29</v>
      </c>
      <c r="C100" s="3">
        <f>'2008'!Q100</f>
        <v>0</v>
      </c>
      <c r="D100" s="19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23"/>
      <c r="P100" s="3">
        <f t="shared" si="4"/>
        <v>0</v>
      </c>
      <c r="Q100" s="26">
        <f t="shared" si="5"/>
        <v>0</v>
      </c>
    </row>
    <row r="101" spans="1:17" ht="13.5" thickBot="1" x14ac:dyDescent="0.25">
      <c r="A101" s="38"/>
      <c r="B101" s="62" t="s">
        <v>30</v>
      </c>
      <c r="C101" s="72">
        <f>'2008'!Q101</f>
        <v>0</v>
      </c>
      <c r="D101" s="57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9"/>
      <c r="P101" s="52">
        <f t="shared" si="4"/>
        <v>0</v>
      </c>
      <c r="Q101" s="56">
        <f t="shared" si="5"/>
        <v>0</v>
      </c>
    </row>
    <row r="102" spans="1:17" x14ac:dyDescent="0.2">
      <c r="A102" s="36" t="s">
        <v>25</v>
      </c>
      <c r="B102" s="13" t="s">
        <v>27</v>
      </c>
      <c r="C102" s="1">
        <f>'2008'!Q102</f>
        <v>0</v>
      </c>
      <c r="D102" s="18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22"/>
      <c r="P102" s="1">
        <f t="shared" si="4"/>
        <v>0</v>
      </c>
      <c r="Q102" s="25">
        <f t="shared" si="5"/>
        <v>0</v>
      </c>
    </row>
    <row r="103" spans="1:17" x14ac:dyDescent="0.2">
      <c r="A103" s="37"/>
      <c r="B103" s="42" t="s">
        <v>28</v>
      </c>
      <c r="C103" s="3">
        <f>'2008'!Q103</f>
        <v>0</v>
      </c>
      <c r="D103" s="43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5"/>
      <c r="P103" s="2">
        <f t="shared" si="4"/>
        <v>0</v>
      </c>
      <c r="Q103" s="46">
        <f t="shared" si="5"/>
        <v>0</v>
      </c>
    </row>
    <row r="104" spans="1:17" x14ac:dyDescent="0.2">
      <c r="A104" s="37"/>
      <c r="B104" s="14" t="s">
        <v>29</v>
      </c>
      <c r="C104" s="3">
        <f>'2008'!Q104</f>
        <v>0</v>
      </c>
      <c r="D104" s="19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23"/>
      <c r="P104" s="3">
        <f t="shared" si="4"/>
        <v>0</v>
      </c>
      <c r="Q104" s="26">
        <f t="shared" si="5"/>
        <v>0</v>
      </c>
    </row>
    <row r="105" spans="1:17" ht="13.5" thickBot="1" x14ac:dyDescent="0.25">
      <c r="A105" s="38"/>
      <c r="B105" s="61" t="s">
        <v>30</v>
      </c>
      <c r="C105" s="72">
        <f>'2008'!Q105</f>
        <v>0</v>
      </c>
      <c r="D105" s="57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9"/>
      <c r="P105" s="62">
        <f t="shared" si="4"/>
        <v>0</v>
      </c>
      <c r="Q105" s="63">
        <f t="shared" si="5"/>
        <v>0</v>
      </c>
    </row>
    <row r="106" spans="1:17" x14ac:dyDescent="0.2">
      <c r="A106" s="37" t="s">
        <v>26</v>
      </c>
      <c r="B106" s="27" t="s">
        <v>27</v>
      </c>
      <c r="C106" s="1">
        <f>'2008'!Q106</f>
        <v>0</v>
      </c>
      <c r="D106" s="29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1"/>
      <c r="P106" s="1">
        <f t="shared" ref="P106:P113" si="6">SUM(D106:O106)</f>
        <v>0</v>
      </c>
      <c r="Q106" s="25">
        <f t="shared" ref="Q106:Q113" si="7">C106+P106</f>
        <v>0</v>
      </c>
    </row>
    <row r="107" spans="1:17" x14ac:dyDescent="0.2">
      <c r="A107" s="37"/>
      <c r="B107" s="42" t="s">
        <v>28</v>
      </c>
      <c r="C107" s="3">
        <f>'2008'!Q107</f>
        <v>0</v>
      </c>
      <c r="D107" s="43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5"/>
      <c r="P107" s="48">
        <f t="shared" si="6"/>
        <v>0</v>
      </c>
      <c r="Q107" s="49">
        <f t="shared" si="7"/>
        <v>0</v>
      </c>
    </row>
    <row r="108" spans="1:17" x14ac:dyDescent="0.2">
      <c r="A108" s="37"/>
      <c r="B108" s="14" t="s">
        <v>29</v>
      </c>
      <c r="C108" s="3">
        <f>'2008'!Q108</f>
        <v>0</v>
      </c>
      <c r="D108" s="1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23"/>
      <c r="P108" s="28">
        <f t="shared" si="6"/>
        <v>0</v>
      </c>
      <c r="Q108" s="32">
        <f t="shared" si="7"/>
        <v>0</v>
      </c>
    </row>
    <row r="109" spans="1:17" ht="13.5" thickBot="1" x14ac:dyDescent="0.25">
      <c r="A109" s="38"/>
      <c r="B109" s="61" t="s">
        <v>30</v>
      </c>
      <c r="C109" s="72">
        <f>'2008'!Q109</f>
        <v>0</v>
      </c>
      <c r="D109" s="57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9"/>
      <c r="P109" s="66">
        <f t="shared" si="6"/>
        <v>0</v>
      </c>
      <c r="Q109" s="67">
        <f t="shared" si="7"/>
        <v>0</v>
      </c>
    </row>
    <row r="110" spans="1:17" x14ac:dyDescent="0.2">
      <c r="A110" s="36" t="s">
        <v>46</v>
      </c>
      <c r="B110" s="13" t="s">
        <v>27</v>
      </c>
      <c r="C110" s="1">
        <f>'2008'!Q110</f>
        <v>109</v>
      </c>
      <c r="D110" s="73">
        <f t="shared" ref="D110:O110" si="8">D2+D6+D10+D14+D18+D22+D26+D30+D34+D38+D42+D46+D50+D54+D58+D62+D66+D70+D74+D78+D82+D86+D90+D94+D98+D102+D106</f>
        <v>50</v>
      </c>
      <c r="E110" s="50">
        <f t="shared" si="8"/>
        <v>64</v>
      </c>
      <c r="F110" s="50">
        <f t="shared" si="8"/>
        <v>92</v>
      </c>
      <c r="G110" s="50">
        <f t="shared" si="8"/>
        <v>70</v>
      </c>
      <c r="H110" s="50">
        <f t="shared" si="8"/>
        <v>82</v>
      </c>
      <c r="I110" s="50">
        <f t="shared" si="8"/>
        <v>63</v>
      </c>
      <c r="J110" s="50">
        <f t="shared" si="8"/>
        <v>26</v>
      </c>
      <c r="K110" s="50">
        <f t="shared" si="8"/>
        <v>24</v>
      </c>
      <c r="L110" s="50">
        <f t="shared" si="8"/>
        <v>65</v>
      </c>
      <c r="M110" s="50">
        <f t="shared" si="8"/>
        <v>68</v>
      </c>
      <c r="N110" s="50">
        <f t="shared" si="8"/>
        <v>72</v>
      </c>
      <c r="O110" s="51">
        <f t="shared" si="8"/>
        <v>73</v>
      </c>
      <c r="P110" s="1">
        <f t="shared" si="6"/>
        <v>749</v>
      </c>
      <c r="Q110" s="25">
        <f t="shared" si="7"/>
        <v>858</v>
      </c>
    </row>
    <row r="111" spans="1:17" x14ac:dyDescent="0.2">
      <c r="A111" s="37"/>
      <c r="B111" s="42" t="s">
        <v>28</v>
      </c>
      <c r="C111" s="3">
        <f>'2008'!Q111</f>
        <v>783</v>
      </c>
      <c r="D111" s="74">
        <f t="shared" ref="D111:O111" si="9">D3+D7+D11+D15+D19+D23+D27+D31+D35+D39+D43+D47+D51+D55+D59+D63+D67+D71+D75+D79+D83+D87+D91+D95+D99+D103+D107</f>
        <v>258</v>
      </c>
      <c r="E111" s="70">
        <f t="shared" si="9"/>
        <v>176</v>
      </c>
      <c r="F111" s="70">
        <f t="shared" si="9"/>
        <v>147</v>
      </c>
      <c r="G111" s="70">
        <f t="shared" si="9"/>
        <v>196</v>
      </c>
      <c r="H111" s="70">
        <f t="shared" si="9"/>
        <v>186</v>
      </c>
      <c r="I111" s="70">
        <f t="shared" si="9"/>
        <v>101</v>
      </c>
      <c r="J111" s="70">
        <f t="shared" si="9"/>
        <v>45</v>
      </c>
      <c r="K111" s="70">
        <f t="shared" si="9"/>
        <v>31</v>
      </c>
      <c r="L111" s="70">
        <f t="shared" si="9"/>
        <v>160</v>
      </c>
      <c r="M111" s="70">
        <f t="shared" si="9"/>
        <v>160</v>
      </c>
      <c r="N111" s="70">
        <f t="shared" si="9"/>
        <v>126</v>
      </c>
      <c r="O111" s="71">
        <f t="shared" si="9"/>
        <v>121</v>
      </c>
      <c r="P111" s="2">
        <f t="shared" si="6"/>
        <v>1707</v>
      </c>
      <c r="Q111" s="46">
        <f t="shared" si="7"/>
        <v>2490</v>
      </c>
    </row>
    <row r="112" spans="1:17" x14ac:dyDescent="0.2">
      <c r="A112" s="37"/>
      <c r="B112" s="14" t="s">
        <v>29</v>
      </c>
      <c r="C112" s="3">
        <f>'2008'!Q112</f>
        <v>3488</v>
      </c>
      <c r="D112" s="75">
        <f t="shared" ref="D112:O112" si="10">D4+D8+D12+D16+D20+D24+D28+D32+D36+D40+D44+D48+D52+D56+D60+D64+D68+D72+D76+D80+D84+D88+D92+D96+D100+D104+D108</f>
        <v>1265</v>
      </c>
      <c r="E112" s="64">
        <f t="shared" si="10"/>
        <v>1256</v>
      </c>
      <c r="F112" s="64">
        <f t="shared" si="10"/>
        <v>1359</v>
      </c>
      <c r="G112" s="64">
        <f t="shared" si="10"/>
        <v>1283</v>
      </c>
      <c r="H112" s="64">
        <f t="shared" si="10"/>
        <v>1384</v>
      </c>
      <c r="I112" s="64">
        <f t="shared" si="10"/>
        <v>1091</v>
      </c>
      <c r="J112" s="64">
        <f t="shared" si="10"/>
        <v>567</v>
      </c>
      <c r="K112" s="64">
        <f t="shared" si="10"/>
        <v>453</v>
      </c>
      <c r="L112" s="64">
        <f t="shared" si="10"/>
        <v>2583</v>
      </c>
      <c r="M112" s="64">
        <f t="shared" si="10"/>
        <v>1876</v>
      </c>
      <c r="N112" s="64">
        <f t="shared" si="10"/>
        <v>1133</v>
      </c>
      <c r="O112" s="65">
        <f t="shared" si="10"/>
        <v>1169</v>
      </c>
      <c r="P112" s="3">
        <f t="shared" si="6"/>
        <v>15419</v>
      </c>
      <c r="Q112" s="26">
        <f t="shared" si="7"/>
        <v>18907</v>
      </c>
    </row>
    <row r="113" spans="1:17" ht="13.5" thickBot="1" x14ac:dyDescent="0.25">
      <c r="A113" s="38"/>
      <c r="B113" s="61" t="s">
        <v>30</v>
      </c>
      <c r="C113" s="72">
        <f>'2008'!Q113</f>
        <v>34135</v>
      </c>
      <c r="D113" s="76">
        <f t="shared" ref="D113:O113" si="11">D5+D9+D13+D17+D21+D25+D29+D33+D37+D41+D45+D49+D53+D57+D61+D65+D69+D73+D77+D81+D85+D89+D93+D97+D101+D105+D109</f>
        <v>9289</v>
      </c>
      <c r="E113" s="68">
        <f t="shared" si="11"/>
        <v>11184</v>
      </c>
      <c r="F113" s="68">
        <f t="shared" si="11"/>
        <v>8732</v>
      </c>
      <c r="G113" s="68">
        <f t="shared" si="11"/>
        <v>7163</v>
      </c>
      <c r="H113" s="68">
        <f t="shared" si="11"/>
        <v>10273</v>
      </c>
      <c r="I113" s="68">
        <f t="shared" si="11"/>
        <v>7081</v>
      </c>
      <c r="J113" s="68">
        <f t="shared" si="11"/>
        <v>3804</v>
      </c>
      <c r="K113" s="68">
        <f t="shared" si="11"/>
        <v>2677</v>
      </c>
      <c r="L113" s="68">
        <f t="shared" si="11"/>
        <v>13444</v>
      </c>
      <c r="M113" s="68">
        <f t="shared" si="11"/>
        <v>13777</v>
      </c>
      <c r="N113" s="68">
        <f t="shared" si="11"/>
        <v>7393</v>
      </c>
      <c r="O113" s="69">
        <f t="shared" si="11"/>
        <v>7457</v>
      </c>
      <c r="P113" s="62">
        <f t="shared" si="6"/>
        <v>102274</v>
      </c>
      <c r="Q113" s="63">
        <f t="shared" si="7"/>
        <v>136409</v>
      </c>
    </row>
  </sheetData>
  <mergeCells count="1">
    <mergeCell ref="A1:B1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8" scale="72" fitToWidth="0" orientation="portrait" r:id="rId1"/>
  <headerFooter alignWithMargins="0">
    <oddHeader>&amp;CStatistiques JustScan
&amp;"Arial,Gras"2009</oddHeader>
    <oddFooter>Préparé par Christian Brissa &amp;D&amp;RPage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pageSetUpPr fitToPage="1"/>
  </sheetPr>
  <dimension ref="A1:R113"/>
  <sheetViews>
    <sheetView workbookViewId="0">
      <pane xSplit="2" ySplit="1" topLeftCell="C71" activePane="bottomRight" state="frozen"/>
      <selection pane="topRight" activeCell="C1" sqref="C1"/>
      <selection pane="bottomLeft" activeCell="A2" sqref="A2"/>
      <selection pane="bottomRight" sqref="A1:B1"/>
    </sheetView>
  </sheetViews>
  <sheetFormatPr baseColWidth="10" defaultRowHeight="12.75" x14ac:dyDescent="0.2"/>
  <cols>
    <col min="1" max="1" width="8.5703125" style="4" customWidth="1"/>
    <col min="2" max="2" width="3.7109375" customWidth="1"/>
    <col min="4" max="16" width="8.7109375" customWidth="1"/>
    <col min="17" max="17" width="10.7109375" customWidth="1"/>
    <col min="18" max="18" width="4.28515625" customWidth="1"/>
    <col min="19" max="19" width="8.5703125" customWidth="1"/>
    <col min="20" max="20" width="3.7109375" customWidth="1"/>
    <col min="22" max="34" width="8.7109375" customWidth="1"/>
    <col min="35" max="35" width="10.7109375" customWidth="1"/>
    <col min="36" max="36" width="9.7109375" customWidth="1"/>
  </cols>
  <sheetData>
    <row r="1" spans="1:18" ht="26.25" customHeight="1" thickBot="1" x14ac:dyDescent="0.25">
      <c r="A1" s="140">
        <v>2008</v>
      </c>
      <c r="B1" s="141"/>
      <c r="C1" s="20" t="s">
        <v>47</v>
      </c>
      <c r="D1" s="17" t="s">
        <v>32</v>
      </c>
      <c r="E1" s="7" t="s">
        <v>33</v>
      </c>
      <c r="F1" s="7" t="s">
        <v>34</v>
      </c>
      <c r="G1" s="7" t="s">
        <v>35</v>
      </c>
      <c r="H1" s="7" t="s">
        <v>36</v>
      </c>
      <c r="I1" s="7" t="s">
        <v>37</v>
      </c>
      <c r="J1" s="7" t="s">
        <v>38</v>
      </c>
      <c r="K1" s="7" t="s">
        <v>39</v>
      </c>
      <c r="L1" s="7" t="s">
        <v>40</v>
      </c>
      <c r="M1" s="7" t="s">
        <v>41</v>
      </c>
      <c r="N1" s="7" t="s">
        <v>42</v>
      </c>
      <c r="O1" s="21" t="s">
        <v>43</v>
      </c>
      <c r="P1" s="20" t="s">
        <v>48</v>
      </c>
      <c r="Q1" s="24" t="s">
        <v>45</v>
      </c>
    </row>
    <row r="2" spans="1:18" ht="13.5" customHeight="1" x14ac:dyDescent="0.2">
      <c r="A2" s="33" t="s">
        <v>0</v>
      </c>
      <c r="B2" s="27" t="s">
        <v>27</v>
      </c>
      <c r="C2" s="1">
        <f>'2007'!Q2</f>
        <v>0</v>
      </c>
      <c r="D2" s="18"/>
      <c r="E2" s="9"/>
      <c r="F2" s="9"/>
      <c r="G2" s="9"/>
      <c r="H2" s="9"/>
      <c r="I2" s="9"/>
      <c r="J2" s="9"/>
      <c r="K2" s="9"/>
      <c r="L2" s="9"/>
      <c r="M2" s="9">
        <v>4</v>
      </c>
      <c r="N2" s="9">
        <v>4</v>
      </c>
      <c r="O2" s="22">
        <v>11</v>
      </c>
      <c r="P2" s="1">
        <f>SUM(D2:O2)</f>
        <v>19</v>
      </c>
      <c r="Q2" s="25">
        <f>C2+P2</f>
        <v>19</v>
      </c>
      <c r="R2" s="12"/>
    </row>
    <row r="3" spans="1:18" x14ac:dyDescent="0.2">
      <c r="A3" s="34"/>
      <c r="B3" s="42" t="s">
        <v>28</v>
      </c>
      <c r="C3" s="3">
        <f>'2007'!Q3</f>
        <v>0</v>
      </c>
      <c r="D3" s="43"/>
      <c r="E3" s="44"/>
      <c r="F3" s="44"/>
      <c r="G3" s="44"/>
      <c r="H3" s="44"/>
      <c r="I3" s="44"/>
      <c r="J3" s="44"/>
      <c r="K3" s="44"/>
      <c r="L3" s="44"/>
      <c r="M3" s="44">
        <v>18</v>
      </c>
      <c r="N3" s="44">
        <v>37</v>
      </c>
      <c r="O3" s="45">
        <v>36</v>
      </c>
      <c r="P3" s="2">
        <f t="shared" ref="P3:P37" si="0">SUM(D3:O3)</f>
        <v>91</v>
      </c>
      <c r="Q3" s="46">
        <f t="shared" ref="Q3:Q37" si="1">C3+P3</f>
        <v>91</v>
      </c>
      <c r="R3" s="12"/>
    </row>
    <row r="4" spans="1:18" x14ac:dyDescent="0.2">
      <c r="A4" s="34"/>
      <c r="B4" s="14" t="s">
        <v>29</v>
      </c>
      <c r="C4" s="3">
        <f>'2007'!Q4</f>
        <v>0</v>
      </c>
      <c r="D4" s="19"/>
      <c r="E4" s="8"/>
      <c r="F4" s="8"/>
      <c r="G4" s="8"/>
      <c r="H4" s="8"/>
      <c r="I4" s="8"/>
      <c r="J4" s="8"/>
      <c r="K4" s="8"/>
      <c r="L4" s="8"/>
      <c r="M4" s="8">
        <v>119</v>
      </c>
      <c r="N4" s="8">
        <v>190</v>
      </c>
      <c r="O4" s="23">
        <v>257</v>
      </c>
      <c r="P4" s="3">
        <f t="shared" si="0"/>
        <v>566</v>
      </c>
      <c r="Q4" s="26">
        <f t="shared" si="1"/>
        <v>566</v>
      </c>
      <c r="R4" s="12"/>
    </row>
    <row r="5" spans="1:18" ht="13.5" thickBot="1" x14ac:dyDescent="0.25">
      <c r="A5" s="35"/>
      <c r="B5" s="60" t="s">
        <v>30</v>
      </c>
      <c r="C5" s="72">
        <f>'2007'!Q5</f>
        <v>0</v>
      </c>
      <c r="D5" s="53"/>
      <c r="E5" s="54"/>
      <c r="F5" s="54"/>
      <c r="G5" s="54"/>
      <c r="H5" s="54"/>
      <c r="I5" s="54"/>
      <c r="J5" s="54"/>
      <c r="K5" s="54"/>
      <c r="L5" s="54"/>
      <c r="M5" s="54">
        <v>1077</v>
      </c>
      <c r="N5" s="54">
        <v>2498</v>
      </c>
      <c r="O5" s="55">
        <v>2564</v>
      </c>
      <c r="P5" s="52">
        <f t="shared" si="0"/>
        <v>6139</v>
      </c>
      <c r="Q5" s="56">
        <f t="shared" si="1"/>
        <v>6139</v>
      </c>
      <c r="R5" s="12"/>
    </row>
    <row r="6" spans="1:18" x14ac:dyDescent="0.2">
      <c r="A6" s="33" t="s">
        <v>1</v>
      </c>
      <c r="B6" s="13" t="s">
        <v>27</v>
      </c>
      <c r="C6" s="1">
        <f>'2007'!Q6</f>
        <v>0</v>
      </c>
      <c r="D6" s="18"/>
      <c r="E6" s="9"/>
      <c r="F6" s="9"/>
      <c r="G6" s="9"/>
      <c r="H6" s="9"/>
      <c r="I6" s="9"/>
      <c r="J6" s="9"/>
      <c r="K6" s="9"/>
      <c r="L6" s="9"/>
      <c r="M6" s="9"/>
      <c r="N6" s="9"/>
      <c r="O6" s="22"/>
      <c r="P6" s="1">
        <f t="shared" si="0"/>
        <v>0</v>
      </c>
      <c r="Q6" s="25">
        <f t="shared" si="1"/>
        <v>0</v>
      </c>
      <c r="R6" s="12"/>
    </row>
    <row r="7" spans="1:18" x14ac:dyDescent="0.2">
      <c r="A7" s="34"/>
      <c r="B7" s="42" t="s">
        <v>28</v>
      </c>
      <c r="C7" s="3">
        <f>'2007'!Q7</f>
        <v>0</v>
      </c>
      <c r="D7" s="43"/>
      <c r="E7" s="44"/>
      <c r="F7" s="44"/>
      <c r="G7" s="44"/>
      <c r="H7" s="44"/>
      <c r="I7" s="44"/>
      <c r="J7" s="44"/>
      <c r="K7" s="44"/>
      <c r="L7" s="44"/>
      <c r="M7" s="44"/>
      <c r="N7" s="44"/>
      <c r="O7" s="45"/>
      <c r="P7" s="2">
        <f t="shared" si="0"/>
        <v>0</v>
      </c>
      <c r="Q7" s="46">
        <f t="shared" si="1"/>
        <v>0</v>
      </c>
      <c r="R7" s="12"/>
    </row>
    <row r="8" spans="1:18" x14ac:dyDescent="0.2">
      <c r="A8" s="34"/>
      <c r="B8" s="14" t="s">
        <v>29</v>
      </c>
      <c r="C8" s="3">
        <f>'2007'!Q8</f>
        <v>0</v>
      </c>
      <c r="D8" s="19"/>
      <c r="E8" s="8"/>
      <c r="F8" s="8"/>
      <c r="G8" s="8"/>
      <c r="H8" s="8"/>
      <c r="I8" s="8"/>
      <c r="J8" s="8"/>
      <c r="K8" s="8"/>
      <c r="L8" s="8"/>
      <c r="M8" s="8"/>
      <c r="N8" s="8"/>
      <c r="O8" s="23"/>
      <c r="P8" s="3">
        <f t="shared" si="0"/>
        <v>0</v>
      </c>
      <c r="Q8" s="26">
        <f t="shared" si="1"/>
        <v>0</v>
      </c>
      <c r="R8" s="12"/>
    </row>
    <row r="9" spans="1:18" ht="13.5" thickBot="1" x14ac:dyDescent="0.25">
      <c r="A9" s="35"/>
      <c r="B9" s="61" t="s">
        <v>30</v>
      </c>
      <c r="C9" s="72">
        <f>'2007'!Q9</f>
        <v>0</v>
      </c>
      <c r="D9" s="57"/>
      <c r="E9" s="58"/>
      <c r="F9" s="58"/>
      <c r="G9" s="58"/>
      <c r="H9" s="58"/>
      <c r="I9" s="58"/>
      <c r="J9" s="58"/>
      <c r="K9" s="58"/>
      <c r="L9" s="58"/>
      <c r="M9" s="58"/>
      <c r="N9" s="58"/>
      <c r="O9" s="59"/>
      <c r="P9" s="52">
        <f t="shared" si="0"/>
        <v>0</v>
      </c>
      <c r="Q9" s="56">
        <f t="shared" si="1"/>
        <v>0</v>
      </c>
      <c r="R9" s="12"/>
    </row>
    <row r="10" spans="1:18" x14ac:dyDescent="0.2">
      <c r="A10" s="33" t="s">
        <v>2</v>
      </c>
      <c r="B10" s="27" t="s">
        <v>27</v>
      </c>
      <c r="C10" s="1">
        <f>'2007'!Q10</f>
        <v>0</v>
      </c>
      <c r="D10" s="29"/>
      <c r="E10" s="30"/>
      <c r="F10" s="30"/>
      <c r="G10" s="30"/>
      <c r="H10" s="30"/>
      <c r="I10" s="30"/>
      <c r="J10" s="30"/>
      <c r="K10" s="30"/>
      <c r="L10" s="30"/>
      <c r="M10" s="30"/>
      <c r="N10" s="30">
        <v>3</v>
      </c>
      <c r="O10" s="31">
        <v>0</v>
      </c>
      <c r="P10" s="1">
        <f t="shared" si="0"/>
        <v>3</v>
      </c>
      <c r="Q10" s="25">
        <f t="shared" si="1"/>
        <v>3</v>
      </c>
      <c r="R10" s="12"/>
    </row>
    <row r="11" spans="1:18" x14ac:dyDescent="0.2">
      <c r="A11" s="34"/>
      <c r="B11" s="42" t="s">
        <v>28</v>
      </c>
      <c r="C11" s="3">
        <f>'2007'!Q11</f>
        <v>0</v>
      </c>
      <c r="D11" s="43"/>
      <c r="E11" s="44"/>
      <c r="F11" s="44"/>
      <c r="G11" s="44"/>
      <c r="H11" s="44"/>
      <c r="I11" s="44"/>
      <c r="J11" s="44"/>
      <c r="K11" s="44"/>
      <c r="L11" s="44"/>
      <c r="M11" s="44"/>
      <c r="N11" s="44">
        <v>3</v>
      </c>
      <c r="O11" s="45">
        <v>1</v>
      </c>
      <c r="P11" s="2">
        <f t="shared" si="0"/>
        <v>4</v>
      </c>
      <c r="Q11" s="46">
        <f t="shared" si="1"/>
        <v>4</v>
      </c>
      <c r="R11" s="12"/>
    </row>
    <row r="12" spans="1:18" x14ac:dyDescent="0.2">
      <c r="A12" s="34"/>
      <c r="B12" s="14" t="s">
        <v>29</v>
      </c>
      <c r="C12" s="3">
        <f>'2007'!Q12</f>
        <v>0</v>
      </c>
      <c r="D12" s="19"/>
      <c r="E12" s="8"/>
      <c r="F12" s="8"/>
      <c r="G12" s="8"/>
      <c r="H12" s="8"/>
      <c r="I12" s="8"/>
      <c r="J12" s="8"/>
      <c r="K12" s="8"/>
      <c r="L12" s="8"/>
      <c r="M12" s="8"/>
      <c r="N12" s="8">
        <v>52</v>
      </c>
      <c r="O12" s="23">
        <v>19</v>
      </c>
      <c r="P12" s="3">
        <f t="shared" si="0"/>
        <v>71</v>
      </c>
      <c r="Q12" s="26">
        <f t="shared" si="1"/>
        <v>71</v>
      </c>
      <c r="R12" s="12"/>
    </row>
    <row r="13" spans="1:18" ht="13.5" thickBot="1" x14ac:dyDescent="0.25">
      <c r="A13" s="35"/>
      <c r="B13" s="60" t="s">
        <v>30</v>
      </c>
      <c r="C13" s="72">
        <f>'2007'!Q13</f>
        <v>0</v>
      </c>
      <c r="D13" s="53"/>
      <c r="E13" s="54"/>
      <c r="F13" s="54"/>
      <c r="G13" s="54"/>
      <c r="H13" s="54"/>
      <c r="I13" s="54"/>
      <c r="J13" s="54"/>
      <c r="K13" s="54"/>
      <c r="L13" s="54"/>
      <c r="M13" s="54"/>
      <c r="N13" s="54">
        <v>279</v>
      </c>
      <c r="O13" s="55">
        <v>176</v>
      </c>
      <c r="P13" s="52">
        <f t="shared" si="0"/>
        <v>455</v>
      </c>
      <c r="Q13" s="56">
        <f t="shared" si="1"/>
        <v>455</v>
      </c>
      <c r="R13" s="12"/>
    </row>
    <row r="14" spans="1:18" x14ac:dyDescent="0.2">
      <c r="A14" s="33" t="s">
        <v>3</v>
      </c>
      <c r="B14" s="13" t="s">
        <v>27</v>
      </c>
      <c r="C14" s="1">
        <f>'2007'!Q14</f>
        <v>10</v>
      </c>
      <c r="D14" s="18">
        <v>5</v>
      </c>
      <c r="E14" s="9">
        <v>2</v>
      </c>
      <c r="F14" s="9"/>
      <c r="G14" s="9"/>
      <c r="H14" s="9">
        <v>1</v>
      </c>
      <c r="I14" s="9"/>
      <c r="J14" s="9">
        <v>6</v>
      </c>
      <c r="K14" s="9">
        <v>1</v>
      </c>
      <c r="L14" s="9"/>
      <c r="M14" s="9">
        <v>2</v>
      </c>
      <c r="N14" s="9">
        <v>8</v>
      </c>
      <c r="O14" s="22">
        <v>25</v>
      </c>
      <c r="P14" s="1">
        <f t="shared" si="0"/>
        <v>50</v>
      </c>
      <c r="Q14" s="25">
        <f t="shared" si="1"/>
        <v>60</v>
      </c>
      <c r="R14" s="12"/>
    </row>
    <row r="15" spans="1:18" x14ac:dyDescent="0.2">
      <c r="A15" s="34"/>
      <c r="B15" s="42" t="s">
        <v>28</v>
      </c>
      <c r="C15" s="3">
        <f>'2007'!Q15</f>
        <v>164</v>
      </c>
      <c r="D15" s="43">
        <v>50</v>
      </c>
      <c r="E15" s="44">
        <v>32</v>
      </c>
      <c r="F15" s="44">
        <v>15</v>
      </c>
      <c r="G15" s="44">
        <v>3</v>
      </c>
      <c r="H15" s="44">
        <v>30</v>
      </c>
      <c r="I15" s="44">
        <v>34</v>
      </c>
      <c r="J15" s="44">
        <v>77</v>
      </c>
      <c r="K15" s="44">
        <v>5</v>
      </c>
      <c r="L15" s="44"/>
      <c r="M15" s="44">
        <v>7</v>
      </c>
      <c r="N15" s="44">
        <v>30</v>
      </c>
      <c r="O15" s="45">
        <v>45</v>
      </c>
      <c r="P15" s="2">
        <f t="shared" si="0"/>
        <v>328</v>
      </c>
      <c r="Q15" s="46">
        <f t="shared" si="1"/>
        <v>492</v>
      </c>
      <c r="R15" s="12"/>
    </row>
    <row r="16" spans="1:18" x14ac:dyDescent="0.2">
      <c r="A16" s="34"/>
      <c r="B16" s="14" t="s">
        <v>29</v>
      </c>
      <c r="C16" s="3">
        <f>'2007'!Q16</f>
        <v>688</v>
      </c>
      <c r="D16" s="19">
        <v>289</v>
      </c>
      <c r="E16" s="8">
        <v>164</v>
      </c>
      <c r="F16" s="8">
        <v>134</v>
      </c>
      <c r="G16" s="8">
        <v>42</v>
      </c>
      <c r="H16" s="8">
        <v>13</v>
      </c>
      <c r="I16" s="8">
        <v>1</v>
      </c>
      <c r="J16" s="8">
        <v>17</v>
      </c>
      <c r="K16" s="8">
        <v>34</v>
      </c>
      <c r="L16" s="8">
        <v>2</v>
      </c>
      <c r="M16" s="8">
        <v>41</v>
      </c>
      <c r="N16" s="8">
        <v>71</v>
      </c>
      <c r="O16" s="23">
        <v>424</v>
      </c>
      <c r="P16" s="3">
        <f t="shared" si="0"/>
        <v>1232</v>
      </c>
      <c r="Q16" s="26">
        <f t="shared" si="1"/>
        <v>1920</v>
      </c>
      <c r="R16" s="12"/>
    </row>
    <row r="17" spans="1:18" ht="13.5" thickBot="1" x14ac:dyDescent="0.25">
      <c r="A17" s="35"/>
      <c r="B17" s="61" t="s">
        <v>30</v>
      </c>
      <c r="C17" s="72">
        <f>'2007'!Q17</f>
        <v>1600</v>
      </c>
      <c r="D17" s="57">
        <v>1228</v>
      </c>
      <c r="E17" s="58">
        <v>917</v>
      </c>
      <c r="F17" s="58">
        <v>711</v>
      </c>
      <c r="G17" s="58">
        <v>157</v>
      </c>
      <c r="H17" s="58">
        <v>179</v>
      </c>
      <c r="I17" s="58">
        <v>33</v>
      </c>
      <c r="J17" s="58">
        <v>113</v>
      </c>
      <c r="K17" s="58">
        <v>253</v>
      </c>
      <c r="L17" s="58">
        <v>70</v>
      </c>
      <c r="M17" s="58">
        <v>734</v>
      </c>
      <c r="N17" s="58">
        <v>274</v>
      </c>
      <c r="O17" s="59">
        <v>2065</v>
      </c>
      <c r="P17" s="52">
        <f t="shared" si="0"/>
        <v>6734</v>
      </c>
      <c r="Q17" s="56">
        <f t="shared" si="1"/>
        <v>8334</v>
      </c>
      <c r="R17" s="12"/>
    </row>
    <row r="18" spans="1:18" x14ac:dyDescent="0.2">
      <c r="A18" s="33" t="s">
        <v>4</v>
      </c>
      <c r="B18" s="27" t="s">
        <v>27</v>
      </c>
      <c r="C18" s="1">
        <f>'2007'!Q18</f>
        <v>0</v>
      </c>
      <c r="D18" s="29"/>
      <c r="E18" s="30"/>
      <c r="F18" s="30"/>
      <c r="G18" s="30"/>
      <c r="H18" s="30"/>
      <c r="I18" s="30">
        <v>1</v>
      </c>
      <c r="J18" s="30"/>
      <c r="K18" s="30"/>
      <c r="L18" s="30"/>
      <c r="M18" s="30"/>
      <c r="N18" s="30"/>
      <c r="O18" s="31">
        <v>2</v>
      </c>
      <c r="P18" s="1">
        <f t="shared" si="0"/>
        <v>3</v>
      </c>
      <c r="Q18" s="25">
        <f t="shared" si="1"/>
        <v>3</v>
      </c>
      <c r="R18" s="12"/>
    </row>
    <row r="19" spans="1:18" x14ac:dyDescent="0.2">
      <c r="A19" s="34"/>
      <c r="B19" s="42" t="s">
        <v>28</v>
      </c>
      <c r="C19" s="3">
        <f>'2007'!Q19</f>
        <v>0</v>
      </c>
      <c r="D19" s="43"/>
      <c r="E19" s="44"/>
      <c r="F19" s="44"/>
      <c r="G19" s="44"/>
      <c r="H19" s="44"/>
      <c r="I19" s="44">
        <v>25</v>
      </c>
      <c r="J19" s="44"/>
      <c r="K19" s="44"/>
      <c r="L19" s="44"/>
      <c r="M19" s="44"/>
      <c r="N19" s="44"/>
      <c r="O19" s="45">
        <v>19</v>
      </c>
      <c r="P19" s="2">
        <f t="shared" si="0"/>
        <v>44</v>
      </c>
      <c r="Q19" s="46">
        <f t="shared" si="1"/>
        <v>44</v>
      </c>
      <c r="R19" s="12"/>
    </row>
    <row r="20" spans="1:18" x14ac:dyDescent="0.2">
      <c r="A20" s="34"/>
      <c r="B20" s="14" t="s">
        <v>29</v>
      </c>
      <c r="C20" s="3">
        <f>'2007'!Q20</f>
        <v>0</v>
      </c>
      <c r="D20" s="19"/>
      <c r="E20" s="8"/>
      <c r="F20" s="8"/>
      <c r="G20" s="8"/>
      <c r="H20" s="8"/>
      <c r="I20" s="8">
        <v>88</v>
      </c>
      <c r="J20" s="8"/>
      <c r="K20" s="8"/>
      <c r="L20" s="8"/>
      <c r="M20" s="8"/>
      <c r="N20" s="8"/>
      <c r="O20" s="23">
        <v>67</v>
      </c>
      <c r="P20" s="3">
        <f t="shared" si="0"/>
        <v>155</v>
      </c>
      <c r="Q20" s="26">
        <f t="shared" si="1"/>
        <v>155</v>
      </c>
      <c r="R20" s="12"/>
    </row>
    <row r="21" spans="1:18" ht="13.5" thickBot="1" x14ac:dyDescent="0.25">
      <c r="A21" s="35"/>
      <c r="B21" s="60" t="s">
        <v>30</v>
      </c>
      <c r="C21" s="72">
        <f>'2007'!Q21</f>
        <v>0</v>
      </c>
      <c r="D21" s="53"/>
      <c r="E21" s="54"/>
      <c r="F21" s="54"/>
      <c r="G21" s="54"/>
      <c r="H21" s="54"/>
      <c r="I21" s="54">
        <v>2495</v>
      </c>
      <c r="J21" s="54"/>
      <c r="K21" s="54"/>
      <c r="L21" s="54"/>
      <c r="M21" s="54"/>
      <c r="N21" s="54"/>
      <c r="O21" s="55">
        <v>1561</v>
      </c>
      <c r="P21" s="52">
        <f t="shared" si="0"/>
        <v>4056</v>
      </c>
      <c r="Q21" s="56">
        <f t="shared" si="1"/>
        <v>4056</v>
      </c>
      <c r="R21" s="12"/>
    </row>
    <row r="22" spans="1:18" x14ac:dyDescent="0.2">
      <c r="A22" s="33" t="s">
        <v>5</v>
      </c>
      <c r="B22" s="13" t="s">
        <v>27</v>
      </c>
      <c r="C22" s="1">
        <f>'2007'!Q22</f>
        <v>0</v>
      </c>
      <c r="D22" s="18"/>
      <c r="E22" s="9"/>
      <c r="F22" s="9"/>
      <c r="G22" s="9"/>
      <c r="H22" s="9"/>
      <c r="I22" s="9"/>
      <c r="J22" s="9"/>
      <c r="K22" s="9"/>
      <c r="L22" s="9"/>
      <c r="M22" s="9"/>
      <c r="N22" s="9"/>
      <c r="O22" s="22"/>
      <c r="P22" s="1">
        <f t="shared" si="0"/>
        <v>0</v>
      </c>
      <c r="Q22" s="25">
        <f t="shared" si="1"/>
        <v>0</v>
      </c>
      <c r="R22" s="12"/>
    </row>
    <row r="23" spans="1:18" x14ac:dyDescent="0.2">
      <c r="A23" s="34"/>
      <c r="B23" s="42" t="s">
        <v>28</v>
      </c>
      <c r="C23" s="3">
        <f>'2007'!Q23</f>
        <v>0</v>
      </c>
      <c r="D23" s="43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5"/>
      <c r="P23" s="2">
        <f t="shared" si="0"/>
        <v>0</v>
      </c>
      <c r="Q23" s="46">
        <f t="shared" si="1"/>
        <v>0</v>
      </c>
      <c r="R23" s="12"/>
    </row>
    <row r="24" spans="1:18" x14ac:dyDescent="0.2">
      <c r="A24" s="34"/>
      <c r="B24" s="14" t="s">
        <v>29</v>
      </c>
      <c r="C24" s="3">
        <f>'2007'!Q24</f>
        <v>0</v>
      </c>
      <c r="D24" s="19"/>
      <c r="E24" s="8"/>
      <c r="F24" s="8"/>
      <c r="G24" s="8"/>
      <c r="H24" s="8"/>
      <c r="I24" s="8"/>
      <c r="J24" s="8"/>
      <c r="K24" s="8"/>
      <c r="L24" s="8"/>
      <c r="M24" s="8"/>
      <c r="N24" s="8"/>
      <c r="O24" s="23"/>
      <c r="P24" s="3">
        <f t="shared" si="0"/>
        <v>0</v>
      </c>
      <c r="Q24" s="26">
        <f t="shared" si="1"/>
        <v>0</v>
      </c>
      <c r="R24" s="12"/>
    </row>
    <row r="25" spans="1:18" ht="13.5" thickBot="1" x14ac:dyDescent="0.25">
      <c r="A25" s="35"/>
      <c r="B25" s="61" t="s">
        <v>30</v>
      </c>
      <c r="C25" s="72">
        <f>'2007'!Q25</f>
        <v>0</v>
      </c>
      <c r="D25" s="57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9"/>
      <c r="P25" s="52">
        <f t="shared" si="0"/>
        <v>0</v>
      </c>
      <c r="Q25" s="56">
        <f t="shared" si="1"/>
        <v>0</v>
      </c>
      <c r="R25" s="12"/>
    </row>
    <row r="26" spans="1:18" x14ac:dyDescent="0.2">
      <c r="A26" s="33" t="s">
        <v>6</v>
      </c>
      <c r="B26" s="27" t="s">
        <v>27</v>
      </c>
      <c r="C26" s="1">
        <f>'2007'!Q26</f>
        <v>0</v>
      </c>
      <c r="D26" s="29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1"/>
      <c r="P26" s="1">
        <f t="shared" si="0"/>
        <v>0</v>
      </c>
      <c r="Q26" s="25">
        <f t="shared" si="1"/>
        <v>0</v>
      </c>
      <c r="R26" s="12"/>
    </row>
    <row r="27" spans="1:18" x14ac:dyDescent="0.2">
      <c r="A27" s="34"/>
      <c r="B27" s="42" t="s">
        <v>28</v>
      </c>
      <c r="C27" s="3">
        <f>'2007'!Q27</f>
        <v>0</v>
      </c>
      <c r="D27" s="43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5"/>
      <c r="P27" s="2">
        <f t="shared" si="0"/>
        <v>0</v>
      </c>
      <c r="Q27" s="46">
        <f t="shared" si="1"/>
        <v>0</v>
      </c>
      <c r="R27" s="12"/>
    </row>
    <row r="28" spans="1:18" x14ac:dyDescent="0.2">
      <c r="A28" s="34"/>
      <c r="B28" s="14" t="s">
        <v>29</v>
      </c>
      <c r="C28" s="3">
        <f>'2007'!Q28</f>
        <v>0</v>
      </c>
      <c r="D28" s="19"/>
      <c r="E28" s="8"/>
      <c r="F28" s="8"/>
      <c r="G28" s="8"/>
      <c r="H28" s="8"/>
      <c r="I28" s="8"/>
      <c r="J28" s="8"/>
      <c r="K28" s="8"/>
      <c r="L28" s="8"/>
      <c r="M28" s="8"/>
      <c r="N28" s="8"/>
      <c r="O28" s="23"/>
      <c r="P28" s="3">
        <f t="shared" si="0"/>
        <v>0</v>
      </c>
      <c r="Q28" s="26">
        <f t="shared" si="1"/>
        <v>0</v>
      </c>
      <c r="R28" s="12"/>
    </row>
    <row r="29" spans="1:18" ht="13.5" thickBot="1" x14ac:dyDescent="0.25">
      <c r="A29" s="35"/>
      <c r="B29" s="60" t="s">
        <v>30</v>
      </c>
      <c r="C29" s="72">
        <f>'2007'!Q29</f>
        <v>0</v>
      </c>
      <c r="D29" s="53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5"/>
      <c r="P29" s="52">
        <f t="shared" si="0"/>
        <v>0</v>
      </c>
      <c r="Q29" s="56">
        <f t="shared" si="1"/>
        <v>0</v>
      </c>
      <c r="R29" s="12"/>
    </row>
    <row r="30" spans="1:18" x14ac:dyDescent="0.2">
      <c r="A30" s="33" t="s">
        <v>7</v>
      </c>
      <c r="B30" s="13" t="s">
        <v>27</v>
      </c>
      <c r="C30" s="1">
        <f>'2007'!Q30</f>
        <v>0</v>
      </c>
      <c r="D30" s="18"/>
      <c r="E30" s="9"/>
      <c r="F30" s="9"/>
      <c r="G30" s="9"/>
      <c r="H30" s="9"/>
      <c r="I30" s="9"/>
      <c r="J30" s="9"/>
      <c r="K30" s="9"/>
      <c r="L30" s="9"/>
      <c r="M30" s="9"/>
      <c r="N30" s="9"/>
      <c r="O30" s="22"/>
      <c r="P30" s="1">
        <f t="shared" si="0"/>
        <v>0</v>
      </c>
      <c r="Q30" s="25">
        <f t="shared" si="1"/>
        <v>0</v>
      </c>
      <c r="R30" s="12"/>
    </row>
    <row r="31" spans="1:18" x14ac:dyDescent="0.2">
      <c r="A31" s="34"/>
      <c r="B31" s="42" t="s">
        <v>28</v>
      </c>
      <c r="C31" s="3">
        <f>'2007'!Q31</f>
        <v>0</v>
      </c>
      <c r="D31" s="43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5"/>
      <c r="P31" s="2">
        <f t="shared" si="0"/>
        <v>0</v>
      </c>
      <c r="Q31" s="46">
        <f t="shared" si="1"/>
        <v>0</v>
      </c>
      <c r="R31" s="12"/>
    </row>
    <row r="32" spans="1:18" x14ac:dyDescent="0.2">
      <c r="A32" s="34"/>
      <c r="B32" s="14" t="s">
        <v>29</v>
      </c>
      <c r="C32" s="3">
        <f>'2007'!Q32</f>
        <v>0</v>
      </c>
      <c r="D32" s="19"/>
      <c r="E32" s="8"/>
      <c r="F32" s="8"/>
      <c r="G32" s="8"/>
      <c r="H32" s="8"/>
      <c r="I32" s="8"/>
      <c r="J32" s="8"/>
      <c r="K32" s="8"/>
      <c r="L32" s="8"/>
      <c r="M32" s="8"/>
      <c r="N32" s="8"/>
      <c r="O32" s="23"/>
      <c r="P32" s="3">
        <f t="shared" si="0"/>
        <v>0</v>
      </c>
      <c r="Q32" s="26">
        <f t="shared" si="1"/>
        <v>0</v>
      </c>
      <c r="R32" s="12"/>
    </row>
    <row r="33" spans="1:18" ht="13.5" thickBot="1" x14ac:dyDescent="0.25">
      <c r="A33" s="35"/>
      <c r="B33" s="61" t="s">
        <v>30</v>
      </c>
      <c r="C33" s="72">
        <f>'2007'!Q33</f>
        <v>0</v>
      </c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9"/>
      <c r="P33" s="52">
        <f t="shared" si="0"/>
        <v>0</v>
      </c>
      <c r="Q33" s="56">
        <f t="shared" si="1"/>
        <v>0</v>
      </c>
      <c r="R33" s="12"/>
    </row>
    <row r="34" spans="1:18" x14ac:dyDescent="0.2">
      <c r="A34" s="33" t="s">
        <v>8</v>
      </c>
      <c r="B34" s="27" t="s">
        <v>27</v>
      </c>
      <c r="C34" s="1">
        <f>'2007'!Q34</f>
        <v>0</v>
      </c>
      <c r="D34" s="29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1"/>
      <c r="P34" s="1">
        <f t="shared" si="0"/>
        <v>0</v>
      </c>
      <c r="Q34" s="25">
        <f t="shared" si="1"/>
        <v>0</v>
      </c>
      <c r="R34" s="12"/>
    </row>
    <row r="35" spans="1:18" x14ac:dyDescent="0.2">
      <c r="A35" s="34"/>
      <c r="B35" s="42" t="s">
        <v>28</v>
      </c>
      <c r="C35" s="3">
        <f>'2007'!Q35</f>
        <v>0</v>
      </c>
      <c r="D35" s="43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5"/>
      <c r="P35" s="2">
        <f t="shared" si="0"/>
        <v>0</v>
      </c>
      <c r="Q35" s="46">
        <f t="shared" si="1"/>
        <v>0</v>
      </c>
      <c r="R35" s="12"/>
    </row>
    <row r="36" spans="1:18" x14ac:dyDescent="0.2">
      <c r="A36" s="34"/>
      <c r="B36" s="14" t="s">
        <v>29</v>
      </c>
      <c r="C36" s="3">
        <f>'2007'!Q36</f>
        <v>0</v>
      </c>
      <c r="D36" s="19"/>
      <c r="E36" s="8"/>
      <c r="F36" s="8"/>
      <c r="G36" s="8"/>
      <c r="H36" s="8"/>
      <c r="I36" s="8"/>
      <c r="J36" s="8"/>
      <c r="K36" s="8"/>
      <c r="L36" s="8"/>
      <c r="M36" s="8"/>
      <c r="N36" s="8"/>
      <c r="O36" s="23"/>
      <c r="P36" s="3">
        <f t="shared" si="0"/>
        <v>0</v>
      </c>
      <c r="Q36" s="26">
        <f t="shared" si="1"/>
        <v>0</v>
      </c>
      <c r="R36" s="12"/>
    </row>
    <row r="37" spans="1:18" ht="13.5" thickBot="1" x14ac:dyDescent="0.25">
      <c r="A37" s="35"/>
      <c r="B37" s="61" t="s">
        <v>30</v>
      </c>
      <c r="C37" s="72">
        <f>'2007'!Q37</f>
        <v>0</v>
      </c>
      <c r="D37" s="57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9"/>
      <c r="P37" s="62">
        <f t="shared" si="0"/>
        <v>0</v>
      </c>
      <c r="Q37" s="63">
        <f t="shared" si="1"/>
        <v>0</v>
      </c>
      <c r="R37" s="12"/>
    </row>
    <row r="38" spans="1:18" x14ac:dyDescent="0.2">
      <c r="A38" s="36" t="s">
        <v>9</v>
      </c>
      <c r="B38" s="13" t="s">
        <v>27</v>
      </c>
      <c r="C38" s="1">
        <f>'2007'!Q38</f>
        <v>0</v>
      </c>
      <c r="D38" s="18"/>
      <c r="E38" s="9"/>
      <c r="F38" s="9"/>
      <c r="G38" s="9"/>
      <c r="H38" s="9"/>
      <c r="I38" s="9"/>
      <c r="J38" s="9"/>
      <c r="K38" s="9"/>
      <c r="L38" s="9"/>
      <c r="M38" s="9"/>
      <c r="N38" s="9"/>
      <c r="O38" s="22"/>
      <c r="P38" s="1">
        <f>SUM(D38:O38)</f>
        <v>0</v>
      </c>
      <c r="Q38" s="25">
        <f>C38+P38</f>
        <v>0</v>
      </c>
      <c r="R38" s="12"/>
    </row>
    <row r="39" spans="1:18" x14ac:dyDescent="0.2">
      <c r="A39" s="37"/>
      <c r="B39" s="42" t="s">
        <v>28</v>
      </c>
      <c r="C39" s="3">
        <f>'2007'!Q39</f>
        <v>0</v>
      </c>
      <c r="D39" s="43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5"/>
      <c r="P39" s="2">
        <f t="shared" ref="P39:P65" si="2">SUM(D39:O39)</f>
        <v>0</v>
      </c>
      <c r="Q39" s="46">
        <f t="shared" ref="Q39:Q65" si="3">C39+P39</f>
        <v>0</v>
      </c>
      <c r="R39" s="12"/>
    </row>
    <row r="40" spans="1:18" x14ac:dyDescent="0.2">
      <c r="A40" s="37"/>
      <c r="B40" s="14" t="s">
        <v>29</v>
      </c>
      <c r="C40" s="3">
        <f>'2007'!Q40</f>
        <v>0</v>
      </c>
      <c r="D40" s="19"/>
      <c r="E40" s="8"/>
      <c r="F40" s="8"/>
      <c r="G40" s="8"/>
      <c r="H40" s="8"/>
      <c r="I40" s="8"/>
      <c r="J40" s="8"/>
      <c r="K40" s="8"/>
      <c r="L40" s="8"/>
      <c r="M40" s="8"/>
      <c r="N40" s="8"/>
      <c r="O40" s="23"/>
      <c r="P40" s="3">
        <f t="shared" si="2"/>
        <v>0</v>
      </c>
      <c r="Q40" s="26">
        <f t="shared" si="3"/>
        <v>0</v>
      </c>
      <c r="R40" s="12"/>
    </row>
    <row r="41" spans="1:18" ht="13.5" thickBot="1" x14ac:dyDescent="0.25">
      <c r="A41" s="38"/>
      <c r="B41" s="61" t="s">
        <v>30</v>
      </c>
      <c r="C41" s="72">
        <f>'2007'!Q41</f>
        <v>0</v>
      </c>
      <c r="D41" s="57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9"/>
      <c r="P41" s="52">
        <f t="shared" si="2"/>
        <v>0</v>
      </c>
      <c r="Q41" s="56">
        <f t="shared" si="3"/>
        <v>0</v>
      </c>
      <c r="R41" s="12"/>
    </row>
    <row r="42" spans="1:18" x14ac:dyDescent="0.2">
      <c r="A42" s="33" t="s">
        <v>10</v>
      </c>
      <c r="B42" s="27" t="s">
        <v>27</v>
      </c>
      <c r="C42" s="1">
        <f>'2007'!Q42</f>
        <v>0</v>
      </c>
      <c r="D42" s="29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1"/>
      <c r="P42" s="1">
        <f t="shared" si="2"/>
        <v>0</v>
      </c>
      <c r="Q42" s="25">
        <f t="shared" si="3"/>
        <v>0</v>
      </c>
      <c r="R42" s="12"/>
    </row>
    <row r="43" spans="1:18" x14ac:dyDescent="0.2">
      <c r="A43" s="34"/>
      <c r="B43" s="42" t="s">
        <v>28</v>
      </c>
      <c r="C43" s="3">
        <f>'2007'!Q43</f>
        <v>0</v>
      </c>
      <c r="D43" s="43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5"/>
      <c r="P43" s="2">
        <f t="shared" si="2"/>
        <v>0</v>
      </c>
      <c r="Q43" s="46">
        <f t="shared" si="3"/>
        <v>0</v>
      </c>
      <c r="R43" s="12"/>
    </row>
    <row r="44" spans="1:18" x14ac:dyDescent="0.2">
      <c r="A44" s="34"/>
      <c r="B44" s="14" t="s">
        <v>29</v>
      </c>
      <c r="C44" s="3">
        <f>'2007'!Q44</f>
        <v>0</v>
      </c>
      <c r="D44" s="19"/>
      <c r="E44" s="8"/>
      <c r="F44" s="8"/>
      <c r="G44" s="8"/>
      <c r="H44" s="8"/>
      <c r="I44" s="8"/>
      <c r="J44" s="8"/>
      <c r="K44" s="8"/>
      <c r="L44" s="8"/>
      <c r="M44" s="8"/>
      <c r="N44" s="8"/>
      <c r="O44" s="23"/>
      <c r="P44" s="3">
        <f t="shared" si="2"/>
        <v>0</v>
      </c>
      <c r="Q44" s="26">
        <f t="shared" si="3"/>
        <v>0</v>
      </c>
      <c r="R44" s="12"/>
    </row>
    <row r="45" spans="1:18" ht="13.5" thickBot="1" x14ac:dyDescent="0.25">
      <c r="A45" s="35"/>
      <c r="B45" s="60" t="s">
        <v>30</v>
      </c>
      <c r="C45" s="72">
        <f>'2007'!Q45</f>
        <v>0</v>
      </c>
      <c r="D45" s="53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5"/>
      <c r="P45" s="52">
        <f t="shared" si="2"/>
        <v>0</v>
      </c>
      <c r="Q45" s="56">
        <f t="shared" si="3"/>
        <v>0</v>
      </c>
      <c r="R45" s="12"/>
    </row>
    <row r="46" spans="1:18" x14ac:dyDescent="0.2">
      <c r="A46" s="33" t="s">
        <v>11</v>
      </c>
      <c r="B46" s="13" t="s">
        <v>27</v>
      </c>
      <c r="C46" s="1">
        <f>'2007'!Q46</f>
        <v>0</v>
      </c>
      <c r="D46" s="18"/>
      <c r="E46" s="9"/>
      <c r="F46" s="9"/>
      <c r="G46" s="9"/>
      <c r="H46" s="9"/>
      <c r="I46" s="9"/>
      <c r="J46" s="9"/>
      <c r="K46" s="9"/>
      <c r="L46" s="9"/>
      <c r="M46" s="9"/>
      <c r="N46" s="9"/>
      <c r="O46" s="22"/>
      <c r="P46" s="1">
        <f t="shared" si="2"/>
        <v>0</v>
      </c>
      <c r="Q46" s="25">
        <f t="shared" si="3"/>
        <v>0</v>
      </c>
      <c r="R46" s="12"/>
    </row>
    <row r="47" spans="1:18" x14ac:dyDescent="0.2">
      <c r="A47" s="34"/>
      <c r="B47" s="42" t="s">
        <v>28</v>
      </c>
      <c r="C47" s="3">
        <f>'2007'!Q47</f>
        <v>0</v>
      </c>
      <c r="D47" s="43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5"/>
      <c r="P47" s="2">
        <f t="shared" si="2"/>
        <v>0</v>
      </c>
      <c r="Q47" s="46">
        <f t="shared" si="3"/>
        <v>0</v>
      </c>
      <c r="R47" s="12"/>
    </row>
    <row r="48" spans="1:18" x14ac:dyDescent="0.2">
      <c r="A48" s="34"/>
      <c r="B48" s="14" t="s">
        <v>29</v>
      </c>
      <c r="C48" s="3">
        <f>'2007'!Q48</f>
        <v>0</v>
      </c>
      <c r="D48" s="19"/>
      <c r="E48" s="8"/>
      <c r="F48" s="8"/>
      <c r="G48" s="8"/>
      <c r="H48" s="8"/>
      <c r="I48" s="8"/>
      <c r="J48" s="8"/>
      <c r="K48" s="8"/>
      <c r="L48" s="8"/>
      <c r="M48" s="8"/>
      <c r="N48" s="8"/>
      <c r="O48" s="23"/>
      <c r="P48" s="3">
        <f t="shared" si="2"/>
        <v>0</v>
      </c>
      <c r="Q48" s="26">
        <f t="shared" si="3"/>
        <v>0</v>
      </c>
      <c r="R48" s="12"/>
    </row>
    <row r="49" spans="1:18" ht="13.5" thickBot="1" x14ac:dyDescent="0.25">
      <c r="A49" s="35"/>
      <c r="B49" s="61" t="s">
        <v>30</v>
      </c>
      <c r="C49" s="72">
        <f>'2007'!Q49</f>
        <v>0</v>
      </c>
      <c r="D49" s="57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9"/>
      <c r="P49" s="52">
        <f t="shared" si="2"/>
        <v>0</v>
      </c>
      <c r="Q49" s="56">
        <f t="shared" si="3"/>
        <v>0</v>
      </c>
      <c r="R49" s="12"/>
    </row>
    <row r="50" spans="1:18" x14ac:dyDescent="0.2">
      <c r="A50" s="33" t="s">
        <v>12</v>
      </c>
      <c r="B50" s="27" t="s">
        <v>27</v>
      </c>
      <c r="C50" s="1">
        <f>'2007'!Q50</f>
        <v>0</v>
      </c>
      <c r="D50" s="29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1"/>
      <c r="P50" s="1">
        <f t="shared" si="2"/>
        <v>0</v>
      </c>
      <c r="Q50" s="25">
        <f t="shared" si="3"/>
        <v>0</v>
      </c>
      <c r="R50" s="12"/>
    </row>
    <row r="51" spans="1:18" x14ac:dyDescent="0.2">
      <c r="A51" s="34"/>
      <c r="B51" s="42" t="s">
        <v>28</v>
      </c>
      <c r="C51" s="3">
        <f>'2007'!Q51</f>
        <v>0</v>
      </c>
      <c r="D51" s="43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5"/>
      <c r="P51" s="2">
        <f t="shared" si="2"/>
        <v>0</v>
      </c>
      <c r="Q51" s="46">
        <f t="shared" si="3"/>
        <v>0</v>
      </c>
      <c r="R51" s="12"/>
    </row>
    <row r="52" spans="1:18" x14ac:dyDescent="0.2">
      <c r="A52" s="34"/>
      <c r="B52" s="14" t="s">
        <v>29</v>
      </c>
      <c r="C52" s="3">
        <f>'2007'!Q52</f>
        <v>0</v>
      </c>
      <c r="D52" s="19"/>
      <c r="E52" s="8"/>
      <c r="F52" s="8"/>
      <c r="G52" s="8"/>
      <c r="H52" s="8"/>
      <c r="I52" s="8"/>
      <c r="J52" s="8"/>
      <c r="K52" s="8"/>
      <c r="L52" s="8"/>
      <c r="M52" s="8"/>
      <c r="N52" s="8"/>
      <c r="O52" s="23"/>
      <c r="P52" s="3">
        <f t="shared" si="2"/>
        <v>0</v>
      </c>
      <c r="Q52" s="26">
        <f t="shared" si="3"/>
        <v>0</v>
      </c>
      <c r="R52" s="12"/>
    </row>
    <row r="53" spans="1:18" ht="13.5" thickBot="1" x14ac:dyDescent="0.25">
      <c r="A53" s="35"/>
      <c r="B53" s="60" t="s">
        <v>30</v>
      </c>
      <c r="C53" s="72">
        <f>'2007'!Q53</f>
        <v>0</v>
      </c>
      <c r="D53" s="53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5"/>
      <c r="P53" s="52">
        <f t="shared" si="2"/>
        <v>0</v>
      </c>
      <c r="Q53" s="56">
        <f t="shared" si="3"/>
        <v>0</v>
      </c>
      <c r="R53" s="12"/>
    </row>
    <row r="54" spans="1:18" x14ac:dyDescent="0.2">
      <c r="A54" s="33" t="s">
        <v>13</v>
      </c>
      <c r="B54" s="13" t="s">
        <v>27</v>
      </c>
      <c r="C54" s="1">
        <f>'2007'!Q54</f>
        <v>0</v>
      </c>
      <c r="D54" s="18"/>
      <c r="E54" s="9"/>
      <c r="F54" s="9"/>
      <c r="G54" s="9"/>
      <c r="H54" s="9"/>
      <c r="I54" s="9"/>
      <c r="J54" s="9"/>
      <c r="K54" s="9"/>
      <c r="L54" s="9"/>
      <c r="M54" s="9"/>
      <c r="N54" s="9"/>
      <c r="O54" s="22"/>
      <c r="P54" s="1">
        <f t="shared" si="2"/>
        <v>0</v>
      </c>
      <c r="Q54" s="25">
        <f t="shared" si="3"/>
        <v>0</v>
      </c>
      <c r="R54" s="12"/>
    </row>
    <row r="55" spans="1:18" x14ac:dyDescent="0.2">
      <c r="A55" s="34"/>
      <c r="B55" s="42" t="s">
        <v>28</v>
      </c>
      <c r="C55" s="3">
        <f>'2007'!Q55</f>
        <v>0</v>
      </c>
      <c r="D55" s="43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5"/>
      <c r="P55" s="2">
        <f t="shared" si="2"/>
        <v>0</v>
      </c>
      <c r="Q55" s="46">
        <f t="shared" si="3"/>
        <v>0</v>
      </c>
      <c r="R55" s="12"/>
    </row>
    <row r="56" spans="1:18" x14ac:dyDescent="0.2">
      <c r="A56" s="34"/>
      <c r="B56" s="14" t="s">
        <v>29</v>
      </c>
      <c r="C56" s="3">
        <f>'2007'!Q56</f>
        <v>0</v>
      </c>
      <c r="D56" s="19"/>
      <c r="E56" s="8"/>
      <c r="F56" s="8"/>
      <c r="G56" s="8"/>
      <c r="H56" s="8"/>
      <c r="I56" s="8"/>
      <c r="J56" s="8"/>
      <c r="K56" s="8"/>
      <c r="L56" s="8"/>
      <c r="M56" s="8"/>
      <c r="N56" s="8"/>
      <c r="O56" s="23"/>
      <c r="P56" s="3">
        <f t="shared" si="2"/>
        <v>0</v>
      </c>
      <c r="Q56" s="26">
        <f t="shared" si="3"/>
        <v>0</v>
      </c>
      <c r="R56" s="12"/>
    </row>
    <row r="57" spans="1:18" ht="13.5" thickBot="1" x14ac:dyDescent="0.25">
      <c r="A57" s="35"/>
      <c r="B57" s="61" t="s">
        <v>30</v>
      </c>
      <c r="C57" s="72">
        <f>'2007'!Q57</f>
        <v>0</v>
      </c>
      <c r="D57" s="57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9"/>
      <c r="P57" s="52">
        <f t="shared" si="2"/>
        <v>0</v>
      </c>
      <c r="Q57" s="56">
        <f t="shared" si="3"/>
        <v>0</v>
      </c>
      <c r="R57" s="12"/>
    </row>
    <row r="58" spans="1:18" x14ac:dyDescent="0.2">
      <c r="A58" s="33" t="s">
        <v>14</v>
      </c>
      <c r="B58" s="27" t="s">
        <v>27</v>
      </c>
      <c r="C58" s="1">
        <f>'2007'!Q58</f>
        <v>0</v>
      </c>
      <c r="D58" s="29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1">
        <v>2</v>
      </c>
      <c r="P58" s="1">
        <f t="shared" si="2"/>
        <v>2</v>
      </c>
      <c r="Q58" s="25">
        <f t="shared" si="3"/>
        <v>2</v>
      </c>
      <c r="R58" s="12"/>
    </row>
    <row r="59" spans="1:18" x14ac:dyDescent="0.2">
      <c r="A59" s="34"/>
      <c r="B59" s="42" t="s">
        <v>28</v>
      </c>
      <c r="C59" s="3">
        <f>'2007'!Q59</f>
        <v>0</v>
      </c>
      <c r="D59" s="43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5">
        <v>1</v>
      </c>
      <c r="P59" s="2">
        <f t="shared" si="2"/>
        <v>1</v>
      </c>
      <c r="Q59" s="46">
        <f t="shared" si="3"/>
        <v>1</v>
      </c>
      <c r="R59" s="12"/>
    </row>
    <row r="60" spans="1:18" x14ac:dyDescent="0.2">
      <c r="A60" s="34"/>
      <c r="B60" s="14" t="s">
        <v>29</v>
      </c>
      <c r="C60" s="3">
        <f>'2007'!Q60</f>
        <v>0</v>
      </c>
      <c r="D60" s="19"/>
      <c r="E60" s="8"/>
      <c r="F60" s="8"/>
      <c r="G60" s="8"/>
      <c r="H60" s="8"/>
      <c r="I60" s="8"/>
      <c r="J60" s="8"/>
      <c r="K60" s="8"/>
      <c r="L60" s="8"/>
      <c r="M60" s="8"/>
      <c r="N60" s="8"/>
      <c r="O60" s="23">
        <v>3</v>
      </c>
      <c r="P60" s="3">
        <f t="shared" si="2"/>
        <v>3</v>
      </c>
      <c r="Q60" s="26">
        <f t="shared" si="3"/>
        <v>3</v>
      </c>
      <c r="R60" s="12"/>
    </row>
    <row r="61" spans="1:18" ht="13.5" thickBot="1" x14ac:dyDescent="0.25">
      <c r="A61" s="35"/>
      <c r="B61" s="60" t="s">
        <v>30</v>
      </c>
      <c r="C61" s="72">
        <f>'2007'!Q61</f>
        <v>0</v>
      </c>
      <c r="D61" s="53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5">
        <v>56</v>
      </c>
      <c r="P61" s="52">
        <f t="shared" si="2"/>
        <v>56</v>
      </c>
      <c r="Q61" s="56">
        <f t="shared" si="3"/>
        <v>56</v>
      </c>
      <c r="R61" s="12"/>
    </row>
    <row r="62" spans="1:18" x14ac:dyDescent="0.2">
      <c r="A62" s="39" t="s">
        <v>15</v>
      </c>
      <c r="B62" s="13" t="s">
        <v>27</v>
      </c>
      <c r="C62" s="1">
        <f>'2007'!Q62</f>
        <v>0</v>
      </c>
      <c r="D62" s="18"/>
      <c r="E62" s="9"/>
      <c r="F62" s="9"/>
      <c r="G62" s="9"/>
      <c r="H62" s="9"/>
      <c r="I62" s="9"/>
      <c r="J62" s="9"/>
      <c r="K62" s="9"/>
      <c r="L62" s="9"/>
      <c r="M62" s="9"/>
      <c r="N62" s="9"/>
      <c r="O62" s="22"/>
      <c r="P62" s="1">
        <f t="shared" si="2"/>
        <v>0</v>
      </c>
      <c r="Q62" s="25">
        <f t="shared" si="3"/>
        <v>0</v>
      </c>
      <c r="R62" s="12"/>
    </row>
    <row r="63" spans="1:18" x14ac:dyDescent="0.2">
      <c r="A63" s="40"/>
      <c r="B63" s="42" t="s">
        <v>28</v>
      </c>
      <c r="C63" s="3">
        <f>'2007'!Q63</f>
        <v>0</v>
      </c>
      <c r="D63" s="43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5"/>
      <c r="P63" s="2">
        <f t="shared" si="2"/>
        <v>0</v>
      </c>
      <c r="Q63" s="46">
        <f t="shared" si="3"/>
        <v>0</v>
      </c>
      <c r="R63" s="12"/>
    </row>
    <row r="64" spans="1:18" x14ac:dyDescent="0.2">
      <c r="A64" s="40"/>
      <c r="B64" s="14" t="s">
        <v>29</v>
      </c>
      <c r="C64" s="3">
        <f>'2007'!Q64</f>
        <v>0</v>
      </c>
      <c r="D64" s="19"/>
      <c r="E64" s="8"/>
      <c r="F64" s="8"/>
      <c r="G64" s="8"/>
      <c r="H64" s="8"/>
      <c r="I64" s="8"/>
      <c r="J64" s="8"/>
      <c r="K64" s="8"/>
      <c r="L64" s="8"/>
      <c r="M64" s="8"/>
      <c r="N64" s="8"/>
      <c r="O64" s="23"/>
      <c r="P64" s="3">
        <f t="shared" si="2"/>
        <v>0</v>
      </c>
      <c r="Q64" s="26">
        <f t="shared" si="3"/>
        <v>0</v>
      </c>
      <c r="R64" s="12"/>
    </row>
    <row r="65" spans="1:18" ht="13.5" thickBot="1" x14ac:dyDescent="0.25">
      <c r="A65" s="41"/>
      <c r="B65" s="61" t="s">
        <v>30</v>
      </c>
      <c r="C65" s="72">
        <f>'2007'!Q65</f>
        <v>0</v>
      </c>
      <c r="D65" s="57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9"/>
      <c r="P65" s="52">
        <f t="shared" si="2"/>
        <v>0</v>
      </c>
      <c r="Q65" s="56">
        <f t="shared" si="3"/>
        <v>0</v>
      </c>
      <c r="R65" s="12"/>
    </row>
    <row r="66" spans="1:18" x14ac:dyDescent="0.2">
      <c r="A66" s="33" t="s">
        <v>16</v>
      </c>
      <c r="B66" s="27" t="s">
        <v>27</v>
      </c>
      <c r="C66" s="1">
        <f>'2007'!Q66</f>
        <v>0</v>
      </c>
      <c r="D66" s="29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1"/>
      <c r="P66" s="1">
        <f>SUM(D66:O66)</f>
        <v>0</v>
      </c>
      <c r="Q66" s="25">
        <f>C66+P66</f>
        <v>0</v>
      </c>
      <c r="R66" s="12"/>
    </row>
    <row r="67" spans="1:18" x14ac:dyDescent="0.2">
      <c r="A67" s="34"/>
      <c r="B67" s="42" t="s">
        <v>28</v>
      </c>
      <c r="C67" s="3">
        <f>'2007'!Q67</f>
        <v>0</v>
      </c>
      <c r="D67" s="43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5"/>
      <c r="P67" s="2">
        <f>SUM(D67:O67)</f>
        <v>0</v>
      </c>
      <c r="Q67" s="46">
        <f>C67+P67</f>
        <v>0</v>
      </c>
      <c r="R67" s="12"/>
    </row>
    <row r="68" spans="1:18" x14ac:dyDescent="0.2">
      <c r="A68" s="34"/>
      <c r="B68" s="14" t="s">
        <v>29</v>
      </c>
      <c r="C68" s="3">
        <f>'2007'!Q68</f>
        <v>0</v>
      </c>
      <c r="D68" s="19"/>
      <c r="E68" s="8"/>
      <c r="F68" s="8"/>
      <c r="G68" s="8"/>
      <c r="H68" s="8"/>
      <c r="I68" s="8"/>
      <c r="J68" s="8"/>
      <c r="K68" s="8"/>
      <c r="L68" s="8"/>
      <c r="M68" s="8"/>
      <c r="N68" s="8"/>
      <c r="O68" s="23"/>
      <c r="P68" s="3">
        <f>SUM(D68:O68)</f>
        <v>0</v>
      </c>
      <c r="Q68" s="26">
        <f>C68+P68</f>
        <v>0</v>
      </c>
      <c r="R68" s="12"/>
    </row>
    <row r="69" spans="1:18" ht="13.5" thickBot="1" x14ac:dyDescent="0.25">
      <c r="A69" s="35"/>
      <c r="B69" s="61" t="s">
        <v>30</v>
      </c>
      <c r="C69" s="72">
        <f>'2007'!Q69</f>
        <v>0</v>
      </c>
      <c r="D69" s="57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9"/>
      <c r="P69" s="62">
        <f>SUM(D69:O69)</f>
        <v>0</v>
      </c>
      <c r="Q69" s="63">
        <f>C69+P69</f>
        <v>0</v>
      </c>
      <c r="R69" s="12"/>
    </row>
    <row r="70" spans="1:18" x14ac:dyDescent="0.2">
      <c r="A70" s="36" t="s">
        <v>17</v>
      </c>
      <c r="B70" s="13" t="s">
        <v>27</v>
      </c>
      <c r="C70" s="1">
        <f>'2007'!Q70</f>
        <v>0</v>
      </c>
      <c r="D70" s="18"/>
      <c r="E70" s="9"/>
      <c r="F70" s="9"/>
      <c r="G70" s="9"/>
      <c r="H70" s="9">
        <v>3</v>
      </c>
      <c r="I70" s="9">
        <v>4</v>
      </c>
      <c r="J70" s="9">
        <v>2</v>
      </c>
      <c r="K70" s="9">
        <v>1</v>
      </c>
      <c r="L70" s="9">
        <v>4</v>
      </c>
      <c r="M70" s="9">
        <v>3</v>
      </c>
      <c r="N70" s="9">
        <v>4</v>
      </c>
      <c r="O70" s="22">
        <v>1</v>
      </c>
      <c r="P70" s="1">
        <f>SUM(D70:O70)</f>
        <v>22</v>
      </c>
      <c r="Q70" s="25">
        <f>C70+P70</f>
        <v>22</v>
      </c>
    </row>
    <row r="71" spans="1:18" x14ac:dyDescent="0.2">
      <c r="A71" s="37"/>
      <c r="B71" s="42" t="s">
        <v>28</v>
      </c>
      <c r="C71" s="3">
        <f>'2007'!Q71</f>
        <v>0</v>
      </c>
      <c r="D71" s="43"/>
      <c r="E71" s="44"/>
      <c r="F71" s="44"/>
      <c r="G71" s="44"/>
      <c r="H71" s="44">
        <v>48</v>
      </c>
      <c r="I71" s="44">
        <v>18</v>
      </c>
      <c r="J71" s="44">
        <v>16</v>
      </c>
      <c r="K71" s="44">
        <v>9</v>
      </c>
      <c r="L71" s="44">
        <v>30</v>
      </c>
      <c r="M71" s="44">
        <v>15</v>
      </c>
      <c r="N71" s="44">
        <v>9</v>
      </c>
      <c r="O71" s="45">
        <v>6</v>
      </c>
      <c r="P71" s="2">
        <f t="shared" ref="P71:P105" si="4">SUM(D71:O71)</f>
        <v>151</v>
      </c>
      <c r="Q71" s="46">
        <f t="shared" ref="Q71:Q105" si="5">C71+P71</f>
        <v>151</v>
      </c>
    </row>
    <row r="72" spans="1:18" x14ac:dyDescent="0.2">
      <c r="A72" s="37"/>
      <c r="B72" s="14" t="s">
        <v>29</v>
      </c>
      <c r="C72" s="3">
        <f>'2007'!Q72</f>
        <v>0</v>
      </c>
      <c r="D72" s="19"/>
      <c r="E72" s="8"/>
      <c r="F72" s="8"/>
      <c r="G72" s="8"/>
      <c r="H72" s="8">
        <v>67</v>
      </c>
      <c r="I72" s="8">
        <v>240</v>
      </c>
      <c r="J72" s="8">
        <v>61</v>
      </c>
      <c r="K72" s="8">
        <v>69</v>
      </c>
      <c r="L72" s="8">
        <v>94</v>
      </c>
      <c r="M72" s="8">
        <v>110</v>
      </c>
      <c r="N72" s="8">
        <v>45</v>
      </c>
      <c r="O72" s="23">
        <v>87</v>
      </c>
      <c r="P72" s="3">
        <f t="shared" si="4"/>
        <v>773</v>
      </c>
      <c r="Q72" s="26">
        <f t="shared" si="5"/>
        <v>773</v>
      </c>
    </row>
    <row r="73" spans="1:18" ht="13.5" thickBot="1" x14ac:dyDescent="0.25">
      <c r="A73" s="38"/>
      <c r="B73" s="61" t="s">
        <v>30</v>
      </c>
      <c r="C73" s="72">
        <f>'2007'!Q73</f>
        <v>0</v>
      </c>
      <c r="D73" s="53"/>
      <c r="E73" s="54"/>
      <c r="F73" s="54"/>
      <c r="G73" s="54"/>
      <c r="H73" s="54">
        <v>3882</v>
      </c>
      <c r="I73" s="54">
        <v>3028</v>
      </c>
      <c r="J73" s="54">
        <v>850</v>
      </c>
      <c r="K73" s="54">
        <v>777</v>
      </c>
      <c r="L73" s="54">
        <v>3082</v>
      </c>
      <c r="M73" s="54">
        <v>1633</v>
      </c>
      <c r="N73" s="54">
        <v>928</v>
      </c>
      <c r="O73" s="55">
        <v>915</v>
      </c>
      <c r="P73" s="52">
        <f t="shared" si="4"/>
        <v>15095</v>
      </c>
      <c r="Q73" s="56">
        <f t="shared" si="5"/>
        <v>15095</v>
      </c>
    </row>
    <row r="74" spans="1:18" x14ac:dyDescent="0.2">
      <c r="A74" s="36" t="s">
        <v>18</v>
      </c>
      <c r="B74" s="5" t="s">
        <v>27</v>
      </c>
      <c r="C74" s="1">
        <f>'2007'!Q74</f>
        <v>0</v>
      </c>
      <c r="D74" s="18"/>
      <c r="E74" s="9"/>
      <c r="F74" s="9"/>
      <c r="G74" s="9"/>
      <c r="H74" s="9"/>
      <c r="I74" s="9"/>
      <c r="J74" s="9"/>
      <c r="K74" s="9"/>
      <c r="L74" s="9"/>
      <c r="M74" s="9"/>
      <c r="N74" s="9"/>
      <c r="O74" s="22"/>
      <c r="P74" s="1">
        <f t="shared" si="4"/>
        <v>0</v>
      </c>
      <c r="Q74" s="25">
        <f t="shared" si="5"/>
        <v>0</v>
      </c>
    </row>
    <row r="75" spans="1:18" x14ac:dyDescent="0.2">
      <c r="A75" s="37"/>
      <c r="B75" s="2" t="s">
        <v>28</v>
      </c>
      <c r="C75" s="3">
        <f>'2007'!Q75</f>
        <v>0</v>
      </c>
      <c r="D75" s="43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5"/>
      <c r="P75" s="2">
        <f t="shared" si="4"/>
        <v>0</v>
      </c>
      <c r="Q75" s="46">
        <f t="shared" si="5"/>
        <v>0</v>
      </c>
    </row>
    <row r="76" spans="1:18" x14ac:dyDescent="0.2">
      <c r="A76" s="37"/>
      <c r="B76" s="6" t="s">
        <v>29</v>
      </c>
      <c r="C76" s="3">
        <f>'2007'!Q76</f>
        <v>0</v>
      </c>
      <c r="D76" s="19"/>
      <c r="E76" s="8"/>
      <c r="F76" s="8"/>
      <c r="G76" s="8"/>
      <c r="H76" s="8"/>
      <c r="I76" s="8"/>
      <c r="J76" s="8"/>
      <c r="K76" s="8"/>
      <c r="L76" s="8"/>
      <c r="M76" s="8"/>
      <c r="N76" s="8"/>
      <c r="O76" s="23"/>
      <c r="P76" s="3">
        <f t="shared" si="4"/>
        <v>0</v>
      </c>
      <c r="Q76" s="26">
        <f t="shared" si="5"/>
        <v>0</v>
      </c>
    </row>
    <row r="77" spans="1:18" ht="13.5" thickBot="1" x14ac:dyDescent="0.25">
      <c r="A77" s="38"/>
      <c r="B77" s="62" t="s">
        <v>30</v>
      </c>
      <c r="C77" s="72">
        <f>'2007'!Q77</f>
        <v>0</v>
      </c>
      <c r="D77" s="57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9"/>
      <c r="P77" s="52">
        <f t="shared" si="4"/>
        <v>0</v>
      </c>
      <c r="Q77" s="56">
        <f t="shared" si="5"/>
        <v>0</v>
      </c>
    </row>
    <row r="78" spans="1:18" x14ac:dyDescent="0.2">
      <c r="A78" s="36" t="s">
        <v>19</v>
      </c>
      <c r="B78" s="5" t="s">
        <v>27</v>
      </c>
      <c r="C78" s="1">
        <f>'2007'!Q78</f>
        <v>0</v>
      </c>
      <c r="D78" s="29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/>
      <c r="P78" s="1">
        <f t="shared" si="4"/>
        <v>0</v>
      </c>
      <c r="Q78" s="25">
        <f t="shared" si="5"/>
        <v>0</v>
      </c>
    </row>
    <row r="79" spans="1:18" x14ac:dyDescent="0.2">
      <c r="A79" s="37"/>
      <c r="B79" s="2" t="s">
        <v>28</v>
      </c>
      <c r="C79" s="3">
        <f>'2007'!Q79</f>
        <v>0</v>
      </c>
      <c r="D79" s="43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5"/>
      <c r="P79" s="2">
        <f t="shared" si="4"/>
        <v>0</v>
      </c>
      <c r="Q79" s="46">
        <f t="shared" si="5"/>
        <v>0</v>
      </c>
    </row>
    <row r="80" spans="1:18" x14ac:dyDescent="0.2">
      <c r="A80" s="37"/>
      <c r="B80" s="6" t="s">
        <v>29</v>
      </c>
      <c r="C80" s="3">
        <f>'2007'!Q80</f>
        <v>0</v>
      </c>
      <c r="D80" s="19"/>
      <c r="E80" s="8"/>
      <c r="F80" s="8"/>
      <c r="G80" s="8"/>
      <c r="H80" s="8"/>
      <c r="I80" s="8"/>
      <c r="J80" s="8"/>
      <c r="K80" s="8"/>
      <c r="L80" s="8"/>
      <c r="M80" s="8"/>
      <c r="N80" s="8"/>
      <c r="O80" s="23"/>
      <c r="P80" s="3">
        <f t="shared" si="4"/>
        <v>0</v>
      </c>
      <c r="Q80" s="26">
        <f t="shared" si="5"/>
        <v>0</v>
      </c>
    </row>
    <row r="81" spans="1:17" ht="13.5" thickBot="1" x14ac:dyDescent="0.25">
      <c r="A81" s="38"/>
      <c r="B81" s="62" t="s">
        <v>30</v>
      </c>
      <c r="C81" s="72">
        <f>'2007'!Q81</f>
        <v>0</v>
      </c>
      <c r="D81" s="53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5"/>
      <c r="P81" s="52">
        <f t="shared" si="4"/>
        <v>0</v>
      </c>
      <c r="Q81" s="56">
        <f t="shared" si="5"/>
        <v>0</v>
      </c>
    </row>
    <row r="82" spans="1:17" x14ac:dyDescent="0.2">
      <c r="A82" s="36" t="s">
        <v>20</v>
      </c>
      <c r="B82" s="5" t="s">
        <v>27</v>
      </c>
      <c r="C82" s="1">
        <f>'2007'!Q82</f>
        <v>0</v>
      </c>
      <c r="D82" s="18"/>
      <c r="E82" s="9"/>
      <c r="F82" s="9"/>
      <c r="G82" s="9"/>
      <c r="H82" s="9"/>
      <c r="I82" s="9"/>
      <c r="J82" s="9"/>
      <c r="K82" s="9"/>
      <c r="L82" s="9"/>
      <c r="M82" s="9"/>
      <c r="N82" s="9"/>
      <c r="O82" s="22"/>
      <c r="P82" s="1">
        <f t="shared" si="4"/>
        <v>0</v>
      </c>
      <c r="Q82" s="25">
        <f t="shared" si="5"/>
        <v>0</v>
      </c>
    </row>
    <row r="83" spans="1:17" x14ac:dyDescent="0.2">
      <c r="A83" s="37"/>
      <c r="B83" s="2" t="s">
        <v>28</v>
      </c>
      <c r="C83" s="3">
        <f>'2007'!Q83</f>
        <v>0</v>
      </c>
      <c r="D83" s="43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5"/>
      <c r="P83" s="2">
        <f t="shared" si="4"/>
        <v>0</v>
      </c>
      <c r="Q83" s="46">
        <f t="shared" si="5"/>
        <v>0</v>
      </c>
    </row>
    <row r="84" spans="1:17" x14ac:dyDescent="0.2">
      <c r="A84" s="37"/>
      <c r="B84" s="6" t="s">
        <v>29</v>
      </c>
      <c r="C84" s="3">
        <f>'2007'!Q84</f>
        <v>0</v>
      </c>
      <c r="D84" s="19"/>
      <c r="E84" s="8"/>
      <c r="F84" s="8"/>
      <c r="G84" s="8"/>
      <c r="H84" s="8"/>
      <c r="I84" s="8"/>
      <c r="J84" s="8"/>
      <c r="K84" s="8"/>
      <c r="L84" s="8"/>
      <c r="M84" s="8"/>
      <c r="N84" s="8"/>
      <c r="O84" s="23"/>
      <c r="P84" s="3">
        <f t="shared" si="4"/>
        <v>0</v>
      </c>
      <c r="Q84" s="26">
        <f t="shared" si="5"/>
        <v>0</v>
      </c>
    </row>
    <row r="85" spans="1:17" ht="13.5" thickBot="1" x14ac:dyDescent="0.25">
      <c r="A85" s="38"/>
      <c r="B85" s="62" t="s">
        <v>30</v>
      </c>
      <c r="C85" s="72">
        <f>'2007'!Q85</f>
        <v>0</v>
      </c>
      <c r="D85" s="57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9"/>
      <c r="P85" s="52">
        <f t="shared" si="4"/>
        <v>0</v>
      </c>
      <c r="Q85" s="56">
        <f t="shared" si="5"/>
        <v>0</v>
      </c>
    </row>
    <row r="86" spans="1:17" x14ac:dyDescent="0.2">
      <c r="A86" s="36" t="s">
        <v>21</v>
      </c>
      <c r="B86" s="5" t="s">
        <v>27</v>
      </c>
      <c r="C86" s="1">
        <f>'2007'!Q86</f>
        <v>0</v>
      </c>
      <c r="D86" s="29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1"/>
      <c r="P86" s="1">
        <f t="shared" si="4"/>
        <v>0</v>
      </c>
      <c r="Q86" s="25">
        <f t="shared" si="5"/>
        <v>0</v>
      </c>
    </row>
    <row r="87" spans="1:17" x14ac:dyDescent="0.2">
      <c r="A87" s="37"/>
      <c r="B87" s="2" t="s">
        <v>28</v>
      </c>
      <c r="C87" s="3">
        <f>'2007'!Q87</f>
        <v>0</v>
      </c>
      <c r="D87" s="43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5"/>
      <c r="P87" s="2">
        <f t="shared" si="4"/>
        <v>0</v>
      </c>
      <c r="Q87" s="46">
        <f t="shared" si="5"/>
        <v>0</v>
      </c>
    </row>
    <row r="88" spans="1:17" x14ac:dyDescent="0.2">
      <c r="A88" s="37"/>
      <c r="B88" s="6" t="s">
        <v>29</v>
      </c>
      <c r="C88" s="3">
        <f>'2007'!Q88</f>
        <v>0</v>
      </c>
      <c r="D88" s="19"/>
      <c r="E88" s="8"/>
      <c r="F88" s="8"/>
      <c r="G88" s="8"/>
      <c r="H88" s="8"/>
      <c r="I88" s="8"/>
      <c r="J88" s="8"/>
      <c r="K88" s="8"/>
      <c r="L88" s="8"/>
      <c r="M88" s="8"/>
      <c r="N88" s="8"/>
      <c r="O88" s="23"/>
      <c r="P88" s="3">
        <f t="shared" si="4"/>
        <v>0</v>
      </c>
      <c r="Q88" s="26">
        <f t="shared" si="5"/>
        <v>0</v>
      </c>
    </row>
    <row r="89" spans="1:17" ht="13.5" thickBot="1" x14ac:dyDescent="0.25">
      <c r="A89" s="38"/>
      <c r="B89" s="62" t="s">
        <v>30</v>
      </c>
      <c r="C89" s="72">
        <f>'2007'!Q89</f>
        <v>0</v>
      </c>
      <c r="D89" s="53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5"/>
      <c r="P89" s="52">
        <f t="shared" si="4"/>
        <v>0</v>
      </c>
      <c r="Q89" s="56">
        <f t="shared" si="5"/>
        <v>0</v>
      </c>
    </row>
    <row r="90" spans="1:17" x14ac:dyDescent="0.2">
      <c r="A90" s="36" t="s">
        <v>22</v>
      </c>
      <c r="B90" s="5" t="s">
        <v>27</v>
      </c>
      <c r="C90" s="1">
        <f>'2007'!Q90</f>
        <v>0</v>
      </c>
      <c r="D90" s="18"/>
      <c r="E90" s="9"/>
      <c r="F90" s="9"/>
      <c r="G90" s="9"/>
      <c r="H90" s="9"/>
      <c r="I90" s="9"/>
      <c r="J90" s="9"/>
      <c r="K90" s="9"/>
      <c r="L90" s="9"/>
      <c r="M90" s="9"/>
      <c r="N90" s="9"/>
      <c r="O90" s="22"/>
      <c r="P90" s="1">
        <f t="shared" si="4"/>
        <v>0</v>
      </c>
      <c r="Q90" s="25">
        <f t="shared" si="5"/>
        <v>0</v>
      </c>
    </row>
    <row r="91" spans="1:17" x14ac:dyDescent="0.2">
      <c r="A91" s="37"/>
      <c r="B91" s="2" t="s">
        <v>28</v>
      </c>
      <c r="C91" s="3">
        <f>'2007'!Q91</f>
        <v>0</v>
      </c>
      <c r="D91" s="43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5"/>
      <c r="P91" s="2">
        <f t="shared" si="4"/>
        <v>0</v>
      </c>
      <c r="Q91" s="46">
        <f t="shared" si="5"/>
        <v>0</v>
      </c>
    </row>
    <row r="92" spans="1:17" x14ac:dyDescent="0.2">
      <c r="A92" s="37"/>
      <c r="B92" s="6" t="s">
        <v>29</v>
      </c>
      <c r="C92" s="3">
        <f>'2007'!Q92</f>
        <v>0</v>
      </c>
      <c r="D92" s="19"/>
      <c r="E92" s="8"/>
      <c r="F92" s="8"/>
      <c r="G92" s="8"/>
      <c r="H92" s="8"/>
      <c r="I92" s="8"/>
      <c r="J92" s="8"/>
      <c r="K92" s="8"/>
      <c r="L92" s="8"/>
      <c r="M92" s="8"/>
      <c r="N92" s="8"/>
      <c r="O92" s="23"/>
      <c r="P92" s="3">
        <f t="shared" si="4"/>
        <v>0</v>
      </c>
      <c r="Q92" s="26">
        <f t="shared" si="5"/>
        <v>0</v>
      </c>
    </row>
    <row r="93" spans="1:17" ht="13.5" thickBot="1" x14ac:dyDescent="0.25">
      <c r="A93" s="38"/>
      <c r="B93" s="62" t="s">
        <v>30</v>
      </c>
      <c r="C93" s="72">
        <f>'2007'!Q93</f>
        <v>0</v>
      </c>
      <c r="D93" s="57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9"/>
      <c r="P93" s="52">
        <f t="shared" si="4"/>
        <v>0</v>
      </c>
      <c r="Q93" s="56">
        <f t="shared" si="5"/>
        <v>0</v>
      </c>
    </row>
    <row r="94" spans="1:17" x14ac:dyDescent="0.2">
      <c r="A94" s="36" t="s">
        <v>23</v>
      </c>
      <c r="B94" s="5" t="s">
        <v>27</v>
      </c>
      <c r="C94" s="1">
        <f>'2007'!Q94</f>
        <v>0</v>
      </c>
      <c r="D94" s="29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1"/>
      <c r="P94" s="79">
        <f t="shared" si="4"/>
        <v>0</v>
      </c>
      <c r="Q94" s="1">
        <f t="shared" si="5"/>
        <v>0</v>
      </c>
    </row>
    <row r="95" spans="1:17" x14ac:dyDescent="0.2">
      <c r="A95" s="37"/>
      <c r="B95" s="2" t="s">
        <v>28</v>
      </c>
      <c r="C95" s="3">
        <f>'2007'!Q95</f>
        <v>0</v>
      </c>
      <c r="D95" s="43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5"/>
      <c r="P95" s="42">
        <f t="shared" si="4"/>
        <v>0</v>
      </c>
      <c r="Q95" s="2">
        <f t="shared" si="5"/>
        <v>0</v>
      </c>
    </row>
    <row r="96" spans="1:17" x14ac:dyDescent="0.2">
      <c r="A96" s="37"/>
      <c r="B96" s="6" t="s">
        <v>29</v>
      </c>
      <c r="C96" s="3">
        <f>'2007'!Q96</f>
        <v>0</v>
      </c>
      <c r="D96" s="19"/>
      <c r="E96" s="8"/>
      <c r="F96" s="8"/>
      <c r="G96" s="8"/>
      <c r="H96" s="8"/>
      <c r="I96" s="8"/>
      <c r="J96" s="8"/>
      <c r="K96" s="8"/>
      <c r="L96" s="8"/>
      <c r="M96" s="8"/>
      <c r="N96" s="8"/>
      <c r="O96" s="23"/>
      <c r="P96" s="80">
        <f t="shared" si="4"/>
        <v>0</v>
      </c>
      <c r="Q96" s="3">
        <f t="shared" si="5"/>
        <v>0</v>
      </c>
    </row>
    <row r="97" spans="1:17" ht="13.5" thickBot="1" x14ac:dyDescent="0.25">
      <c r="A97" s="38"/>
      <c r="B97" s="62" t="s">
        <v>30</v>
      </c>
      <c r="C97" s="72">
        <f>'2007'!Q97</f>
        <v>0</v>
      </c>
      <c r="D97" s="53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5"/>
      <c r="P97" s="60">
        <f t="shared" si="4"/>
        <v>0</v>
      </c>
      <c r="Q97" s="62">
        <f t="shared" si="5"/>
        <v>0</v>
      </c>
    </row>
    <row r="98" spans="1:17" x14ac:dyDescent="0.2">
      <c r="A98" s="36" t="s">
        <v>24</v>
      </c>
      <c r="B98" s="5" t="s">
        <v>27</v>
      </c>
      <c r="C98" s="1">
        <f>'2007'!Q98</f>
        <v>0</v>
      </c>
      <c r="D98" s="18"/>
      <c r="E98" s="9"/>
      <c r="F98" s="9"/>
      <c r="G98" s="9"/>
      <c r="H98" s="9"/>
      <c r="I98" s="9"/>
      <c r="J98" s="9"/>
      <c r="K98" s="9"/>
      <c r="L98" s="9"/>
      <c r="M98" s="9"/>
      <c r="N98" s="9"/>
      <c r="O98" s="22"/>
      <c r="P98" s="1">
        <f t="shared" si="4"/>
        <v>0</v>
      </c>
      <c r="Q98" s="25">
        <f t="shared" si="5"/>
        <v>0</v>
      </c>
    </row>
    <row r="99" spans="1:17" x14ac:dyDescent="0.2">
      <c r="A99" s="37"/>
      <c r="B99" s="2" t="s">
        <v>28</v>
      </c>
      <c r="C99" s="3">
        <f>'2007'!Q99</f>
        <v>0</v>
      </c>
      <c r="D99" s="43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5"/>
      <c r="P99" s="2">
        <f t="shared" si="4"/>
        <v>0</v>
      </c>
      <c r="Q99" s="46">
        <f t="shared" si="5"/>
        <v>0</v>
      </c>
    </row>
    <row r="100" spans="1:17" x14ac:dyDescent="0.2">
      <c r="A100" s="37"/>
      <c r="B100" s="6" t="s">
        <v>29</v>
      </c>
      <c r="C100" s="3">
        <f>'2007'!Q100</f>
        <v>0</v>
      </c>
      <c r="D100" s="19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23"/>
      <c r="P100" s="3">
        <f t="shared" si="4"/>
        <v>0</v>
      </c>
      <c r="Q100" s="26">
        <f t="shared" si="5"/>
        <v>0</v>
      </c>
    </row>
    <row r="101" spans="1:17" ht="13.5" thickBot="1" x14ac:dyDescent="0.25">
      <c r="A101" s="38"/>
      <c r="B101" s="62" t="s">
        <v>30</v>
      </c>
      <c r="C101" s="72">
        <f>'2007'!Q101</f>
        <v>0</v>
      </c>
      <c r="D101" s="57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9"/>
      <c r="P101" s="52">
        <f t="shared" si="4"/>
        <v>0</v>
      </c>
      <c r="Q101" s="56">
        <f t="shared" si="5"/>
        <v>0</v>
      </c>
    </row>
    <row r="102" spans="1:17" x14ac:dyDescent="0.2">
      <c r="A102" s="36" t="s">
        <v>25</v>
      </c>
      <c r="B102" s="13" t="s">
        <v>27</v>
      </c>
      <c r="C102" s="1">
        <f>'2007'!Q102</f>
        <v>0</v>
      </c>
      <c r="D102" s="18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22"/>
      <c r="P102" s="1">
        <f t="shared" si="4"/>
        <v>0</v>
      </c>
      <c r="Q102" s="25">
        <f t="shared" si="5"/>
        <v>0</v>
      </c>
    </row>
    <row r="103" spans="1:17" x14ac:dyDescent="0.2">
      <c r="A103" s="37"/>
      <c r="B103" s="42" t="s">
        <v>28</v>
      </c>
      <c r="C103" s="3">
        <f>'2007'!Q103</f>
        <v>0</v>
      </c>
      <c r="D103" s="43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5"/>
      <c r="P103" s="2">
        <f t="shared" si="4"/>
        <v>0</v>
      </c>
      <c r="Q103" s="46">
        <f t="shared" si="5"/>
        <v>0</v>
      </c>
    </row>
    <row r="104" spans="1:17" x14ac:dyDescent="0.2">
      <c r="A104" s="37"/>
      <c r="B104" s="14" t="s">
        <v>29</v>
      </c>
      <c r="C104" s="3">
        <f>'2007'!Q104</f>
        <v>0</v>
      </c>
      <c r="D104" s="19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23"/>
      <c r="P104" s="3">
        <f t="shared" si="4"/>
        <v>0</v>
      </c>
      <c r="Q104" s="26">
        <f t="shared" si="5"/>
        <v>0</v>
      </c>
    </row>
    <row r="105" spans="1:17" ht="13.5" thickBot="1" x14ac:dyDescent="0.25">
      <c r="A105" s="38"/>
      <c r="B105" s="61" t="s">
        <v>30</v>
      </c>
      <c r="C105" s="72">
        <f>'2007'!Q105</f>
        <v>0</v>
      </c>
      <c r="D105" s="57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9"/>
      <c r="P105" s="62">
        <f t="shared" si="4"/>
        <v>0</v>
      </c>
      <c r="Q105" s="63">
        <f t="shared" si="5"/>
        <v>0</v>
      </c>
    </row>
    <row r="106" spans="1:17" x14ac:dyDescent="0.2">
      <c r="A106" s="37" t="s">
        <v>26</v>
      </c>
      <c r="B106" s="27" t="s">
        <v>27</v>
      </c>
      <c r="C106" s="1">
        <f>'2007'!Q106</f>
        <v>0</v>
      </c>
      <c r="D106" s="29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1"/>
      <c r="P106" s="1">
        <f t="shared" ref="P106:P113" si="6">SUM(D106:O106)</f>
        <v>0</v>
      </c>
      <c r="Q106" s="25">
        <f t="shared" ref="Q106:Q113" si="7">C106+P106</f>
        <v>0</v>
      </c>
    </row>
    <row r="107" spans="1:17" x14ac:dyDescent="0.2">
      <c r="A107" s="37"/>
      <c r="B107" s="42" t="s">
        <v>28</v>
      </c>
      <c r="C107" s="3">
        <f>'2007'!Q107</f>
        <v>0</v>
      </c>
      <c r="D107" s="43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5"/>
      <c r="P107" s="48">
        <f t="shared" si="6"/>
        <v>0</v>
      </c>
      <c r="Q107" s="49">
        <f t="shared" si="7"/>
        <v>0</v>
      </c>
    </row>
    <row r="108" spans="1:17" x14ac:dyDescent="0.2">
      <c r="A108" s="37"/>
      <c r="B108" s="14" t="s">
        <v>29</v>
      </c>
      <c r="C108" s="3">
        <f>'2007'!Q108</f>
        <v>0</v>
      </c>
      <c r="D108" s="1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23"/>
      <c r="P108" s="28">
        <f t="shared" si="6"/>
        <v>0</v>
      </c>
      <c r="Q108" s="32">
        <f t="shared" si="7"/>
        <v>0</v>
      </c>
    </row>
    <row r="109" spans="1:17" ht="13.5" thickBot="1" x14ac:dyDescent="0.25">
      <c r="A109" s="38"/>
      <c r="B109" s="61" t="s">
        <v>30</v>
      </c>
      <c r="C109" s="72">
        <f>'2007'!Q109</f>
        <v>0</v>
      </c>
      <c r="D109" s="57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9"/>
      <c r="P109" s="66">
        <f t="shared" si="6"/>
        <v>0</v>
      </c>
      <c r="Q109" s="67">
        <f t="shared" si="7"/>
        <v>0</v>
      </c>
    </row>
    <row r="110" spans="1:17" x14ac:dyDescent="0.2">
      <c r="A110" s="36" t="s">
        <v>46</v>
      </c>
      <c r="B110" s="13" t="s">
        <v>27</v>
      </c>
      <c r="C110" s="1">
        <f>'2007'!Q110</f>
        <v>10</v>
      </c>
      <c r="D110" s="73">
        <f t="shared" ref="D110:O110" si="8">D2+D6+D10+D14+D18+D22+D26+D30+D34+D38+D42+D46+D50+D54+D58+D62+D66+D70+D74+D78+D82+D86+D90+D94+D98+D102+D106</f>
        <v>5</v>
      </c>
      <c r="E110" s="50">
        <f t="shared" si="8"/>
        <v>2</v>
      </c>
      <c r="F110" s="50">
        <f t="shared" si="8"/>
        <v>0</v>
      </c>
      <c r="G110" s="50">
        <f t="shared" si="8"/>
        <v>0</v>
      </c>
      <c r="H110" s="50">
        <f t="shared" si="8"/>
        <v>4</v>
      </c>
      <c r="I110" s="50">
        <f t="shared" si="8"/>
        <v>5</v>
      </c>
      <c r="J110" s="50">
        <f t="shared" si="8"/>
        <v>8</v>
      </c>
      <c r="K110" s="50">
        <f t="shared" si="8"/>
        <v>2</v>
      </c>
      <c r="L110" s="50">
        <f t="shared" si="8"/>
        <v>4</v>
      </c>
      <c r="M110" s="50">
        <f t="shared" si="8"/>
        <v>9</v>
      </c>
      <c r="N110" s="50">
        <f t="shared" si="8"/>
        <v>19</v>
      </c>
      <c r="O110" s="51">
        <f t="shared" si="8"/>
        <v>41</v>
      </c>
      <c r="P110" s="1">
        <f t="shared" si="6"/>
        <v>99</v>
      </c>
      <c r="Q110" s="25">
        <f t="shared" si="7"/>
        <v>109</v>
      </c>
    </row>
    <row r="111" spans="1:17" x14ac:dyDescent="0.2">
      <c r="A111" s="37"/>
      <c r="B111" s="42" t="s">
        <v>28</v>
      </c>
      <c r="C111" s="3">
        <f>'2007'!Q111</f>
        <v>164</v>
      </c>
      <c r="D111" s="74">
        <f t="shared" ref="D111:O111" si="9">D3+D7+D11+D15+D19+D23+D27+D31+D35+D39+D43+D47+D51+D55+D59+D63+D67+D71+D75+D79+D83+D87+D91+D95+D99+D103+D107</f>
        <v>50</v>
      </c>
      <c r="E111" s="70">
        <f t="shared" si="9"/>
        <v>32</v>
      </c>
      <c r="F111" s="70">
        <f t="shared" si="9"/>
        <v>15</v>
      </c>
      <c r="G111" s="70">
        <f t="shared" si="9"/>
        <v>3</v>
      </c>
      <c r="H111" s="70">
        <f t="shared" si="9"/>
        <v>78</v>
      </c>
      <c r="I111" s="70">
        <f t="shared" si="9"/>
        <v>77</v>
      </c>
      <c r="J111" s="70">
        <f t="shared" si="9"/>
        <v>93</v>
      </c>
      <c r="K111" s="70">
        <f t="shared" si="9"/>
        <v>14</v>
      </c>
      <c r="L111" s="70">
        <f t="shared" si="9"/>
        <v>30</v>
      </c>
      <c r="M111" s="70">
        <f t="shared" si="9"/>
        <v>40</v>
      </c>
      <c r="N111" s="70">
        <f t="shared" si="9"/>
        <v>79</v>
      </c>
      <c r="O111" s="71">
        <f t="shared" si="9"/>
        <v>108</v>
      </c>
      <c r="P111" s="2">
        <f t="shared" si="6"/>
        <v>619</v>
      </c>
      <c r="Q111" s="46">
        <f t="shared" si="7"/>
        <v>783</v>
      </c>
    </row>
    <row r="112" spans="1:17" x14ac:dyDescent="0.2">
      <c r="A112" s="37"/>
      <c r="B112" s="14" t="s">
        <v>29</v>
      </c>
      <c r="C112" s="3">
        <f>'2007'!Q112</f>
        <v>688</v>
      </c>
      <c r="D112" s="75">
        <f t="shared" ref="D112:O112" si="10">D4+D8+D12+D16+D20+D24+D28+D32+D36+D40+D44+D48+D52+D56+D60+D64+D68+D72+D76+D80+D84+D88+D92+D96+D100+D104+D108</f>
        <v>289</v>
      </c>
      <c r="E112" s="64">
        <f t="shared" si="10"/>
        <v>164</v>
      </c>
      <c r="F112" s="64">
        <f t="shared" si="10"/>
        <v>134</v>
      </c>
      <c r="G112" s="64">
        <f t="shared" si="10"/>
        <v>42</v>
      </c>
      <c r="H112" s="64">
        <f t="shared" si="10"/>
        <v>80</v>
      </c>
      <c r="I112" s="64">
        <f t="shared" si="10"/>
        <v>329</v>
      </c>
      <c r="J112" s="64">
        <f t="shared" si="10"/>
        <v>78</v>
      </c>
      <c r="K112" s="64">
        <f t="shared" si="10"/>
        <v>103</v>
      </c>
      <c r="L112" s="64">
        <f t="shared" si="10"/>
        <v>96</v>
      </c>
      <c r="M112" s="64">
        <f t="shared" si="10"/>
        <v>270</v>
      </c>
      <c r="N112" s="64">
        <f t="shared" si="10"/>
        <v>358</v>
      </c>
      <c r="O112" s="65">
        <f t="shared" si="10"/>
        <v>857</v>
      </c>
      <c r="P112" s="3">
        <f t="shared" si="6"/>
        <v>2800</v>
      </c>
      <c r="Q112" s="26">
        <f t="shared" si="7"/>
        <v>3488</v>
      </c>
    </row>
    <row r="113" spans="1:17" ht="13.5" thickBot="1" x14ac:dyDescent="0.25">
      <c r="A113" s="38"/>
      <c r="B113" s="61" t="s">
        <v>30</v>
      </c>
      <c r="C113" s="72">
        <f>'2007'!Q113</f>
        <v>1600</v>
      </c>
      <c r="D113" s="76">
        <f t="shared" ref="D113:O113" si="11">D5+D9+D13+D17+D21+D25+D29+D33+D37+D41+D45+D49+D53+D57+D61+D65+D69+D73+D77+D81+D85+D89+D93+D97+D101+D105+D109</f>
        <v>1228</v>
      </c>
      <c r="E113" s="68">
        <f t="shared" si="11"/>
        <v>917</v>
      </c>
      <c r="F113" s="68">
        <f t="shared" si="11"/>
        <v>711</v>
      </c>
      <c r="G113" s="68">
        <f t="shared" si="11"/>
        <v>157</v>
      </c>
      <c r="H113" s="68">
        <f t="shared" si="11"/>
        <v>4061</v>
      </c>
      <c r="I113" s="68">
        <f t="shared" si="11"/>
        <v>5556</v>
      </c>
      <c r="J113" s="68">
        <f t="shared" si="11"/>
        <v>963</v>
      </c>
      <c r="K113" s="68">
        <f t="shared" si="11"/>
        <v>1030</v>
      </c>
      <c r="L113" s="68">
        <f t="shared" si="11"/>
        <v>3152</v>
      </c>
      <c r="M113" s="68">
        <f t="shared" si="11"/>
        <v>3444</v>
      </c>
      <c r="N113" s="68">
        <f t="shared" si="11"/>
        <v>3979</v>
      </c>
      <c r="O113" s="69">
        <f t="shared" si="11"/>
        <v>7337</v>
      </c>
      <c r="P113" s="62">
        <f t="shared" si="6"/>
        <v>32535</v>
      </c>
      <c r="Q113" s="63">
        <f t="shared" si="7"/>
        <v>34135</v>
      </c>
    </row>
  </sheetData>
  <mergeCells count="1">
    <mergeCell ref="A1:B1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8" scale="72" fitToWidth="0" orientation="portrait" r:id="rId1"/>
  <headerFooter alignWithMargins="0">
    <oddHeader>&amp;CStatistiques JustScan
&amp;"Arial,Gras"2008</oddHeader>
    <oddFooter>Préparé par Christian Brissa &amp;D&amp;RPage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pageSetUpPr fitToPage="1"/>
  </sheetPr>
  <dimension ref="A1:R113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6" sqref="D6"/>
    </sheetView>
  </sheetViews>
  <sheetFormatPr baseColWidth="10" defaultRowHeight="12.75" x14ac:dyDescent="0.2"/>
  <cols>
    <col min="1" max="1" width="8.5703125" style="4" customWidth="1"/>
    <col min="2" max="2" width="3.7109375" customWidth="1"/>
    <col min="4" max="16" width="8.7109375" customWidth="1"/>
    <col min="17" max="17" width="10.7109375" customWidth="1"/>
    <col min="18" max="18" width="4.28515625" customWidth="1"/>
    <col min="19" max="19" width="9.7109375" customWidth="1"/>
  </cols>
  <sheetData>
    <row r="1" spans="1:18" ht="26.25" customHeight="1" thickBot="1" x14ac:dyDescent="0.25">
      <c r="A1" s="140">
        <v>2007</v>
      </c>
      <c r="B1" s="141"/>
      <c r="C1" s="20" t="s">
        <v>31</v>
      </c>
      <c r="D1" s="17" t="s">
        <v>32</v>
      </c>
      <c r="E1" s="7" t="s">
        <v>33</v>
      </c>
      <c r="F1" s="7" t="s">
        <v>34</v>
      </c>
      <c r="G1" s="7" t="s">
        <v>35</v>
      </c>
      <c r="H1" s="7" t="s">
        <v>36</v>
      </c>
      <c r="I1" s="7" t="s">
        <v>37</v>
      </c>
      <c r="J1" s="7" t="s">
        <v>38</v>
      </c>
      <c r="K1" s="7" t="s">
        <v>39</v>
      </c>
      <c r="L1" s="7" t="s">
        <v>40</v>
      </c>
      <c r="M1" s="7" t="s">
        <v>41</v>
      </c>
      <c r="N1" s="7" t="s">
        <v>42</v>
      </c>
      <c r="O1" s="21" t="s">
        <v>43</v>
      </c>
      <c r="P1" s="20" t="s">
        <v>44</v>
      </c>
      <c r="Q1" s="24" t="s">
        <v>45</v>
      </c>
    </row>
    <row r="2" spans="1:18" ht="13.5" customHeight="1" x14ac:dyDescent="0.2">
      <c r="A2" s="33" t="s">
        <v>0</v>
      </c>
      <c r="B2" s="27" t="s">
        <v>27</v>
      </c>
      <c r="C2" s="1">
        <v>0</v>
      </c>
      <c r="D2" s="18"/>
      <c r="E2" s="9"/>
      <c r="F2" s="9"/>
      <c r="G2" s="9"/>
      <c r="H2" s="9"/>
      <c r="I2" s="9"/>
      <c r="J2" s="9"/>
      <c r="K2" s="9"/>
      <c r="L2" s="9"/>
      <c r="M2" s="9"/>
      <c r="N2" s="9"/>
      <c r="O2" s="22"/>
      <c r="P2" s="1">
        <f>SUM(D2:O2)</f>
        <v>0</v>
      </c>
      <c r="Q2" s="25">
        <f>C2+P2</f>
        <v>0</v>
      </c>
      <c r="R2" s="12"/>
    </row>
    <row r="3" spans="1:18" x14ac:dyDescent="0.2">
      <c r="A3" s="34"/>
      <c r="B3" s="42" t="s">
        <v>28</v>
      </c>
      <c r="C3" s="2">
        <v>0</v>
      </c>
      <c r="D3" s="43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  <c r="P3" s="2">
        <f t="shared" ref="P3:P37" si="0">SUM(D3:O3)</f>
        <v>0</v>
      </c>
      <c r="Q3" s="46">
        <f t="shared" ref="Q3:Q37" si="1">C3+P3</f>
        <v>0</v>
      </c>
      <c r="R3" s="12"/>
    </row>
    <row r="4" spans="1:18" x14ac:dyDescent="0.2">
      <c r="A4" s="34"/>
      <c r="B4" s="14" t="s">
        <v>29</v>
      </c>
      <c r="C4" s="3">
        <v>0</v>
      </c>
      <c r="D4" s="19"/>
      <c r="E4" s="8"/>
      <c r="F4" s="8"/>
      <c r="G4" s="8"/>
      <c r="H4" s="8"/>
      <c r="I4" s="8"/>
      <c r="J4" s="8"/>
      <c r="K4" s="8"/>
      <c r="L4" s="8"/>
      <c r="M4" s="8"/>
      <c r="N4" s="8"/>
      <c r="O4" s="23"/>
      <c r="P4" s="3">
        <f t="shared" si="0"/>
        <v>0</v>
      </c>
      <c r="Q4" s="26">
        <f t="shared" si="1"/>
        <v>0</v>
      </c>
      <c r="R4" s="12"/>
    </row>
    <row r="5" spans="1:18" ht="13.5" thickBot="1" x14ac:dyDescent="0.25">
      <c r="A5" s="35"/>
      <c r="B5" s="60" t="s">
        <v>30</v>
      </c>
      <c r="C5" s="52">
        <v>0</v>
      </c>
      <c r="D5" s="53"/>
      <c r="E5" s="54"/>
      <c r="F5" s="54"/>
      <c r="G5" s="54"/>
      <c r="H5" s="54"/>
      <c r="I5" s="54"/>
      <c r="J5" s="54"/>
      <c r="K5" s="54"/>
      <c r="L5" s="54"/>
      <c r="M5" s="54"/>
      <c r="N5" s="54"/>
      <c r="O5" s="55"/>
      <c r="P5" s="52">
        <f t="shared" si="0"/>
        <v>0</v>
      </c>
      <c r="Q5" s="56">
        <f t="shared" si="1"/>
        <v>0</v>
      </c>
      <c r="R5" s="12"/>
    </row>
    <row r="6" spans="1:18" x14ac:dyDescent="0.2">
      <c r="A6" s="33" t="s">
        <v>1</v>
      </c>
      <c r="B6" s="13" t="s">
        <v>27</v>
      </c>
      <c r="C6" s="1">
        <v>0</v>
      </c>
      <c r="D6" s="18"/>
      <c r="E6" s="9"/>
      <c r="F6" s="9"/>
      <c r="G6" s="9"/>
      <c r="H6" s="9"/>
      <c r="I6" s="9"/>
      <c r="J6" s="9"/>
      <c r="K6" s="9"/>
      <c r="L6" s="9"/>
      <c r="M6" s="9"/>
      <c r="N6" s="9"/>
      <c r="O6" s="22"/>
      <c r="P6" s="1">
        <f t="shared" si="0"/>
        <v>0</v>
      </c>
      <c r="Q6" s="25">
        <f t="shared" si="1"/>
        <v>0</v>
      </c>
      <c r="R6" s="12"/>
    </row>
    <row r="7" spans="1:18" x14ac:dyDescent="0.2">
      <c r="A7" s="34"/>
      <c r="B7" s="42" t="s">
        <v>28</v>
      </c>
      <c r="C7" s="2">
        <v>0</v>
      </c>
      <c r="D7" s="43"/>
      <c r="E7" s="44"/>
      <c r="F7" s="44"/>
      <c r="G7" s="44"/>
      <c r="H7" s="44"/>
      <c r="I7" s="44"/>
      <c r="J7" s="44"/>
      <c r="K7" s="44"/>
      <c r="L7" s="44"/>
      <c r="M7" s="44"/>
      <c r="N7" s="44"/>
      <c r="O7" s="45"/>
      <c r="P7" s="2">
        <f t="shared" si="0"/>
        <v>0</v>
      </c>
      <c r="Q7" s="46">
        <f t="shared" si="1"/>
        <v>0</v>
      </c>
      <c r="R7" s="12"/>
    </row>
    <row r="8" spans="1:18" x14ac:dyDescent="0.2">
      <c r="A8" s="34"/>
      <c r="B8" s="14" t="s">
        <v>29</v>
      </c>
      <c r="C8" s="3">
        <v>0</v>
      </c>
      <c r="D8" s="19"/>
      <c r="E8" s="8"/>
      <c r="F8" s="8"/>
      <c r="G8" s="8"/>
      <c r="H8" s="8"/>
      <c r="I8" s="8"/>
      <c r="J8" s="8"/>
      <c r="K8" s="8"/>
      <c r="L8" s="8"/>
      <c r="M8" s="8"/>
      <c r="N8" s="8"/>
      <c r="O8" s="23"/>
      <c r="P8" s="3">
        <f t="shared" si="0"/>
        <v>0</v>
      </c>
      <c r="Q8" s="26">
        <f t="shared" si="1"/>
        <v>0</v>
      </c>
      <c r="R8" s="12"/>
    </row>
    <row r="9" spans="1:18" ht="13.5" thickBot="1" x14ac:dyDescent="0.25">
      <c r="A9" s="35"/>
      <c r="B9" s="61" t="s">
        <v>30</v>
      </c>
      <c r="C9" s="52">
        <v>0</v>
      </c>
      <c r="D9" s="57"/>
      <c r="E9" s="58"/>
      <c r="F9" s="58"/>
      <c r="G9" s="58"/>
      <c r="H9" s="58"/>
      <c r="I9" s="58"/>
      <c r="J9" s="58"/>
      <c r="K9" s="58"/>
      <c r="L9" s="58"/>
      <c r="M9" s="58"/>
      <c r="N9" s="58"/>
      <c r="O9" s="59"/>
      <c r="P9" s="52">
        <f t="shared" si="0"/>
        <v>0</v>
      </c>
      <c r="Q9" s="56">
        <f t="shared" si="1"/>
        <v>0</v>
      </c>
      <c r="R9" s="12"/>
    </row>
    <row r="10" spans="1:18" x14ac:dyDescent="0.2">
      <c r="A10" s="33" t="s">
        <v>2</v>
      </c>
      <c r="B10" s="27" t="s">
        <v>27</v>
      </c>
      <c r="C10" s="1">
        <v>0</v>
      </c>
      <c r="D10" s="29"/>
      <c r="E10" s="30"/>
      <c r="F10" s="30"/>
      <c r="G10" s="30"/>
      <c r="H10" s="30"/>
      <c r="I10" s="30"/>
      <c r="J10" s="30"/>
      <c r="K10" s="30"/>
      <c r="L10" s="30"/>
      <c r="M10" s="9"/>
      <c r="N10" s="9"/>
      <c r="O10" s="22"/>
      <c r="P10" s="1">
        <f>SUM(D10:O10)</f>
        <v>0</v>
      </c>
      <c r="Q10" s="25">
        <f t="shared" si="1"/>
        <v>0</v>
      </c>
      <c r="R10" s="12"/>
    </row>
    <row r="11" spans="1:18" x14ac:dyDescent="0.2">
      <c r="A11" s="34"/>
      <c r="B11" s="42" t="s">
        <v>28</v>
      </c>
      <c r="C11" s="2">
        <v>0</v>
      </c>
      <c r="D11" s="43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5"/>
      <c r="P11" s="2">
        <f>SUM(D11:O11)</f>
        <v>0</v>
      </c>
      <c r="Q11" s="46">
        <f t="shared" si="1"/>
        <v>0</v>
      </c>
      <c r="R11" s="12"/>
    </row>
    <row r="12" spans="1:18" x14ac:dyDescent="0.2">
      <c r="A12" s="34"/>
      <c r="B12" s="14" t="s">
        <v>29</v>
      </c>
      <c r="C12" s="3">
        <v>0</v>
      </c>
      <c r="D12" s="19"/>
      <c r="E12" s="8"/>
      <c r="F12" s="8"/>
      <c r="G12" s="8"/>
      <c r="H12" s="8"/>
      <c r="I12" s="8"/>
      <c r="J12" s="8"/>
      <c r="K12" s="8"/>
      <c r="L12" s="8"/>
      <c r="M12" s="8"/>
      <c r="N12" s="8"/>
      <c r="O12" s="23"/>
      <c r="P12" s="3">
        <f>SUM(D12:O12)</f>
        <v>0</v>
      </c>
      <c r="Q12" s="26">
        <f t="shared" si="1"/>
        <v>0</v>
      </c>
      <c r="R12" s="12"/>
    </row>
    <row r="13" spans="1:18" ht="13.5" thickBot="1" x14ac:dyDescent="0.25">
      <c r="A13" s="35"/>
      <c r="B13" s="60" t="s">
        <v>30</v>
      </c>
      <c r="C13" s="52">
        <v>0</v>
      </c>
      <c r="D13" s="53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5"/>
      <c r="P13" s="52">
        <f>SUM(D13:O13)</f>
        <v>0</v>
      </c>
      <c r="Q13" s="56">
        <f t="shared" si="1"/>
        <v>0</v>
      </c>
      <c r="R13" s="12"/>
    </row>
    <row r="14" spans="1:18" x14ac:dyDescent="0.2">
      <c r="A14" s="33" t="s">
        <v>3</v>
      </c>
      <c r="B14" s="13" t="s">
        <v>27</v>
      </c>
      <c r="C14" s="79">
        <v>0</v>
      </c>
      <c r="D14" s="15"/>
      <c r="E14" s="9"/>
      <c r="F14" s="9"/>
      <c r="G14" s="9"/>
      <c r="H14" s="9"/>
      <c r="I14" s="9"/>
      <c r="J14" s="9"/>
      <c r="K14" s="9"/>
      <c r="L14" s="9"/>
      <c r="M14" s="9">
        <v>3</v>
      </c>
      <c r="N14" s="9">
        <v>2</v>
      </c>
      <c r="O14" s="10">
        <v>5</v>
      </c>
      <c r="P14" s="25">
        <f t="shared" si="0"/>
        <v>10</v>
      </c>
      <c r="Q14" s="25">
        <f t="shared" si="1"/>
        <v>10</v>
      </c>
      <c r="R14" s="12"/>
    </row>
    <row r="15" spans="1:18" x14ac:dyDescent="0.2">
      <c r="A15" s="34"/>
      <c r="B15" s="42" t="s">
        <v>28</v>
      </c>
      <c r="C15" s="42">
        <v>0</v>
      </c>
      <c r="D15" s="47"/>
      <c r="E15" s="44"/>
      <c r="F15" s="44"/>
      <c r="G15" s="44"/>
      <c r="H15" s="44"/>
      <c r="I15" s="44"/>
      <c r="J15" s="44"/>
      <c r="K15" s="77"/>
      <c r="L15" s="77"/>
      <c r="M15" s="77">
        <v>90</v>
      </c>
      <c r="N15" s="77">
        <v>49</v>
      </c>
      <c r="O15" s="83">
        <v>25</v>
      </c>
      <c r="P15" s="81">
        <f t="shared" si="0"/>
        <v>164</v>
      </c>
      <c r="Q15" s="46">
        <f t="shared" si="1"/>
        <v>164</v>
      </c>
      <c r="R15" s="12"/>
    </row>
    <row r="16" spans="1:18" x14ac:dyDescent="0.2">
      <c r="A16" s="34"/>
      <c r="B16" s="14" t="s">
        <v>29</v>
      </c>
      <c r="C16" s="80">
        <v>0</v>
      </c>
      <c r="D16" s="16"/>
      <c r="E16" s="8"/>
      <c r="F16" s="8"/>
      <c r="G16" s="8"/>
      <c r="H16" s="8"/>
      <c r="I16" s="8"/>
      <c r="J16" s="8"/>
      <c r="K16" s="8"/>
      <c r="L16" s="8"/>
      <c r="M16" s="8">
        <v>517</v>
      </c>
      <c r="N16" s="8">
        <v>133</v>
      </c>
      <c r="O16" s="11">
        <v>38</v>
      </c>
      <c r="P16" s="26">
        <f t="shared" si="0"/>
        <v>688</v>
      </c>
      <c r="Q16" s="26">
        <f t="shared" si="1"/>
        <v>688</v>
      </c>
      <c r="R16" s="12"/>
    </row>
    <row r="17" spans="1:18" ht="13.5" thickBot="1" x14ac:dyDescent="0.25">
      <c r="A17" s="35"/>
      <c r="B17" s="61" t="s">
        <v>30</v>
      </c>
      <c r="C17" s="60">
        <v>0</v>
      </c>
      <c r="D17" s="84"/>
      <c r="E17" s="58"/>
      <c r="F17" s="58"/>
      <c r="G17" s="58"/>
      <c r="H17" s="58"/>
      <c r="I17" s="58"/>
      <c r="J17" s="58"/>
      <c r="K17" s="78"/>
      <c r="L17" s="78"/>
      <c r="M17" s="78">
        <v>1214</v>
      </c>
      <c r="N17" s="78">
        <v>282</v>
      </c>
      <c r="O17" s="85">
        <v>104</v>
      </c>
      <c r="P17" s="82">
        <f t="shared" si="0"/>
        <v>1600</v>
      </c>
      <c r="Q17" s="56">
        <f t="shared" si="1"/>
        <v>1600</v>
      </c>
      <c r="R17" s="12"/>
    </row>
    <row r="18" spans="1:18" x14ac:dyDescent="0.2">
      <c r="A18" s="33" t="s">
        <v>4</v>
      </c>
      <c r="B18" s="27" t="s">
        <v>27</v>
      </c>
      <c r="C18" s="1">
        <v>0</v>
      </c>
      <c r="D18" s="29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1"/>
      <c r="P18" s="1">
        <f t="shared" si="0"/>
        <v>0</v>
      </c>
      <c r="Q18" s="25">
        <f t="shared" si="1"/>
        <v>0</v>
      </c>
      <c r="R18" s="12"/>
    </row>
    <row r="19" spans="1:18" x14ac:dyDescent="0.2">
      <c r="A19" s="34"/>
      <c r="B19" s="42" t="s">
        <v>28</v>
      </c>
      <c r="C19" s="2">
        <v>0</v>
      </c>
      <c r="D19" s="43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5"/>
      <c r="P19" s="2">
        <f t="shared" si="0"/>
        <v>0</v>
      </c>
      <c r="Q19" s="46">
        <f t="shared" si="1"/>
        <v>0</v>
      </c>
      <c r="R19" s="12"/>
    </row>
    <row r="20" spans="1:18" x14ac:dyDescent="0.2">
      <c r="A20" s="34"/>
      <c r="B20" s="14" t="s">
        <v>29</v>
      </c>
      <c r="C20" s="3">
        <v>0</v>
      </c>
      <c r="D20" s="19"/>
      <c r="E20" s="8"/>
      <c r="F20" s="8"/>
      <c r="G20" s="8"/>
      <c r="H20" s="8"/>
      <c r="I20" s="8"/>
      <c r="J20" s="8"/>
      <c r="K20" s="8"/>
      <c r="L20" s="8"/>
      <c r="M20" s="8"/>
      <c r="N20" s="8"/>
      <c r="O20" s="23"/>
      <c r="P20" s="3">
        <f t="shared" si="0"/>
        <v>0</v>
      </c>
      <c r="Q20" s="26">
        <f t="shared" si="1"/>
        <v>0</v>
      </c>
      <c r="R20" s="12"/>
    </row>
    <row r="21" spans="1:18" ht="13.5" thickBot="1" x14ac:dyDescent="0.25">
      <c r="A21" s="35"/>
      <c r="B21" s="60" t="s">
        <v>30</v>
      </c>
      <c r="C21" s="52">
        <v>0</v>
      </c>
      <c r="D21" s="53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5"/>
      <c r="P21" s="52">
        <f t="shared" si="0"/>
        <v>0</v>
      </c>
      <c r="Q21" s="56">
        <f t="shared" si="1"/>
        <v>0</v>
      </c>
      <c r="R21" s="12"/>
    </row>
    <row r="22" spans="1:18" x14ac:dyDescent="0.2">
      <c r="A22" s="33" t="s">
        <v>5</v>
      </c>
      <c r="B22" s="13" t="s">
        <v>27</v>
      </c>
      <c r="C22" s="1">
        <v>0</v>
      </c>
      <c r="D22" s="18"/>
      <c r="E22" s="9"/>
      <c r="F22" s="9"/>
      <c r="G22" s="9"/>
      <c r="H22" s="9"/>
      <c r="I22" s="9"/>
      <c r="J22" s="9"/>
      <c r="K22" s="9"/>
      <c r="L22" s="9"/>
      <c r="M22" s="9"/>
      <c r="N22" s="9"/>
      <c r="O22" s="22"/>
      <c r="P22" s="1">
        <f t="shared" si="0"/>
        <v>0</v>
      </c>
      <c r="Q22" s="25">
        <f t="shared" si="1"/>
        <v>0</v>
      </c>
      <c r="R22" s="12"/>
    </row>
    <row r="23" spans="1:18" x14ac:dyDescent="0.2">
      <c r="A23" s="34"/>
      <c r="B23" s="42" t="s">
        <v>28</v>
      </c>
      <c r="C23" s="2">
        <v>0</v>
      </c>
      <c r="D23" s="43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5"/>
      <c r="P23" s="2">
        <f t="shared" si="0"/>
        <v>0</v>
      </c>
      <c r="Q23" s="46">
        <f t="shared" si="1"/>
        <v>0</v>
      </c>
      <c r="R23" s="12"/>
    </row>
    <row r="24" spans="1:18" x14ac:dyDescent="0.2">
      <c r="A24" s="34"/>
      <c r="B24" s="14" t="s">
        <v>29</v>
      </c>
      <c r="C24" s="3">
        <v>0</v>
      </c>
      <c r="D24" s="19"/>
      <c r="E24" s="8"/>
      <c r="F24" s="8"/>
      <c r="G24" s="8"/>
      <c r="H24" s="8"/>
      <c r="I24" s="8"/>
      <c r="J24" s="8"/>
      <c r="K24" s="8"/>
      <c r="L24" s="8"/>
      <c r="M24" s="8"/>
      <c r="N24" s="8"/>
      <c r="O24" s="23"/>
      <c r="P24" s="3">
        <f t="shared" si="0"/>
        <v>0</v>
      </c>
      <c r="Q24" s="26">
        <f t="shared" si="1"/>
        <v>0</v>
      </c>
      <c r="R24" s="12"/>
    </row>
    <row r="25" spans="1:18" ht="13.5" thickBot="1" x14ac:dyDescent="0.25">
      <c r="A25" s="35"/>
      <c r="B25" s="61" t="s">
        <v>30</v>
      </c>
      <c r="C25" s="52">
        <v>0</v>
      </c>
      <c r="D25" s="57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9"/>
      <c r="P25" s="52">
        <f t="shared" si="0"/>
        <v>0</v>
      </c>
      <c r="Q25" s="56">
        <f t="shared" si="1"/>
        <v>0</v>
      </c>
      <c r="R25" s="12"/>
    </row>
    <row r="26" spans="1:18" x14ac:dyDescent="0.2">
      <c r="A26" s="33" t="s">
        <v>6</v>
      </c>
      <c r="B26" s="27" t="s">
        <v>27</v>
      </c>
      <c r="C26" s="1">
        <v>0</v>
      </c>
      <c r="D26" s="29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1"/>
      <c r="P26" s="1">
        <f t="shared" si="0"/>
        <v>0</v>
      </c>
      <c r="Q26" s="25">
        <f t="shared" si="1"/>
        <v>0</v>
      </c>
      <c r="R26" s="12"/>
    </row>
    <row r="27" spans="1:18" x14ac:dyDescent="0.2">
      <c r="A27" s="34"/>
      <c r="B27" s="42" t="s">
        <v>28</v>
      </c>
      <c r="C27" s="2">
        <v>0</v>
      </c>
      <c r="D27" s="43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5"/>
      <c r="P27" s="2">
        <f t="shared" si="0"/>
        <v>0</v>
      </c>
      <c r="Q27" s="46">
        <f t="shared" si="1"/>
        <v>0</v>
      </c>
      <c r="R27" s="12"/>
    </row>
    <row r="28" spans="1:18" x14ac:dyDescent="0.2">
      <c r="A28" s="34"/>
      <c r="B28" s="14" t="s">
        <v>29</v>
      </c>
      <c r="C28" s="3">
        <v>0</v>
      </c>
      <c r="D28" s="19"/>
      <c r="E28" s="8"/>
      <c r="F28" s="8"/>
      <c r="G28" s="8"/>
      <c r="H28" s="8"/>
      <c r="I28" s="8"/>
      <c r="J28" s="8"/>
      <c r="K28" s="8"/>
      <c r="L28" s="8"/>
      <c r="M28" s="8"/>
      <c r="N28" s="8"/>
      <c r="O28" s="23"/>
      <c r="P28" s="3">
        <f t="shared" si="0"/>
        <v>0</v>
      </c>
      <c r="Q28" s="26">
        <f t="shared" si="1"/>
        <v>0</v>
      </c>
      <c r="R28" s="12"/>
    </row>
    <row r="29" spans="1:18" ht="13.5" thickBot="1" x14ac:dyDescent="0.25">
      <c r="A29" s="35"/>
      <c r="B29" s="60" t="s">
        <v>30</v>
      </c>
      <c r="C29" s="52">
        <v>0</v>
      </c>
      <c r="D29" s="53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5"/>
      <c r="P29" s="52">
        <f t="shared" si="0"/>
        <v>0</v>
      </c>
      <c r="Q29" s="56">
        <f t="shared" si="1"/>
        <v>0</v>
      </c>
      <c r="R29" s="12"/>
    </row>
    <row r="30" spans="1:18" x14ac:dyDescent="0.2">
      <c r="A30" s="33" t="s">
        <v>7</v>
      </c>
      <c r="B30" s="13" t="s">
        <v>27</v>
      </c>
      <c r="C30" s="1">
        <v>0</v>
      </c>
      <c r="D30" s="18"/>
      <c r="E30" s="9"/>
      <c r="F30" s="9"/>
      <c r="G30" s="9"/>
      <c r="H30" s="9"/>
      <c r="I30" s="9"/>
      <c r="J30" s="9"/>
      <c r="K30" s="9"/>
      <c r="L30" s="9"/>
      <c r="M30" s="9"/>
      <c r="N30" s="9"/>
      <c r="O30" s="22"/>
      <c r="P30" s="1">
        <f t="shared" si="0"/>
        <v>0</v>
      </c>
      <c r="Q30" s="25">
        <f t="shared" si="1"/>
        <v>0</v>
      </c>
      <c r="R30" s="12"/>
    </row>
    <row r="31" spans="1:18" x14ac:dyDescent="0.2">
      <c r="A31" s="34"/>
      <c r="B31" s="42" t="s">
        <v>28</v>
      </c>
      <c r="C31" s="2">
        <v>0</v>
      </c>
      <c r="D31" s="43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5"/>
      <c r="P31" s="2">
        <f t="shared" si="0"/>
        <v>0</v>
      </c>
      <c r="Q31" s="46">
        <f t="shared" si="1"/>
        <v>0</v>
      </c>
      <c r="R31" s="12"/>
    </row>
    <row r="32" spans="1:18" x14ac:dyDescent="0.2">
      <c r="A32" s="34"/>
      <c r="B32" s="14" t="s">
        <v>29</v>
      </c>
      <c r="C32" s="3">
        <v>0</v>
      </c>
      <c r="D32" s="19"/>
      <c r="E32" s="8"/>
      <c r="F32" s="8"/>
      <c r="G32" s="8"/>
      <c r="H32" s="8"/>
      <c r="I32" s="8"/>
      <c r="J32" s="8"/>
      <c r="K32" s="8"/>
      <c r="L32" s="8"/>
      <c r="M32" s="8"/>
      <c r="N32" s="8"/>
      <c r="O32" s="23"/>
      <c r="P32" s="3">
        <f t="shared" si="0"/>
        <v>0</v>
      </c>
      <c r="Q32" s="26">
        <f t="shared" si="1"/>
        <v>0</v>
      </c>
      <c r="R32" s="12"/>
    </row>
    <row r="33" spans="1:18" ht="13.5" thickBot="1" x14ac:dyDescent="0.25">
      <c r="A33" s="35"/>
      <c r="B33" s="61" t="s">
        <v>30</v>
      </c>
      <c r="C33" s="52">
        <v>0</v>
      </c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9"/>
      <c r="P33" s="52">
        <f t="shared" si="0"/>
        <v>0</v>
      </c>
      <c r="Q33" s="56">
        <f t="shared" si="1"/>
        <v>0</v>
      </c>
      <c r="R33" s="12"/>
    </row>
    <row r="34" spans="1:18" x14ac:dyDescent="0.2">
      <c r="A34" s="33" t="s">
        <v>8</v>
      </c>
      <c r="B34" s="27" t="s">
        <v>27</v>
      </c>
      <c r="C34" s="1">
        <v>0</v>
      </c>
      <c r="D34" s="29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1"/>
      <c r="P34" s="1">
        <f t="shared" si="0"/>
        <v>0</v>
      </c>
      <c r="Q34" s="25">
        <f t="shared" si="1"/>
        <v>0</v>
      </c>
      <c r="R34" s="12"/>
    </row>
    <row r="35" spans="1:18" x14ac:dyDescent="0.2">
      <c r="A35" s="34"/>
      <c r="B35" s="42" t="s">
        <v>28</v>
      </c>
      <c r="C35" s="2">
        <v>0</v>
      </c>
      <c r="D35" s="43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5"/>
      <c r="P35" s="2">
        <f t="shared" si="0"/>
        <v>0</v>
      </c>
      <c r="Q35" s="46">
        <f t="shared" si="1"/>
        <v>0</v>
      </c>
      <c r="R35" s="12"/>
    </row>
    <row r="36" spans="1:18" x14ac:dyDescent="0.2">
      <c r="A36" s="34"/>
      <c r="B36" s="14" t="s">
        <v>29</v>
      </c>
      <c r="C36" s="3">
        <v>0</v>
      </c>
      <c r="D36" s="19"/>
      <c r="E36" s="8"/>
      <c r="F36" s="8"/>
      <c r="G36" s="8"/>
      <c r="H36" s="8"/>
      <c r="I36" s="8"/>
      <c r="J36" s="8"/>
      <c r="K36" s="8"/>
      <c r="L36" s="8"/>
      <c r="M36" s="8"/>
      <c r="N36" s="8"/>
      <c r="O36" s="23"/>
      <c r="P36" s="3">
        <f t="shared" si="0"/>
        <v>0</v>
      </c>
      <c r="Q36" s="26">
        <f t="shared" si="1"/>
        <v>0</v>
      </c>
      <c r="R36" s="12"/>
    </row>
    <row r="37" spans="1:18" ht="13.5" thickBot="1" x14ac:dyDescent="0.25">
      <c r="A37" s="35"/>
      <c r="B37" s="61" t="s">
        <v>30</v>
      </c>
      <c r="C37" s="62">
        <v>0</v>
      </c>
      <c r="D37" s="57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9"/>
      <c r="P37" s="62">
        <f t="shared" si="0"/>
        <v>0</v>
      </c>
      <c r="Q37" s="63">
        <f t="shared" si="1"/>
        <v>0</v>
      </c>
      <c r="R37" s="12"/>
    </row>
    <row r="38" spans="1:18" x14ac:dyDescent="0.2">
      <c r="A38" s="36" t="s">
        <v>9</v>
      </c>
      <c r="B38" s="13" t="s">
        <v>27</v>
      </c>
      <c r="C38" s="1">
        <v>0</v>
      </c>
      <c r="D38" s="18"/>
      <c r="E38" s="9"/>
      <c r="F38" s="9"/>
      <c r="G38" s="9"/>
      <c r="H38" s="9"/>
      <c r="I38" s="9"/>
      <c r="J38" s="9"/>
      <c r="K38" s="9"/>
      <c r="L38" s="9"/>
      <c r="M38" s="9"/>
      <c r="N38" s="9"/>
      <c r="O38" s="22"/>
      <c r="P38" s="1">
        <f>SUM(D38:O38)</f>
        <v>0</v>
      </c>
      <c r="Q38" s="25">
        <f>C38+P38</f>
        <v>0</v>
      </c>
      <c r="R38" s="12"/>
    </row>
    <row r="39" spans="1:18" x14ac:dyDescent="0.2">
      <c r="A39" s="37"/>
      <c r="B39" s="42" t="s">
        <v>28</v>
      </c>
      <c r="C39" s="2">
        <v>0</v>
      </c>
      <c r="D39" s="43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5"/>
      <c r="P39" s="2">
        <f t="shared" ref="P39:P65" si="2">SUM(D39:O39)</f>
        <v>0</v>
      </c>
      <c r="Q39" s="46">
        <f t="shared" ref="Q39:Q65" si="3">C39+P39</f>
        <v>0</v>
      </c>
      <c r="R39" s="12"/>
    </row>
    <row r="40" spans="1:18" x14ac:dyDescent="0.2">
      <c r="A40" s="37"/>
      <c r="B40" s="14" t="s">
        <v>29</v>
      </c>
      <c r="C40" s="3">
        <v>0</v>
      </c>
      <c r="D40" s="19"/>
      <c r="E40" s="8"/>
      <c r="F40" s="8"/>
      <c r="G40" s="8"/>
      <c r="H40" s="8"/>
      <c r="I40" s="8"/>
      <c r="J40" s="8"/>
      <c r="K40" s="8"/>
      <c r="L40" s="8"/>
      <c r="M40" s="8"/>
      <c r="N40" s="8"/>
      <c r="O40" s="23"/>
      <c r="P40" s="3">
        <f t="shared" si="2"/>
        <v>0</v>
      </c>
      <c r="Q40" s="26">
        <f t="shared" si="3"/>
        <v>0</v>
      </c>
      <c r="R40" s="12"/>
    </row>
    <row r="41" spans="1:18" ht="13.5" thickBot="1" x14ac:dyDescent="0.25">
      <c r="A41" s="38"/>
      <c r="B41" s="61" t="s">
        <v>30</v>
      </c>
      <c r="C41" s="62">
        <v>0</v>
      </c>
      <c r="D41" s="57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9"/>
      <c r="P41" s="52">
        <f t="shared" si="2"/>
        <v>0</v>
      </c>
      <c r="Q41" s="56">
        <f t="shared" si="3"/>
        <v>0</v>
      </c>
      <c r="R41" s="12"/>
    </row>
    <row r="42" spans="1:18" x14ac:dyDescent="0.2">
      <c r="A42" s="33" t="s">
        <v>10</v>
      </c>
      <c r="B42" s="27" t="s">
        <v>27</v>
      </c>
      <c r="C42" s="1">
        <v>0</v>
      </c>
      <c r="D42" s="29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1"/>
      <c r="P42" s="1">
        <f t="shared" si="2"/>
        <v>0</v>
      </c>
      <c r="Q42" s="25">
        <f t="shared" si="3"/>
        <v>0</v>
      </c>
      <c r="R42" s="12"/>
    </row>
    <row r="43" spans="1:18" x14ac:dyDescent="0.2">
      <c r="A43" s="34"/>
      <c r="B43" s="42" t="s">
        <v>28</v>
      </c>
      <c r="C43" s="2">
        <v>0</v>
      </c>
      <c r="D43" s="43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5"/>
      <c r="P43" s="2">
        <f t="shared" si="2"/>
        <v>0</v>
      </c>
      <c r="Q43" s="46">
        <f t="shared" si="3"/>
        <v>0</v>
      </c>
      <c r="R43" s="12"/>
    </row>
    <row r="44" spans="1:18" x14ac:dyDescent="0.2">
      <c r="A44" s="34"/>
      <c r="B44" s="14" t="s">
        <v>29</v>
      </c>
      <c r="C44" s="3">
        <v>0</v>
      </c>
      <c r="D44" s="19"/>
      <c r="E44" s="8"/>
      <c r="F44" s="8"/>
      <c r="G44" s="8"/>
      <c r="H44" s="8"/>
      <c r="I44" s="8"/>
      <c r="J44" s="8"/>
      <c r="K44" s="8"/>
      <c r="L44" s="8"/>
      <c r="M44" s="8"/>
      <c r="N44" s="8"/>
      <c r="O44" s="23"/>
      <c r="P44" s="3">
        <f t="shared" si="2"/>
        <v>0</v>
      </c>
      <c r="Q44" s="26">
        <f t="shared" si="3"/>
        <v>0</v>
      </c>
      <c r="R44" s="12"/>
    </row>
    <row r="45" spans="1:18" ht="13.5" thickBot="1" x14ac:dyDescent="0.25">
      <c r="A45" s="35"/>
      <c r="B45" s="60" t="s">
        <v>30</v>
      </c>
      <c r="C45" s="62">
        <v>0</v>
      </c>
      <c r="D45" s="53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5"/>
      <c r="P45" s="52">
        <f t="shared" si="2"/>
        <v>0</v>
      </c>
      <c r="Q45" s="56">
        <f t="shared" si="3"/>
        <v>0</v>
      </c>
      <c r="R45" s="12"/>
    </row>
    <row r="46" spans="1:18" x14ac:dyDescent="0.2">
      <c r="A46" s="33" t="s">
        <v>11</v>
      </c>
      <c r="B46" s="13" t="s">
        <v>27</v>
      </c>
      <c r="C46" s="1">
        <v>0</v>
      </c>
      <c r="D46" s="18"/>
      <c r="E46" s="9"/>
      <c r="F46" s="9"/>
      <c r="G46" s="9"/>
      <c r="H46" s="9"/>
      <c r="I46" s="9"/>
      <c r="J46" s="9"/>
      <c r="K46" s="9"/>
      <c r="L46" s="9"/>
      <c r="M46" s="9"/>
      <c r="N46" s="9"/>
      <c r="O46" s="22"/>
      <c r="P46" s="1">
        <f t="shared" si="2"/>
        <v>0</v>
      </c>
      <c r="Q46" s="25">
        <f t="shared" si="3"/>
        <v>0</v>
      </c>
      <c r="R46" s="12"/>
    </row>
    <row r="47" spans="1:18" x14ac:dyDescent="0.2">
      <c r="A47" s="34"/>
      <c r="B47" s="42" t="s">
        <v>28</v>
      </c>
      <c r="C47" s="2">
        <v>0</v>
      </c>
      <c r="D47" s="43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5"/>
      <c r="P47" s="2">
        <f t="shared" si="2"/>
        <v>0</v>
      </c>
      <c r="Q47" s="46">
        <f t="shared" si="3"/>
        <v>0</v>
      </c>
      <c r="R47" s="12"/>
    </row>
    <row r="48" spans="1:18" x14ac:dyDescent="0.2">
      <c r="A48" s="34"/>
      <c r="B48" s="14" t="s">
        <v>29</v>
      </c>
      <c r="C48" s="3">
        <v>0</v>
      </c>
      <c r="D48" s="19"/>
      <c r="E48" s="8"/>
      <c r="F48" s="8"/>
      <c r="G48" s="8"/>
      <c r="H48" s="8"/>
      <c r="I48" s="8"/>
      <c r="J48" s="8"/>
      <c r="K48" s="8"/>
      <c r="L48" s="8"/>
      <c r="M48" s="8"/>
      <c r="N48" s="8"/>
      <c r="O48" s="23"/>
      <c r="P48" s="3">
        <f t="shared" si="2"/>
        <v>0</v>
      </c>
      <c r="Q48" s="26">
        <f t="shared" si="3"/>
        <v>0</v>
      </c>
      <c r="R48" s="12"/>
    </row>
    <row r="49" spans="1:18" ht="13.5" thickBot="1" x14ac:dyDescent="0.25">
      <c r="A49" s="35"/>
      <c r="B49" s="61" t="s">
        <v>30</v>
      </c>
      <c r="C49" s="62">
        <v>0</v>
      </c>
      <c r="D49" s="57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9"/>
      <c r="P49" s="52">
        <f t="shared" si="2"/>
        <v>0</v>
      </c>
      <c r="Q49" s="56">
        <f t="shared" si="3"/>
        <v>0</v>
      </c>
      <c r="R49" s="12"/>
    </row>
    <row r="50" spans="1:18" x14ac:dyDescent="0.2">
      <c r="A50" s="33" t="s">
        <v>12</v>
      </c>
      <c r="B50" s="27" t="s">
        <v>27</v>
      </c>
      <c r="C50" s="1">
        <v>0</v>
      </c>
      <c r="D50" s="29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1"/>
      <c r="P50" s="1">
        <f t="shared" si="2"/>
        <v>0</v>
      </c>
      <c r="Q50" s="25">
        <f t="shared" si="3"/>
        <v>0</v>
      </c>
      <c r="R50" s="12"/>
    </row>
    <row r="51" spans="1:18" x14ac:dyDescent="0.2">
      <c r="A51" s="34"/>
      <c r="B51" s="42" t="s">
        <v>28</v>
      </c>
      <c r="C51" s="2">
        <v>0</v>
      </c>
      <c r="D51" s="43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5"/>
      <c r="P51" s="2">
        <f t="shared" si="2"/>
        <v>0</v>
      </c>
      <c r="Q51" s="46">
        <f t="shared" si="3"/>
        <v>0</v>
      </c>
      <c r="R51" s="12"/>
    </row>
    <row r="52" spans="1:18" x14ac:dyDescent="0.2">
      <c r="A52" s="34"/>
      <c r="B52" s="14" t="s">
        <v>29</v>
      </c>
      <c r="C52" s="3">
        <v>0</v>
      </c>
      <c r="D52" s="19"/>
      <c r="E52" s="8"/>
      <c r="F52" s="8"/>
      <c r="G52" s="8"/>
      <c r="H52" s="8"/>
      <c r="I52" s="8"/>
      <c r="J52" s="8"/>
      <c r="K52" s="8"/>
      <c r="L52" s="8"/>
      <c r="M52" s="8"/>
      <c r="N52" s="8"/>
      <c r="O52" s="23"/>
      <c r="P52" s="3">
        <f t="shared" si="2"/>
        <v>0</v>
      </c>
      <c r="Q52" s="26">
        <f t="shared" si="3"/>
        <v>0</v>
      </c>
      <c r="R52" s="12"/>
    </row>
    <row r="53" spans="1:18" ht="13.5" thickBot="1" x14ac:dyDescent="0.25">
      <c r="A53" s="35"/>
      <c r="B53" s="60" t="s">
        <v>30</v>
      </c>
      <c r="C53" s="62">
        <v>0</v>
      </c>
      <c r="D53" s="53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5"/>
      <c r="P53" s="52">
        <f t="shared" si="2"/>
        <v>0</v>
      </c>
      <c r="Q53" s="56">
        <f t="shared" si="3"/>
        <v>0</v>
      </c>
      <c r="R53" s="12"/>
    </row>
    <row r="54" spans="1:18" x14ac:dyDescent="0.2">
      <c r="A54" s="33" t="s">
        <v>13</v>
      </c>
      <c r="B54" s="13" t="s">
        <v>27</v>
      </c>
      <c r="C54" s="1">
        <v>0</v>
      </c>
      <c r="D54" s="18"/>
      <c r="E54" s="9"/>
      <c r="F54" s="9"/>
      <c r="G54" s="9"/>
      <c r="H54" s="9"/>
      <c r="I54" s="9"/>
      <c r="J54" s="9"/>
      <c r="K54" s="9"/>
      <c r="L54" s="9"/>
      <c r="M54" s="9"/>
      <c r="N54" s="9"/>
      <c r="O54" s="22"/>
      <c r="P54" s="1">
        <f t="shared" si="2"/>
        <v>0</v>
      </c>
      <c r="Q54" s="25">
        <f t="shared" si="3"/>
        <v>0</v>
      </c>
      <c r="R54" s="12"/>
    </row>
    <row r="55" spans="1:18" x14ac:dyDescent="0.2">
      <c r="A55" s="34"/>
      <c r="B55" s="42" t="s">
        <v>28</v>
      </c>
      <c r="C55" s="2">
        <v>0</v>
      </c>
      <c r="D55" s="43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5"/>
      <c r="P55" s="2">
        <f t="shared" si="2"/>
        <v>0</v>
      </c>
      <c r="Q55" s="46">
        <f t="shared" si="3"/>
        <v>0</v>
      </c>
      <c r="R55" s="12"/>
    </row>
    <row r="56" spans="1:18" x14ac:dyDescent="0.2">
      <c r="A56" s="34"/>
      <c r="B56" s="14" t="s">
        <v>29</v>
      </c>
      <c r="C56" s="3">
        <v>0</v>
      </c>
      <c r="D56" s="19"/>
      <c r="E56" s="8"/>
      <c r="F56" s="8"/>
      <c r="G56" s="8"/>
      <c r="H56" s="8"/>
      <c r="I56" s="8"/>
      <c r="J56" s="8"/>
      <c r="K56" s="8"/>
      <c r="L56" s="8"/>
      <c r="M56" s="8"/>
      <c r="N56" s="8"/>
      <c r="O56" s="23"/>
      <c r="P56" s="3">
        <f t="shared" si="2"/>
        <v>0</v>
      </c>
      <c r="Q56" s="26">
        <f t="shared" si="3"/>
        <v>0</v>
      </c>
      <c r="R56" s="12"/>
    </row>
    <row r="57" spans="1:18" ht="13.5" thickBot="1" x14ac:dyDescent="0.25">
      <c r="A57" s="35"/>
      <c r="B57" s="61" t="s">
        <v>30</v>
      </c>
      <c r="C57" s="62">
        <v>0</v>
      </c>
      <c r="D57" s="57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9"/>
      <c r="P57" s="52">
        <f t="shared" si="2"/>
        <v>0</v>
      </c>
      <c r="Q57" s="56">
        <f t="shared" si="3"/>
        <v>0</v>
      </c>
      <c r="R57" s="12"/>
    </row>
    <row r="58" spans="1:18" x14ac:dyDescent="0.2">
      <c r="A58" s="33" t="s">
        <v>14</v>
      </c>
      <c r="B58" s="27" t="s">
        <v>27</v>
      </c>
      <c r="C58" s="1">
        <v>0</v>
      </c>
      <c r="D58" s="29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1"/>
      <c r="P58" s="1">
        <f t="shared" si="2"/>
        <v>0</v>
      </c>
      <c r="Q58" s="25">
        <f t="shared" si="3"/>
        <v>0</v>
      </c>
      <c r="R58" s="12"/>
    </row>
    <row r="59" spans="1:18" x14ac:dyDescent="0.2">
      <c r="A59" s="34"/>
      <c r="B59" s="42" t="s">
        <v>28</v>
      </c>
      <c r="C59" s="2">
        <v>0</v>
      </c>
      <c r="D59" s="43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5"/>
      <c r="P59" s="2">
        <f t="shared" si="2"/>
        <v>0</v>
      </c>
      <c r="Q59" s="46">
        <f t="shared" si="3"/>
        <v>0</v>
      </c>
      <c r="R59" s="12"/>
    </row>
    <row r="60" spans="1:18" x14ac:dyDescent="0.2">
      <c r="A60" s="34"/>
      <c r="B60" s="14" t="s">
        <v>29</v>
      </c>
      <c r="C60" s="3">
        <v>0</v>
      </c>
      <c r="D60" s="19"/>
      <c r="E60" s="8"/>
      <c r="F60" s="8"/>
      <c r="G60" s="8"/>
      <c r="H60" s="8"/>
      <c r="I60" s="8"/>
      <c r="J60" s="8"/>
      <c r="K60" s="8"/>
      <c r="L60" s="8"/>
      <c r="M60" s="8"/>
      <c r="N60" s="8"/>
      <c r="O60" s="23"/>
      <c r="P60" s="3">
        <f t="shared" si="2"/>
        <v>0</v>
      </c>
      <c r="Q60" s="26">
        <f t="shared" si="3"/>
        <v>0</v>
      </c>
      <c r="R60" s="12"/>
    </row>
    <row r="61" spans="1:18" ht="13.5" thickBot="1" x14ac:dyDescent="0.25">
      <c r="A61" s="35"/>
      <c r="B61" s="60" t="s">
        <v>30</v>
      </c>
      <c r="C61" s="62">
        <v>0</v>
      </c>
      <c r="D61" s="53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5"/>
      <c r="P61" s="52">
        <f t="shared" si="2"/>
        <v>0</v>
      </c>
      <c r="Q61" s="56">
        <f t="shared" si="3"/>
        <v>0</v>
      </c>
      <c r="R61" s="12"/>
    </row>
    <row r="62" spans="1:18" x14ac:dyDescent="0.2">
      <c r="A62" s="39" t="s">
        <v>15</v>
      </c>
      <c r="B62" s="13" t="s">
        <v>27</v>
      </c>
      <c r="C62" s="1">
        <v>0</v>
      </c>
      <c r="D62" s="18"/>
      <c r="E62" s="9"/>
      <c r="F62" s="9"/>
      <c r="G62" s="9"/>
      <c r="H62" s="9"/>
      <c r="I62" s="9"/>
      <c r="J62" s="9"/>
      <c r="K62" s="9"/>
      <c r="L62" s="9"/>
      <c r="M62" s="9"/>
      <c r="N62" s="9"/>
      <c r="O62" s="22"/>
      <c r="P62" s="1">
        <f t="shared" si="2"/>
        <v>0</v>
      </c>
      <c r="Q62" s="25">
        <f t="shared" si="3"/>
        <v>0</v>
      </c>
      <c r="R62" s="12"/>
    </row>
    <row r="63" spans="1:18" x14ac:dyDescent="0.2">
      <c r="A63" s="40"/>
      <c r="B63" s="42" t="s">
        <v>28</v>
      </c>
      <c r="C63" s="2">
        <v>0</v>
      </c>
      <c r="D63" s="43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5"/>
      <c r="P63" s="2">
        <f t="shared" si="2"/>
        <v>0</v>
      </c>
      <c r="Q63" s="46">
        <f t="shared" si="3"/>
        <v>0</v>
      </c>
      <c r="R63" s="12"/>
    </row>
    <row r="64" spans="1:18" x14ac:dyDescent="0.2">
      <c r="A64" s="40"/>
      <c r="B64" s="14" t="s">
        <v>29</v>
      </c>
      <c r="C64" s="3">
        <v>0</v>
      </c>
      <c r="D64" s="19"/>
      <c r="E64" s="8"/>
      <c r="F64" s="8"/>
      <c r="G64" s="8"/>
      <c r="H64" s="8"/>
      <c r="I64" s="8"/>
      <c r="J64" s="8"/>
      <c r="K64" s="8"/>
      <c r="L64" s="8"/>
      <c r="M64" s="8"/>
      <c r="N64" s="8"/>
      <c r="O64" s="23"/>
      <c r="P64" s="3">
        <f t="shared" si="2"/>
        <v>0</v>
      </c>
      <c r="Q64" s="26">
        <f t="shared" si="3"/>
        <v>0</v>
      </c>
      <c r="R64" s="12"/>
    </row>
    <row r="65" spans="1:18" ht="13.5" thickBot="1" x14ac:dyDescent="0.25">
      <c r="A65" s="41"/>
      <c r="B65" s="61" t="s">
        <v>30</v>
      </c>
      <c r="C65" s="62">
        <v>0</v>
      </c>
      <c r="D65" s="57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9"/>
      <c r="P65" s="52">
        <f t="shared" si="2"/>
        <v>0</v>
      </c>
      <c r="Q65" s="56">
        <f t="shared" si="3"/>
        <v>0</v>
      </c>
      <c r="R65" s="12"/>
    </row>
    <row r="66" spans="1:18" x14ac:dyDescent="0.2">
      <c r="A66" s="33" t="s">
        <v>16</v>
      </c>
      <c r="B66" s="27" t="s">
        <v>27</v>
      </c>
      <c r="C66" s="1">
        <v>0</v>
      </c>
      <c r="D66" s="29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1"/>
      <c r="P66" s="1">
        <f>SUM(D66:O66)</f>
        <v>0</v>
      </c>
      <c r="Q66" s="25">
        <f>C66+P66</f>
        <v>0</v>
      </c>
      <c r="R66" s="12"/>
    </row>
    <row r="67" spans="1:18" x14ac:dyDescent="0.2">
      <c r="A67" s="34"/>
      <c r="B67" s="42" t="s">
        <v>28</v>
      </c>
      <c r="C67" s="2">
        <v>0</v>
      </c>
      <c r="D67" s="43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5"/>
      <c r="P67" s="2">
        <f>SUM(D67:O67)</f>
        <v>0</v>
      </c>
      <c r="Q67" s="46">
        <f>C67+P67</f>
        <v>0</v>
      </c>
      <c r="R67" s="12"/>
    </row>
    <row r="68" spans="1:18" x14ac:dyDescent="0.2">
      <c r="A68" s="34"/>
      <c r="B68" s="14" t="s">
        <v>29</v>
      </c>
      <c r="C68" s="3">
        <v>0</v>
      </c>
      <c r="D68" s="19"/>
      <c r="E68" s="8"/>
      <c r="F68" s="8"/>
      <c r="G68" s="8"/>
      <c r="H68" s="8"/>
      <c r="I68" s="8"/>
      <c r="J68" s="8"/>
      <c r="K68" s="8"/>
      <c r="L68" s="8"/>
      <c r="M68" s="8"/>
      <c r="N68" s="8"/>
      <c r="O68" s="23"/>
      <c r="P68" s="3">
        <f>SUM(D68:O68)</f>
        <v>0</v>
      </c>
      <c r="Q68" s="26">
        <f>C68+P68</f>
        <v>0</v>
      </c>
      <c r="R68" s="12"/>
    </row>
    <row r="69" spans="1:18" ht="13.5" thickBot="1" x14ac:dyDescent="0.25">
      <c r="A69" s="35"/>
      <c r="B69" s="61" t="s">
        <v>30</v>
      </c>
      <c r="C69" s="62">
        <v>0</v>
      </c>
      <c r="D69" s="57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9"/>
      <c r="P69" s="62">
        <f>SUM(D69:O69)</f>
        <v>0</v>
      </c>
      <c r="Q69" s="63">
        <f>C69+P69</f>
        <v>0</v>
      </c>
      <c r="R69" s="12"/>
    </row>
    <row r="70" spans="1:18" x14ac:dyDescent="0.2">
      <c r="A70" s="36" t="s">
        <v>17</v>
      </c>
      <c r="B70" s="5" t="s">
        <v>27</v>
      </c>
      <c r="C70" s="1">
        <v>0</v>
      </c>
      <c r="D70" s="18"/>
      <c r="E70" s="9"/>
      <c r="F70" s="9"/>
      <c r="G70" s="9"/>
      <c r="H70" s="9"/>
      <c r="I70" s="9"/>
      <c r="J70" s="9"/>
      <c r="K70" s="9"/>
      <c r="L70" s="9"/>
      <c r="M70" s="9"/>
      <c r="N70" s="9"/>
      <c r="O70" s="22"/>
      <c r="P70" s="1">
        <f>SUM(D70:O70)</f>
        <v>0</v>
      </c>
      <c r="Q70" s="25">
        <f>C70+P70</f>
        <v>0</v>
      </c>
    </row>
    <row r="71" spans="1:18" x14ac:dyDescent="0.2">
      <c r="A71" s="37"/>
      <c r="B71" s="2" t="s">
        <v>28</v>
      </c>
      <c r="C71" s="2">
        <v>0</v>
      </c>
      <c r="D71" s="43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5"/>
      <c r="P71" s="2">
        <f t="shared" ref="P71:P105" si="4">SUM(D71:O71)</f>
        <v>0</v>
      </c>
      <c r="Q71" s="46">
        <f t="shared" ref="Q71:Q105" si="5">C71+P71</f>
        <v>0</v>
      </c>
    </row>
    <row r="72" spans="1:18" x14ac:dyDescent="0.2">
      <c r="A72" s="37"/>
      <c r="B72" s="6" t="s">
        <v>29</v>
      </c>
      <c r="C72" s="3">
        <v>0</v>
      </c>
      <c r="D72" s="19"/>
      <c r="E72" s="8"/>
      <c r="F72" s="8"/>
      <c r="G72" s="8"/>
      <c r="H72" s="8"/>
      <c r="I72" s="8"/>
      <c r="J72" s="8"/>
      <c r="K72" s="8"/>
      <c r="L72" s="8"/>
      <c r="M72" s="8"/>
      <c r="N72" s="8"/>
      <c r="O72" s="23"/>
      <c r="P72" s="3">
        <f t="shared" si="4"/>
        <v>0</v>
      </c>
      <c r="Q72" s="26">
        <f t="shared" si="5"/>
        <v>0</v>
      </c>
    </row>
    <row r="73" spans="1:18" ht="13.5" thickBot="1" x14ac:dyDescent="0.25">
      <c r="A73" s="38"/>
      <c r="B73" s="62" t="s">
        <v>30</v>
      </c>
      <c r="C73" s="52">
        <v>0</v>
      </c>
      <c r="D73" s="53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5"/>
      <c r="P73" s="52">
        <f t="shared" si="4"/>
        <v>0</v>
      </c>
      <c r="Q73" s="56">
        <f t="shared" si="5"/>
        <v>0</v>
      </c>
    </row>
    <row r="74" spans="1:18" x14ac:dyDescent="0.2">
      <c r="A74" s="36" t="s">
        <v>18</v>
      </c>
      <c r="B74" s="5" t="s">
        <v>27</v>
      </c>
      <c r="C74" s="1">
        <v>0</v>
      </c>
      <c r="D74" s="18"/>
      <c r="E74" s="9"/>
      <c r="F74" s="9"/>
      <c r="G74" s="9"/>
      <c r="H74" s="9"/>
      <c r="I74" s="9"/>
      <c r="J74" s="9"/>
      <c r="K74" s="9"/>
      <c r="L74" s="9"/>
      <c r="M74" s="9"/>
      <c r="N74" s="9"/>
      <c r="O74" s="22"/>
      <c r="P74" s="1">
        <f t="shared" si="4"/>
        <v>0</v>
      </c>
      <c r="Q74" s="25">
        <f t="shared" si="5"/>
        <v>0</v>
      </c>
    </row>
    <row r="75" spans="1:18" x14ac:dyDescent="0.2">
      <c r="A75" s="37"/>
      <c r="B75" s="2" t="s">
        <v>28</v>
      </c>
      <c r="C75" s="2">
        <v>0</v>
      </c>
      <c r="D75" s="43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5"/>
      <c r="P75" s="2">
        <f t="shared" si="4"/>
        <v>0</v>
      </c>
      <c r="Q75" s="46">
        <f t="shared" si="5"/>
        <v>0</v>
      </c>
    </row>
    <row r="76" spans="1:18" x14ac:dyDescent="0.2">
      <c r="A76" s="37"/>
      <c r="B76" s="6" t="s">
        <v>29</v>
      </c>
      <c r="C76" s="3">
        <v>0</v>
      </c>
      <c r="D76" s="19"/>
      <c r="E76" s="8"/>
      <c r="F76" s="8"/>
      <c r="G76" s="8"/>
      <c r="H76" s="8"/>
      <c r="I76" s="8"/>
      <c r="J76" s="8"/>
      <c r="K76" s="8"/>
      <c r="L76" s="8"/>
      <c r="M76" s="8"/>
      <c r="N76" s="8"/>
      <c r="O76" s="23"/>
      <c r="P76" s="3">
        <f t="shared" si="4"/>
        <v>0</v>
      </c>
      <c r="Q76" s="26">
        <f t="shared" si="5"/>
        <v>0</v>
      </c>
    </row>
    <row r="77" spans="1:18" ht="13.5" thickBot="1" x14ac:dyDescent="0.25">
      <c r="A77" s="38"/>
      <c r="B77" s="62" t="s">
        <v>30</v>
      </c>
      <c r="C77" s="62">
        <v>0</v>
      </c>
      <c r="D77" s="57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9"/>
      <c r="P77" s="52">
        <f t="shared" si="4"/>
        <v>0</v>
      </c>
      <c r="Q77" s="56">
        <f t="shared" si="5"/>
        <v>0</v>
      </c>
    </row>
    <row r="78" spans="1:18" x14ac:dyDescent="0.2">
      <c r="A78" s="36" t="s">
        <v>19</v>
      </c>
      <c r="B78" s="5" t="s">
        <v>27</v>
      </c>
      <c r="C78" s="28">
        <v>0</v>
      </c>
      <c r="D78" s="29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/>
      <c r="P78" s="1">
        <f t="shared" si="4"/>
        <v>0</v>
      </c>
      <c r="Q78" s="25">
        <f t="shared" si="5"/>
        <v>0</v>
      </c>
    </row>
    <row r="79" spans="1:18" x14ac:dyDescent="0.2">
      <c r="A79" s="37"/>
      <c r="B79" s="2" t="s">
        <v>28</v>
      </c>
      <c r="C79" s="2">
        <v>0</v>
      </c>
      <c r="D79" s="43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5"/>
      <c r="P79" s="2">
        <f t="shared" si="4"/>
        <v>0</v>
      </c>
      <c r="Q79" s="46">
        <f t="shared" si="5"/>
        <v>0</v>
      </c>
    </row>
    <row r="80" spans="1:18" x14ac:dyDescent="0.2">
      <c r="A80" s="37"/>
      <c r="B80" s="6" t="s">
        <v>29</v>
      </c>
      <c r="C80" s="3">
        <v>0</v>
      </c>
      <c r="D80" s="19"/>
      <c r="E80" s="8"/>
      <c r="F80" s="8"/>
      <c r="G80" s="8"/>
      <c r="H80" s="8"/>
      <c r="I80" s="8"/>
      <c r="J80" s="8"/>
      <c r="K80" s="8"/>
      <c r="L80" s="8"/>
      <c r="M80" s="8"/>
      <c r="N80" s="8"/>
      <c r="O80" s="23"/>
      <c r="P80" s="3">
        <f t="shared" si="4"/>
        <v>0</v>
      </c>
      <c r="Q80" s="26">
        <f t="shared" si="5"/>
        <v>0</v>
      </c>
    </row>
    <row r="81" spans="1:17" ht="13.5" thickBot="1" x14ac:dyDescent="0.25">
      <c r="A81" s="38"/>
      <c r="B81" s="62" t="s">
        <v>30</v>
      </c>
      <c r="C81" s="52">
        <v>0</v>
      </c>
      <c r="D81" s="53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5"/>
      <c r="P81" s="52">
        <f t="shared" si="4"/>
        <v>0</v>
      </c>
      <c r="Q81" s="56">
        <f t="shared" si="5"/>
        <v>0</v>
      </c>
    </row>
    <row r="82" spans="1:17" x14ac:dyDescent="0.2">
      <c r="A82" s="36" t="s">
        <v>20</v>
      </c>
      <c r="B82" s="5" t="s">
        <v>27</v>
      </c>
      <c r="C82" s="1">
        <v>0</v>
      </c>
      <c r="D82" s="18"/>
      <c r="E82" s="9"/>
      <c r="F82" s="9"/>
      <c r="G82" s="9"/>
      <c r="H82" s="9"/>
      <c r="I82" s="9"/>
      <c r="J82" s="9"/>
      <c r="K82" s="9"/>
      <c r="L82" s="9"/>
      <c r="M82" s="9"/>
      <c r="N82" s="9"/>
      <c r="O82" s="22"/>
      <c r="P82" s="1">
        <f t="shared" si="4"/>
        <v>0</v>
      </c>
      <c r="Q82" s="25">
        <f t="shared" si="5"/>
        <v>0</v>
      </c>
    </row>
    <row r="83" spans="1:17" x14ac:dyDescent="0.2">
      <c r="A83" s="37"/>
      <c r="B83" s="2" t="s">
        <v>28</v>
      </c>
      <c r="C83" s="2">
        <v>0</v>
      </c>
      <c r="D83" s="43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5"/>
      <c r="P83" s="2">
        <f t="shared" si="4"/>
        <v>0</v>
      </c>
      <c r="Q83" s="46">
        <f t="shared" si="5"/>
        <v>0</v>
      </c>
    </row>
    <row r="84" spans="1:17" x14ac:dyDescent="0.2">
      <c r="A84" s="37"/>
      <c r="B84" s="6" t="s">
        <v>29</v>
      </c>
      <c r="C84" s="3">
        <v>0</v>
      </c>
      <c r="D84" s="19"/>
      <c r="E84" s="8"/>
      <c r="F84" s="8"/>
      <c r="G84" s="8"/>
      <c r="H84" s="8"/>
      <c r="I84" s="8"/>
      <c r="J84" s="8"/>
      <c r="K84" s="8"/>
      <c r="L84" s="8"/>
      <c r="M84" s="8"/>
      <c r="N84" s="8"/>
      <c r="O84" s="23"/>
      <c r="P84" s="3">
        <f t="shared" si="4"/>
        <v>0</v>
      </c>
      <c r="Q84" s="26">
        <f t="shared" si="5"/>
        <v>0</v>
      </c>
    </row>
    <row r="85" spans="1:17" ht="13.5" thickBot="1" x14ac:dyDescent="0.25">
      <c r="A85" s="38"/>
      <c r="B85" s="62" t="s">
        <v>30</v>
      </c>
      <c r="C85" s="62">
        <v>0</v>
      </c>
      <c r="D85" s="57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9"/>
      <c r="P85" s="52">
        <f t="shared" si="4"/>
        <v>0</v>
      </c>
      <c r="Q85" s="56">
        <f t="shared" si="5"/>
        <v>0</v>
      </c>
    </row>
    <row r="86" spans="1:17" x14ac:dyDescent="0.2">
      <c r="A86" s="36" t="s">
        <v>21</v>
      </c>
      <c r="B86" s="5" t="s">
        <v>27</v>
      </c>
      <c r="C86" s="28">
        <v>0</v>
      </c>
      <c r="D86" s="29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1"/>
      <c r="P86" s="1">
        <f t="shared" si="4"/>
        <v>0</v>
      </c>
      <c r="Q86" s="25">
        <f t="shared" si="5"/>
        <v>0</v>
      </c>
    </row>
    <row r="87" spans="1:17" x14ac:dyDescent="0.2">
      <c r="A87" s="37"/>
      <c r="B87" s="2" t="s">
        <v>28</v>
      </c>
      <c r="C87" s="2">
        <v>0</v>
      </c>
      <c r="D87" s="43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5"/>
      <c r="P87" s="2">
        <f t="shared" si="4"/>
        <v>0</v>
      </c>
      <c r="Q87" s="46">
        <f t="shared" si="5"/>
        <v>0</v>
      </c>
    </row>
    <row r="88" spans="1:17" x14ac:dyDescent="0.2">
      <c r="A88" s="37"/>
      <c r="B88" s="6" t="s">
        <v>29</v>
      </c>
      <c r="C88" s="3">
        <v>0</v>
      </c>
      <c r="D88" s="19"/>
      <c r="E88" s="8"/>
      <c r="F88" s="8"/>
      <c r="G88" s="8"/>
      <c r="H88" s="8"/>
      <c r="I88" s="8"/>
      <c r="J88" s="8"/>
      <c r="K88" s="8"/>
      <c r="L88" s="8"/>
      <c r="M88" s="8"/>
      <c r="N88" s="8"/>
      <c r="O88" s="23"/>
      <c r="P88" s="3">
        <f t="shared" si="4"/>
        <v>0</v>
      </c>
      <c r="Q88" s="26">
        <f t="shared" si="5"/>
        <v>0</v>
      </c>
    </row>
    <row r="89" spans="1:17" ht="13.5" thickBot="1" x14ac:dyDescent="0.25">
      <c r="A89" s="38"/>
      <c r="B89" s="62" t="s">
        <v>30</v>
      </c>
      <c r="C89" s="52">
        <v>0</v>
      </c>
      <c r="D89" s="53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5"/>
      <c r="P89" s="52">
        <f t="shared" si="4"/>
        <v>0</v>
      </c>
      <c r="Q89" s="56">
        <f t="shared" si="5"/>
        <v>0</v>
      </c>
    </row>
    <row r="90" spans="1:17" x14ac:dyDescent="0.2">
      <c r="A90" s="36" t="s">
        <v>22</v>
      </c>
      <c r="B90" s="5" t="s">
        <v>27</v>
      </c>
      <c r="C90" s="1">
        <v>0</v>
      </c>
      <c r="D90" s="18"/>
      <c r="E90" s="9"/>
      <c r="F90" s="9"/>
      <c r="G90" s="9"/>
      <c r="H90" s="9"/>
      <c r="I90" s="9"/>
      <c r="J90" s="9"/>
      <c r="K90" s="9"/>
      <c r="L90" s="9"/>
      <c r="M90" s="9"/>
      <c r="N90" s="9"/>
      <c r="O90" s="22"/>
      <c r="P90" s="1">
        <f t="shared" si="4"/>
        <v>0</v>
      </c>
      <c r="Q90" s="25">
        <f t="shared" si="5"/>
        <v>0</v>
      </c>
    </row>
    <row r="91" spans="1:17" x14ac:dyDescent="0.2">
      <c r="A91" s="37"/>
      <c r="B91" s="2" t="s">
        <v>28</v>
      </c>
      <c r="C91" s="2">
        <v>0</v>
      </c>
      <c r="D91" s="43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5"/>
      <c r="P91" s="2">
        <f t="shared" si="4"/>
        <v>0</v>
      </c>
      <c r="Q91" s="46">
        <f t="shared" si="5"/>
        <v>0</v>
      </c>
    </row>
    <row r="92" spans="1:17" x14ac:dyDescent="0.2">
      <c r="A92" s="37"/>
      <c r="B92" s="6" t="s">
        <v>29</v>
      </c>
      <c r="C92" s="3">
        <v>0</v>
      </c>
      <c r="D92" s="19"/>
      <c r="E92" s="8"/>
      <c r="F92" s="8"/>
      <c r="G92" s="8"/>
      <c r="H92" s="8"/>
      <c r="I92" s="8"/>
      <c r="J92" s="8"/>
      <c r="K92" s="8"/>
      <c r="L92" s="8"/>
      <c r="M92" s="8"/>
      <c r="N92" s="8"/>
      <c r="O92" s="23"/>
      <c r="P92" s="3">
        <f t="shared" si="4"/>
        <v>0</v>
      </c>
      <c r="Q92" s="26">
        <f t="shared" si="5"/>
        <v>0</v>
      </c>
    </row>
    <row r="93" spans="1:17" ht="13.5" thickBot="1" x14ac:dyDescent="0.25">
      <c r="A93" s="38"/>
      <c r="B93" s="62" t="s">
        <v>30</v>
      </c>
      <c r="C93" s="62">
        <v>0</v>
      </c>
      <c r="D93" s="57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9"/>
      <c r="P93" s="52">
        <f t="shared" si="4"/>
        <v>0</v>
      </c>
      <c r="Q93" s="56">
        <f t="shared" si="5"/>
        <v>0</v>
      </c>
    </row>
    <row r="94" spans="1:17" x14ac:dyDescent="0.2">
      <c r="A94" s="36" t="s">
        <v>23</v>
      </c>
      <c r="B94" s="5" t="s">
        <v>27</v>
      </c>
      <c r="C94" s="28">
        <v>0</v>
      </c>
      <c r="D94" s="29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1"/>
      <c r="P94" s="79">
        <f t="shared" si="4"/>
        <v>0</v>
      </c>
      <c r="Q94" s="1">
        <f t="shared" si="5"/>
        <v>0</v>
      </c>
    </row>
    <row r="95" spans="1:17" x14ac:dyDescent="0.2">
      <c r="A95" s="37"/>
      <c r="B95" s="2" t="s">
        <v>28</v>
      </c>
      <c r="C95" s="2">
        <v>0</v>
      </c>
      <c r="D95" s="43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5"/>
      <c r="P95" s="42">
        <f t="shared" si="4"/>
        <v>0</v>
      </c>
      <c r="Q95" s="2">
        <f t="shared" si="5"/>
        <v>0</v>
      </c>
    </row>
    <row r="96" spans="1:17" x14ac:dyDescent="0.2">
      <c r="A96" s="37"/>
      <c r="B96" s="6" t="s">
        <v>29</v>
      </c>
      <c r="C96" s="3">
        <v>0</v>
      </c>
      <c r="D96" s="19"/>
      <c r="E96" s="8"/>
      <c r="F96" s="8"/>
      <c r="G96" s="8"/>
      <c r="H96" s="8"/>
      <c r="I96" s="8"/>
      <c r="J96" s="8"/>
      <c r="K96" s="8"/>
      <c r="L96" s="8"/>
      <c r="M96" s="8"/>
      <c r="N96" s="8"/>
      <c r="O96" s="23"/>
      <c r="P96" s="80">
        <f t="shared" si="4"/>
        <v>0</v>
      </c>
      <c r="Q96" s="3">
        <f t="shared" si="5"/>
        <v>0</v>
      </c>
    </row>
    <row r="97" spans="1:17" ht="13.5" thickBot="1" x14ac:dyDescent="0.25">
      <c r="A97" s="38"/>
      <c r="B97" s="62" t="s">
        <v>30</v>
      </c>
      <c r="C97" s="52">
        <v>0</v>
      </c>
      <c r="D97" s="53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5"/>
      <c r="P97" s="60">
        <f t="shared" si="4"/>
        <v>0</v>
      </c>
      <c r="Q97" s="62">
        <f t="shared" si="5"/>
        <v>0</v>
      </c>
    </row>
    <row r="98" spans="1:17" x14ac:dyDescent="0.2">
      <c r="A98" s="36" t="s">
        <v>24</v>
      </c>
      <c r="B98" s="5" t="s">
        <v>27</v>
      </c>
      <c r="C98" s="1">
        <v>0</v>
      </c>
      <c r="D98" s="18"/>
      <c r="E98" s="9"/>
      <c r="F98" s="9"/>
      <c r="G98" s="9"/>
      <c r="H98" s="9"/>
      <c r="I98" s="9"/>
      <c r="J98" s="9"/>
      <c r="K98" s="9"/>
      <c r="L98" s="9"/>
      <c r="M98" s="9"/>
      <c r="N98" s="9"/>
      <c r="O98" s="22"/>
      <c r="P98" s="1">
        <f t="shared" si="4"/>
        <v>0</v>
      </c>
      <c r="Q98" s="25">
        <f t="shared" si="5"/>
        <v>0</v>
      </c>
    </row>
    <row r="99" spans="1:17" x14ac:dyDescent="0.2">
      <c r="A99" s="37"/>
      <c r="B99" s="2" t="s">
        <v>28</v>
      </c>
      <c r="C99" s="2">
        <v>0</v>
      </c>
      <c r="D99" s="43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5"/>
      <c r="P99" s="2">
        <f t="shared" si="4"/>
        <v>0</v>
      </c>
      <c r="Q99" s="46">
        <f t="shared" si="5"/>
        <v>0</v>
      </c>
    </row>
    <row r="100" spans="1:17" x14ac:dyDescent="0.2">
      <c r="A100" s="37"/>
      <c r="B100" s="6" t="s">
        <v>29</v>
      </c>
      <c r="C100" s="3">
        <v>0</v>
      </c>
      <c r="D100" s="19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23"/>
      <c r="P100" s="3">
        <f t="shared" si="4"/>
        <v>0</v>
      </c>
      <c r="Q100" s="26">
        <f t="shared" si="5"/>
        <v>0</v>
      </c>
    </row>
    <row r="101" spans="1:17" ht="13.5" thickBot="1" x14ac:dyDescent="0.25">
      <c r="A101" s="38"/>
      <c r="B101" s="62" t="s">
        <v>30</v>
      </c>
      <c r="C101" s="62">
        <v>0</v>
      </c>
      <c r="D101" s="57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9"/>
      <c r="P101" s="52">
        <f t="shared" si="4"/>
        <v>0</v>
      </c>
      <c r="Q101" s="56">
        <f t="shared" si="5"/>
        <v>0</v>
      </c>
    </row>
    <row r="102" spans="1:17" x14ac:dyDescent="0.2">
      <c r="A102" s="36" t="s">
        <v>25</v>
      </c>
      <c r="B102" s="13" t="s">
        <v>27</v>
      </c>
      <c r="C102" s="1">
        <v>0</v>
      </c>
      <c r="D102" s="18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22"/>
      <c r="P102" s="1">
        <f t="shared" si="4"/>
        <v>0</v>
      </c>
      <c r="Q102" s="25">
        <f t="shared" si="5"/>
        <v>0</v>
      </c>
    </row>
    <row r="103" spans="1:17" x14ac:dyDescent="0.2">
      <c r="A103" s="37"/>
      <c r="B103" s="42" t="s">
        <v>28</v>
      </c>
      <c r="C103" s="2">
        <v>0</v>
      </c>
      <c r="D103" s="43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5"/>
      <c r="P103" s="2">
        <f t="shared" si="4"/>
        <v>0</v>
      </c>
      <c r="Q103" s="46">
        <f t="shared" si="5"/>
        <v>0</v>
      </c>
    </row>
    <row r="104" spans="1:17" x14ac:dyDescent="0.2">
      <c r="A104" s="37"/>
      <c r="B104" s="14" t="s">
        <v>29</v>
      </c>
      <c r="C104" s="3">
        <v>0</v>
      </c>
      <c r="D104" s="19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23"/>
      <c r="P104" s="3">
        <f t="shared" si="4"/>
        <v>0</v>
      </c>
      <c r="Q104" s="26">
        <f t="shared" si="5"/>
        <v>0</v>
      </c>
    </row>
    <row r="105" spans="1:17" ht="13.5" thickBot="1" x14ac:dyDescent="0.25">
      <c r="A105" s="38"/>
      <c r="B105" s="61" t="s">
        <v>30</v>
      </c>
      <c r="C105" s="62">
        <v>0</v>
      </c>
      <c r="D105" s="57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9"/>
      <c r="P105" s="62">
        <f t="shared" si="4"/>
        <v>0</v>
      </c>
      <c r="Q105" s="63">
        <f t="shared" si="5"/>
        <v>0</v>
      </c>
    </row>
    <row r="106" spans="1:17" x14ac:dyDescent="0.2">
      <c r="A106" s="37" t="s">
        <v>26</v>
      </c>
      <c r="B106" s="27" t="s">
        <v>27</v>
      </c>
      <c r="C106" s="28">
        <v>0</v>
      </c>
      <c r="D106" s="29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1"/>
      <c r="P106" s="1">
        <f t="shared" ref="P106:P113" si="6">SUM(D106:O106)</f>
        <v>0</v>
      </c>
      <c r="Q106" s="25">
        <f t="shared" ref="Q106:Q113" si="7">C106+P106</f>
        <v>0</v>
      </c>
    </row>
    <row r="107" spans="1:17" x14ac:dyDescent="0.2">
      <c r="A107" s="37"/>
      <c r="B107" s="42" t="s">
        <v>28</v>
      </c>
      <c r="C107" s="2">
        <v>0</v>
      </c>
      <c r="D107" s="43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5"/>
      <c r="P107" s="48">
        <f t="shared" si="6"/>
        <v>0</v>
      </c>
      <c r="Q107" s="49">
        <f t="shared" si="7"/>
        <v>0</v>
      </c>
    </row>
    <row r="108" spans="1:17" x14ac:dyDescent="0.2">
      <c r="A108" s="37"/>
      <c r="B108" s="14" t="s">
        <v>29</v>
      </c>
      <c r="C108" s="3">
        <v>0</v>
      </c>
      <c r="D108" s="1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23"/>
      <c r="P108" s="28">
        <f t="shared" si="6"/>
        <v>0</v>
      </c>
      <c r="Q108" s="32">
        <f t="shared" si="7"/>
        <v>0</v>
      </c>
    </row>
    <row r="109" spans="1:17" ht="13.5" thickBot="1" x14ac:dyDescent="0.25">
      <c r="A109" s="38"/>
      <c r="B109" s="61" t="s">
        <v>30</v>
      </c>
      <c r="C109" s="62">
        <v>0</v>
      </c>
      <c r="D109" s="57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9"/>
      <c r="P109" s="66">
        <f t="shared" si="6"/>
        <v>0</v>
      </c>
      <c r="Q109" s="67">
        <f t="shared" si="7"/>
        <v>0</v>
      </c>
    </row>
    <row r="110" spans="1:17" x14ac:dyDescent="0.2">
      <c r="A110" s="36" t="s">
        <v>46</v>
      </c>
      <c r="B110" s="5" t="s">
        <v>27</v>
      </c>
      <c r="C110" s="18">
        <v>0</v>
      </c>
      <c r="D110" s="50">
        <f t="shared" ref="D110:O110" si="8">D2+D6+D10+D14+D18+D22+D26+D30+D34+D38+D42+D46+D50+D54+D58+D62+D66+D70+D74+D78+D82+D86+D90+D94+D98+D102+D106</f>
        <v>0</v>
      </c>
      <c r="E110" s="50">
        <f t="shared" si="8"/>
        <v>0</v>
      </c>
      <c r="F110" s="50">
        <f t="shared" si="8"/>
        <v>0</v>
      </c>
      <c r="G110" s="50">
        <f t="shared" si="8"/>
        <v>0</v>
      </c>
      <c r="H110" s="50">
        <f t="shared" si="8"/>
        <v>0</v>
      </c>
      <c r="I110" s="50">
        <f t="shared" si="8"/>
        <v>0</v>
      </c>
      <c r="J110" s="50">
        <f t="shared" si="8"/>
        <v>0</v>
      </c>
      <c r="K110" s="50">
        <f t="shared" si="8"/>
        <v>0</v>
      </c>
      <c r="L110" s="50">
        <f t="shared" si="8"/>
        <v>0</v>
      </c>
      <c r="M110" s="50">
        <f t="shared" si="8"/>
        <v>3</v>
      </c>
      <c r="N110" s="50">
        <f t="shared" si="8"/>
        <v>2</v>
      </c>
      <c r="O110" s="50">
        <f t="shared" si="8"/>
        <v>5</v>
      </c>
      <c r="P110" s="1">
        <f t="shared" si="6"/>
        <v>10</v>
      </c>
      <c r="Q110" s="25">
        <f t="shared" si="7"/>
        <v>10</v>
      </c>
    </row>
    <row r="111" spans="1:17" x14ac:dyDescent="0.2">
      <c r="A111" s="37"/>
      <c r="B111" s="2" t="s">
        <v>28</v>
      </c>
      <c r="C111" s="43">
        <v>0</v>
      </c>
      <c r="D111" s="70">
        <f t="shared" ref="D111:O111" si="9">D3+D7+D11+D15+D19+D23+D27+D31+D35+D39+D43+D47+D51+D55+D59+D63+D67+D71+D75+D79+D83+D87+D91+D95+D99+D103+D107</f>
        <v>0</v>
      </c>
      <c r="E111" s="70">
        <f t="shared" si="9"/>
        <v>0</v>
      </c>
      <c r="F111" s="70">
        <f t="shared" si="9"/>
        <v>0</v>
      </c>
      <c r="G111" s="70">
        <f t="shared" si="9"/>
        <v>0</v>
      </c>
      <c r="H111" s="70">
        <f t="shared" si="9"/>
        <v>0</v>
      </c>
      <c r="I111" s="70">
        <f t="shared" si="9"/>
        <v>0</v>
      </c>
      <c r="J111" s="70">
        <f t="shared" si="9"/>
        <v>0</v>
      </c>
      <c r="K111" s="70">
        <f t="shared" si="9"/>
        <v>0</v>
      </c>
      <c r="L111" s="70">
        <f t="shared" si="9"/>
        <v>0</v>
      </c>
      <c r="M111" s="70">
        <f t="shared" si="9"/>
        <v>90</v>
      </c>
      <c r="N111" s="70">
        <f t="shared" si="9"/>
        <v>49</v>
      </c>
      <c r="O111" s="70">
        <f t="shared" si="9"/>
        <v>25</v>
      </c>
      <c r="P111" s="2">
        <f t="shared" si="6"/>
        <v>164</v>
      </c>
      <c r="Q111" s="46">
        <f t="shared" si="7"/>
        <v>164</v>
      </c>
    </row>
    <row r="112" spans="1:17" x14ac:dyDescent="0.2">
      <c r="A112" s="37"/>
      <c r="B112" s="6" t="s">
        <v>29</v>
      </c>
      <c r="C112" s="19">
        <v>0</v>
      </c>
      <c r="D112" s="64">
        <f t="shared" ref="D112:O112" si="10">D4+D8+D12+D16+D20+D24+D28+D32+D36+D40+D44+D48+D52+D56+D60+D64+D68+D72+D76+D80+D84+D88+D92+D96+D100+D104+D108</f>
        <v>0</v>
      </c>
      <c r="E112" s="64">
        <f t="shared" si="10"/>
        <v>0</v>
      </c>
      <c r="F112" s="64">
        <f t="shared" si="10"/>
        <v>0</v>
      </c>
      <c r="G112" s="64">
        <f t="shared" si="10"/>
        <v>0</v>
      </c>
      <c r="H112" s="64">
        <f t="shared" si="10"/>
        <v>0</v>
      </c>
      <c r="I112" s="64">
        <f t="shared" si="10"/>
        <v>0</v>
      </c>
      <c r="J112" s="64">
        <f t="shared" si="10"/>
        <v>0</v>
      </c>
      <c r="K112" s="64">
        <f t="shared" si="10"/>
        <v>0</v>
      </c>
      <c r="L112" s="64">
        <f t="shared" si="10"/>
        <v>0</v>
      </c>
      <c r="M112" s="64">
        <f t="shared" si="10"/>
        <v>517</v>
      </c>
      <c r="N112" s="64">
        <f t="shared" si="10"/>
        <v>133</v>
      </c>
      <c r="O112" s="64">
        <f t="shared" si="10"/>
        <v>38</v>
      </c>
      <c r="P112" s="3">
        <f t="shared" si="6"/>
        <v>688</v>
      </c>
      <c r="Q112" s="26">
        <f t="shared" si="7"/>
        <v>688</v>
      </c>
    </row>
    <row r="113" spans="1:17" ht="13.5" thickBot="1" x14ac:dyDescent="0.25">
      <c r="A113" s="38"/>
      <c r="B113" s="62" t="s">
        <v>30</v>
      </c>
      <c r="C113" s="57">
        <v>0</v>
      </c>
      <c r="D113" s="68">
        <f t="shared" ref="D113:O113" si="11">D5+D9+D13+D17+D21+D25+D29+D33+D37+D41+D45+D49+D53+D57+D61+D65+D69+D73+D77+D81+D85+D89+D93+D97+D101+D105+D109</f>
        <v>0</v>
      </c>
      <c r="E113" s="68">
        <f t="shared" si="11"/>
        <v>0</v>
      </c>
      <c r="F113" s="68">
        <f t="shared" si="11"/>
        <v>0</v>
      </c>
      <c r="G113" s="68">
        <f t="shared" si="11"/>
        <v>0</v>
      </c>
      <c r="H113" s="68">
        <f t="shared" si="11"/>
        <v>0</v>
      </c>
      <c r="I113" s="68">
        <f t="shared" si="11"/>
        <v>0</v>
      </c>
      <c r="J113" s="68">
        <f t="shared" si="11"/>
        <v>0</v>
      </c>
      <c r="K113" s="68">
        <f t="shared" si="11"/>
        <v>0</v>
      </c>
      <c r="L113" s="68">
        <f t="shared" si="11"/>
        <v>0</v>
      </c>
      <c r="M113" s="68">
        <f t="shared" si="11"/>
        <v>1214</v>
      </c>
      <c r="N113" s="68">
        <f t="shared" si="11"/>
        <v>282</v>
      </c>
      <c r="O113" s="68">
        <f t="shared" si="11"/>
        <v>104</v>
      </c>
      <c r="P113" s="62">
        <f t="shared" si="6"/>
        <v>1600</v>
      </c>
      <c r="Q113" s="63">
        <f t="shared" si="7"/>
        <v>1600</v>
      </c>
    </row>
  </sheetData>
  <mergeCells count="1">
    <mergeCell ref="A1:B1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8" scale="72" fitToWidth="0" orientation="portrait" r:id="rId1"/>
  <headerFooter alignWithMargins="0">
    <oddHeader>&amp;CStatistiques JustScan
&amp;"Arial,Gras"2007</oddHeader>
    <oddFooter>Préparé par Christian Brissa &amp;D&amp;RPage &amp;P</oddFooter>
  </headerFooter>
  <ignoredErrors>
    <ignoredError sqref="D1 E1:O1" numberStoredAsText="1"/>
    <ignoredError sqref="P2:P22 P98:P109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EP145"/>
  <sheetViews>
    <sheetView workbookViewId="0">
      <pane xSplit="2" ySplit="2" topLeftCell="BO130" activePane="bottomRight" state="frozen"/>
      <selection pane="topRight" activeCell="C1" sqref="C1"/>
      <selection pane="bottomLeft" activeCell="A3" sqref="A3"/>
      <selection pane="bottomRight" activeCell="DS143" sqref="DS143:EP145"/>
    </sheetView>
  </sheetViews>
  <sheetFormatPr baseColWidth="10" defaultRowHeight="12.75" x14ac:dyDescent="0.2"/>
  <cols>
    <col min="1" max="2" width="3.5703125" style="4" customWidth="1"/>
    <col min="3" max="3" width="8.42578125" bestFit="1" customWidth="1"/>
    <col min="4" max="5" width="8.7109375" bestFit="1" customWidth="1"/>
    <col min="6" max="6" width="8.42578125" bestFit="1" customWidth="1"/>
    <col min="7" max="7" width="8.5703125" bestFit="1" customWidth="1"/>
    <col min="8" max="8" width="8.42578125" bestFit="1" customWidth="1"/>
    <col min="9" max="9" width="7.85546875" bestFit="1" customWidth="1"/>
    <col min="10" max="11" width="8.85546875" bestFit="1" customWidth="1"/>
    <col min="12" max="13" width="8.5703125" bestFit="1" customWidth="1"/>
    <col min="14" max="14" width="8.85546875" bestFit="1" customWidth="1"/>
    <col min="15" max="146" width="2.7109375" customWidth="1"/>
  </cols>
  <sheetData>
    <row r="1" spans="1:146" s="108" customFormat="1" x14ac:dyDescent="0.2">
      <c r="A1" s="4"/>
      <c r="B1" s="4"/>
      <c r="C1" s="142">
        <v>2007</v>
      </c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4"/>
      <c r="O1" s="142">
        <v>2008</v>
      </c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4"/>
      <c r="AA1" s="142">
        <v>2009</v>
      </c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4"/>
      <c r="AM1" s="142">
        <v>2010</v>
      </c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4"/>
      <c r="AY1" s="142">
        <v>2011</v>
      </c>
      <c r="AZ1" s="143"/>
      <c r="BA1" s="143"/>
      <c r="BB1" s="143"/>
      <c r="BC1" s="143"/>
      <c r="BD1" s="143"/>
      <c r="BE1" s="143"/>
      <c r="BF1" s="143"/>
      <c r="BG1" s="143"/>
      <c r="BH1" s="143"/>
      <c r="BI1" s="143"/>
      <c r="BJ1" s="144"/>
      <c r="BK1" s="142">
        <v>2012</v>
      </c>
      <c r="BL1" s="143">
        <v>2012</v>
      </c>
      <c r="BM1" s="143"/>
      <c r="BN1" s="143"/>
      <c r="BO1" s="143"/>
      <c r="BP1" s="143"/>
      <c r="BQ1" s="143"/>
      <c r="BR1" s="143"/>
      <c r="BS1" s="143"/>
      <c r="BT1" s="143"/>
      <c r="BU1" s="143"/>
      <c r="BV1" s="144"/>
      <c r="BW1" s="142">
        <v>2013</v>
      </c>
      <c r="BX1" s="143"/>
      <c r="BY1" s="143"/>
      <c r="BZ1" s="143"/>
      <c r="CA1" s="143"/>
      <c r="CB1" s="143"/>
      <c r="CC1" s="143"/>
      <c r="CD1" s="143"/>
      <c r="CE1" s="143"/>
      <c r="CF1" s="143"/>
      <c r="CG1" s="143"/>
      <c r="CH1" s="144"/>
      <c r="CI1" s="142">
        <v>2014</v>
      </c>
      <c r="CJ1" s="143"/>
      <c r="CK1" s="143"/>
      <c r="CL1" s="143"/>
      <c r="CM1" s="143"/>
      <c r="CN1" s="143"/>
      <c r="CO1" s="143"/>
      <c r="CP1" s="143"/>
      <c r="CQ1" s="143"/>
      <c r="CR1" s="143"/>
      <c r="CS1" s="143"/>
      <c r="CT1" s="144"/>
      <c r="CU1" s="142">
        <v>2015</v>
      </c>
      <c r="CV1" s="143"/>
      <c r="CW1" s="143"/>
      <c r="CX1" s="143"/>
      <c r="CY1" s="143"/>
      <c r="CZ1" s="143"/>
      <c r="DA1" s="143"/>
      <c r="DB1" s="143"/>
      <c r="DC1" s="143"/>
      <c r="DD1" s="143"/>
      <c r="DE1" s="143"/>
      <c r="DF1" s="144"/>
      <c r="DG1" s="142">
        <v>2016</v>
      </c>
      <c r="DH1" s="143"/>
      <c r="DI1" s="143"/>
      <c r="DJ1" s="143"/>
      <c r="DK1" s="143"/>
      <c r="DL1" s="143"/>
      <c r="DM1" s="143"/>
      <c r="DN1" s="143"/>
      <c r="DO1" s="143"/>
      <c r="DP1" s="143"/>
      <c r="DQ1" s="143"/>
      <c r="DR1" s="144"/>
      <c r="DS1" s="142">
        <v>2017</v>
      </c>
      <c r="DT1" s="143"/>
      <c r="DU1" s="143"/>
      <c r="DV1" s="143"/>
      <c r="DW1" s="143"/>
      <c r="DX1" s="143"/>
      <c r="DY1" s="143"/>
      <c r="DZ1" s="143"/>
      <c r="EA1" s="143"/>
      <c r="EB1" s="143"/>
      <c r="EC1" s="143"/>
      <c r="ED1" s="144"/>
      <c r="EE1" s="108">
        <v>2018</v>
      </c>
    </row>
    <row r="2" spans="1:146" ht="13.5" thickBot="1" x14ac:dyDescent="0.25">
      <c r="C2" s="116">
        <v>1</v>
      </c>
      <c r="D2" s="117">
        <v>2</v>
      </c>
      <c r="E2" s="117">
        <v>3</v>
      </c>
      <c r="F2" s="117">
        <v>4</v>
      </c>
      <c r="G2" s="117">
        <v>5</v>
      </c>
      <c r="H2" s="117">
        <v>6</v>
      </c>
      <c r="I2" s="117">
        <v>7</v>
      </c>
      <c r="J2" s="117">
        <v>8</v>
      </c>
      <c r="K2" s="117">
        <v>9</v>
      </c>
      <c r="L2" s="117">
        <v>10</v>
      </c>
      <c r="M2" s="117">
        <v>11</v>
      </c>
      <c r="N2" s="118">
        <v>12</v>
      </c>
      <c r="O2" s="116">
        <v>1</v>
      </c>
      <c r="P2" s="117">
        <v>2</v>
      </c>
      <c r="Q2" s="117">
        <v>3</v>
      </c>
      <c r="R2" s="117">
        <v>4</v>
      </c>
      <c r="S2" s="117">
        <v>5</v>
      </c>
      <c r="T2" s="117">
        <v>6</v>
      </c>
      <c r="U2" s="117">
        <v>7</v>
      </c>
      <c r="V2" s="117">
        <v>8</v>
      </c>
      <c r="W2" s="117">
        <v>9</v>
      </c>
      <c r="X2" s="117">
        <v>10</v>
      </c>
      <c r="Y2" s="117">
        <v>11</v>
      </c>
      <c r="Z2" s="118">
        <v>12</v>
      </c>
      <c r="AA2" s="116">
        <v>1</v>
      </c>
      <c r="AB2" s="117">
        <v>2</v>
      </c>
      <c r="AC2" s="117">
        <v>3</v>
      </c>
      <c r="AD2" s="117">
        <v>4</v>
      </c>
      <c r="AE2" s="117">
        <v>5</v>
      </c>
      <c r="AF2" s="117">
        <v>6</v>
      </c>
      <c r="AG2" s="117">
        <v>7</v>
      </c>
      <c r="AH2" s="117">
        <v>8</v>
      </c>
      <c r="AI2" s="117">
        <v>9</v>
      </c>
      <c r="AJ2" s="117">
        <v>10</v>
      </c>
      <c r="AK2" s="117">
        <v>11</v>
      </c>
      <c r="AL2" s="118">
        <v>12</v>
      </c>
      <c r="AM2" s="116">
        <v>1</v>
      </c>
      <c r="AN2" s="117">
        <v>2</v>
      </c>
      <c r="AO2" s="117">
        <v>3</v>
      </c>
      <c r="AP2" s="117">
        <v>4</v>
      </c>
      <c r="AQ2" s="117">
        <v>5</v>
      </c>
      <c r="AR2" s="117">
        <v>6</v>
      </c>
      <c r="AS2" s="117">
        <v>7</v>
      </c>
      <c r="AT2" s="117">
        <v>8</v>
      </c>
      <c r="AU2" s="117">
        <v>9</v>
      </c>
      <c r="AV2" s="117">
        <v>10</v>
      </c>
      <c r="AW2" s="117">
        <v>11</v>
      </c>
      <c r="AX2" s="118">
        <v>12</v>
      </c>
      <c r="AY2" s="116">
        <v>1</v>
      </c>
      <c r="AZ2" s="117">
        <v>2</v>
      </c>
      <c r="BA2" s="117">
        <v>3</v>
      </c>
      <c r="BB2" s="117">
        <v>4</v>
      </c>
      <c r="BC2" s="117">
        <v>5</v>
      </c>
      <c r="BD2" s="117">
        <v>6</v>
      </c>
      <c r="BE2" s="117">
        <v>7</v>
      </c>
      <c r="BF2" s="117">
        <v>8</v>
      </c>
      <c r="BG2" s="117">
        <v>9</v>
      </c>
      <c r="BH2" s="117">
        <v>10</v>
      </c>
      <c r="BI2" s="117">
        <v>11</v>
      </c>
      <c r="BJ2" s="118">
        <v>12</v>
      </c>
      <c r="BK2" s="116">
        <v>1</v>
      </c>
      <c r="BL2" s="117">
        <v>2</v>
      </c>
      <c r="BM2" s="117">
        <v>3</v>
      </c>
      <c r="BN2" s="117">
        <v>4</v>
      </c>
      <c r="BO2" s="117">
        <v>5</v>
      </c>
      <c r="BP2" s="117">
        <v>6</v>
      </c>
      <c r="BQ2" s="117">
        <v>7</v>
      </c>
      <c r="BR2" s="117">
        <v>8</v>
      </c>
      <c r="BS2" s="117">
        <v>9</v>
      </c>
      <c r="BT2" s="117">
        <v>10</v>
      </c>
      <c r="BU2" s="117">
        <v>11</v>
      </c>
      <c r="BV2" s="118">
        <v>12</v>
      </c>
      <c r="BW2" s="116">
        <v>1</v>
      </c>
      <c r="BX2" s="117">
        <v>2</v>
      </c>
      <c r="BY2" s="117">
        <v>3</v>
      </c>
      <c r="BZ2" s="117">
        <v>4</v>
      </c>
      <c r="CA2" s="117">
        <v>5</v>
      </c>
      <c r="CB2" s="117">
        <v>6</v>
      </c>
      <c r="CC2" s="117">
        <v>7</v>
      </c>
      <c r="CD2" s="117">
        <v>8</v>
      </c>
      <c r="CE2" s="117">
        <v>9</v>
      </c>
      <c r="CF2" s="117">
        <v>10</v>
      </c>
      <c r="CG2" s="117">
        <v>11</v>
      </c>
      <c r="CH2" s="118">
        <v>12</v>
      </c>
      <c r="CI2" s="116">
        <v>1</v>
      </c>
      <c r="CJ2" s="117">
        <v>2</v>
      </c>
      <c r="CK2" s="117">
        <v>3</v>
      </c>
      <c r="CL2" s="117">
        <v>4</v>
      </c>
      <c r="CM2" s="117">
        <v>5</v>
      </c>
      <c r="CN2" s="117">
        <v>6</v>
      </c>
      <c r="CO2" s="117">
        <v>7</v>
      </c>
      <c r="CP2" s="117">
        <v>8</v>
      </c>
      <c r="CQ2" s="117">
        <v>9</v>
      </c>
      <c r="CR2" s="117">
        <v>10</v>
      </c>
      <c r="CS2" s="117">
        <v>11</v>
      </c>
      <c r="CT2" s="118">
        <v>12</v>
      </c>
      <c r="CU2" s="116">
        <v>1</v>
      </c>
      <c r="CV2" s="117">
        <v>2</v>
      </c>
      <c r="CW2" s="117">
        <v>3</v>
      </c>
      <c r="CX2" s="117">
        <v>4</v>
      </c>
      <c r="CY2" s="117">
        <v>5</v>
      </c>
      <c r="CZ2" s="117">
        <v>6</v>
      </c>
      <c r="DA2" s="117">
        <v>7</v>
      </c>
      <c r="DB2" s="117">
        <v>8</v>
      </c>
      <c r="DC2" s="117">
        <v>9</v>
      </c>
      <c r="DD2" s="117">
        <v>10</v>
      </c>
      <c r="DE2" s="117">
        <v>11</v>
      </c>
      <c r="DF2" s="118">
        <v>12</v>
      </c>
      <c r="DG2" s="116">
        <v>1</v>
      </c>
      <c r="DH2" s="117">
        <v>2</v>
      </c>
      <c r="DI2" s="117">
        <v>3</v>
      </c>
      <c r="DJ2" s="117">
        <v>4</v>
      </c>
      <c r="DK2" s="117">
        <v>5</v>
      </c>
      <c r="DL2" s="117">
        <v>6</v>
      </c>
      <c r="DM2" s="117">
        <v>7</v>
      </c>
      <c r="DN2" s="117">
        <v>8</v>
      </c>
      <c r="DO2" s="117">
        <v>9</v>
      </c>
      <c r="DP2" s="117">
        <v>10</v>
      </c>
      <c r="DQ2" s="117">
        <v>11</v>
      </c>
      <c r="DR2" s="118">
        <v>12</v>
      </c>
      <c r="DS2" s="116">
        <v>1</v>
      </c>
      <c r="DT2" s="117">
        <v>2</v>
      </c>
      <c r="DU2" s="117">
        <v>3</v>
      </c>
      <c r="DV2" s="117">
        <v>4</v>
      </c>
      <c r="DW2" s="117">
        <v>5</v>
      </c>
      <c r="DX2" s="117">
        <v>6</v>
      </c>
      <c r="DY2" s="117">
        <v>7</v>
      </c>
      <c r="DZ2" s="117">
        <v>8</v>
      </c>
      <c r="EA2" s="117">
        <v>9</v>
      </c>
      <c r="EB2" s="117">
        <v>10</v>
      </c>
      <c r="EC2" s="117">
        <v>11</v>
      </c>
      <c r="ED2" s="118">
        <v>12</v>
      </c>
      <c r="EE2" s="116">
        <v>1</v>
      </c>
      <c r="EF2" s="117">
        <v>2</v>
      </c>
      <c r="EG2" s="117">
        <v>3</v>
      </c>
      <c r="EH2" s="117">
        <v>4</v>
      </c>
      <c r="EI2" s="117">
        <v>5</v>
      </c>
      <c r="EJ2" s="117">
        <v>6</v>
      </c>
      <c r="EK2" s="117">
        <v>7</v>
      </c>
      <c r="EL2" s="117">
        <v>8</v>
      </c>
      <c r="EM2" s="117">
        <v>9</v>
      </c>
      <c r="EN2" s="117">
        <v>10</v>
      </c>
      <c r="EO2" s="117">
        <v>11</v>
      </c>
      <c r="EP2" s="118">
        <v>12</v>
      </c>
    </row>
    <row r="3" spans="1:146" x14ac:dyDescent="0.2">
      <c r="A3" s="145" t="s">
        <v>0</v>
      </c>
      <c r="B3" s="119" t="s">
        <v>27</v>
      </c>
      <c r="C3" s="29">
        <f>'2007'!D2</f>
        <v>0</v>
      </c>
      <c r="D3" s="30">
        <f>'2007'!E2</f>
        <v>0</v>
      </c>
      <c r="E3" s="30">
        <f>'2007'!F2</f>
        <v>0</v>
      </c>
      <c r="F3" s="30">
        <f>'2007'!G2</f>
        <v>0</v>
      </c>
      <c r="G3" s="30">
        <f>'2007'!H2</f>
        <v>0</v>
      </c>
      <c r="H3" s="30">
        <f>'2007'!I2</f>
        <v>0</v>
      </c>
      <c r="I3" s="30">
        <f>'2007'!J2</f>
        <v>0</v>
      </c>
      <c r="J3" s="30">
        <f>'2007'!K2</f>
        <v>0</v>
      </c>
      <c r="K3" s="30">
        <f>'2007'!L2</f>
        <v>0</v>
      </c>
      <c r="L3" s="30">
        <f>'2007'!M2</f>
        <v>0</v>
      </c>
      <c r="M3" s="30">
        <f>'2007'!N2</f>
        <v>0</v>
      </c>
      <c r="N3" s="31">
        <f>'2007'!O2</f>
        <v>0</v>
      </c>
      <c r="O3" s="15">
        <f>'2008'!D2</f>
        <v>0</v>
      </c>
      <c r="P3" s="9">
        <f>'2008'!E2</f>
        <v>0</v>
      </c>
      <c r="Q3" s="9">
        <f>'2008'!F2</f>
        <v>0</v>
      </c>
      <c r="R3" s="9">
        <f>'2008'!G2</f>
        <v>0</v>
      </c>
      <c r="S3" s="9">
        <f>'2008'!H2</f>
        <v>0</v>
      </c>
      <c r="T3" s="9">
        <f>'2008'!I2</f>
        <v>0</v>
      </c>
      <c r="U3" s="9">
        <f>'2008'!J2</f>
        <v>0</v>
      </c>
      <c r="V3" s="9">
        <f>'2008'!K2</f>
        <v>0</v>
      </c>
      <c r="W3" s="9">
        <f>'2008'!L2</f>
        <v>0</v>
      </c>
      <c r="X3" s="9">
        <f>'2008'!M2</f>
        <v>4</v>
      </c>
      <c r="Y3" s="9">
        <f>'2008'!N2</f>
        <v>4</v>
      </c>
      <c r="Z3" s="10">
        <f>'2008'!O2</f>
        <v>11</v>
      </c>
      <c r="AA3" s="15">
        <f>'2009'!D2</f>
        <v>6</v>
      </c>
      <c r="AB3" s="9">
        <f>'2009'!E2</f>
        <v>2</v>
      </c>
      <c r="AC3" s="9">
        <f>'2009'!F2</f>
        <v>6</v>
      </c>
      <c r="AD3" s="9">
        <f>'2009'!G2</f>
        <v>1</v>
      </c>
      <c r="AE3" s="9">
        <f>'2009'!H2</f>
        <v>7</v>
      </c>
      <c r="AF3" s="9">
        <f>'2009'!I2</f>
        <v>5</v>
      </c>
      <c r="AG3" s="9">
        <f>'2009'!J2</f>
        <v>0</v>
      </c>
      <c r="AH3" s="9">
        <f>'2009'!K2</f>
        <v>1</v>
      </c>
      <c r="AI3" s="9">
        <f>'2009'!L2</f>
        <v>5</v>
      </c>
      <c r="AJ3" s="9">
        <f>'2009'!M2</f>
        <v>1</v>
      </c>
      <c r="AK3" s="9">
        <f>'2009'!N2</f>
        <v>2</v>
      </c>
      <c r="AL3" s="22">
        <f>'2009'!O2</f>
        <v>1</v>
      </c>
      <c r="AM3" s="15">
        <f>'2010'!D2</f>
        <v>3</v>
      </c>
      <c r="AN3" s="9">
        <f>'2010'!E2</f>
        <v>3</v>
      </c>
      <c r="AO3" s="9">
        <f>'2010'!F2</f>
        <v>0</v>
      </c>
      <c r="AP3" s="9">
        <f>'2010'!G2</f>
        <v>2</v>
      </c>
      <c r="AQ3" s="9">
        <f>'2010'!H2</f>
        <v>0</v>
      </c>
      <c r="AR3" s="9">
        <f>'2010'!I2</f>
        <v>0</v>
      </c>
      <c r="AS3" s="9">
        <f>'2010'!J2</f>
        <v>0</v>
      </c>
      <c r="AT3" s="9">
        <f>'2010'!K2</f>
        <v>8</v>
      </c>
      <c r="AU3" s="9">
        <f>'2010'!L2</f>
        <v>2</v>
      </c>
      <c r="AV3" s="9">
        <f>'2010'!M2</f>
        <v>1</v>
      </c>
      <c r="AW3" s="9">
        <f>'2010'!N2</f>
        <v>2</v>
      </c>
      <c r="AX3" s="22">
        <f>'2010'!O2</f>
        <v>2</v>
      </c>
      <c r="AY3" s="15">
        <f>'2011'!D2</f>
        <v>1</v>
      </c>
      <c r="AZ3" s="9">
        <f>'2011'!E2</f>
        <v>0</v>
      </c>
      <c r="BA3" s="9">
        <f>'2011'!F2</f>
        <v>1</v>
      </c>
      <c r="BB3" s="9">
        <f>'2011'!G2</f>
        <v>5</v>
      </c>
      <c r="BC3" s="9">
        <f>'2011'!H2</f>
        <v>3</v>
      </c>
      <c r="BD3" s="9">
        <f>'2011'!I2</f>
        <v>5</v>
      </c>
      <c r="BE3" s="9">
        <f>'2011'!J2</f>
        <v>1</v>
      </c>
      <c r="BF3" s="9">
        <f>'2011'!K2</f>
        <v>1</v>
      </c>
      <c r="BG3" s="9">
        <f>'2011'!L2</f>
        <v>1</v>
      </c>
      <c r="BH3" s="9">
        <f>'2011'!M2</f>
        <v>1</v>
      </c>
      <c r="BI3" s="9">
        <f>'2011'!N2</f>
        <v>1</v>
      </c>
      <c r="BJ3" s="22">
        <f>'2011'!O2</f>
        <v>2</v>
      </c>
      <c r="BK3" s="15">
        <f>'2012'!D2</f>
        <v>4</v>
      </c>
      <c r="BL3" s="9">
        <f>'2012'!E2</f>
        <v>4</v>
      </c>
      <c r="BM3" s="9">
        <f>'2012'!F2</f>
        <v>1</v>
      </c>
      <c r="BN3" s="9">
        <f>'2012'!G2</f>
        <v>2</v>
      </c>
      <c r="BO3" s="9">
        <f>'2012'!H2</f>
        <v>1</v>
      </c>
      <c r="BP3" s="9">
        <f>'2012'!I2</f>
        <v>2</v>
      </c>
      <c r="BQ3" s="9">
        <f>'2012'!J2</f>
        <v>0</v>
      </c>
      <c r="BR3" s="9">
        <f>'2012'!K2</f>
        <v>0</v>
      </c>
      <c r="BS3" s="9">
        <f>'2012'!L2</f>
        <v>5</v>
      </c>
      <c r="BT3" s="9">
        <f>'2012'!M2</f>
        <v>1</v>
      </c>
      <c r="BU3" s="9">
        <f>'2012'!N2</f>
        <v>1</v>
      </c>
      <c r="BV3" s="22">
        <f>'2012'!O2</f>
        <v>0</v>
      </c>
      <c r="BW3" s="15">
        <f>'2013'!D2</f>
        <v>1</v>
      </c>
      <c r="BX3" s="9">
        <f>'2013'!E2</f>
        <v>2</v>
      </c>
      <c r="BY3" s="9">
        <f>'2013'!F2</f>
        <v>1</v>
      </c>
      <c r="BZ3" s="9">
        <f>'2013'!G2</f>
        <v>3</v>
      </c>
      <c r="CA3" s="9">
        <f>'2013'!H2</f>
        <v>1</v>
      </c>
      <c r="CB3" s="9">
        <f>'2013'!I2</f>
        <v>0</v>
      </c>
      <c r="CC3" s="9">
        <f>'2013'!J2</f>
        <v>0</v>
      </c>
      <c r="CD3" s="9">
        <f>'2013'!K2</f>
        <v>0</v>
      </c>
      <c r="CE3" s="9">
        <f>'2013'!L2</f>
        <v>0</v>
      </c>
      <c r="CF3" s="9">
        <f>'2013'!M2</f>
        <v>0</v>
      </c>
      <c r="CG3" s="9">
        <f>'2013'!N2</f>
        <v>0</v>
      </c>
      <c r="CH3" s="22">
        <f>'2013'!O2</f>
        <v>0</v>
      </c>
      <c r="CI3" s="15"/>
      <c r="CJ3" s="9"/>
      <c r="CK3" s="9"/>
      <c r="CL3" s="9"/>
      <c r="CM3" s="9"/>
      <c r="CN3" s="9"/>
      <c r="CO3" s="9"/>
      <c r="CP3" s="9"/>
      <c r="CQ3" s="9"/>
      <c r="CR3" s="9"/>
      <c r="CS3" s="9"/>
      <c r="CT3" s="10"/>
      <c r="CU3" s="15"/>
      <c r="CV3" s="9"/>
      <c r="CW3" s="9"/>
      <c r="CX3" s="9"/>
      <c r="CY3" s="9"/>
      <c r="CZ3" s="9"/>
      <c r="DA3" s="9"/>
      <c r="DB3" s="9"/>
      <c r="DC3" s="9"/>
      <c r="DD3" s="9"/>
      <c r="DE3" s="9"/>
      <c r="DF3" s="10"/>
      <c r="DG3" s="15"/>
      <c r="DH3" s="9"/>
      <c r="DI3" s="9"/>
      <c r="DJ3" s="9"/>
      <c r="DK3" s="9"/>
      <c r="DL3" s="9"/>
      <c r="DM3" s="9"/>
      <c r="DN3" s="9"/>
      <c r="DO3" s="9"/>
      <c r="DP3" s="9"/>
      <c r="DQ3" s="9"/>
      <c r="DR3" s="10"/>
      <c r="DS3" s="15"/>
      <c r="DT3" s="9"/>
      <c r="DU3" s="9"/>
      <c r="DV3" s="9"/>
      <c r="DW3" s="9"/>
      <c r="DX3" s="9"/>
      <c r="DY3" s="9"/>
      <c r="DZ3" s="9"/>
      <c r="EA3" s="9"/>
      <c r="EB3" s="9"/>
      <c r="EC3" s="9"/>
      <c r="ED3" s="10"/>
      <c r="EE3" s="15"/>
      <c r="EF3" s="9"/>
      <c r="EG3" s="9"/>
      <c r="EH3" s="9"/>
      <c r="EI3" s="9"/>
      <c r="EJ3" s="9"/>
      <c r="EK3" s="9"/>
      <c r="EL3" s="9"/>
      <c r="EM3" s="9"/>
      <c r="EN3" s="9"/>
      <c r="EO3" s="9"/>
      <c r="EP3" s="10"/>
    </row>
    <row r="4" spans="1:146" x14ac:dyDescent="0.2">
      <c r="A4" s="146"/>
      <c r="B4" s="121" t="s">
        <v>28</v>
      </c>
      <c r="C4" s="19">
        <f>'2007'!D3</f>
        <v>0</v>
      </c>
      <c r="D4" s="8">
        <f>'2007'!E3</f>
        <v>0</v>
      </c>
      <c r="E4" s="8">
        <f>'2007'!F3</f>
        <v>0</v>
      </c>
      <c r="F4" s="8">
        <f>'2007'!G3</f>
        <v>0</v>
      </c>
      <c r="G4" s="8">
        <f>'2007'!H3</f>
        <v>0</v>
      </c>
      <c r="H4" s="8">
        <f>'2007'!I3</f>
        <v>0</v>
      </c>
      <c r="I4" s="8">
        <f>'2007'!J3</f>
        <v>0</v>
      </c>
      <c r="J4" s="8">
        <f>'2007'!K3</f>
        <v>0</v>
      </c>
      <c r="K4" s="8">
        <f>'2007'!L3</f>
        <v>0</v>
      </c>
      <c r="L4" s="8">
        <f>'2007'!M3</f>
        <v>0</v>
      </c>
      <c r="M4" s="8">
        <f>'2007'!N3</f>
        <v>0</v>
      </c>
      <c r="N4" s="23">
        <f>'2007'!O3</f>
        <v>0</v>
      </c>
      <c r="O4" s="16">
        <f>'2008'!D3</f>
        <v>0</v>
      </c>
      <c r="P4" s="8">
        <f>'2008'!E3</f>
        <v>0</v>
      </c>
      <c r="Q4" s="8">
        <f>'2008'!F3</f>
        <v>0</v>
      </c>
      <c r="R4" s="8">
        <f>'2008'!G3</f>
        <v>0</v>
      </c>
      <c r="S4" s="8">
        <f>'2008'!H3</f>
        <v>0</v>
      </c>
      <c r="T4" s="8">
        <f>'2008'!I3</f>
        <v>0</v>
      </c>
      <c r="U4" s="8">
        <f>'2008'!J3</f>
        <v>0</v>
      </c>
      <c r="V4" s="8">
        <f>'2008'!K3</f>
        <v>0</v>
      </c>
      <c r="W4" s="8">
        <f>'2008'!L3</f>
        <v>0</v>
      </c>
      <c r="X4" s="8">
        <f>'2008'!M3</f>
        <v>18</v>
      </c>
      <c r="Y4" s="8">
        <f>'2008'!N3</f>
        <v>37</v>
      </c>
      <c r="Z4" s="11">
        <f>'2008'!O3</f>
        <v>36</v>
      </c>
      <c r="AA4" s="16">
        <f>'2009'!D3</f>
        <v>29</v>
      </c>
      <c r="AB4" s="8">
        <f>'2009'!E3</f>
        <v>7</v>
      </c>
      <c r="AC4" s="8">
        <f>'2009'!F3</f>
        <v>26</v>
      </c>
      <c r="AD4" s="8">
        <f>'2009'!G3</f>
        <v>11</v>
      </c>
      <c r="AE4" s="8">
        <f>'2009'!H3</f>
        <v>8</v>
      </c>
      <c r="AF4" s="8">
        <f>'2009'!I3</f>
        <v>36</v>
      </c>
      <c r="AG4" s="8">
        <f>'2009'!J3</f>
        <v>0</v>
      </c>
      <c r="AH4" s="8">
        <f>'2009'!K3</f>
        <v>1</v>
      </c>
      <c r="AI4" s="8">
        <f>'2009'!L3</f>
        <v>18</v>
      </c>
      <c r="AJ4" s="8">
        <f>'2009'!M3</f>
        <v>8</v>
      </c>
      <c r="AK4" s="8">
        <f>'2009'!N3</f>
        <v>7</v>
      </c>
      <c r="AL4" s="23">
        <f>'2009'!O3</f>
        <v>2</v>
      </c>
      <c r="AM4" s="16">
        <f>'2010'!D3</f>
        <v>29</v>
      </c>
      <c r="AN4" s="8">
        <f>'2010'!E3</f>
        <v>21</v>
      </c>
      <c r="AO4" s="8">
        <f>'2010'!F3</f>
        <v>0</v>
      </c>
      <c r="AP4" s="8">
        <f>'2010'!G3</f>
        <v>25</v>
      </c>
      <c r="AQ4" s="8">
        <f>'2010'!H3</f>
        <v>0</v>
      </c>
      <c r="AR4" s="8">
        <f>'2010'!I3</f>
        <v>0</v>
      </c>
      <c r="AS4" s="8">
        <f>'2010'!J3</f>
        <v>0</v>
      </c>
      <c r="AT4" s="8">
        <f>'2010'!K3</f>
        <v>12</v>
      </c>
      <c r="AU4" s="8">
        <f>'2010'!L3</f>
        <v>6</v>
      </c>
      <c r="AV4" s="8">
        <f>'2010'!M3</f>
        <v>7</v>
      </c>
      <c r="AW4" s="8">
        <f>'2010'!N3</f>
        <v>17</v>
      </c>
      <c r="AX4" s="23">
        <f>'2010'!O3</f>
        <v>3</v>
      </c>
      <c r="AY4" s="16">
        <f>'2011'!D3</f>
        <v>14</v>
      </c>
      <c r="AZ4" s="8">
        <f>'2011'!E3</f>
        <v>27</v>
      </c>
      <c r="BA4" s="8">
        <f>'2011'!F3</f>
        <v>72</v>
      </c>
      <c r="BB4" s="8">
        <f>'2011'!G3</f>
        <v>4</v>
      </c>
      <c r="BC4" s="8">
        <f>'2011'!H3</f>
        <v>5</v>
      </c>
      <c r="BD4" s="8">
        <f>'2011'!I3</f>
        <v>9</v>
      </c>
      <c r="BE4" s="8">
        <f>'2011'!J3</f>
        <v>2</v>
      </c>
      <c r="BF4" s="8">
        <f>'2011'!K3</f>
        <v>3</v>
      </c>
      <c r="BG4" s="8">
        <f>'2011'!L3</f>
        <v>2</v>
      </c>
      <c r="BH4" s="8">
        <f>'2011'!M3</f>
        <v>2</v>
      </c>
      <c r="BI4" s="8">
        <f>'2011'!N3</f>
        <v>4</v>
      </c>
      <c r="BJ4" s="23">
        <f>'2011'!O3</f>
        <v>4</v>
      </c>
      <c r="BK4" s="16">
        <f>'2012'!D3</f>
        <v>8</v>
      </c>
      <c r="BL4" s="8">
        <f>'2012'!E3</f>
        <v>25</v>
      </c>
      <c r="BM4" s="8">
        <f>'2012'!F3</f>
        <v>6</v>
      </c>
      <c r="BN4" s="8">
        <f>'2012'!G3</f>
        <v>9</v>
      </c>
      <c r="BO4" s="8">
        <f>'2012'!H3</f>
        <v>0</v>
      </c>
      <c r="BP4" s="8">
        <f>'2012'!I3</f>
        <v>2</v>
      </c>
      <c r="BQ4" s="8">
        <f>'2012'!J3</f>
        <v>0</v>
      </c>
      <c r="BR4" s="8">
        <f>'2012'!K3</f>
        <v>0</v>
      </c>
      <c r="BS4" s="8">
        <f>'2012'!L3</f>
        <v>18</v>
      </c>
      <c r="BT4" s="8">
        <f>'2012'!M3</f>
        <v>1</v>
      </c>
      <c r="BU4" s="8">
        <f>'2012'!N3</f>
        <v>6</v>
      </c>
      <c r="BV4" s="23">
        <f>'2012'!O3</f>
        <v>0</v>
      </c>
      <c r="BW4" s="16">
        <f>'2013'!D3</f>
        <v>2</v>
      </c>
      <c r="BX4" s="8">
        <f>'2013'!E3</f>
        <v>6</v>
      </c>
      <c r="BY4" s="8">
        <f>'2013'!F3</f>
        <v>1</v>
      </c>
      <c r="BZ4" s="8">
        <f>'2013'!G3</f>
        <v>13</v>
      </c>
      <c r="CA4" s="8">
        <f>'2013'!H3</f>
        <v>4</v>
      </c>
      <c r="CB4" s="8">
        <f>'2013'!I3</f>
        <v>0</v>
      </c>
      <c r="CC4" s="8">
        <f>'2013'!J3</f>
        <v>0</v>
      </c>
      <c r="CD4" s="8">
        <f>'2013'!K3</f>
        <v>0</v>
      </c>
      <c r="CE4" s="8">
        <f>'2013'!L3</f>
        <v>0</v>
      </c>
      <c r="CF4" s="8">
        <f>'2013'!M3</f>
        <v>0</v>
      </c>
      <c r="CG4" s="8">
        <f>'2013'!N3</f>
        <v>0</v>
      </c>
      <c r="CH4" s="23">
        <f>'2013'!O3</f>
        <v>0</v>
      </c>
      <c r="CI4" s="16"/>
      <c r="CJ4" s="8"/>
      <c r="CK4" s="8"/>
      <c r="CL4" s="8"/>
      <c r="CM4" s="8"/>
      <c r="CN4" s="8"/>
      <c r="CO4" s="8"/>
      <c r="CP4" s="8"/>
      <c r="CQ4" s="8"/>
      <c r="CR4" s="8"/>
      <c r="CS4" s="8"/>
      <c r="CT4" s="11"/>
      <c r="CU4" s="16"/>
      <c r="CV4" s="8"/>
      <c r="CW4" s="8"/>
      <c r="CX4" s="8"/>
      <c r="CY4" s="8"/>
      <c r="CZ4" s="8"/>
      <c r="DA4" s="8"/>
      <c r="DB4" s="8"/>
      <c r="DC4" s="8"/>
      <c r="DD4" s="8"/>
      <c r="DE4" s="8"/>
      <c r="DF4" s="11"/>
      <c r="DG4" s="16"/>
      <c r="DH4" s="8"/>
      <c r="DI4" s="8"/>
      <c r="DJ4" s="8"/>
      <c r="DK4" s="8"/>
      <c r="DL4" s="8"/>
      <c r="DM4" s="8"/>
      <c r="DN4" s="8"/>
      <c r="DO4" s="8"/>
      <c r="DP4" s="8"/>
      <c r="DQ4" s="8"/>
      <c r="DR4" s="11"/>
      <c r="DS4" s="16"/>
      <c r="DT4" s="8"/>
      <c r="DU4" s="8"/>
      <c r="DV4" s="8"/>
      <c r="DW4" s="8"/>
      <c r="DX4" s="8"/>
      <c r="DY4" s="8"/>
      <c r="DZ4" s="8"/>
      <c r="EA4" s="8"/>
      <c r="EB4" s="8"/>
      <c r="EC4" s="8"/>
      <c r="ED4" s="11"/>
      <c r="EE4" s="16"/>
      <c r="EF4" s="8"/>
      <c r="EG4" s="8"/>
      <c r="EH4" s="8"/>
      <c r="EI4" s="8"/>
      <c r="EJ4" s="8"/>
      <c r="EK4" s="8"/>
      <c r="EL4" s="8"/>
      <c r="EM4" s="8"/>
      <c r="EN4" s="8"/>
      <c r="EO4" s="8"/>
      <c r="EP4" s="11"/>
    </row>
    <row r="5" spans="1:146" x14ac:dyDescent="0.2">
      <c r="A5" s="146"/>
      <c r="B5" s="121" t="s">
        <v>29</v>
      </c>
      <c r="C5" s="19">
        <f>'2007'!D4</f>
        <v>0</v>
      </c>
      <c r="D5" s="8">
        <f>'2007'!E4</f>
        <v>0</v>
      </c>
      <c r="E5" s="8">
        <f>'2007'!F4</f>
        <v>0</v>
      </c>
      <c r="F5" s="8">
        <f>'2007'!G4</f>
        <v>0</v>
      </c>
      <c r="G5" s="8">
        <f>'2007'!H4</f>
        <v>0</v>
      </c>
      <c r="H5" s="8">
        <f>'2007'!I4</f>
        <v>0</v>
      </c>
      <c r="I5" s="8">
        <f>'2007'!J4</f>
        <v>0</v>
      </c>
      <c r="J5" s="8">
        <f>'2007'!K4</f>
        <v>0</v>
      </c>
      <c r="K5" s="8">
        <f>'2007'!L4</f>
        <v>0</v>
      </c>
      <c r="L5" s="8">
        <f>'2007'!M4</f>
        <v>0</v>
      </c>
      <c r="M5" s="8">
        <f>'2007'!N4</f>
        <v>0</v>
      </c>
      <c r="N5" s="23">
        <f>'2007'!O4</f>
        <v>0</v>
      </c>
      <c r="O5" s="16">
        <f>'2008'!D4</f>
        <v>0</v>
      </c>
      <c r="P5" s="8">
        <f>'2008'!E4</f>
        <v>0</v>
      </c>
      <c r="Q5" s="8">
        <f>'2008'!F4</f>
        <v>0</v>
      </c>
      <c r="R5" s="8">
        <f>'2008'!G4</f>
        <v>0</v>
      </c>
      <c r="S5" s="8">
        <f>'2008'!H4</f>
        <v>0</v>
      </c>
      <c r="T5" s="8">
        <f>'2008'!I4</f>
        <v>0</v>
      </c>
      <c r="U5" s="8">
        <f>'2008'!J4</f>
        <v>0</v>
      </c>
      <c r="V5" s="8">
        <f>'2008'!K4</f>
        <v>0</v>
      </c>
      <c r="W5" s="8">
        <f>'2008'!L4</f>
        <v>0</v>
      </c>
      <c r="X5" s="8">
        <f>'2008'!M4</f>
        <v>119</v>
      </c>
      <c r="Y5" s="8">
        <f>'2008'!N4</f>
        <v>190</v>
      </c>
      <c r="Z5" s="11">
        <f>'2008'!O4</f>
        <v>257</v>
      </c>
      <c r="AA5" s="16">
        <f>'2009'!D4</f>
        <v>302</v>
      </c>
      <c r="AB5" s="8">
        <f>'2009'!E4</f>
        <v>92</v>
      </c>
      <c r="AC5" s="8">
        <f>'2009'!F4</f>
        <v>150</v>
      </c>
      <c r="AD5" s="8">
        <f>'2009'!G4</f>
        <v>26</v>
      </c>
      <c r="AE5" s="8">
        <f>'2009'!H4</f>
        <v>76</v>
      </c>
      <c r="AF5" s="8">
        <f>'2009'!I4</f>
        <v>171</v>
      </c>
      <c r="AG5" s="8">
        <f>'2009'!J4</f>
        <v>0</v>
      </c>
      <c r="AH5" s="8">
        <f>'2009'!K4</f>
        <v>18</v>
      </c>
      <c r="AI5" s="8">
        <f>'2009'!L4</f>
        <v>193</v>
      </c>
      <c r="AJ5" s="8">
        <f>'2009'!M4</f>
        <v>55</v>
      </c>
      <c r="AK5" s="8">
        <f>'2009'!N4</f>
        <v>63</v>
      </c>
      <c r="AL5" s="23">
        <f>'2009'!O4</f>
        <v>26</v>
      </c>
      <c r="AM5" s="16">
        <f>'2010'!D4</f>
        <v>234</v>
      </c>
      <c r="AN5" s="8">
        <f>'2010'!E4</f>
        <v>156</v>
      </c>
      <c r="AO5" s="8">
        <f>'2010'!F4</f>
        <v>30</v>
      </c>
      <c r="AP5" s="8">
        <f>'2010'!G4</f>
        <v>60</v>
      </c>
      <c r="AQ5" s="8">
        <f>'2010'!H4</f>
        <v>0</v>
      </c>
      <c r="AR5" s="8">
        <f>'2010'!I4</f>
        <v>0</v>
      </c>
      <c r="AS5" s="8">
        <f>'2010'!J4</f>
        <v>2</v>
      </c>
      <c r="AT5" s="8">
        <f>'2010'!K4</f>
        <v>156</v>
      </c>
      <c r="AU5" s="8">
        <f>'2010'!L4</f>
        <v>70</v>
      </c>
      <c r="AV5" s="8">
        <f>'2010'!M4</f>
        <v>79</v>
      </c>
      <c r="AW5" s="8">
        <f>'2010'!N4</f>
        <v>82</v>
      </c>
      <c r="AX5" s="23">
        <f>'2010'!O4</f>
        <v>37</v>
      </c>
      <c r="AY5" s="16">
        <f>'2011'!D4</f>
        <v>1898</v>
      </c>
      <c r="AZ5" s="8">
        <f>'2011'!E4</f>
        <v>146</v>
      </c>
      <c r="BA5" s="8">
        <f>'2011'!F4</f>
        <v>369</v>
      </c>
      <c r="BB5" s="8">
        <f>'2011'!G4</f>
        <v>55</v>
      </c>
      <c r="BC5" s="8">
        <f>'2011'!H4</f>
        <v>69</v>
      </c>
      <c r="BD5" s="8">
        <f>'2011'!I4</f>
        <v>95</v>
      </c>
      <c r="BE5" s="8">
        <f>'2011'!J4</f>
        <v>38</v>
      </c>
      <c r="BF5" s="8">
        <f>'2011'!K4</f>
        <v>37</v>
      </c>
      <c r="BG5" s="8">
        <f>'2011'!L4</f>
        <v>21</v>
      </c>
      <c r="BH5" s="8">
        <f>'2011'!M4</f>
        <v>31</v>
      </c>
      <c r="BI5" s="8">
        <f>'2011'!N4</f>
        <v>57</v>
      </c>
      <c r="BJ5" s="23">
        <f>'2011'!O4</f>
        <v>35</v>
      </c>
      <c r="BK5" s="16">
        <f>'2012'!D4</f>
        <v>85</v>
      </c>
      <c r="BL5" s="8">
        <f>'2012'!E4</f>
        <v>158</v>
      </c>
      <c r="BM5" s="8">
        <f>'2012'!F4</f>
        <v>96</v>
      </c>
      <c r="BN5" s="8">
        <f>'2012'!G4</f>
        <v>68</v>
      </c>
      <c r="BO5" s="8">
        <f>'2012'!H4</f>
        <v>6</v>
      </c>
      <c r="BP5" s="8">
        <f>'2012'!I4</f>
        <v>19</v>
      </c>
      <c r="BQ5" s="8">
        <f>'2012'!J4</f>
        <v>2</v>
      </c>
      <c r="BR5" s="8">
        <f>'2012'!K4</f>
        <v>0</v>
      </c>
      <c r="BS5" s="8">
        <f>'2012'!L4</f>
        <v>189</v>
      </c>
      <c r="BT5" s="8">
        <f>'2012'!M4</f>
        <v>100</v>
      </c>
      <c r="BU5" s="8">
        <f>'2012'!N4</f>
        <v>48</v>
      </c>
      <c r="BV5" s="23">
        <f>'2012'!O4</f>
        <v>0</v>
      </c>
      <c r="BW5" s="16">
        <f>'2013'!D4</f>
        <v>32</v>
      </c>
      <c r="BX5" s="8">
        <f>'2013'!E4</f>
        <v>78</v>
      </c>
      <c r="BY5" s="8">
        <f>'2013'!F4</f>
        <v>3</v>
      </c>
      <c r="BZ5" s="8">
        <f>'2013'!G4</f>
        <v>135</v>
      </c>
      <c r="CA5" s="8">
        <f>'2013'!H4</f>
        <v>44</v>
      </c>
      <c r="CB5" s="8">
        <f>'2013'!I4</f>
        <v>0</v>
      </c>
      <c r="CC5" s="8">
        <f>'2013'!J4</f>
        <v>0</v>
      </c>
      <c r="CD5" s="8">
        <f>'2013'!K4</f>
        <v>0</v>
      </c>
      <c r="CE5" s="8">
        <f>'2013'!L4</f>
        <v>0</v>
      </c>
      <c r="CF5" s="8">
        <f>'2013'!M4</f>
        <v>0</v>
      </c>
      <c r="CG5" s="8">
        <f>'2013'!N4</f>
        <v>0</v>
      </c>
      <c r="CH5" s="23">
        <f>'2013'!O4</f>
        <v>0</v>
      </c>
      <c r="CI5" s="16"/>
      <c r="CJ5" s="8"/>
      <c r="CK5" s="8"/>
      <c r="CL5" s="8"/>
      <c r="CM5" s="8"/>
      <c r="CN5" s="8"/>
      <c r="CO5" s="8"/>
      <c r="CP5" s="8"/>
      <c r="CQ5" s="8"/>
      <c r="CR5" s="8"/>
      <c r="CS5" s="8"/>
      <c r="CT5" s="11"/>
      <c r="CU5" s="16"/>
      <c r="CV5" s="8"/>
      <c r="CW5" s="8"/>
      <c r="CX5" s="8"/>
      <c r="CY5" s="8"/>
      <c r="CZ5" s="8"/>
      <c r="DA5" s="8"/>
      <c r="DB5" s="8"/>
      <c r="DC5" s="8"/>
      <c r="DD5" s="8"/>
      <c r="DE5" s="8"/>
      <c r="DF5" s="11"/>
      <c r="DG5" s="16"/>
      <c r="DH5" s="8"/>
      <c r="DI5" s="8"/>
      <c r="DJ5" s="8"/>
      <c r="DK5" s="8"/>
      <c r="DL5" s="8"/>
      <c r="DM5" s="8"/>
      <c r="DN5" s="8"/>
      <c r="DO5" s="8"/>
      <c r="DP5" s="8"/>
      <c r="DQ5" s="8"/>
      <c r="DR5" s="11"/>
      <c r="DS5" s="16"/>
      <c r="DT5" s="8"/>
      <c r="DU5" s="8"/>
      <c r="DV5" s="8"/>
      <c r="DW5" s="8"/>
      <c r="DX5" s="8"/>
      <c r="DY5" s="8"/>
      <c r="DZ5" s="8"/>
      <c r="EA5" s="8"/>
      <c r="EB5" s="8"/>
      <c r="EC5" s="8"/>
      <c r="ED5" s="11"/>
      <c r="EE5" s="16"/>
      <c r="EF5" s="8"/>
      <c r="EG5" s="8"/>
      <c r="EH5" s="8"/>
      <c r="EI5" s="8"/>
      <c r="EJ5" s="8"/>
      <c r="EK5" s="8"/>
      <c r="EL5" s="8"/>
      <c r="EM5" s="8"/>
      <c r="EN5" s="8"/>
      <c r="EO5" s="8"/>
      <c r="EP5" s="11"/>
    </row>
    <row r="6" spans="1:146" x14ac:dyDescent="0.2">
      <c r="A6" s="146"/>
      <c r="B6" s="121" t="s">
        <v>30</v>
      </c>
      <c r="C6" s="19">
        <f>'2007'!D5</f>
        <v>0</v>
      </c>
      <c r="D6" s="8">
        <f>'2007'!E5</f>
        <v>0</v>
      </c>
      <c r="E6" s="8">
        <f>'2007'!F5</f>
        <v>0</v>
      </c>
      <c r="F6" s="8">
        <f>'2007'!G5</f>
        <v>0</v>
      </c>
      <c r="G6" s="8">
        <f>'2007'!H5</f>
        <v>0</v>
      </c>
      <c r="H6" s="8">
        <f>'2007'!I5</f>
        <v>0</v>
      </c>
      <c r="I6" s="8">
        <f>'2007'!J5</f>
        <v>0</v>
      </c>
      <c r="J6" s="8">
        <f>'2007'!K5</f>
        <v>0</v>
      </c>
      <c r="K6" s="8">
        <f>'2007'!L5</f>
        <v>0</v>
      </c>
      <c r="L6" s="8">
        <f>'2007'!M5</f>
        <v>0</v>
      </c>
      <c r="M6" s="8">
        <f>'2007'!N5</f>
        <v>0</v>
      </c>
      <c r="N6" s="23">
        <f>'2007'!O5</f>
        <v>0</v>
      </c>
      <c r="O6" s="16">
        <f>'2008'!D5</f>
        <v>0</v>
      </c>
      <c r="P6" s="8">
        <f>'2008'!E5</f>
        <v>0</v>
      </c>
      <c r="Q6" s="8">
        <f>'2008'!F5</f>
        <v>0</v>
      </c>
      <c r="R6" s="8">
        <f>'2008'!G5</f>
        <v>0</v>
      </c>
      <c r="S6" s="8">
        <f>'2008'!H5</f>
        <v>0</v>
      </c>
      <c r="T6" s="8">
        <f>'2008'!I5</f>
        <v>0</v>
      </c>
      <c r="U6" s="8">
        <f>'2008'!J5</f>
        <v>0</v>
      </c>
      <c r="V6" s="8">
        <f>'2008'!K5</f>
        <v>0</v>
      </c>
      <c r="W6" s="8">
        <f>'2008'!L5</f>
        <v>0</v>
      </c>
      <c r="X6" s="8">
        <f>'2008'!M5</f>
        <v>1077</v>
      </c>
      <c r="Y6" s="8">
        <f>'2008'!N5</f>
        <v>2498</v>
      </c>
      <c r="Z6" s="11">
        <f>'2008'!O5</f>
        <v>2564</v>
      </c>
      <c r="AA6" s="16">
        <f>'2009'!D5</f>
        <v>1334</v>
      </c>
      <c r="AB6" s="8">
        <f>'2009'!E5</f>
        <v>1288</v>
      </c>
      <c r="AC6" s="8">
        <f>'2009'!F5</f>
        <v>2143</v>
      </c>
      <c r="AD6" s="8">
        <f>'2009'!G5</f>
        <v>613</v>
      </c>
      <c r="AE6" s="8">
        <f>'2009'!H5</f>
        <v>1328</v>
      </c>
      <c r="AF6" s="8">
        <f>'2009'!I5</f>
        <v>1956</v>
      </c>
      <c r="AG6" s="8">
        <f>'2009'!J5</f>
        <v>0</v>
      </c>
      <c r="AH6" s="8">
        <f>'2009'!K5</f>
        <v>175</v>
      </c>
      <c r="AI6" s="8">
        <f>'2009'!L5</f>
        <v>2637</v>
      </c>
      <c r="AJ6" s="8">
        <f>'2009'!M5</f>
        <v>1882</v>
      </c>
      <c r="AK6" s="8">
        <f>'2009'!N5</f>
        <v>551</v>
      </c>
      <c r="AL6" s="23">
        <f>'2009'!O5</f>
        <v>300</v>
      </c>
      <c r="AM6" s="16">
        <f>'2010'!D5</f>
        <v>2785</v>
      </c>
      <c r="AN6" s="8">
        <f>'2010'!E5</f>
        <v>3444</v>
      </c>
      <c r="AO6" s="8">
        <f>'2010'!F5</f>
        <v>2970</v>
      </c>
      <c r="AP6" s="8">
        <f>'2010'!G5</f>
        <v>1153</v>
      </c>
      <c r="AQ6" s="8">
        <f>'2010'!H5</f>
        <v>209</v>
      </c>
      <c r="AR6" s="8">
        <f>'2010'!I5</f>
        <v>161</v>
      </c>
      <c r="AS6" s="8">
        <f>'2010'!J5</f>
        <v>205</v>
      </c>
      <c r="AT6" s="8">
        <f>'2010'!K5</f>
        <v>2045</v>
      </c>
      <c r="AU6" s="8">
        <f>'2010'!L5</f>
        <v>933</v>
      </c>
      <c r="AV6" s="8">
        <f>'2010'!M5</f>
        <v>1670</v>
      </c>
      <c r="AW6" s="8">
        <f>'2010'!N5</f>
        <v>1071</v>
      </c>
      <c r="AX6" s="23">
        <f>'2010'!O5</f>
        <v>484</v>
      </c>
      <c r="AY6" s="16">
        <f>'2011'!D5</f>
        <v>3866</v>
      </c>
      <c r="AZ6" s="8">
        <f>'2011'!E5</f>
        <v>1076</v>
      </c>
      <c r="BA6" s="8">
        <f>'2011'!F5</f>
        <v>3162</v>
      </c>
      <c r="BB6" s="8">
        <f>'2011'!G5</f>
        <v>553</v>
      </c>
      <c r="BC6" s="8">
        <f>'2011'!H5</f>
        <v>1317</v>
      </c>
      <c r="BD6" s="8">
        <f>'2011'!I5</f>
        <v>1059</v>
      </c>
      <c r="BE6" s="8">
        <f>'2011'!J5</f>
        <v>758</v>
      </c>
      <c r="BF6" s="8">
        <f>'2011'!K5</f>
        <v>677</v>
      </c>
      <c r="BG6" s="8">
        <f>'2011'!L5</f>
        <v>626</v>
      </c>
      <c r="BH6" s="8">
        <f>'2011'!M5</f>
        <v>359</v>
      </c>
      <c r="BI6" s="8">
        <f>'2011'!N5</f>
        <v>950</v>
      </c>
      <c r="BJ6" s="23">
        <f>'2011'!O5</f>
        <v>1050</v>
      </c>
      <c r="BK6" s="16">
        <f>'2012'!D5</f>
        <v>1809</v>
      </c>
      <c r="BL6" s="8">
        <f>'2012'!E5</f>
        <v>1793</v>
      </c>
      <c r="BM6" s="8">
        <f>'2012'!F5</f>
        <v>495</v>
      </c>
      <c r="BN6" s="8">
        <f>'2012'!G5</f>
        <v>1440</v>
      </c>
      <c r="BO6" s="8">
        <f>'2012'!H5</f>
        <v>453</v>
      </c>
      <c r="BP6" s="8">
        <f>'2012'!I5</f>
        <v>363</v>
      </c>
      <c r="BQ6" s="8">
        <f>'2012'!J5</f>
        <v>524</v>
      </c>
      <c r="BR6" s="8">
        <f>'2012'!K5</f>
        <v>42</v>
      </c>
      <c r="BS6" s="8">
        <f>'2012'!L5</f>
        <v>2999</v>
      </c>
      <c r="BT6" s="8">
        <f>'2012'!M5</f>
        <v>569</v>
      </c>
      <c r="BU6" s="8">
        <f>'2012'!N5</f>
        <v>690</v>
      </c>
      <c r="BV6" s="23">
        <f>'2012'!O5</f>
        <v>168</v>
      </c>
      <c r="BW6" s="16">
        <f>'2013'!D5</f>
        <v>451</v>
      </c>
      <c r="BX6" s="8">
        <f>'2013'!E5</f>
        <v>1501</v>
      </c>
      <c r="BY6" s="8">
        <f>'2013'!F5</f>
        <v>584</v>
      </c>
      <c r="BZ6" s="8">
        <f>'2013'!G5</f>
        <v>1153</v>
      </c>
      <c r="CA6" s="8">
        <f>'2013'!H5</f>
        <v>947</v>
      </c>
      <c r="CB6" s="8">
        <f>'2013'!I5</f>
        <v>0</v>
      </c>
      <c r="CC6" s="8">
        <f>'2013'!J5</f>
        <v>0</v>
      </c>
      <c r="CD6" s="8">
        <f>'2013'!K5</f>
        <v>0</v>
      </c>
      <c r="CE6" s="8">
        <f>'2013'!L5</f>
        <v>0</v>
      </c>
      <c r="CF6" s="8">
        <f>'2013'!M5</f>
        <v>0</v>
      </c>
      <c r="CG6" s="8">
        <f>'2013'!N5</f>
        <v>0</v>
      </c>
      <c r="CH6" s="23">
        <f>'2013'!O5</f>
        <v>0</v>
      </c>
      <c r="CI6" s="16"/>
      <c r="CJ6" s="8"/>
      <c r="CK6" s="8"/>
      <c r="CL6" s="8"/>
      <c r="CM6" s="8"/>
      <c r="CN6" s="8"/>
      <c r="CO6" s="8"/>
      <c r="CP6" s="8"/>
      <c r="CQ6" s="8"/>
      <c r="CR6" s="8"/>
      <c r="CS6" s="8"/>
      <c r="CT6" s="11"/>
      <c r="CU6" s="16"/>
      <c r="CV6" s="8"/>
      <c r="CW6" s="8"/>
      <c r="CX6" s="8"/>
      <c r="CY6" s="8"/>
      <c r="CZ6" s="8"/>
      <c r="DA6" s="8"/>
      <c r="DB6" s="8"/>
      <c r="DC6" s="8"/>
      <c r="DD6" s="8"/>
      <c r="DE6" s="8"/>
      <c r="DF6" s="11"/>
      <c r="DG6" s="16"/>
      <c r="DH6" s="8"/>
      <c r="DI6" s="8"/>
      <c r="DJ6" s="8"/>
      <c r="DK6" s="8"/>
      <c r="DL6" s="8"/>
      <c r="DM6" s="8"/>
      <c r="DN6" s="8"/>
      <c r="DO6" s="8"/>
      <c r="DP6" s="8"/>
      <c r="DQ6" s="8"/>
      <c r="DR6" s="11"/>
      <c r="DS6" s="16"/>
      <c r="DT6" s="8"/>
      <c r="DU6" s="8"/>
      <c r="DV6" s="8"/>
      <c r="DW6" s="8"/>
      <c r="DX6" s="8"/>
      <c r="DY6" s="8"/>
      <c r="DZ6" s="8"/>
      <c r="EA6" s="8"/>
      <c r="EB6" s="8"/>
      <c r="EC6" s="8"/>
      <c r="ED6" s="11"/>
      <c r="EE6" s="16"/>
      <c r="EF6" s="8"/>
      <c r="EG6" s="8"/>
      <c r="EH6" s="8"/>
      <c r="EI6" s="8"/>
      <c r="EJ6" s="8"/>
      <c r="EK6" s="8"/>
      <c r="EL6" s="8"/>
      <c r="EM6" s="8"/>
      <c r="EN6" s="8"/>
      <c r="EO6" s="8"/>
      <c r="EP6" s="11"/>
    </row>
    <row r="7" spans="1:146" ht="13.5" thickBot="1" x14ac:dyDescent="0.25">
      <c r="A7" s="147"/>
      <c r="B7" s="118" t="s">
        <v>59</v>
      </c>
      <c r="C7" s="120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5"/>
      <c r="O7" s="112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4"/>
      <c r="AA7" s="112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5"/>
      <c r="AM7" s="112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5"/>
      <c r="AY7" s="112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5"/>
      <c r="BK7" s="112">
        <f>'2012'!D7</f>
        <v>0</v>
      </c>
      <c r="BL7" s="113">
        <f>'2012'!E7</f>
        <v>0</v>
      </c>
      <c r="BM7" s="113">
        <f>'2012'!F7</f>
        <v>0</v>
      </c>
      <c r="BN7" s="113">
        <f>'2012'!G7</f>
        <v>0</v>
      </c>
      <c r="BO7" s="113">
        <f>'2012'!H7</f>
        <v>0</v>
      </c>
      <c r="BP7" s="113">
        <f>'2012'!I7</f>
        <v>0</v>
      </c>
      <c r="BQ7" s="113">
        <f>'2012'!J7</f>
        <v>0</v>
      </c>
      <c r="BR7" s="113">
        <f>'2012'!K7</f>
        <v>0</v>
      </c>
      <c r="BS7" s="113">
        <f>'2012'!L7</f>
        <v>0</v>
      </c>
      <c r="BT7" s="113">
        <f>'2012'!M7</f>
        <v>0</v>
      </c>
      <c r="BU7" s="113">
        <f>'2012'!N7</f>
        <v>420</v>
      </c>
      <c r="BV7" s="115">
        <f>'2012'!O7</f>
        <v>303</v>
      </c>
      <c r="BW7" s="112">
        <f>'2013'!D7</f>
        <v>329</v>
      </c>
      <c r="BX7" s="113">
        <f>'2013'!E7</f>
        <v>1133</v>
      </c>
      <c r="BY7" s="113">
        <f>'2013'!F7</f>
        <v>487</v>
      </c>
      <c r="BZ7" s="113">
        <f>'2013'!G7</f>
        <v>1132</v>
      </c>
      <c r="CA7" s="113">
        <f>'2013'!H7</f>
        <v>892</v>
      </c>
      <c r="CB7" s="113" t="str">
        <f>'2013'!I7</f>
        <v/>
      </c>
      <c r="CC7" s="113" t="str">
        <f>'2013'!J7</f>
        <v/>
      </c>
      <c r="CD7" s="113" t="str">
        <f>'2013'!K7</f>
        <v/>
      </c>
      <c r="CE7" s="113" t="str">
        <f>'2013'!L7</f>
        <v/>
      </c>
      <c r="CF7" s="113" t="str">
        <f>'2013'!M7</f>
        <v/>
      </c>
      <c r="CG7" s="113" t="str">
        <f>'2013'!N7</f>
        <v/>
      </c>
      <c r="CH7" s="115" t="str">
        <f>'2013'!O7</f>
        <v/>
      </c>
      <c r="CI7" s="112"/>
      <c r="CJ7" s="113"/>
      <c r="CK7" s="113"/>
      <c r="CL7" s="113"/>
      <c r="CM7" s="113"/>
      <c r="CN7" s="113"/>
      <c r="CO7" s="113"/>
      <c r="CP7" s="113"/>
      <c r="CQ7" s="113"/>
      <c r="CR7" s="113"/>
      <c r="CS7" s="113"/>
      <c r="CT7" s="114"/>
      <c r="CU7" s="112"/>
      <c r="CV7" s="113"/>
      <c r="CW7" s="113"/>
      <c r="CX7" s="113"/>
      <c r="CY7" s="113"/>
      <c r="CZ7" s="113"/>
      <c r="DA7" s="113"/>
      <c r="DB7" s="113"/>
      <c r="DC7" s="113"/>
      <c r="DD7" s="113"/>
      <c r="DE7" s="113"/>
      <c r="DF7" s="114"/>
      <c r="DG7" s="112"/>
      <c r="DH7" s="113"/>
      <c r="DI7" s="113"/>
      <c r="DJ7" s="113"/>
      <c r="DK7" s="113"/>
      <c r="DL7" s="113"/>
      <c r="DM7" s="113"/>
      <c r="DN7" s="113"/>
      <c r="DO7" s="113"/>
      <c r="DP7" s="113"/>
      <c r="DQ7" s="113"/>
      <c r="DR7" s="114"/>
      <c r="DS7" s="112"/>
      <c r="DT7" s="113"/>
      <c r="DU7" s="113"/>
      <c r="DV7" s="113"/>
      <c r="DW7" s="113"/>
      <c r="DX7" s="113"/>
      <c r="DY7" s="113"/>
      <c r="DZ7" s="113"/>
      <c r="EA7" s="113"/>
      <c r="EB7" s="113"/>
      <c r="EC7" s="113"/>
      <c r="ED7" s="114"/>
      <c r="EE7" s="112"/>
      <c r="EF7" s="113"/>
      <c r="EG7" s="113"/>
      <c r="EH7" s="113"/>
      <c r="EI7" s="113"/>
      <c r="EJ7" s="113"/>
      <c r="EK7" s="113"/>
      <c r="EL7" s="113"/>
      <c r="EM7" s="113"/>
      <c r="EN7" s="113"/>
      <c r="EO7" s="113"/>
      <c r="EP7" s="114"/>
    </row>
    <row r="8" spans="1:146" x14ac:dyDescent="0.2">
      <c r="A8" s="145" t="s">
        <v>1</v>
      </c>
      <c r="B8" s="119" t="s">
        <v>27</v>
      </c>
      <c r="C8" s="15">
        <f>'2007'!D6</f>
        <v>0</v>
      </c>
      <c r="D8" s="9">
        <f>'2007'!E6</f>
        <v>0</v>
      </c>
      <c r="E8" s="9">
        <f>'2007'!F6</f>
        <v>0</v>
      </c>
      <c r="F8" s="9">
        <f>'2007'!G6</f>
        <v>0</v>
      </c>
      <c r="G8" s="9">
        <f>'2007'!H6</f>
        <v>0</v>
      </c>
      <c r="H8" s="9">
        <f>'2007'!I6</f>
        <v>0</v>
      </c>
      <c r="I8" s="9">
        <f>'2007'!J6</f>
        <v>0</v>
      </c>
      <c r="J8" s="9">
        <f>'2007'!K6</f>
        <v>0</v>
      </c>
      <c r="K8" s="9">
        <f>'2007'!L6</f>
        <v>0</v>
      </c>
      <c r="L8" s="9">
        <f>'2007'!M6</f>
        <v>0</v>
      </c>
      <c r="M8" s="9">
        <f>'2007'!N6</f>
        <v>0</v>
      </c>
      <c r="N8" s="22">
        <f>'2007'!O6</f>
        <v>0</v>
      </c>
      <c r="O8" s="15">
        <f>'2008'!D6</f>
        <v>0</v>
      </c>
      <c r="P8" s="9">
        <f>'2008'!E6</f>
        <v>0</v>
      </c>
      <c r="Q8" s="9">
        <f>'2008'!F6</f>
        <v>0</v>
      </c>
      <c r="R8" s="9">
        <f>'2008'!G6</f>
        <v>0</v>
      </c>
      <c r="S8" s="9">
        <f>'2008'!H6</f>
        <v>0</v>
      </c>
      <c r="T8" s="9">
        <f>'2008'!I6</f>
        <v>0</v>
      </c>
      <c r="U8" s="9">
        <f>'2008'!J6</f>
        <v>0</v>
      </c>
      <c r="V8" s="9">
        <f>'2008'!K6</f>
        <v>0</v>
      </c>
      <c r="W8" s="9">
        <f>'2008'!L6</f>
        <v>0</v>
      </c>
      <c r="X8" s="9">
        <f>'2008'!M6</f>
        <v>0</v>
      </c>
      <c r="Y8" s="9">
        <f>'2008'!N6</f>
        <v>0</v>
      </c>
      <c r="Z8" s="10">
        <f>'2008'!O6</f>
        <v>0</v>
      </c>
      <c r="AA8" s="15">
        <f>'2009'!D6</f>
        <v>0</v>
      </c>
      <c r="AB8" s="9">
        <f>'2009'!E6</f>
        <v>0</v>
      </c>
      <c r="AC8" s="9">
        <f>'2009'!F6</f>
        <v>0</v>
      </c>
      <c r="AD8" s="9">
        <f>'2009'!G6</f>
        <v>0</v>
      </c>
      <c r="AE8" s="9">
        <f>'2009'!H6</f>
        <v>0</v>
      </c>
      <c r="AF8" s="9">
        <f>'2009'!I6</f>
        <v>0</v>
      </c>
      <c r="AG8" s="9">
        <f>'2009'!J6</f>
        <v>0</v>
      </c>
      <c r="AH8" s="9">
        <f>'2009'!K6</f>
        <v>0</v>
      </c>
      <c r="AI8" s="9">
        <f>'2009'!L6</f>
        <v>0</v>
      </c>
      <c r="AJ8" s="9">
        <f>'2009'!M6</f>
        <v>0</v>
      </c>
      <c r="AK8" s="9">
        <f>'2009'!N6</f>
        <v>0</v>
      </c>
      <c r="AL8" s="22">
        <f>'2009'!O6</f>
        <v>0</v>
      </c>
      <c r="AM8" s="15">
        <f>'2010'!D6</f>
        <v>0</v>
      </c>
      <c r="AN8" s="9">
        <f>'2010'!E6</f>
        <v>0</v>
      </c>
      <c r="AO8" s="9">
        <f>'2010'!F6</f>
        <v>0</v>
      </c>
      <c r="AP8" s="9">
        <f>'2010'!G6</f>
        <v>0</v>
      </c>
      <c r="AQ8" s="9">
        <f>'2010'!H6</f>
        <v>0</v>
      </c>
      <c r="AR8" s="9">
        <f>'2010'!I6</f>
        <v>0</v>
      </c>
      <c r="AS8" s="9">
        <f>'2010'!J6</f>
        <v>0</v>
      </c>
      <c r="AT8" s="9">
        <f>'2010'!K6</f>
        <v>0</v>
      </c>
      <c r="AU8" s="9">
        <f>'2010'!L6</f>
        <v>0</v>
      </c>
      <c r="AV8" s="9">
        <f>'2010'!M6</f>
        <v>0</v>
      </c>
      <c r="AW8" s="9">
        <f>'2010'!N6</f>
        <v>0</v>
      </c>
      <c r="AX8" s="22">
        <f>'2010'!O6</f>
        <v>0</v>
      </c>
      <c r="AY8" s="15">
        <f>'2011'!D6</f>
        <v>0</v>
      </c>
      <c r="AZ8" s="9">
        <f>'2011'!E6</f>
        <v>0</v>
      </c>
      <c r="BA8" s="9">
        <f>'2011'!F6</f>
        <v>0</v>
      </c>
      <c r="BB8" s="9">
        <f>'2011'!G6</f>
        <v>0</v>
      </c>
      <c r="BC8" s="9">
        <f>'2011'!H6</f>
        <v>0</v>
      </c>
      <c r="BD8" s="9">
        <f>'2011'!I6</f>
        <v>0</v>
      </c>
      <c r="BE8" s="9">
        <f>'2011'!J6</f>
        <v>0</v>
      </c>
      <c r="BF8" s="9">
        <f>'2011'!K6</f>
        <v>0</v>
      </c>
      <c r="BG8" s="9">
        <f>'2011'!L6</f>
        <v>0</v>
      </c>
      <c r="BH8" s="9">
        <f>'2011'!M6</f>
        <v>0</v>
      </c>
      <c r="BI8" s="9">
        <f>'2011'!N6</f>
        <v>0</v>
      </c>
      <c r="BJ8" s="22">
        <f>'2011'!O6</f>
        <v>0</v>
      </c>
      <c r="BK8" s="15">
        <f>'2012'!D8</f>
        <v>0</v>
      </c>
      <c r="BL8" s="9">
        <f>'2012'!E8</f>
        <v>0</v>
      </c>
      <c r="BM8" s="9">
        <f>'2012'!F8</f>
        <v>0</v>
      </c>
      <c r="BN8" s="9">
        <f>'2012'!G8</f>
        <v>0</v>
      </c>
      <c r="BO8" s="9">
        <f>'2012'!H8</f>
        <v>0</v>
      </c>
      <c r="BP8" s="9">
        <f>'2012'!I8</f>
        <v>0</v>
      </c>
      <c r="BQ8" s="9">
        <f>'2012'!J8</f>
        <v>0</v>
      </c>
      <c r="BR8" s="9">
        <f>'2012'!K8</f>
        <v>0</v>
      </c>
      <c r="BS8" s="9">
        <f>'2012'!L8</f>
        <v>0</v>
      </c>
      <c r="BT8" s="9">
        <f>'2012'!M8</f>
        <v>0</v>
      </c>
      <c r="BU8" s="9">
        <f>'2012'!N8</f>
        <v>0</v>
      </c>
      <c r="BV8" s="22">
        <f>'2012'!O8</f>
        <v>0</v>
      </c>
      <c r="BW8" s="15">
        <f>'2013'!D8</f>
        <v>0</v>
      </c>
      <c r="BX8" s="9">
        <f>'2013'!E8</f>
        <v>0</v>
      </c>
      <c r="BY8" s="9">
        <f>'2013'!F8</f>
        <v>3</v>
      </c>
      <c r="BZ8" s="9">
        <f>'2013'!G8</f>
        <v>0</v>
      </c>
      <c r="CA8" s="9">
        <f>'2013'!H8</f>
        <v>2</v>
      </c>
      <c r="CB8" s="9">
        <f>'2013'!I8</f>
        <v>0</v>
      </c>
      <c r="CC8" s="9">
        <f>'2013'!J8</f>
        <v>0</v>
      </c>
      <c r="CD8" s="9">
        <f>'2013'!K8</f>
        <v>0</v>
      </c>
      <c r="CE8" s="9">
        <f>'2013'!L8</f>
        <v>0</v>
      </c>
      <c r="CF8" s="9">
        <f>'2013'!M8</f>
        <v>0</v>
      </c>
      <c r="CG8" s="9">
        <f>'2013'!N8</f>
        <v>0</v>
      </c>
      <c r="CH8" s="22">
        <f>'2013'!O8</f>
        <v>0</v>
      </c>
      <c r="CI8" s="15"/>
      <c r="CJ8" s="9"/>
      <c r="CK8" s="9"/>
      <c r="CL8" s="9"/>
      <c r="CM8" s="9"/>
      <c r="CN8" s="9"/>
      <c r="CO8" s="9"/>
      <c r="CP8" s="9"/>
      <c r="CQ8" s="9"/>
      <c r="CR8" s="9"/>
      <c r="CS8" s="9"/>
      <c r="CT8" s="10"/>
      <c r="CU8" s="15"/>
      <c r="CV8" s="9"/>
      <c r="CW8" s="9"/>
      <c r="CX8" s="9"/>
      <c r="CY8" s="9"/>
      <c r="CZ8" s="9"/>
      <c r="DA8" s="9"/>
      <c r="DB8" s="9"/>
      <c r="DC8" s="9"/>
      <c r="DD8" s="9"/>
      <c r="DE8" s="9"/>
      <c r="DF8" s="10"/>
      <c r="DG8" s="15"/>
      <c r="DH8" s="9"/>
      <c r="DI8" s="9"/>
      <c r="DJ8" s="9"/>
      <c r="DK8" s="9"/>
      <c r="DL8" s="9"/>
      <c r="DM8" s="9"/>
      <c r="DN8" s="9"/>
      <c r="DO8" s="9"/>
      <c r="DP8" s="9"/>
      <c r="DQ8" s="9"/>
      <c r="DR8" s="10"/>
      <c r="DS8" s="15"/>
      <c r="DT8" s="9"/>
      <c r="DU8" s="9"/>
      <c r="DV8" s="9"/>
      <c r="DW8" s="9"/>
      <c r="DX8" s="9"/>
      <c r="DY8" s="9"/>
      <c r="DZ8" s="9"/>
      <c r="EA8" s="9"/>
      <c r="EB8" s="9"/>
      <c r="EC8" s="9"/>
      <c r="ED8" s="10"/>
      <c r="EE8" s="15"/>
      <c r="EF8" s="9"/>
      <c r="EG8" s="9"/>
      <c r="EH8" s="9"/>
      <c r="EI8" s="9"/>
      <c r="EJ8" s="9"/>
      <c r="EK8" s="9"/>
      <c r="EL8" s="9"/>
      <c r="EM8" s="9"/>
      <c r="EN8" s="9"/>
      <c r="EO8" s="9"/>
      <c r="EP8" s="10"/>
    </row>
    <row r="9" spans="1:146" x14ac:dyDescent="0.2">
      <c r="A9" s="146"/>
      <c r="B9" s="121" t="s">
        <v>28</v>
      </c>
      <c r="C9" s="16">
        <f>'2007'!D7</f>
        <v>0</v>
      </c>
      <c r="D9" s="8">
        <f>'2007'!E7</f>
        <v>0</v>
      </c>
      <c r="E9" s="8">
        <f>'2007'!F7</f>
        <v>0</v>
      </c>
      <c r="F9" s="8">
        <f>'2007'!G7</f>
        <v>0</v>
      </c>
      <c r="G9" s="8">
        <f>'2007'!H7</f>
        <v>0</v>
      </c>
      <c r="H9" s="8">
        <f>'2007'!I7</f>
        <v>0</v>
      </c>
      <c r="I9" s="8">
        <f>'2007'!J7</f>
        <v>0</v>
      </c>
      <c r="J9" s="8">
        <f>'2007'!K7</f>
        <v>0</v>
      </c>
      <c r="K9" s="8">
        <f>'2007'!L7</f>
        <v>0</v>
      </c>
      <c r="L9" s="8">
        <f>'2007'!M7</f>
        <v>0</v>
      </c>
      <c r="M9" s="8">
        <f>'2007'!N7</f>
        <v>0</v>
      </c>
      <c r="N9" s="23">
        <f>'2007'!O7</f>
        <v>0</v>
      </c>
      <c r="O9" s="16">
        <f>'2008'!D7</f>
        <v>0</v>
      </c>
      <c r="P9" s="8">
        <f>'2008'!E7</f>
        <v>0</v>
      </c>
      <c r="Q9" s="8">
        <f>'2008'!F7</f>
        <v>0</v>
      </c>
      <c r="R9" s="8">
        <f>'2008'!G7</f>
        <v>0</v>
      </c>
      <c r="S9" s="8">
        <f>'2008'!H7</f>
        <v>0</v>
      </c>
      <c r="T9" s="8">
        <f>'2008'!I7</f>
        <v>0</v>
      </c>
      <c r="U9" s="8">
        <f>'2008'!J7</f>
        <v>0</v>
      </c>
      <c r="V9" s="8">
        <f>'2008'!K7</f>
        <v>0</v>
      </c>
      <c r="W9" s="8">
        <f>'2008'!L7</f>
        <v>0</v>
      </c>
      <c r="X9" s="8">
        <f>'2008'!M7</f>
        <v>0</v>
      </c>
      <c r="Y9" s="8">
        <f>'2008'!N7</f>
        <v>0</v>
      </c>
      <c r="Z9" s="11">
        <f>'2008'!O7</f>
        <v>0</v>
      </c>
      <c r="AA9" s="16">
        <f>'2009'!D7</f>
        <v>0</v>
      </c>
      <c r="AB9" s="8">
        <f>'2009'!E7</f>
        <v>0</v>
      </c>
      <c r="AC9" s="8">
        <f>'2009'!F7</f>
        <v>0</v>
      </c>
      <c r="AD9" s="8">
        <f>'2009'!G7</f>
        <v>0</v>
      </c>
      <c r="AE9" s="8">
        <f>'2009'!H7</f>
        <v>0</v>
      </c>
      <c r="AF9" s="8">
        <f>'2009'!I7</f>
        <v>0</v>
      </c>
      <c r="AG9" s="8">
        <f>'2009'!J7</f>
        <v>0</v>
      </c>
      <c r="AH9" s="8">
        <f>'2009'!K7</f>
        <v>0</v>
      </c>
      <c r="AI9" s="8">
        <f>'2009'!L7</f>
        <v>0</v>
      </c>
      <c r="AJ9" s="8">
        <f>'2009'!M7</f>
        <v>0</v>
      </c>
      <c r="AK9" s="8">
        <f>'2009'!N7</f>
        <v>0</v>
      </c>
      <c r="AL9" s="23">
        <f>'2009'!O7</f>
        <v>0</v>
      </c>
      <c r="AM9" s="16">
        <f>'2010'!D7</f>
        <v>0</v>
      </c>
      <c r="AN9" s="8">
        <f>'2010'!E7</f>
        <v>0</v>
      </c>
      <c r="AO9" s="8">
        <f>'2010'!F7</f>
        <v>0</v>
      </c>
      <c r="AP9" s="8">
        <f>'2010'!G7</f>
        <v>0</v>
      </c>
      <c r="AQ9" s="8">
        <f>'2010'!H7</f>
        <v>0</v>
      </c>
      <c r="AR9" s="8">
        <f>'2010'!I7</f>
        <v>0</v>
      </c>
      <c r="AS9" s="8">
        <f>'2010'!J7</f>
        <v>0</v>
      </c>
      <c r="AT9" s="8">
        <f>'2010'!K7</f>
        <v>0</v>
      </c>
      <c r="AU9" s="8">
        <f>'2010'!L7</f>
        <v>0</v>
      </c>
      <c r="AV9" s="8">
        <f>'2010'!M7</f>
        <v>0</v>
      </c>
      <c r="AW9" s="8">
        <f>'2010'!N7</f>
        <v>0</v>
      </c>
      <c r="AX9" s="23">
        <f>'2010'!O7</f>
        <v>0</v>
      </c>
      <c r="AY9" s="16">
        <f>'2011'!D7</f>
        <v>0</v>
      </c>
      <c r="AZ9" s="8">
        <f>'2011'!E7</f>
        <v>0</v>
      </c>
      <c r="BA9" s="8">
        <f>'2011'!F7</f>
        <v>0</v>
      </c>
      <c r="BB9" s="8">
        <f>'2011'!G7</f>
        <v>0</v>
      </c>
      <c r="BC9" s="8">
        <f>'2011'!H7</f>
        <v>0</v>
      </c>
      <c r="BD9" s="8">
        <f>'2011'!I7</f>
        <v>0</v>
      </c>
      <c r="BE9" s="8">
        <f>'2011'!J7</f>
        <v>0</v>
      </c>
      <c r="BF9" s="8">
        <f>'2011'!K7</f>
        <v>0</v>
      </c>
      <c r="BG9" s="8">
        <f>'2011'!L7</f>
        <v>0</v>
      </c>
      <c r="BH9" s="8">
        <f>'2011'!M7</f>
        <v>0</v>
      </c>
      <c r="BI9" s="8">
        <f>'2011'!N7</f>
        <v>0</v>
      </c>
      <c r="BJ9" s="23">
        <f>'2011'!O7</f>
        <v>0</v>
      </c>
      <c r="BK9" s="16">
        <f>'2012'!D9</f>
        <v>0</v>
      </c>
      <c r="BL9" s="8">
        <f>'2012'!E9</f>
        <v>0</v>
      </c>
      <c r="BM9" s="8">
        <f>'2012'!F9</f>
        <v>0</v>
      </c>
      <c r="BN9" s="8">
        <f>'2012'!G9</f>
        <v>0</v>
      </c>
      <c r="BO9" s="8">
        <f>'2012'!H9</f>
        <v>0</v>
      </c>
      <c r="BP9" s="8">
        <f>'2012'!I9</f>
        <v>0</v>
      </c>
      <c r="BQ9" s="8">
        <f>'2012'!J9</f>
        <v>0</v>
      </c>
      <c r="BR9" s="8">
        <f>'2012'!K9</f>
        <v>0</v>
      </c>
      <c r="BS9" s="8">
        <f>'2012'!L9</f>
        <v>0</v>
      </c>
      <c r="BT9" s="8">
        <f>'2012'!M9</f>
        <v>0</v>
      </c>
      <c r="BU9" s="8">
        <f>'2012'!N9</f>
        <v>0</v>
      </c>
      <c r="BV9" s="23">
        <f>'2012'!O9</f>
        <v>0</v>
      </c>
      <c r="BW9" s="16">
        <f>'2013'!D9</f>
        <v>0</v>
      </c>
      <c r="BX9" s="8">
        <f>'2013'!E9</f>
        <v>0</v>
      </c>
      <c r="BY9" s="8">
        <f>'2013'!F9</f>
        <v>3</v>
      </c>
      <c r="BZ9" s="8">
        <f>'2013'!G9</f>
        <v>0</v>
      </c>
      <c r="CA9" s="8">
        <f>'2013'!H9</f>
        <v>2</v>
      </c>
      <c r="CB9" s="8">
        <f>'2013'!I9</f>
        <v>0</v>
      </c>
      <c r="CC9" s="8">
        <f>'2013'!J9</f>
        <v>0</v>
      </c>
      <c r="CD9" s="8">
        <f>'2013'!K9</f>
        <v>0</v>
      </c>
      <c r="CE9" s="8">
        <f>'2013'!L9</f>
        <v>0</v>
      </c>
      <c r="CF9" s="8">
        <f>'2013'!M9</f>
        <v>0</v>
      </c>
      <c r="CG9" s="8">
        <f>'2013'!N9</f>
        <v>0</v>
      </c>
      <c r="CH9" s="23">
        <f>'2013'!O9</f>
        <v>0</v>
      </c>
      <c r="CI9" s="16"/>
      <c r="CJ9" s="8"/>
      <c r="CK9" s="8"/>
      <c r="CL9" s="8"/>
      <c r="CM9" s="8"/>
      <c r="CN9" s="8"/>
      <c r="CO9" s="8"/>
      <c r="CP9" s="8"/>
      <c r="CQ9" s="8"/>
      <c r="CR9" s="8"/>
      <c r="CS9" s="8"/>
      <c r="CT9" s="11"/>
      <c r="CU9" s="16"/>
      <c r="CV9" s="8"/>
      <c r="CW9" s="8"/>
      <c r="CX9" s="8"/>
      <c r="CY9" s="8"/>
      <c r="CZ9" s="8"/>
      <c r="DA9" s="8"/>
      <c r="DB9" s="8"/>
      <c r="DC9" s="8"/>
      <c r="DD9" s="8"/>
      <c r="DE9" s="8"/>
      <c r="DF9" s="11"/>
      <c r="DG9" s="16"/>
      <c r="DH9" s="8"/>
      <c r="DI9" s="8"/>
      <c r="DJ9" s="8"/>
      <c r="DK9" s="8"/>
      <c r="DL9" s="8"/>
      <c r="DM9" s="8"/>
      <c r="DN9" s="8"/>
      <c r="DO9" s="8"/>
      <c r="DP9" s="8"/>
      <c r="DQ9" s="8"/>
      <c r="DR9" s="11"/>
      <c r="DS9" s="16"/>
      <c r="DT9" s="8"/>
      <c r="DU9" s="8"/>
      <c r="DV9" s="8"/>
      <c r="DW9" s="8"/>
      <c r="DX9" s="8"/>
      <c r="DY9" s="8"/>
      <c r="DZ9" s="8"/>
      <c r="EA9" s="8"/>
      <c r="EB9" s="8"/>
      <c r="EC9" s="8"/>
      <c r="ED9" s="11"/>
      <c r="EE9" s="16"/>
      <c r="EF9" s="8"/>
      <c r="EG9" s="8"/>
      <c r="EH9" s="8"/>
      <c r="EI9" s="8"/>
      <c r="EJ9" s="8"/>
      <c r="EK9" s="8"/>
      <c r="EL9" s="8"/>
      <c r="EM9" s="8"/>
      <c r="EN9" s="8"/>
      <c r="EO9" s="8"/>
      <c r="EP9" s="11"/>
    </row>
    <row r="10" spans="1:146" x14ac:dyDescent="0.2">
      <c r="A10" s="146"/>
      <c r="B10" s="121" t="s">
        <v>29</v>
      </c>
      <c r="C10" s="16">
        <f>'2007'!D8</f>
        <v>0</v>
      </c>
      <c r="D10" s="8">
        <f>'2007'!E8</f>
        <v>0</v>
      </c>
      <c r="E10" s="8">
        <f>'2007'!F8</f>
        <v>0</v>
      </c>
      <c r="F10" s="8">
        <f>'2007'!G8</f>
        <v>0</v>
      </c>
      <c r="G10" s="8">
        <f>'2007'!H8</f>
        <v>0</v>
      </c>
      <c r="H10" s="8">
        <f>'2007'!I8</f>
        <v>0</v>
      </c>
      <c r="I10" s="8">
        <f>'2007'!J8</f>
        <v>0</v>
      </c>
      <c r="J10" s="8">
        <f>'2007'!K8</f>
        <v>0</v>
      </c>
      <c r="K10" s="8">
        <f>'2007'!L8</f>
        <v>0</v>
      </c>
      <c r="L10" s="8">
        <f>'2007'!M8</f>
        <v>0</v>
      </c>
      <c r="M10" s="8">
        <f>'2007'!N8</f>
        <v>0</v>
      </c>
      <c r="N10" s="23">
        <f>'2007'!O8</f>
        <v>0</v>
      </c>
      <c r="O10" s="16">
        <f>'2008'!D8</f>
        <v>0</v>
      </c>
      <c r="P10" s="8">
        <f>'2008'!E8</f>
        <v>0</v>
      </c>
      <c r="Q10" s="8">
        <f>'2008'!F8</f>
        <v>0</v>
      </c>
      <c r="R10" s="8">
        <f>'2008'!G8</f>
        <v>0</v>
      </c>
      <c r="S10" s="8">
        <f>'2008'!H8</f>
        <v>0</v>
      </c>
      <c r="T10" s="8">
        <f>'2008'!I8</f>
        <v>0</v>
      </c>
      <c r="U10" s="8">
        <f>'2008'!J8</f>
        <v>0</v>
      </c>
      <c r="V10" s="8">
        <f>'2008'!K8</f>
        <v>0</v>
      </c>
      <c r="W10" s="8">
        <f>'2008'!L8</f>
        <v>0</v>
      </c>
      <c r="X10" s="8">
        <f>'2008'!M8</f>
        <v>0</v>
      </c>
      <c r="Y10" s="8">
        <f>'2008'!N8</f>
        <v>0</v>
      </c>
      <c r="Z10" s="11">
        <f>'2008'!O8</f>
        <v>0</v>
      </c>
      <c r="AA10" s="16">
        <f>'2009'!D8</f>
        <v>0</v>
      </c>
      <c r="AB10" s="8">
        <f>'2009'!E8</f>
        <v>0</v>
      </c>
      <c r="AC10" s="8">
        <f>'2009'!F8</f>
        <v>0</v>
      </c>
      <c r="AD10" s="8">
        <f>'2009'!G8</f>
        <v>0</v>
      </c>
      <c r="AE10" s="8">
        <f>'2009'!H8</f>
        <v>0</v>
      </c>
      <c r="AF10" s="8">
        <f>'2009'!I8</f>
        <v>0</v>
      </c>
      <c r="AG10" s="8">
        <f>'2009'!J8</f>
        <v>0</v>
      </c>
      <c r="AH10" s="8">
        <f>'2009'!K8</f>
        <v>0</v>
      </c>
      <c r="AI10" s="8">
        <f>'2009'!L8</f>
        <v>0</v>
      </c>
      <c r="AJ10" s="8">
        <f>'2009'!M8</f>
        <v>0</v>
      </c>
      <c r="AK10" s="8">
        <f>'2009'!N8</f>
        <v>0</v>
      </c>
      <c r="AL10" s="23">
        <f>'2009'!O8</f>
        <v>0</v>
      </c>
      <c r="AM10" s="16">
        <f>'2010'!D8</f>
        <v>0</v>
      </c>
      <c r="AN10" s="8">
        <f>'2010'!E8</f>
        <v>0</v>
      </c>
      <c r="AO10" s="8">
        <f>'2010'!F8</f>
        <v>0</v>
      </c>
      <c r="AP10" s="8">
        <f>'2010'!G8</f>
        <v>0</v>
      </c>
      <c r="AQ10" s="8">
        <f>'2010'!H8</f>
        <v>0</v>
      </c>
      <c r="AR10" s="8">
        <f>'2010'!I8</f>
        <v>0</v>
      </c>
      <c r="AS10" s="8">
        <f>'2010'!J8</f>
        <v>0</v>
      </c>
      <c r="AT10" s="8">
        <f>'2010'!K8</f>
        <v>0</v>
      </c>
      <c r="AU10" s="8">
        <f>'2010'!L8</f>
        <v>0</v>
      </c>
      <c r="AV10" s="8">
        <f>'2010'!M8</f>
        <v>0</v>
      </c>
      <c r="AW10" s="8">
        <f>'2010'!N8</f>
        <v>0</v>
      </c>
      <c r="AX10" s="23">
        <f>'2010'!O8</f>
        <v>0</v>
      </c>
      <c r="AY10" s="16">
        <f>'2011'!D8</f>
        <v>0</v>
      </c>
      <c r="AZ10" s="8">
        <f>'2011'!E8</f>
        <v>0</v>
      </c>
      <c r="BA10" s="8">
        <f>'2011'!F8</f>
        <v>0</v>
      </c>
      <c r="BB10" s="8">
        <f>'2011'!G8</f>
        <v>0</v>
      </c>
      <c r="BC10" s="8">
        <f>'2011'!H8</f>
        <v>0</v>
      </c>
      <c r="BD10" s="8">
        <f>'2011'!I8</f>
        <v>0</v>
      </c>
      <c r="BE10" s="8">
        <f>'2011'!J8</f>
        <v>0</v>
      </c>
      <c r="BF10" s="8">
        <f>'2011'!K8</f>
        <v>0</v>
      </c>
      <c r="BG10" s="8">
        <f>'2011'!L8</f>
        <v>0</v>
      </c>
      <c r="BH10" s="8">
        <f>'2011'!M8</f>
        <v>0</v>
      </c>
      <c r="BI10" s="8">
        <f>'2011'!N8</f>
        <v>0</v>
      </c>
      <c r="BJ10" s="23">
        <f>'2011'!O8</f>
        <v>0</v>
      </c>
      <c r="BK10" s="16">
        <f>'2012'!D10</f>
        <v>0</v>
      </c>
      <c r="BL10" s="8">
        <f>'2012'!E10</f>
        <v>0</v>
      </c>
      <c r="BM10" s="8">
        <f>'2012'!F10</f>
        <v>0</v>
      </c>
      <c r="BN10" s="8">
        <f>'2012'!G10</f>
        <v>0</v>
      </c>
      <c r="BO10" s="8">
        <f>'2012'!H10</f>
        <v>0</v>
      </c>
      <c r="BP10" s="8">
        <f>'2012'!I10</f>
        <v>0</v>
      </c>
      <c r="BQ10" s="8">
        <f>'2012'!J10</f>
        <v>0</v>
      </c>
      <c r="BR10" s="8">
        <f>'2012'!K10</f>
        <v>0</v>
      </c>
      <c r="BS10" s="8">
        <f>'2012'!L10</f>
        <v>0</v>
      </c>
      <c r="BT10" s="8">
        <f>'2012'!M10</f>
        <v>0</v>
      </c>
      <c r="BU10" s="8">
        <f>'2012'!N10</f>
        <v>0</v>
      </c>
      <c r="BV10" s="23">
        <f>'2012'!O10</f>
        <v>0</v>
      </c>
      <c r="BW10" s="16">
        <f>'2013'!D10</f>
        <v>0</v>
      </c>
      <c r="BX10" s="8">
        <f>'2013'!E10</f>
        <v>0</v>
      </c>
      <c r="BY10" s="8">
        <f>'2013'!F10</f>
        <v>8</v>
      </c>
      <c r="BZ10" s="8">
        <f>'2013'!G10</f>
        <v>0</v>
      </c>
      <c r="CA10" s="8">
        <f>'2013'!H10</f>
        <v>4</v>
      </c>
      <c r="CB10" s="8">
        <f>'2013'!I10</f>
        <v>0</v>
      </c>
      <c r="CC10" s="8">
        <f>'2013'!J10</f>
        <v>0</v>
      </c>
      <c r="CD10" s="8">
        <f>'2013'!K10</f>
        <v>0</v>
      </c>
      <c r="CE10" s="8">
        <f>'2013'!L10</f>
        <v>0</v>
      </c>
      <c r="CF10" s="8">
        <f>'2013'!M10</f>
        <v>0</v>
      </c>
      <c r="CG10" s="8">
        <f>'2013'!N10</f>
        <v>0</v>
      </c>
      <c r="CH10" s="23">
        <f>'2013'!O10</f>
        <v>0</v>
      </c>
      <c r="CI10" s="16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11"/>
      <c r="CU10" s="16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11"/>
      <c r="DG10" s="16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11"/>
      <c r="DS10" s="16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11"/>
      <c r="EE10" s="16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11"/>
    </row>
    <row r="11" spans="1:146" x14ac:dyDescent="0.2">
      <c r="A11" s="146"/>
      <c r="B11" s="121" t="s">
        <v>30</v>
      </c>
      <c r="C11" s="16">
        <f>'2007'!D9</f>
        <v>0</v>
      </c>
      <c r="D11" s="8">
        <f>'2007'!E9</f>
        <v>0</v>
      </c>
      <c r="E11" s="8">
        <f>'2007'!F9</f>
        <v>0</v>
      </c>
      <c r="F11" s="8">
        <f>'2007'!G9</f>
        <v>0</v>
      </c>
      <c r="G11" s="8">
        <f>'2007'!H9</f>
        <v>0</v>
      </c>
      <c r="H11" s="8">
        <f>'2007'!I9</f>
        <v>0</v>
      </c>
      <c r="I11" s="8">
        <f>'2007'!J9</f>
        <v>0</v>
      </c>
      <c r="J11" s="8">
        <f>'2007'!K9</f>
        <v>0</v>
      </c>
      <c r="K11" s="8">
        <f>'2007'!L9</f>
        <v>0</v>
      </c>
      <c r="L11" s="8">
        <f>'2007'!M9</f>
        <v>0</v>
      </c>
      <c r="M11" s="8">
        <f>'2007'!N9</f>
        <v>0</v>
      </c>
      <c r="N11" s="23">
        <f>'2007'!O9</f>
        <v>0</v>
      </c>
      <c r="O11" s="16">
        <f>'2008'!D9</f>
        <v>0</v>
      </c>
      <c r="P11" s="8">
        <f>'2008'!E9</f>
        <v>0</v>
      </c>
      <c r="Q11" s="8">
        <f>'2008'!F9</f>
        <v>0</v>
      </c>
      <c r="R11" s="8">
        <f>'2008'!G9</f>
        <v>0</v>
      </c>
      <c r="S11" s="8">
        <f>'2008'!H9</f>
        <v>0</v>
      </c>
      <c r="T11" s="8">
        <f>'2008'!I9</f>
        <v>0</v>
      </c>
      <c r="U11" s="8">
        <f>'2008'!J9</f>
        <v>0</v>
      </c>
      <c r="V11" s="8">
        <f>'2008'!K9</f>
        <v>0</v>
      </c>
      <c r="W11" s="8">
        <f>'2008'!L9</f>
        <v>0</v>
      </c>
      <c r="X11" s="8">
        <f>'2008'!M9</f>
        <v>0</v>
      </c>
      <c r="Y11" s="8">
        <f>'2008'!N9</f>
        <v>0</v>
      </c>
      <c r="Z11" s="11">
        <f>'2008'!O9</f>
        <v>0</v>
      </c>
      <c r="AA11" s="16">
        <f>'2009'!D9</f>
        <v>0</v>
      </c>
      <c r="AB11" s="8">
        <f>'2009'!E9</f>
        <v>0</v>
      </c>
      <c r="AC11" s="8">
        <f>'2009'!F9</f>
        <v>0</v>
      </c>
      <c r="AD11" s="8">
        <f>'2009'!G9</f>
        <v>0</v>
      </c>
      <c r="AE11" s="8">
        <f>'2009'!H9</f>
        <v>0</v>
      </c>
      <c r="AF11" s="8">
        <f>'2009'!I9</f>
        <v>0</v>
      </c>
      <c r="AG11" s="8">
        <f>'2009'!J9</f>
        <v>0</v>
      </c>
      <c r="AH11" s="8">
        <f>'2009'!K9</f>
        <v>0</v>
      </c>
      <c r="AI11" s="8">
        <f>'2009'!L9</f>
        <v>0</v>
      </c>
      <c r="AJ11" s="8">
        <f>'2009'!M9</f>
        <v>0</v>
      </c>
      <c r="AK11" s="8">
        <f>'2009'!N9</f>
        <v>0</v>
      </c>
      <c r="AL11" s="23">
        <f>'2009'!O9</f>
        <v>0</v>
      </c>
      <c r="AM11" s="16">
        <f>'2010'!D9</f>
        <v>0</v>
      </c>
      <c r="AN11" s="8">
        <f>'2010'!E9</f>
        <v>0</v>
      </c>
      <c r="AO11" s="8">
        <f>'2010'!F9</f>
        <v>0</v>
      </c>
      <c r="AP11" s="8">
        <f>'2010'!G9</f>
        <v>0</v>
      </c>
      <c r="AQ11" s="8">
        <f>'2010'!H9</f>
        <v>0</v>
      </c>
      <c r="AR11" s="8">
        <f>'2010'!I9</f>
        <v>0</v>
      </c>
      <c r="AS11" s="8">
        <f>'2010'!J9</f>
        <v>0</v>
      </c>
      <c r="AT11" s="8">
        <f>'2010'!K9</f>
        <v>0</v>
      </c>
      <c r="AU11" s="8">
        <f>'2010'!L9</f>
        <v>0</v>
      </c>
      <c r="AV11" s="8">
        <f>'2010'!M9</f>
        <v>0</v>
      </c>
      <c r="AW11" s="8">
        <f>'2010'!N9</f>
        <v>0</v>
      </c>
      <c r="AX11" s="23">
        <f>'2010'!O9</f>
        <v>0</v>
      </c>
      <c r="AY11" s="16">
        <f>'2011'!D9</f>
        <v>0</v>
      </c>
      <c r="AZ11" s="8">
        <f>'2011'!E9</f>
        <v>0</v>
      </c>
      <c r="BA11" s="8">
        <f>'2011'!F9</f>
        <v>0</v>
      </c>
      <c r="BB11" s="8">
        <f>'2011'!G9</f>
        <v>0</v>
      </c>
      <c r="BC11" s="8">
        <f>'2011'!H9</f>
        <v>0</v>
      </c>
      <c r="BD11" s="8">
        <f>'2011'!I9</f>
        <v>0</v>
      </c>
      <c r="BE11" s="8">
        <f>'2011'!J9</f>
        <v>0</v>
      </c>
      <c r="BF11" s="8">
        <f>'2011'!K9</f>
        <v>0</v>
      </c>
      <c r="BG11" s="8">
        <f>'2011'!L9</f>
        <v>0</v>
      </c>
      <c r="BH11" s="8">
        <f>'2011'!M9</f>
        <v>0</v>
      </c>
      <c r="BI11" s="8">
        <f>'2011'!N9</f>
        <v>0</v>
      </c>
      <c r="BJ11" s="23">
        <f>'2011'!O9</f>
        <v>0</v>
      </c>
      <c r="BK11" s="16">
        <f>'2012'!D11</f>
        <v>0</v>
      </c>
      <c r="BL11" s="8">
        <f>'2012'!E11</f>
        <v>0</v>
      </c>
      <c r="BM11" s="8">
        <f>'2012'!F11</f>
        <v>0</v>
      </c>
      <c r="BN11" s="8">
        <f>'2012'!G11</f>
        <v>0</v>
      </c>
      <c r="BO11" s="8">
        <f>'2012'!H11</f>
        <v>0</v>
      </c>
      <c r="BP11" s="8">
        <f>'2012'!I11</f>
        <v>0</v>
      </c>
      <c r="BQ11" s="8">
        <f>'2012'!J11</f>
        <v>0</v>
      </c>
      <c r="BR11" s="8">
        <f>'2012'!K11</f>
        <v>0</v>
      </c>
      <c r="BS11" s="8">
        <f>'2012'!L11</f>
        <v>0</v>
      </c>
      <c r="BT11" s="8">
        <f>'2012'!M11</f>
        <v>0</v>
      </c>
      <c r="BU11" s="8">
        <f>'2012'!N11</f>
        <v>0</v>
      </c>
      <c r="BV11" s="23">
        <f>'2012'!O11</f>
        <v>0</v>
      </c>
      <c r="BW11" s="16">
        <f>'2013'!D11</f>
        <v>0</v>
      </c>
      <c r="BX11" s="8">
        <f>'2013'!E11</f>
        <v>0</v>
      </c>
      <c r="BY11" s="8">
        <f>'2013'!F11</f>
        <v>35</v>
      </c>
      <c r="BZ11" s="8">
        <f>'2013'!G11</f>
        <v>0</v>
      </c>
      <c r="CA11" s="8">
        <f>'2013'!H11</f>
        <v>44</v>
      </c>
      <c r="CB11" s="8">
        <f>'2013'!I11</f>
        <v>0</v>
      </c>
      <c r="CC11" s="8">
        <f>'2013'!J11</f>
        <v>0</v>
      </c>
      <c r="CD11" s="8">
        <f>'2013'!K11</f>
        <v>0</v>
      </c>
      <c r="CE11" s="8">
        <f>'2013'!L11</f>
        <v>0</v>
      </c>
      <c r="CF11" s="8">
        <f>'2013'!M11</f>
        <v>0</v>
      </c>
      <c r="CG11" s="8">
        <f>'2013'!N11</f>
        <v>0</v>
      </c>
      <c r="CH11" s="23">
        <f>'2013'!O11</f>
        <v>0</v>
      </c>
      <c r="CI11" s="16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11"/>
      <c r="CU11" s="16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11"/>
      <c r="DG11" s="16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11"/>
      <c r="DS11" s="16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11"/>
      <c r="EE11" s="16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11"/>
    </row>
    <row r="12" spans="1:146" ht="13.5" thickBot="1" x14ac:dyDescent="0.25">
      <c r="A12" s="147"/>
      <c r="B12" s="118" t="s">
        <v>59</v>
      </c>
      <c r="C12" s="112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5"/>
      <c r="O12" s="112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4"/>
      <c r="AA12" s="112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5"/>
      <c r="AM12" s="112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5"/>
      <c r="AY12" s="112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5"/>
      <c r="BK12" s="112">
        <f>'2012'!D13</f>
        <v>0</v>
      </c>
      <c r="BL12" s="113">
        <f>'2012'!E13</f>
        <v>0</v>
      </c>
      <c r="BM12" s="113">
        <f>'2012'!F13</f>
        <v>0</v>
      </c>
      <c r="BN12" s="113">
        <f>'2012'!G13</f>
        <v>0</v>
      </c>
      <c r="BO12" s="113">
        <f>'2012'!H13</f>
        <v>0</v>
      </c>
      <c r="BP12" s="113">
        <f>'2012'!I13</f>
        <v>0</v>
      </c>
      <c r="BQ12" s="113">
        <f>'2012'!J13</f>
        <v>0</v>
      </c>
      <c r="BR12" s="113">
        <f>'2012'!K13</f>
        <v>0</v>
      </c>
      <c r="BS12" s="113">
        <f>'2012'!L13</f>
        <v>0</v>
      </c>
      <c r="BT12" s="113">
        <f>'2012'!M13</f>
        <v>0</v>
      </c>
      <c r="BU12" s="113">
        <f>'2012'!N13</f>
        <v>0</v>
      </c>
      <c r="BV12" s="115">
        <f>'2012'!O13</f>
        <v>167</v>
      </c>
      <c r="BW12" s="112">
        <f>'2013'!D13</f>
        <v>0</v>
      </c>
      <c r="BX12" s="113">
        <f>'2013'!E13</f>
        <v>-125</v>
      </c>
      <c r="BY12" s="113">
        <f>'2013'!F13</f>
        <v>8</v>
      </c>
      <c r="BZ12" s="113">
        <f>'2013'!G13</f>
        <v>2</v>
      </c>
      <c r="CA12" s="113">
        <f>'2013'!H13</f>
        <v>37</v>
      </c>
      <c r="CB12" s="113" t="str">
        <f>'2013'!I13</f>
        <v/>
      </c>
      <c r="CC12" s="113" t="str">
        <f>'2013'!J13</f>
        <v/>
      </c>
      <c r="CD12" s="113" t="str">
        <f>'2013'!K13</f>
        <v/>
      </c>
      <c r="CE12" s="113" t="str">
        <f>'2013'!L13</f>
        <v/>
      </c>
      <c r="CF12" s="113" t="str">
        <f>'2013'!M13</f>
        <v/>
      </c>
      <c r="CG12" s="113" t="str">
        <f>'2013'!N13</f>
        <v/>
      </c>
      <c r="CH12" s="115" t="str">
        <f>'2013'!O13</f>
        <v/>
      </c>
      <c r="CI12" s="112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4"/>
      <c r="CU12" s="112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4"/>
      <c r="DG12" s="112"/>
      <c r="DH12" s="113"/>
      <c r="DI12" s="113"/>
      <c r="DJ12" s="113"/>
      <c r="DK12" s="113"/>
      <c r="DL12" s="113"/>
      <c r="DM12" s="113"/>
      <c r="DN12" s="113"/>
      <c r="DO12" s="113"/>
      <c r="DP12" s="113"/>
      <c r="DQ12" s="113"/>
      <c r="DR12" s="114"/>
      <c r="DS12" s="112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4"/>
      <c r="EE12" s="112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4"/>
    </row>
    <row r="13" spans="1:146" x14ac:dyDescent="0.2">
      <c r="A13" s="145" t="s">
        <v>2</v>
      </c>
      <c r="B13" s="119" t="s">
        <v>27</v>
      </c>
      <c r="C13" s="15">
        <f>'2007'!D10</f>
        <v>0</v>
      </c>
      <c r="D13" s="9">
        <f>'2007'!E10</f>
        <v>0</v>
      </c>
      <c r="E13" s="9">
        <f>'2007'!F10</f>
        <v>0</v>
      </c>
      <c r="F13" s="9">
        <f>'2007'!G10</f>
        <v>0</v>
      </c>
      <c r="G13" s="9">
        <f>'2007'!H10</f>
        <v>0</v>
      </c>
      <c r="H13" s="9">
        <f>'2007'!I10</f>
        <v>0</v>
      </c>
      <c r="I13" s="9">
        <f>'2007'!J10</f>
        <v>0</v>
      </c>
      <c r="J13" s="9">
        <f>'2007'!K10</f>
        <v>0</v>
      </c>
      <c r="K13" s="9">
        <f>'2007'!L10</f>
        <v>0</v>
      </c>
      <c r="L13" s="9">
        <f>'2007'!M10</f>
        <v>0</v>
      </c>
      <c r="M13" s="9">
        <f>'2007'!N10</f>
        <v>0</v>
      </c>
      <c r="N13" s="10">
        <f>'2007'!O10</f>
        <v>0</v>
      </c>
      <c r="O13" s="15">
        <f>'2008'!D10</f>
        <v>0</v>
      </c>
      <c r="P13" s="9">
        <f>'2008'!E10</f>
        <v>0</v>
      </c>
      <c r="Q13" s="9">
        <f>'2008'!F10</f>
        <v>0</v>
      </c>
      <c r="R13" s="9">
        <f>'2008'!G10</f>
        <v>0</v>
      </c>
      <c r="S13" s="9">
        <f>'2008'!H10</f>
        <v>0</v>
      </c>
      <c r="T13" s="9">
        <f>'2008'!I10</f>
        <v>0</v>
      </c>
      <c r="U13" s="9">
        <f>'2008'!J10</f>
        <v>0</v>
      </c>
      <c r="V13" s="9">
        <f>'2008'!K10</f>
        <v>0</v>
      </c>
      <c r="W13" s="9">
        <f>'2008'!L10</f>
        <v>0</v>
      </c>
      <c r="X13" s="9">
        <f>'2008'!M10</f>
        <v>0</v>
      </c>
      <c r="Y13" s="9">
        <f>'2008'!N10</f>
        <v>3</v>
      </c>
      <c r="Z13" s="10">
        <f>'2008'!O10</f>
        <v>0</v>
      </c>
      <c r="AA13" s="15">
        <f>'2009'!D10</f>
        <v>1</v>
      </c>
      <c r="AB13" s="9">
        <f>'2009'!E10</f>
        <v>1</v>
      </c>
      <c r="AC13" s="9">
        <f>'2009'!F10</f>
        <v>0</v>
      </c>
      <c r="AD13" s="9">
        <f>'2009'!G10</f>
        <v>0</v>
      </c>
      <c r="AE13" s="9">
        <f>'2009'!H10</f>
        <v>0</v>
      </c>
      <c r="AF13" s="9">
        <f>'2009'!I10</f>
        <v>0</v>
      </c>
      <c r="AG13" s="9">
        <f>'2009'!J10</f>
        <v>0</v>
      </c>
      <c r="AH13" s="9">
        <f>'2009'!K10</f>
        <v>1</v>
      </c>
      <c r="AI13" s="9">
        <f>'2009'!L10</f>
        <v>1</v>
      </c>
      <c r="AJ13" s="9">
        <f>'2009'!M10</f>
        <v>0</v>
      </c>
      <c r="AK13" s="9">
        <f>'2009'!N10</f>
        <v>0</v>
      </c>
      <c r="AL13" s="10">
        <f>'2009'!O10</f>
        <v>0</v>
      </c>
      <c r="AM13" s="15">
        <f>'2010'!D10</f>
        <v>1</v>
      </c>
      <c r="AN13" s="9">
        <f>'2010'!E10</f>
        <v>2</v>
      </c>
      <c r="AO13" s="9">
        <f>'2010'!F10</f>
        <v>3</v>
      </c>
      <c r="AP13" s="9">
        <f>'2010'!G10</f>
        <v>0</v>
      </c>
      <c r="AQ13" s="9">
        <f>'2010'!H10</f>
        <v>3</v>
      </c>
      <c r="AR13" s="9">
        <f>'2010'!I10</f>
        <v>1</v>
      </c>
      <c r="AS13" s="9">
        <f>'2010'!J10</f>
        <v>0</v>
      </c>
      <c r="AT13" s="9">
        <f>'2010'!K10</f>
        <v>0</v>
      </c>
      <c r="AU13" s="9">
        <f>'2010'!L10</f>
        <v>0</v>
      </c>
      <c r="AV13" s="9">
        <f>'2010'!M10</f>
        <v>0</v>
      </c>
      <c r="AW13" s="9">
        <f>'2010'!N10</f>
        <v>3</v>
      </c>
      <c r="AX13" s="10">
        <f>'2010'!O10</f>
        <v>4</v>
      </c>
      <c r="AY13" s="15">
        <f>'2011'!D10</f>
        <v>4</v>
      </c>
      <c r="AZ13" s="9">
        <f>'2011'!E10</f>
        <v>4</v>
      </c>
      <c r="BA13" s="9">
        <f>'2011'!F10</f>
        <v>2</v>
      </c>
      <c r="BB13" s="9">
        <f>'2011'!G10</f>
        <v>1</v>
      </c>
      <c r="BC13" s="9">
        <f>'2011'!H10</f>
        <v>1</v>
      </c>
      <c r="BD13" s="9">
        <f>'2011'!I10</f>
        <v>1</v>
      </c>
      <c r="BE13" s="9">
        <f>'2011'!J10</f>
        <v>0</v>
      </c>
      <c r="BF13" s="9">
        <f>'2011'!K10</f>
        <v>0</v>
      </c>
      <c r="BG13" s="9">
        <f>'2011'!L10</f>
        <v>2</v>
      </c>
      <c r="BH13" s="9">
        <f>'2011'!M10</f>
        <v>2</v>
      </c>
      <c r="BI13" s="9">
        <f>'2011'!N10</f>
        <v>0</v>
      </c>
      <c r="BJ13" s="10">
        <f>'2011'!O10</f>
        <v>1</v>
      </c>
      <c r="BK13" s="15">
        <f>'2012'!D14</f>
        <v>1</v>
      </c>
      <c r="BL13" s="9">
        <f>'2012'!E14</f>
        <v>1</v>
      </c>
      <c r="BM13" s="9">
        <f>'2012'!F14</f>
        <v>1</v>
      </c>
      <c r="BN13" s="9">
        <f>'2012'!G14</f>
        <v>0</v>
      </c>
      <c r="BO13" s="9">
        <f>'2012'!H14</f>
        <v>3</v>
      </c>
      <c r="BP13" s="9">
        <f>'2012'!I14</f>
        <v>2</v>
      </c>
      <c r="BQ13" s="9">
        <f>'2012'!J14</f>
        <v>1</v>
      </c>
      <c r="BR13" s="9">
        <f>'2012'!K14</f>
        <v>0</v>
      </c>
      <c r="BS13" s="9">
        <f>'2012'!L14</f>
        <v>1</v>
      </c>
      <c r="BT13" s="9">
        <f>'2012'!M14</f>
        <v>0</v>
      </c>
      <c r="BU13" s="9">
        <f>'2012'!N14</f>
        <v>2</v>
      </c>
      <c r="BV13" s="10">
        <f>'2012'!O14</f>
        <v>2</v>
      </c>
      <c r="BW13" s="15">
        <f>'2013'!D14</f>
        <v>2</v>
      </c>
      <c r="BX13" s="9">
        <f>'2013'!E14</f>
        <v>1</v>
      </c>
      <c r="BY13" s="9">
        <f>'2013'!F14</f>
        <v>1</v>
      </c>
      <c r="BZ13" s="9">
        <f>'2013'!G14</f>
        <v>6</v>
      </c>
      <c r="CA13" s="9">
        <f>'2013'!H14</f>
        <v>2</v>
      </c>
      <c r="CB13" s="9">
        <f>'2013'!I14</f>
        <v>0</v>
      </c>
      <c r="CC13" s="9">
        <f>'2013'!J14</f>
        <v>0</v>
      </c>
      <c r="CD13" s="9">
        <f>'2013'!K14</f>
        <v>0</v>
      </c>
      <c r="CE13" s="9">
        <f>'2013'!L14</f>
        <v>0</v>
      </c>
      <c r="CF13" s="9">
        <f>'2013'!M14</f>
        <v>0</v>
      </c>
      <c r="CG13" s="9">
        <f>'2013'!N14</f>
        <v>0</v>
      </c>
      <c r="CH13" s="10">
        <f>'2013'!O14</f>
        <v>0</v>
      </c>
      <c r="CI13" s="15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10"/>
      <c r="CU13" s="15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10"/>
      <c r="DG13" s="15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10"/>
      <c r="DS13" s="15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10"/>
      <c r="EE13" s="15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10"/>
    </row>
    <row r="14" spans="1:146" x14ac:dyDescent="0.2">
      <c r="A14" s="146"/>
      <c r="B14" s="121" t="s">
        <v>28</v>
      </c>
      <c r="C14" s="16">
        <f>'2007'!D11</f>
        <v>0</v>
      </c>
      <c r="D14" s="8">
        <f>'2007'!E11</f>
        <v>0</v>
      </c>
      <c r="E14" s="8">
        <f>'2007'!F11</f>
        <v>0</v>
      </c>
      <c r="F14" s="8">
        <f>'2007'!G11</f>
        <v>0</v>
      </c>
      <c r="G14" s="8">
        <f>'2007'!H11</f>
        <v>0</v>
      </c>
      <c r="H14" s="8">
        <f>'2007'!I11</f>
        <v>0</v>
      </c>
      <c r="I14" s="8">
        <f>'2007'!J11</f>
        <v>0</v>
      </c>
      <c r="J14" s="8">
        <f>'2007'!K11</f>
        <v>0</v>
      </c>
      <c r="K14" s="8">
        <f>'2007'!L11</f>
        <v>0</v>
      </c>
      <c r="L14" s="8">
        <f>'2007'!M11</f>
        <v>0</v>
      </c>
      <c r="M14" s="8">
        <f>'2007'!N11</f>
        <v>0</v>
      </c>
      <c r="N14" s="11">
        <f>'2007'!O11</f>
        <v>0</v>
      </c>
      <c r="O14" s="16">
        <f>'2008'!D11</f>
        <v>0</v>
      </c>
      <c r="P14" s="8">
        <f>'2008'!E11</f>
        <v>0</v>
      </c>
      <c r="Q14" s="8">
        <f>'2008'!F11</f>
        <v>0</v>
      </c>
      <c r="R14" s="8">
        <f>'2008'!G11</f>
        <v>0</v>
      </c>
      <c r="S14" s="8">
        <f>'2008'!H11</f>
        <v>0</v>
      </c>
      <c r="T14" s="8">
        <f>'2008'!I11</f>
        <v>0</v>
      </c>
      <c r="U14" s="8">
        <f>'2008'!J11</f>
        <v>0</v>
      </c>
      <c r="V14" s="8">
        <f>'2008'!K11</f>
        <v>0</v>
      </c>
      <c r="W14" s="8">
        <f>'2008'!L11</f>
        <v>0</v>
      </c>
      <c r="X14" s="8">
        <f>'2008'!M11</f>
        <v>0</v>
      </c>
      <c r="Y14" s="8">
        <f>'2008'!N11</f>
        <v>3</v>
      </c>
      <c r="Z14" s="11">
        <f>'2008'!O11</f>
        <v>1</v>
      </c>
      <c r="AA14" s="16">
        <f>'2009'!D11</f>
        <v>1</v>
      </c>
      <c r="AB14" s="8">
        <f>'2009'!E11</f>
        <v>22</v>
      </c>
      <c r="AC14" s="8">
        <f>'2009'!F11</f>
        <v>0</v>
      </c>
      <c r="AD14" s="8">
        <f>'2009'!G11</f>
        <v>0</v>
      </c>
      <c r="AE14" s="8">
        <f>'2009'!H11</f>
        <v>0</v>
      </c>
      <c r="AF14" s="8">
        <f>'2009'!I11</f>
        <v>0</v>
      </c>
      <c r="AG14" s="8">
        <f>'2009'!J11</f>
        <v>0</v>
      </c>
      <c r="AH14" s="8">
        <f>'2009'!K11</f>
        <v>3</v>
      </c>
      <c r="AI14" s="8">
        <f>'2009'!L11</f>
        <v>5</v>
      </c>
      <c r="AJ14" s="8">
        <f>'2009'!M11</f>
        <v>0</v>
      </c>
      <c r="AK14" s="8">
        <f>'2009'!N11</f>
        <v>0</v>
      </c>
      <c r="AL14" s="11">
        <f>'2009'!O11</f>
        <v>0</v>
      </c>
      <c r="AM14" s="16">
        <f>'2010'!D11</f>
        <v>1</v>
      </c>
      <c r="AN14" s="8">
        <f>'2010'!E11</f>
        <v>2</v>
      </c>
      <c r="AO14" s="8">
        <f>'2010'!F11</f>
        <v>3</v>
      </c>
      <c r="AP14" s="8">
        <f>'2010'!G11</f>
        <v>0</v>
      </c>
      <c r="AQ14" s="8">
        <f>'2010'!H11</f>
        <v>16</v>
      </c>
      <c r="AR14" s="8">
        <f>'2010'!I11</f>
        <v>18</v>
      </c>
      <c r="AS14" s="8">
        <f>'2010'!J11</f>
        <v>0</v>
      </c>
      <c r="AT14" s="8">
        <f>'2010'!K11</f>
        <v>0</v>
      </c>
      <c r="AU14" s="8">
        <f>'2010'!L11</f>
        <v>0</v>
      </c>
      <c r="AV14" s="8">
        <f>'2010'!M11</f>
        <v>0</v>
      </c>
      <c r="AW14" s="8">
        <f>'2010'!N11</f>
        <v>8</v>
      </c>
      <c r="AX14" s="11">
        <f>'2010'!O11</f>
        <v>11</v>
      </c>
      <c r="AY14" s="16">
        <f>'2011'!D11</f>
        <v>9</v>
      </c>
      <c r="AZ14" s="8">
        <f>'2011'!E11</f>
        <v>6</v>
      </c>
      <c r="BA14" s="8">
        <f>'2011'!F11</f>
        <v>4</v>
      </c>
      <c r="BB14" s="8">
        <f>'2011'!G11</f>
        <v>0</v>
      </c>
      <c r="BC14" s="8">
        <f>'2011'!H11</f>
        <v>6</v>
      </c>
      <c r="BD14" s="8">
        <f>'2011'!I11</f>
        <v>1</v>
      </c>
      <c r="BE14" s="8">
        <f>'2011'!J11</f>
        <v>3</v>
      </c>
      <c r="BF14" s="8">
        <f>'2011'!K11</f>
        <v>0</v>
      </c>
      <c r="BG14" s="8">
        <f>'2011'!L11</f>
        <v>9</v>
      </c>
      <c r="BH14" s="8">
        <f>'2011'!M11</f>
        <v>12</v>
      </c>
      <c r="BI14" s="8">
        <f>'2011'!N11</f>
        <v>14</v>
      </c>
      <c r="BJ14" s="11">
        <f>'2011'!O11</f>
        <v>3</v>
      </c>
      <c r="BK14" s="16">
        <f>'2012'!D15</f>
        <v>4</v>
      </c>
      <c r="BL14" s="8">
        <f>'2012'!E15</f>
        <v>30</v>
      </c>
      <c r="BM14" s="8">
        <f>'2012'!F15</f>
        <v>3</v>
      </c>
      <c r="BN14" s="8">
        <f>'2012'!G15</f>
        <v>3</v>
      </c>
      <c r="BO14" s="8">
        <f>'2012'!H15</f>
        <v>16</v>
      </c>
      <c r="BP14" s="8">
        <f>'2012'!I15</f>
        <v>4</v>
      </c>
      <c r="BQ14" s="8">
        <f>'2012'!J15</f>
        <v>3</v>
      </c>
      <c r="BR14" s="8">
        <f>'2012'!K15</f>
        <v>0</v>
      </c>
      <c r="BS14" s="8">
        <f>'2012'!L15</f>
        <v>2</v>
      </c>
      <c r="BT14" s="8">
        <f>'2012'!M15</f>
        <v>17</v>
      </c>
      <c r="BU14" s="8">
        <f>'2012'!N15</f>
        <v>14</v>
      </c>
      <c r="BV14" s="11">
        <f>'2012'!O15</f>
        <v>5</v>
      </c>
      <c r="BW14" s="16">
        <f>'2013'!D15</f>
        <v>1</v>
      </c>
      <c r="BX14" s="8">
        <f>'2013'!E15</f>
        <v>11</v>
      </c>
      <c r="BY14" s="8">
        <f>'2013'!F15</f>
        <v>3</v>
      </c>
      <c r="BZ14" s="8">
        <f>'2013'!G15</f>
        <v>42</v>
      </c>
      <c r="CA14" s="8">
        <f>'2013'!H15</f>
        <v>17</v>
      </c>
      <c r="CB14" s="8">
        <f>'2013'!I15</f>
        <v>0</v>
      </c>
      <c r="CC14" s="8">
        <f>'2013'!J15</f>
        <v>0</v>
      </c>
      <c r="CD14" s="8">
        <f>'2013'!K15</f>
        <v>0</v>
      </c>
      <c r="CE14" s="8">
        <f>'2013'!L15</f>
        <v>0</v>
      </c>
      <c r="CF14" s="8">
        <f>'2013'!M15</f>
        <v>0</v>
      </c>
      <c r="CG14" s="8">
        <f>'2013'!N15</f>
        <v>0</v>
      </c>
      <c r="CH14" s="11">
        <f>'2013'!O15</f>
        <v>0</v>
      </c>
      <c r="CI14" s="16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11"/>
      <c r="CU14" s="16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11"/>
      <c r="DG14" s="16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11"/>
      <c r="DS14" s="16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11"/>
      <c r="EE14" s="16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11"/>
    </row>
    <row r="15" spans="1:146" x14ac:dyDescent="0.2">
      <c r="A15" s="146"/>
      <c r="B15" s="121" t="s">
        <v>29</v>
      </c>
      <c r="C15" s="16">
        <f>'2007'!D12</f>
        <v>0</v>
      </c>
      <c r="D15" s="8">
        <f>'2007'!E12</f>
        <v>0</v>
      </c>
      <c r="E15" s="8">
        <f>'2007'!F12</f>
        <v>0</v>
      </c>
      <c r="F15" s="8">
        <f>'2007'!G12</f>
        <v>0</v>
      </c>
      <c r="G15" s="8">
        <f>'2007'!H12</f>
        <v>0</v>
      </c>
      <c r="H15" s="8">
        <f>'2007'!I12</f>
        <v>0</v>
      </c>
      <c r="I15" s="8">
        <f>'2007'!J12</f>
        <v>0</v>
      </c>
      <c r="J15" s="8">
        <f>'2007'!K12</f>
        <v>0</v>
      </c>
      <c r="K15" s="8">
        <f>'2007'!L12</f>
        <v>0</v>
      </c>
      <c r="L15" s="8">
        <f>'2007'!M12</f>
        <v>0</v>
      </c>
      <c r="M15" s="8">
        <f>'2007'!N12</f>
        <v>0</v>
      </c>
      <c r="N15" s="11">
        <f>'2007'!O12</f>
        <v>0</v>
      </c>
      <c r="O15" s="16">
        <f>'2008'!D12</f>
        <v>0</v>
      </c>
      <c r="P15" s="8">
        <f>'2008'!E12</f>
        <v>0</v>
      </c>
      <c r="Q15" s="8">
        <f>'2008'!F12</f>
        <v>0</v>
      </c>
      <c r="R15" s="8">
        <f>'2008'!G12</f>
        <v>0</v>
      </c>
      <c r="S15" s="8">
        <f>'2008'!H12</f>
        <v>0</v>
      </c>
      <c r="T15" s="8">
        <f>'2008'!I12</f>
        <v>0</v>
      </c>
      <c r="U15" s="8">
        <f>'2008'!J12</f>
        <v>0</v>
      </c>
      <c r="V15" s="8">
        <f>'2008'!K12</f>
        <v>0</v>
      </c>
      <c r="W15" s="8">
        <f>'2008'!L12</f>
        <v>0</v>
      </c>
      <c r="X15" s="8">
        <f>'2008'!M12</f>
        <v>0</v>
      </c>
      <c r="Y15" s="8">
        <f>'2008'!N12</f>
        <v>52</v>
      </c>
      <c r="Z15" s="11">
        <f>'2008'!O12</f>
        <v>19</v>
      </c>
      <c r="AA15" s="16">
        <f>'2009'!D12</f>
        <v>16</v>
      </c>
      <c r="AB15" s="8">
        <f>'2009'!E12</f>
        <v>124</v>
      </c>
      <c r="AC15" s="8">
        <f>'2009'!F12</f>
        <v>0</v>
      </c>
      <c r="AD15" s="8">
        <f>'2009'!G12</f>
        <v>0</v>
      </c>
      <c r="AE15" s="8">
        <f>'2009'!H12</f>
        <v>0</v>
      </c>
      <c r="AF15" s="8">
        <f>'2009'!I12</f>
        <v>0</v>
      </c>
      <c r="AG15" s="8">
        <f>'2009'!J12</f>
        <v>0</v>
      </c>
      <c r="AH15" s="8">
        <f>'2009'!K12</f>
        <v>42</v>
      </c>
      <c r="AI15" s="8">
        <f>'2009'!L12</f>
        <v>86</v>
      </c>
      <c r="AJ15" s="8">
        <f>'2009'!M12</f>
        <v>3</v>
      </c>
      <c r="AK15" s="8">
        <f>'2009'!N12</f>
        <v>0</v>
      </c>
      <c r="AL15" s="11">
        <f>'2009'!O12</f>
        <v>0</v>
      </c>
      <c r="AM15" s="16">
        <f>'2010'!D12</f>
        <v>31</v>
      </c>
      <c r="AN15" s="8">
        <f>'2010'!E12</f>
        <v>36</v>
      </c>
      <c r="AO15" s="8">
        <f>'2010'!F12</f>
        <v>21</v>
      </c>
      <c r="AP15" s="8">
        <f>'2010'!G12</f>
        <v>0</v>
      </c>
      <c r="AQ15" s="8">
        <f>'2010'!H12</f>
        <v>302</v>
      </c>
      <c r="AR15" s="8">
        <f>'2010'!I12</f>
        <v>510</v>
      </c>
      <c r="AS15" s="8">
        <f>'2010'!J12</f>
        <v>0</v>
      </c>
      <c r="AT15" s="8">
        <f>'2010'!K12</f>
        <v>1</v>
      </c>
      <c r="AU15" s="8">
        <f>'2010'!L12</f>
        <v>0</v>
      </c>
      <c r="AV15" s="8">
        <f>'2010'!M12</f>
        <v>3</v>
      </c>
      <c r="AW15" s="8">
        <f>'2010'!N12</f>
        <v>118</v>
      </c>
      <c r="AX15" s="11">
        <f>'2010'!O12</f>
        <v>262</v>
      </c>
      <c r="AY15" s="16">
        <f>'2011'!D12</f>
        <v>179</v>
      </c>
      <c r="AZ15" s="8">
        <f>'2011'!E12</f>
        <v>170</v>
      </c>
      <c r="BA15" s="8">
        <f>'2011'!F12</f>
        <v>60</v>
      </c>
      <c r="BB15" s="8">
        <f>'2011'!G12</f>
        <v>49</v>
      </c>
      <c r="BC15" s="8">
        <f>'2011'!H12</f>
        <v>167</v>
      </c>
      <c r="BD15" s="8">
        <f>'2011'!I12</f>
        <v>11</v>
      </c>
      <c r="BE15" s="8">
        <f>'2011'!J12</f>
        <v>155</v>
      </c>
      <c r="BF15" s="8">
        <f>'2011'!K12</f>
        <v>0</v>
      </c>
      <c r="BG15" s="8">
        <f>'2011'!L12</f>
        <v>194</v>
      </c>
      <c r="BH15" s="8">
        <f>'2011'!M12</f>
        <v>213</v>
      </c>
      <c r="BI15" s="8">
        <f>'2011'!N12</f>
        <v>690</v>
      </c>
      <c r="BJ15" s="11">
        <f>'2011'!O12</f>
        <v>123</v>
      </c>
      <c r="BK15" s="16">
        <f>'2012'!D16</f>
        <v>18</v>
      </c>
      <c r="BL15" s="8">
        <f>'2012'!E16</f>
        <v>36</v>
      </c>
      <c r="BM15" s="8">
        <f>'2012'!F16</f>
        <v>72</v>
      </c>
      <c r="BN15" s="8">
        <f>'2012'!G16</f>
        <v>45</v>
      </c>
      <c r="BO15" s="8">
        <f>'2012'!H16</f>
        <v>58</v>
      </c>
      <c r="BP15" s="8">
        <f>'2012'!I16</f>
        <v>67</v>
      </c>
      <c r="BQ15" s="8">
        <f>'2012'!J16</f>
        <v>63</v>
      </c>
      <c r="BR15" s="8">
        <f>'2012'!K16</f>
        <v>0</v>
      </c>
      <c r="BS15" s="8">
        <f>'2012'!L16</f>
        <v>4</v>
      </c>
      <c r="BT15" s="8">
        <f>'2012'!M16</f>
        <v>192</v>
      </c>
      <c r="BU15" s="8">
        <f>'2012'!N16</f>
        <v>68</v>
      </c>
      <c r="BV15" s="11">
        <f>'2012'!O16</f>
        <v>82</v>
      </c>
      <c r="BW15" s="16">
        <f>'2013'!D16</f>
        <v>10</v>
      </c>
      <c r="BX15" s="8">
        <f>'2013'!E16</f>
        <v>133</v>
      </c>
      <c r="BY15" s="8">
        <f>'2013'!F16</f>
        <v>21</v>
      </c>
      <c r="BZ15" s="8">
        <f>'2013'!G16</f>
        <v>394</v>
      </c>
      <c r="CA15" s="8">
        <f>'2013'!H16</f>
        <v>549</v>
      </c>
      <c r="CB15" s="8">
        <f>'2013'!I16</f>
        <v>0</v>
      </c>
      <c r="CC15" s="8">
        <f>'2013'!J16</f>
        <v>0</v>
      </c>
      <c r="CD15" s="8">
        <f>'2013'!K16</f>
        <v>0</v>
      </c>
      <c r="CE15" s="8">
        <f>'2013'!L16</f>
        <v>0</v>
      </c>
      <c r="CF15" s="8">
        <f>'2013'!M16</f>
        <v>0</v>
      </c>
      <c r="CG15" s="8">
        <f>'2013'!N16</f>
        <v>0</v>
      </c>
      <c r="CH15" s="11">
        <f>'2013'!O16</f>
        <v>0</v>
      </c>
      <c r="CI15" s="16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11"/>
      <c r="CU15" s="16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11"/>
      <c r="DG15" s="16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11"/>
      <c r="DS15" s="16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11"/>
      <c r="EE15" s="16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11"/>
    </row>
    <row r="16" spans="1:146" x14ac:dyDescent="0.2">
      <c r="A16" s="146"/>
      <c r="B16" s="121" t="s">
        <v>30</v>
      </c>
      <c r="C16" s="16">
        <f>'2007'!D13</f>
        <v>0</v>
      </c>
      <c r="D16" s="8">
        <f>'2007'!E13</f>
        <v>0</v>
      </c>
      <c r="E16" s="8">
        <f>'2007'!F13</f>
        <v>0</v>
      </c>
      <c r="F16" s="8">
        <f>'2007'!G13</f>
        <v>0</v>
      </c>
      <c r="G16" s="8">
        <f>'2007'!H13</f>
        <v>0</v>
      </c>
      <c r="H16" s="8">
        <f>'2007'!I13</f>
        <v>0</v>
      </c>
      <c r="I16" s="8">
        <f>'2007'!J13</f>
        <v>0</v>
      </c>
      <c r="J16" s="8">
        <f>'2007'!K13</f>
        <v>0</v>
      </c>
      <c r="K16" s="8">
        <f>'2007'!L13</f>
        <v>0</v>
      </c>
      <c r="L16" s="8">
        <f>'2007'!M13</f>
        <v>0</v>
      </c>
      <c r="M16" s="8">
        <f>'2007'!N13</f>
        <v>0</v>
      </c>
      <c r="N16" s="11">
        <f>'2007'!O13</f>
        <v>0</v>
      </c>
      <c r="O16" s="16">
        <f>'2008'!D13</f>
        <v>0</v>
      </c>
      <c r="P16" s="8">
        <f>'2008'!E13</f>
        <v>0</v>
      </c>
      <c r="Q16" s="8">
        <f>'2008'!F13</f>
        <v>0</v>
      </c>
      <c r="R16" s="8">
        <f>'2008'!G13</f>
        <v>0</v>
      </c>
      <c r="S16" s="8">
        <f>'2008'!H13</f>
        <v>0</v>
      </c>
      <c r="T16" s="8">
        <f>'2008'!I13</f>
        <v>0</v>
      </c>
      <c r="U16" s="8">
        <f>'2008'!J13</f>
        <v>0</v>
      </c>
      <c r="V16" s="8">
        <f>'2008'!K13</f>
        <v>0</v>
      </c>
      <c r="W16" s="8">
        <f>'2008'!L13</f>
        <v>0</v>
      </c>
      <c r="X16" s="8">
        <f>'2008'!M13</f>
        <v>0</v>
      </c>
      <c r="Y16" s="8">
        <f>'2008'!N13</f>
        <v>279</v>
      </c>
      <c r="Z16" s="11">
        <f>'2008'!O13</f>
        <v>176</v>
      </c>
      <c r="AA16" s="16">
        <f>'2009'!D13</f>
        <v>53</v>
      </c>
      <c r="AB16" s="8">
        <f>'2009'!E13</f>
        <v>1713</v>
      </c>
      <c r="AC16" s="8">
        <f>'2009'!F13</f>
        <v>4</v>
      </c>
      <c r="AD16" s="8">
        <f>'2009'!G13</f>
        <v>0</v>
      </c>
      <c r="AE16" s="8">
        <f>'2009'!H13</f>
        <v>0</v>
      </c>
      <c r="AF16" s="8">
        <f>'2009'!I13</f>
        <v>0</v>
      </c>
      <c r="AG16" s="8">
        <f>'2009'!J13</f>
        <v>0</v>
      </c>
      <c r="AH16" s="8">
        <f>'2009'!K13</f>
        <v>442</v>
      </c>
      <c r="AI16" s="8">
        <f>'2009'!L13</f>
        <v>575</v>
      </c>
      <c r="AJ16" s="8">
        <f>'2009'!M13</f>
        <v>23</v>
      </c>
      <c r="AK16" s="8">
        <f>'2009'!N13</f>
        <v>0</v>
      </c>
      <c r="AL16" s="11">
        <f>'2009'!O13</f>
        <v>0</v>
      </c>
      <c r="AM16" s="16">
        <f>'2010'!D13</f>
        <v>142</v>
      </c>
      <c r="AN16" s="8">
        <f>'2010'!E13</f>
        <v>250</v>
      </c>
      <c r="AO16" s="8">
        <f>'2010'!F13</f>
        <v>0</v>
      </c>
      <c r="AP16" s="8">
        <f>'2010'!G13</f>
        <v>0</v>
      </c>
      <c r="AQ16" s="8">
        <f>'2010'!H13</f>
        <v>2176</v>
      </c>
      <c r="AR16" s="8">
        <f>'2010'!I13</f>
        <v>3086</v>
      </c>
      <c r="AS16" s="8">
        <f>'2010'!J13</f>
        <v>10</v>
      </c>
      <c r="AT16" s="8">
        <f>'2010'!K13</f>
        <v>7</v>
      </c>
      <c r="AU16" s="8">
        <f>'2010'!L13</f>
        <v>0</v>
      </c>
      <c r="AV16" s="8">
        <f>'2010'!M13</f>
        <v>40</v>
      </c>
      <c r="AW16" s="8">
        <f>'2010'!N13</f>
        <v>720</v>
      </c>
      <c r="AX16" s="11">
        <f>'2010'!O13</f>
        <v>1052</v>
      </c>
      <c r="AY16" s="16">
        <f>'2011'!D13</f>
        <v>1770</v>
      </c>
      <c r="AZ16" s="8">
        <f>'2011'!E13</f>
        <v>506</v>
      </c>
      <c r="BA16" s="8">
        <f>'2011'!F13</f>
        <v>158</v>
      </c>
      <c r="BB16" s="8">
        <f>'2011'!G13</f>
        <v>401</v>
      </c>
      <c r="BC16" s="8">
        <f>'2011'!H13</f>
        <v>1379</v>
      </c>
      <c r="BD16" s="8">
        <f>'2011'!I13</f>
        <v>95</v>
      </c>
      <c r="BE16" s="8">
        <f>'2011'!J13</f>
        <v>1454</v>
      </c>
      <c r="BF16" s="8">
        <f>'2011'!K13</f>
        <v>0</v>
      </c>
      <c r="BG16" s="8">
        <f>'2011'!L13</f>
        <v>1636</v>
      </c>
      <c r="BH16" s="8">
        <f>'2011'!M13</f>
        <v>1009</v>
      </c>
      <c r="BI16" s="8">
        <f>'2011'!N13</f>
        <v>1985</v>
      </c>
      <c r="BJ16" s="11">
        <f>'2011'!O13</f>
        <v>335</v>
      </c>
      <c r="BK16" s="16">
        <f>'2012'!D17</f>
        <v>242</v>
      </c>
      <c r="BL16" s="8">
        <f>'2012'!E17</f>
        <v>221</v>
      </c>
      <c r="BM16" s="8">
        <f>'2012'!F17</f>
        <v>344</v>
      </c>
      <c r="BN16" s="8">
        <f>'2012'!G17</f>
        <v>560</v>
      </c>
      <c r="BO16" s="8">
        <f>'2012'!H17</f>
        <v>449</v>
      </c>
      <c r="BP16" s="8">
        <f>'2012'!I17</f>
        <v>373</v>
      </c>
      <c r="BQ16" s="8">
        <f>'2012'!J17</f>
        <v>313</v>
      </c>
      <c r="BR16" s="8">
        <f>'2012'!K17</f>
        <v>0</v>
      </c>
      <c r="BS16" s="8">
        <f>'2012'!L17</f>
        <v>193</v>
      </c>
      <c r="BT16" s="8">
        <f>'2012'!M17</f>
        <v>1221</v>
      </c>
      <c r="BU16" s="8">
        <f>'2012'!N17</f>
        <v>1097</v>
      </c>
      <c r="BV16" s="11">
        <f>'2012'!O17</f>
        <v>427</v>
      </c>
      <c r="BW16" s="16">
        <f>'2013'!D17</f>
        <v>128</v>
      </c>
      <c r="BX16" s="8">
        <f>'2013'!E17</f>
        <v>1346</v>
      </c>
      <c r="BY16" s="8">
        <f>'2013'!F17</f>
        <v>110</v>
      </c>
      <c r="BZ16" s="8">
        <f>'2013'!G17</f>
        <v>2019</v>
      </c>
      <c r="CA16" s="8">
        <f>'2013'!H17</f>
        <v>3110</v>
      </c>
      <c r="CB16" s="8">
        <f>'2013'!I17</f>
        <v>0</v>
      </c>
      <c r="CC16" s="8">
        <f>'2013'!J17</f>
        <v>0</v>
      </c>
      <c r="CD16" s="8">
        <f>'2013'!K17</f>
        <v>0</v>
      </c>
      <c r="CE16" s="8">
        <f>'2013'!L17</f>
        <v>0</v>
      </c>
      <c r="CF16" s="8">
        <f>'2013'!M17</f>
        <v>0</v>
      </c>
      <c r="CG16" s="8">
        <f>'2013'!N17</f>
        <v>0</v>
      </c>
      <c r="CH16" s="11">
        <f>'2013'!O17</f>
        <v>0</v>
      </c>
      <c r="CI16" s="16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11"/>
      <c r="CU16" s="16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11"/>
      <c r="DG16" s="16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11"/>
      <c r="DS16" s="16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11"/>
      <c r="EE16" s="16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11"/>
    </row>
    <row r="17" spans="1:146" ht="13.5" thickBot="1" x14ac:dyDescent="0.25">
      <c r="A17" s="147"/>
      <c r="B17" s="118" t="s">
        <v>59</v>
      </c>
      <c r="C17" s="112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4"/>
      <c r="O17" s="112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4"/>
      <c r="AA17" s="112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4"/>
      <c r="AM17" s="112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4"/>
      <c r="AY17" s="112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4"/>
      <c r="BK17" s="112">
        <f>'2012'!D19</f>
        <v>0</v>
      </c>
      <c r="BL17" s="113">
        <f>'2012'!E19</f>
        <v>0</v>
      </c>
      <c r="BM17" s="113">
        <f>'2012'!F19</f>
        <v>0</v>
      </c>
      <c r="BN17" s="113">
        <f>'2012'!G19</f>
        <v>0</v>
      </c>
      <c r="BO17" s="113">
        <f>'2012'!H19</f>
        <v>0</v>
      </c>
      <c r="BP17" s="113">
        <f>'2012'!I19</f>
        <v>0</v>
      </c>
      <c r="BQ17" s="113">
        <f>'2012'!J19</f>
        <v>0</v>
      </c>
      <c r="BR17" s="113">
        <f>'2012'!K19</f>
        <v>0</v>
      </c>
      <c r="BS17" s="113">
        <f>'2012'!L19</f>
        <v>0</v>
      </c>
      <c r="BT17" s="113">
        <f>'2012'!M19</f>
        <v>0</v>
      </c>
      <c r="BU17" s="113">
        <f>'2012'!N19</f>
        <v>1131</v>
      </c>
      <c r="BV17" s="114">
        <f>'2012'!O19</f>
        <v>296</v>
      </c>
      <c r="BW17" s="112">
        <f>'2013'!D19</f>
        <v>52</v>
      </c>
      <c r="BX17" s="113">
        <f>'2013'!E19</f>
        <v>491</v>
      </c>
      <c r="BY17" s="113">
        <f>'2013'!F19</f>
        <v>82</v>
      </c>
      <c r="BZ17" s="113">
        <f>'2013'!G19</f>
        <v>1383</v>
      </c>
      <c r="CA17" s="113">
        <f>'2013'!H19</f>
        <v>2592</v>
      </c>
      <c r="CB17" s="113" t="str">
        <f>'2013'!I19</f>
        <v/>
      </c>
      <c r="CC17" s="113" t="str">
        <f>'2013'!J19</f>
        <v/>
      </c>
      <c r="CD17" s="113" t="str">
        <f>'2013'!K19</f>
        <v/>
      </c>
      <c r="CE17" s="113" t="str">
        <f>'2013'!L19</f>
        <v/>
      </c>
      <c r="CF17" s="113" t="str">
        <f>'2013'!M19</f>
        <v/>
      </c>
      <c r="CG17" s="113" t="str">
        <f>'2013'!N19</f>
        <v/>
      </c>
      <c r="CH17" s="114" t="str">
        <f>'2013'!O19</f>
        <v/>
      </c>
      <c r="CI17" s="112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4"/>
      <c r="CU17" s="112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4"/>
      <c r="DG17" s="112"/>
      <c r="DH17" s="113"/>
      <c r="DI17" s="113"/>
      <c r="DJ17" s="113"/>
      <c r="DK17" s="113"/>
      <c r="DL17" s="113"/>
      <c r="DM17" s="113"/>
      <c r="DN17" s="113"/>
      <c r="DO17" s="113"/>
      <c r="DP17" s="113"/>
      <c r="DQ17" s="113"/>
      <c r="DR17" s="114"/>
      <c r="DS17" s="112"/>
      <c r="DT17" s="113"/>
      <c r="DU17" s="113"/>
      <c r="DV17" s="113"/>
      <c r="DW17" s="113"/>
      <c r="DX17" s="113"/>
      <c r="DY17" s="113"/>
      <c r="DZ17" s="113"/>
      <c r="EA17" s="113"/>
      <c r="EB17" s="113"/>
      <c r="EC17" s="113"/>
      <c r="ED17" s="114"/>
      <c r="EE17" s="112"/>
      <c r="EF17" s="113"/>
      <c r="EG17" s="113"/>
      <c r="EH17" s="113"/>
      <c r="EI17" s="113"/>
      <c r="EJ17" s="113"/>
      <c r="EK17" s="113"/>
      <c r="EL17" s="113"/>
      <c r="EM17" s="113"/>
      <c r="EN17" s="113"/>
      <c r="EO17" s="113"/>
      <c r="EP17" s="114"/>
    </row>
    <row r="18" spans="1:146" x14ac:dyDescent="0.2">
      <c r="A18" s="145" t="s">
        <v>3</v>
      </c>
      <c r="B18" s="119" t="s">
        <v>27</v>
      </c>
      <c r="C18" s="15">
        <f>'2007'!D14</f>
        <v>0</v>
      </c>
      <c r="D18" s="9">
        <f>'2007'!E14</f>
        <v>0</v>
      </c>
      <c r="E18" s="9">
        <f>'2007'!F14</f>
        <v>0</v>
      </c>
      <c r="F18" s="9">
        <f>'2007'!G14</f>
        <v>0</v>
      </c>
      <c r="G18" s="9">
        <f>'2007'!H14</f>
        <v>0</v>
      </c>
      <c r="H18" s="9">
        <f>'2007'!I14</f>
        <v>0</v>
      </c>
      <c r="I18" s="9">
        <f>'2007'!J14</f>
        <v>0</v>
      </c>
      <c r="J18" s="9">
        <f>'2007'!K14</f>
        <v>0</v>
      </c>
      <c r="K18" s="9">
        <f>'2007'!L14</f>
        <v>0</v>
      </c>
      <c r="L18" s="9">
        <f>'2007'!M14</f>
        <v>3</v>
      </c>
      <c r="M18" s="9">
        <f>'2007'!N14</f>
        <v>2</v>
      </c>
      <c r="N18" s="10">
        <f>'2007'!O14</f>
        <v>5</v>
      </c>
      <c r="O18" s="15">
        <f>'2008'!D14</f>
        <v>5</v>
      </c>
      <c r="P18" s="9">
        <f>'2008'!E14</f>
        <v>2</v>
      </c>
      <c r="Q18" s="9">
        <f>'2008'!F14</f>
        <v>0</v>
      </c>
      <c r="R18" s="9">
        <f>'2008'!G14</f>
        <v>0</v>
      </c>
      <c r="S18" s="9">
        <f>'2008'!H14</f>
        <v>1</v>
      </c>
      <c r="T18" s="9">
        <f>'2008'!I14</f>
        <v>0</v>
      </c>
      <c r="U18" s="9">
        <f>'2008'!J14</f>
        <v>6</v>
      </c>
      <c r="V18" s="9">
        <f>'2008'!K14</f>
        <v>1</v>
      </c>
      <c r="W18" s="9">
        <f>'2008'!L14</f>
        <v>0</v>
      </c>
      <c r="X18" s="9">
        <f>'2008'!M14</f>
        <v>2</v>
      </c>
      <c r="Y18" s="9">
        <f>'2008'!N14</f>
        <v>8</v>
      </c>
      <c r="Z18" s="10">
        <f>'2008'!O14</f>
        <v>25</v>
      </c>
      <c r="AA18" s="15">
        <f>'2009'!D14</f>
        <v>40</v>
      </c>
      <c r="AB18" s="9">
        <f>'2009'!E14</f>
        <v>56</v>
      </c>
      <c r="AC18" s="9">
        <f>'2009'!F14</f>
        <v>81</v>
      </c>
      <c r="AD18" s="9">
        <f>'2009'!G14</f>
        <v>64</v>
      </c>
      <c r="AE18" s="9">
        <f>'2009'!H14</f>
        <v>70</v>
      </c>
      <c r="AF18" s="9">
        <f>'2009'!I14</f>
        <v>55</v>
      </c>
      <c r="AG18" s="9">
        <f>'2009'!J14</f>
        <v>21</v>
      </c>
      <c r="AH18" s="9">
        <f>'2009'!K14</f>
        <v>22</v>
      </c>
      <c r="AI18" s="9">
        <f>'2009'!L14</f>
        <v>42</v>
      </c>
      <c r="AJ18" s="9">
        <f>'2009'!M14</f>
        <v>63</v>
      </c>
      <c r="AK18" s="9">
        <f>'2009'!N14</f>
        <v>64</v>
      </c>
      <c r="AL18" s="10">
        <f>'2009'!O14</f>
        <v>70</v>
      </c>
      <c r="AM18" s="15">
        <f>'2010'!D14</f>
        <v>74</v>
      </c>
      <c r="AN18" s="9">
        <f>'2010'!E14</f>
        <v>56</v>
      </c>
      <c r="AO18" s="9">
        <f>'2010'!F14</f>
        <v>132</v>
      </c>
      <c r="AP18" s="9">
        <f>'2010'!G14</f>
        <v>112</v>
      </c>
      <c r="AQ18" s="9">
        <f>'2010'!H14</f>
        <v>128</v>
      </c>
      <c r="AR18" s="9">
        <f>'2010'!I14</f>
        <v>161</v>
      </c>
      <c r="AS18" s="9">
        <f>'2010'!J14</f>
        <v>168</v>
      </c>
      <c r="AT18" s="9">
        <f>'2010'!K14</f>
        <v>105</v>
      </c>
      <c r="AU18" s="9">
        <f>'2010'!L14</f>
        <v>117</v>
      </c>
      <c r="AV18" s="9">
        <f>'2010'!M14</f>
        <v>128</v>
      </c>
      <c r="AW18" s="9">
        <f>'2010'!N14</f>
        <v>115</v>
      </c>
      <c r="AX18" s="10">
        <f>'2010'!O14</f>
        <v>127</v>
      </c>
      <c r="AY18" s="15">
        <f>'2011'!D14</f>
        <v>109</v>
      </c>
      <c r="AZ18" s="9">
        <f>'2011'!E14</f>
        <v>144</v>
      </c>
      <c r="BA18" s="9">
        <f>'2011'!F14</f>
        <v>179</v>
      </c>
      <c r="BB18" s="9">
        <f>'2011'!G14</f>
        <v>147</v>
      </c>
      <c r="BC18" s="9">
        <f>'2011'!H14</f>
        <v>269</v>
      </c>
      <c r="BD18" s="9">
        <f>'2011'!I14</f>
        <v>217</v>
      </c>
      <c r="BE18" s="9">
        <f>'2011'!J14</f>
        <v>158</v>
      </c>
      <c r="BF18" s="9">
        <f>'2011'!K14</f>
        <v>246</v>
      </c>
      <c r="BG18" s="9">
        <f>'2011'!L14</f>
        <v>289</v>
      </c>
      <c r="BH18" s="9">
        <f>'2011'!M14</f>
        <v>258</v>
      </c>
      <c r="BI18" s="9">
        <f>'2011'!N14</f>
        <v>242</v>
      </c>
      <c r="BJ18" s="10">
        <f>'2011'!O14</f>
        <v>287</v>
      </c>
      <c r="BK18" s="15">
        <f>'2012'!D20</f>
        <v>298</v>
      </c>
      <c r="BL18" s="9">
        <f>'2012'!E20</f>
        <v>282</v>
      </c>
      <c r="BM18" s="9">
        <f>'2012'!F20</f>
        <v>329</v>
      </c>
      <c r="BN18" s="9">
        <f>'2012'!G20</f>
        <v>305</v>
      </c>
      <c r="BO18" s="9">
        <f>'2012'!H20</f>
        <v>301</v>
      </c>
      <c r="BP18" s="9">
        <f>'2012'!I20</f>
        <v>337</v>
      </c>
      <c r="BQ18" s="9">
        <f>'2012'!J20</f>
        <v>261</v>
      </c>
      <c r="BR18" s="9">
        <f>'2012'!K20</f>
        <v>250</v>
      </c>
      <c r="BS18" s="9">
        <f>'2012'!L20</f>
        <v>263</v>
      </c>
      <c r="BT18" s="9">
        <f>'2012'!M20</f>
        <v>294</v>
      </c>
      <c r="BU18" s="9">
        <f>'2012'!N20</f>
        <v>377</v>
      </c>
      <c r="BV18" s="10">
        <f>'2012'!O20</f>
        <v>292</v>
      </c>
      <c r="BW18" s="15">
        <f>'2013'!D20</f>
        <v>306</v>
      </c>
      <c r="BX18" s="9">
        <f>'2013'!E20</f>
        <v>352</v>
      </c>
      <c r="BY18" s="9">
        <f>'2013'!F20</f>
        <v>340</v>
      </c>
      <c r="BZ18" s="9">
        <f>'2013'!G20</f>
        <v>364</v>
      </c>
      <c r="CA18" s="9">
        <f>'2013'!H20</f>
        <v>346</v>
      </c>
      <c r="CB18" s="9">
        <f>'2013'!I20</f>
        <v>0</v>
      </c>
      <c r="CC18" s="9">
        <f>'2013'!J20</f>
        <v>0</v>
      </c>
      <c r="CD18" s="9">
        <f>'2013'!K20</f>
        <v>0</v>
      </c>
      <c r="CE18" s="9">
        <f>'2013'!L20</f>
        <v>0</v>
      </c>
      <c r="CF18" s="9">
        <f>'2013'!M20</f>
        <v>0</v>
      </c>
      <c r="CG18" s="9">
        <f>'2013'!N20</f>
        <v>0</v>
      </c>
      <c r="CH18" s="10">
        <f>'2013'!O20</f>
        <v>0</v>
      </c>
      <c r="CI18" s="15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10"/>
      <c r="CU18" s="15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10"/>
      <c r="DG18" s="15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10"/>
      <c r="DS18" s="15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10"/>
      <c r="EE18" s="15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10"/>
    </row>
    <row r="19" spans="1:146" x14ac:dyDescent="0.2">
      <c r="A19" s="146"/>
      <c r="B19" s="121" t="s">
        <v>28</v>
      </c>
      <c r="C19" s="16">
        <f>'2007'!D15</f>
        <v>0</v>
      </c>
      <c r="D19" s="8">
        <f>'2007'!E15</f>
        <v>0</v>
      </c>
      <c r="E19" s="8">
        <f>'2007'!F15</f>
        <v>0</v>
      </c>
      <c r="F19" s="8">
        <f>'2007'!G15</f>
        <v>0</v>
      </c>
      <c r="G19" s="8">
        <f>'2007'!H15</f>
        <v>0</v>
      </c>
      <c r="H19" s="8">
        <f>'2007'!I15</f>
        <v>0</v>
      </c>
      <c r="I19" s="8">
        <f>'2007'!J15</f>
        <v>0</v>
      </c>
      <c r="J19" s="8">
        <f>'2007'!K15</f>
        <v>0</v>
      </c>
      <c r="K19" s="8">
        <f>'2007'!L15</f>
        <v>0</v>
      </c>
      <c r="L19" s="8">
        <f>'2007'!M15</f>
        <v>90</v>
      </c>
      <c r="M19" s="8">
        <f>'2007'!N15</f>
        <v>49</v>
      </c>
      <c r="N19" s="11">
        <f>'2007'!O15</f>
        <v>25</v>
      </c>
      <c r="O19" s="16">
        <f>'2008'!D15</f>
        <v>50</v>
      </c>
      <c r="P19" s="8">
        <f>'2008'!E15</f>
        <v>32</v>
      </c>
      <c r="Q19" s="8">
        <f>'2008'!F15</f>
        <v>15</v>
      </c>
      <c r="R19" s="8">
        <f>'2008'!G15</f>
        <v>3</v>
      </c>
      <c r="S19" s="8">
        <f>'2008'!H15</f>
        <v>30</v>
      </c>
      <c r="T19" s="8">
        <f>'2008'!I15</f>
        <v>34</v>
      </c>
      <c r="U19" s="8">
        <f>'2008'!J15</f>
        <v>77</v>
      </c>
      <c r="V19" s="8">
        <f>'2008'!K15</f>
        <v>5</v>
      </c>
      <c r="W19" s="8">
        <f>'2008'!L15</f>
        <v>0</v>
      </c>
      <c r="X19" s="8">
        <f>'2008'!M15</f>
        <v>7</v>
      </c>
      <c r="Y19" s="8">
        <f>'2008'!N15</f>
        <v>30</v>
      </c>
      <c r="Z19" s="11">
        <f>'2008'!O15</f>
        <v>45</v>
      </c>
      <c r="AA19" s="16">
        <f>'2009'!D15</f>
        <v>157</v>
      </c>
      <c r="AB19" s="8">
        <f>'2009'!E15</f>
        <v>121</v>
      </c>
      <c r="AC19" s="8">
        <f>'2009'!F15</f>
        <v>90</v>
      </c>
      <c r="AD19" s="8">
        <f>'2009'!G15</f>
        <v>166</v>
      </c>
      <c r="AE19" s="8">
        <f>'2009'!H15</f>
        <v>158</v>
      </c>
      <c r="AF19" s="8">
        <f>'2009'!I15</f>
        <v>59</v>
      </c>
      <c r="AG19" s="8">
        <f>'2009'!J15</f>
        <v>35</v>
      </c>
      <c r="AH19" s="8">
        <f>'2009'!K15</f>
        <v>26</v>
      </c>
      <c r="AI19" s="8">
        <f>'2009'!L15</f>
        <v>100</v>
      </c>
      <c r="AJ19" s="8">
        <f>'2009'!M15</f>
        <v>92</v>
      </c>
      <c r="AK19" s="8">
        <f>'2009'!N15</f>
        <v>101</v>
      </c>
      <c r="AL19" s="11">
        <f>'2009'!O15</f>
        <v>105</v>
      </c>
      <c r="AM19" s="16">
        <f>'2010'!D15</f>
        <v>103</v>
      </c>
      <c r="AN19" s="8">
        <f>'2010'!E15</f>
        <v>71</v>
      </c>
      <c r="AO19" s="8">
        <f>'2010'!F15</f>
        <v>148</v>
      </c>
      <c r="AP19" s="8">
        <f>'2010'!G15</f>
        <v>214</v>
      </c>
      <c r="AQ19" s="8">
        <f>'2010'!H15</f>
        <v>240</v>
      </c>
      <c r="AR19" s="8">
        <f>'2010'!I15</f>
        <v>261</v>
      </c>
      <c r="AS19" s="8">
        <f>'2010'!J15</f>
        <v>257</v>
      </c>
      <c r="AT19" s="8">
        <f>'2010'!K15</f>
        <v>193</v>
      </c>
      <c r="AU19" s="8">
        <f>'2010'!L15</f>
        <v>157</v>
      </c>
      <c r="AV19" s="8">
        <f>'2010'!M15</f>
        <v>183</v>
      </c>
      <c r="AW19" s="8">
        <f>'2010'!N15</f>
        <v>175</v>
      </c>
      <c r="AX19" s="11">
        <f>'2010'!O15</f>
        <v>200</v>
      </c>
      <c r="AY19" s="16">
        <f>'2011'!D15</f>
        <v>140</v>
      </c>
      <c r="AZ19" s="8">
        <f>'2011'!E15</f>
        <v>217</v>
      </c>
      <c r="BA19" s="8">
        <f>'2011'!F15</f>
        <v>306</v>
      </c>
      <c r="BB19" s="8">
        <f>'2011'!G15</f>
        <v>214</v>
      </c>
      <c r="BC19" s="8">
        <f>'2011'!H15</f>
        <v>399</v>
      </c>
      <c r="BD19" s="8">
        <f>'2011'!I15</f>
        <v>361</v>
      </c>
      <c r="BE19" s="8">
        <f>'2011'!J15</f>
        <v>239</v>
      </c>
      <c r="BF19" s="8">
        <f>'2011'!K15</f>
        <v>284</v>
      </c>
      <c r="BG19" s="8">
        <f>'2011'!L15</f>
        <v>415</v>
      </c>
      <c r="BH19" s="8">
        <f>'2011'!M15</f>
        <v>364</v>
      </c>
      <c r="BI19" s="8">
        <f>'2011'!N15</f>
        <v>343</v>
      </c>
      <c r="BJ19" s="11">
        <f>'2011'!O15</f>
        <v>380</v>
      </c>
      <c r="BK19" s="16">
        <f>'2012'!D21</f>
        <v>437</v>
      </c>
      <c r="BL19" s="8">
        <f>'2012'!E21</f>
        <v>405</v>
      </c>
      <c r="BM19" s="8">
        <f>'2012'!F21</f>
        <v>439</v>
      </c>
      <c r="BN19" s="8">
        <f>'2012'!G21</f>
        <v>420</v>
      </c>
      <c r="BO19" s="8">
        <f>'2012'!H21</f>
        <v>537</v>
      </c>
      <c r="BP19" s="8">
        <f>'2012'!I21</f>
        <v>523</v>
      </c>
      <c r="BQ19" s="8">
        <f>'2012'!J21</f>
        <v>406</v>
      </c>
      <c r="BR19" s="8">
        <f>'2012'!K21</f>
        <v>307</v>
      </c>
      <c r="BS19" s="8">
        <f>'2012'!L21</f>
        <v>363</v>
      </c>
      <c r="BT19" s="8">
        <f>'2012'!M21</f>
        <v>438</v>
      </c>
      <c r="BU19" s="8">
        <f>'2012'!N21</f>
        <v>463</v>
      </c>
      <c r="BV19" s="11">
        <f>'2012'!O21</f>
        <v>410</v>
      </c>
      <c r="BW19" s="16">
        <f>'2013'!D21</f>
        <v>449</v>
      </c>
      <c r="BX19" s="8">
        <f>'2013'!E21</f>
        <v>536</v>
      </c>
      <c r="BY19" s="8">
        <f>'2013'!F21</f>
        <v>450</v>
      </c>
      <c r="BZ19" s="8">
        <f>'2013'!G21</f>
        <v>490</v>
      </c>
      <c r="CA19" s="8">
        <f>'2013'!H21</f>
        <v>459</v>
      </c>
      <c r="CB19" s="8">
        <f>'2013'!I21</f>
        <v>0</v>
      </c>
      <c r="CC19" s="8">
        <f>'2013'!J21</f>
        <v>0</v>
      </c>
      <c r="CD19" s="8">
        <f>'2013'!K21</f>
        <v>0</v>
      </c>
      <c r="CE19" s="8">
        <f>'2013'!L21</f>
        <v>0</v>
      </c>
      <c r="CF19" s="8">
        <f>'2013'!M21</f>
        <v>0</v>
      </c>
      <c r="CG19" s="8">
        <f>'2013'!N21</f>
        <v>0</v>
      </c>
      <c r="CH19" s="11">
        <f>'2013'!O21</f>
        <v>0</v>
      </c>
      <c r="CI19" s="16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11"/>
      <c r="CU19" s="16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11"/>
      <c r="DG19" s="16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11"/>
      <c r="DS19" s="16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11"/>
      <c r="EE19" s="16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11"/>
    </row>
    <row r="20" spans="1:146" x14ac:dyDescent="0.2">
      <c r="A20" s="146"/>
      <c r="B20" s="121" t="s">
        <v>29</v>
      </c>
      <c r="C20" s="16">
        <f>'2007'!D16</f>
        <v>0</v>
      </c>
      <c r="D20" s="8">
        <f>'2007'!E16</f>
        <v>0</v>
      </c>
      <c r="E20" s="8">
        <f>'2007'!F16</f>
        <v>0</v>
      </c>
      <c r="F20" s="8">
        <f>'2007'!G16</f>
        <v>0</v>
      </c>
      <c r="G20" s="8">
        <f>'2007'!H16</f>
        <v>0</v>
      </c>
      <c r="H20" s="8">
        <f>'2007'!I16</f>
        <v>0</v>
      </c>
      <c r="I20" s="8">
        <f>'2007'!J16</f>
        <v>0</v>
      </c>
      <c r="J20" s="8">
        <f>'2007'!K16</f>
        <v>0</v>
      </c>
      <c r="K20" s="8">
        <f>'2007'!L16</f>
        <v>0</v>
      </c>
      <c r="L20" s="8">
        <f>'2007'!M16</f>
        <v>517</v>
      </c>
      <c r="M20" s="8">
        <f>'2007'!N16</f>
        <v>133</v>
      </c>
      <c r="N20" s="11">
        <f>'2007'!O16</f>
        <v>38</v>
      </c>
      <c r="O20" s="16">
        <f>'2008'!D16</f>
        <v>289</v>
      </c>
      <c r="P20" s="8">
        <f>'2008'!E16</f>
        <v>164</v>
      </c>
      <c r="Q20" s="8">
        <f>'2008'!F16</f>
        <v>134</v>
      </c>
      <c r="R20" s="8">
        <f>'2008'!G16</f>
        <v>42</v>
      </c>
      <c r="S20" s="8">
        <f>'2008'!H16</f>
        <v>13</v>
      </c>
      <c r="T20" s="8">
        <f>'2008'!I16</f>
        <v>1</v>
      </c>
      <c r="U20" s="8">
        <f>'2008'!J16</f>
        <v>17</v>
      </c>
      <c r="V20" s="8">
        <f>'2008'!K16</f>
        <v>34</v>
      </c>
      <c r="W20" s="8">
        <f>'2008'!L16</f>
        <v>2</v>
      </c>
      <c r="X20" s="8">
        <f>'2008'!M16</f>
        <v>41</v>
      </c>
      <c r="Y20" s="8">
        <f>'2008'!N16</f>
        <v>71</v>
      </c>
      <c r="Z20" s="11">
        <f>'2008'!O16</f>
        <v>424</v>
      </c>
      <c r="AA20" s="16">
        <f>'2009'!D16</f>
        <v>624</v>
      </c>
      <c r="AB20" s="8">
        <f>'2009'!E16</f>
        <v>808</v>
      </c>
      <c r="AC20" s="8">
        <f>'2009'!F16</f>
        <v>955</v>
      </c>
      <c r="AD20" s="8">
        <f>'2009'!G16</f>
        <v>1135</v>
      </c>
      <c r="AE20" s="8">
        <f>'2009'!H16</f>
        <v>1148</v>
      </c>
      <c r="AF20" s="8">
        <f>'2009'!I16</f>
        <v>812</v>
      </c>
      <c r="AG20" s="8">
        <f>'2009'!J16</f>
        <v>429</v>
      </c>
      <c r="AH20" s="8">
        <f>'2009'!K16</f>
        <v>387</v>
      </c>
      <c r="AI20" s="8">
        <f>'2009'!L16</f>
        <v>1817</v>
      </c>
      <c r="AJ20" s="8">
        <f>'2009'!M16</f>
        <v>1272</v>
      </c>
      <c r="AK20" s="8">
        <f>'2009'!N16</f>
        <v>958</v>
      </c>
      <c r="AL20" s="11">
        <f>'2009'!O16</f>
        <v>1106</v>
      </c>
      <c r="AM20" s="16">
        <f>'2010'!D16</f>
        <v>1067</v>
      </c>
      <c r="AN20" s="8">
        <f>'2010'!E16</f>
        <v>896</v>
      </c>
      <c r="AO20" s="8">
        <f>'2010'!F16</f>
        <v>1642</v>
      </c>
      <c r="AP20" s="8">
        <f>'2010'!G16</f>
        <v>2090</v>
      </c>
      <c r="AQ20" s="8">
        <f>'2010'!H16</f>
        <v>1788</v>
      </c>
      <c r="AR20" s="8">
        <f>'2010'!I16</f>
        <v>2668</v>
      </c>
      <c r="AS20" s="8">
        <f>'2010'!J16</f>
        <v>2482</v>
      </c>
      <c r="AT20" s="8">
        <f>'2010'!K16</f>
        <v>1763</v>
      </c>
      <c r="AU20" s="8">
        <f>'2010'!L16</f>
        <v>1818</v>
      </c>
      <c r="AV20" s="8">
        <f>'2010'!M16</f>
        <v>2030</v>
      </c>
      <c r="AW20" s="8">
        <f>'2010'!N16</f>
        <v>2095</v>
      </c>
      <c r="AX20" s="11">
        <f>'2010'!O16</f>
        <v>2025</v>
      </c>
      <c r="AY20" s="16">
        <f>'2011'!D16</f>
        <v>1524</v>
      </c>
      <c r="AZ20" s="8">
        <f>'2011'!E16</f>
        <v>2392</v>
      </c>
      <c r="BA20" s="8">
        <f>'2011'!F16</f>
        <v>3589</v>
      </c>
      <c r="BB20" s="8">
        <f>'2011'!G16</f>
        <v>2186</v>
      </c>
      <c r="BC20" s="8">
        <f>'2011'!H16</f>
        <v>3798</v>
      </c>
      <c r="BD20" s="8">
        <f>'2011'!I16</f>
        <v>3494</v>
      </c>
      <c r="BE20" s="8">
        <f>'2011'!J16</f>
        <v>2348</v>
      </c>
      <c r="BF20" s="8">
        <f>'2011'!K16</f>
        <v>2901</v>
      </c>
      <c r="BG20" s="8">
        <f>'2011'!L16</f>
        <v>4370</v>
      </c>
      <c r="BH20" s="8">
        <f>'2011'!M16</f>
        <v>3863</v>
      </c>
      <c r="BI20" s="8">
        <f>'2011'!N16</f>
        <v>3802</v>
      </c>
      <c r="BJ20" s="11">
        <f>'2011'!O16</f>
        <v>4254</v>
      </c>
      <c r="BK20" s="16">
        <f>'2012'!D22</f>
        <v>4700</v>
      </c>
      <c r="BL20" s="8">
        <f>'2012'!E22</f>
        <v>4106</v>
      </c>
      <c r="BM20" s="8">
        <f>'2012'!F22</f>
        <v>4603</v>
      </c>
      <c r="BN20" s="8">
        <f>'2012'!G22</f>
        <v>4435</v>
      </c>
      <c r="BO20" s="8">
        <f>'2012'!H22</f>
        <v>4553</v>
      </c>
      <c r="BP20" s="8">
        <f>'2012'!I22</f>
        <v>5022</v>
      </c>
      <c r="BQ20" s="8">
        <f>'2012'!J22</f>
        <v>4109</v>
      </c>
      <c r="BR20" s="8">
        <f>'2012'!K22</f>
        <v>3606</v>
      </c>
      <c r="BS20" s="8">
        <f>'2012'!L22</f>
        <v>3934</v>
      </c>
      <c r="BT20" s="8">
        <f>'2012'!M22</f>
        <v>4403</v>
      </c>
      <c r="BU20" s="8">
        <f>'2012'!N22</f>
        <v>4620</v>
      </c>
      <c r="BV20" s="11">
        <f>'2012'!O22</f>
        <v>4929</v>
      </c>
      <c r="BW20" s="16">
        <f>'2013'!D22</f>
        <v>4537</v>
      </c>
      <c r="BX20" s="8">
        <f>'2013'!E22</f>
        <v>4954</v>
      </c>
      <c r="BY20" s="8">
        <f>'2013'!F22</f>
        <v>4700</v>
      </c>
      <c r="BZ20" s="8">
        <f>'2013'!G22</f>
        <v>5199</v>
      </c>
      <c r="CA20" s="8">
        <f>'2013'!H22</f>
        <v>4913</v>
      </c>
      <c r="CB20" s="8">
        <f>'2013'!I22</f>
        <v>0</v>
      </c>
      <c r="CC20" s="8">
        <f>'2013'!J22</f>
        <v>0</v>
      </c>
      <c r="CD20" s="8">
        <f>'2013'!K22</f>
        <v>0</v>
      </c>
      <c r="CE20" s="8">
        <f>'2013'!L22</f>
        <v>0</v>
      </c>
      <c r="CF20" s="8">
        <f>'2013'!M22</f>
        <v>0</v>
      </c>
      <c r="CG20" s="8">
        <f>'2013'!N22</f>
        <v>0</v>
      </c>
      <c r="CH20" s="11">
        <f>'2013'!O22</f>
        <v>0</v>
      </c>
      <c r="CI20" s="16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11"/>
      <c r="CU20" s="16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11"/>
      <c r="DG20" s="16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11"/>
      <c r="DS20" s="16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11"/>
      <c r="EE20" s="16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11"/>
    </row>
    <row r="21" spans="1:146" x14ac:dyDescent="0.2">
      <c r="A21" s="146"/>
      <c r="B21" s="121" t="s">
        <v>30</v>
      </c>
      <c r="C21" s="16">
        <f>'2007'!D17</f>
        <v>0</v>
      </c>
      <c r="D21" s="8">
        <f>'2007'!E17</f>
        <v>0</v>
      </c>
      <c r="E21" s="8">
        <f>'2007'!F17</f>
        <v>0</v>
      </c>
      <c r="F21" s="8">
        <f>'2007'!G17</f>
        <v>0</v>
      </c>
      <c r="G21" s="8">
        <f>'2007'!H17</f>
        <v>0</v>
      </c>
      <c r="H21" s="8">
        <f>'2007'!I17</f>
        <v>0</v>
      </c>
      <c r="I21" s="8">
        <f>'2007'!J17</f>
        <v>0</v>
      </c>
      <c r="J21" s="8">
        <f>'2007'!K17</f>
        <v>0</v>
      </c>
      <c r="K21" s="8">
        <f>'2007'!L17</f>
        <v>0</v>
      </c>
      <c r="L21" s="8">
        <f>'2007'!M17</f>
        <v>1214</v>
      </c>
      <c r="M21" s="8">
        <f>'2007'!N17</f>
        <v>282</v>
      </c>
      <c r="N21" s="11">
        <f>'2007'!O17</f>
        <v>104</v>
      </c>
      <c r="O21" s="16">
        <f>'2008'!D17</f>
        <v>1228</v>
      </c>
      <c r="P21" s="8">
        <f>'2008'!E17</f>
        <v>917</v>
      </c>
      <c r="Q21" s="8">
        <f>'2008'!F17</f>
        <v>711</v>
      </c>
      <c r="R21" s="8">
        <f>'2008'!G17</f>
        <v>157</v>
      </c>
      <c r="S21" s="8">
        <f>'2008'!H17</f>
        <v>179</v>
      </c>
      <c r="T21" s="8">
        <f>'2008'!I17</f>
        <v>33</v>
      </c>
      <c r="U21" s="8">
        <f>'2008'!J17</f>
        <v>113</v>
      </c>
      <c r="V21" s="8">
        <f>'2008'!K17</f>
        <v>253</v>
      </c>
      <c r="W21" s="8">
        <f>'2008'!L17</f>
        <v>70</v>
      </c>
      <c r="X21" s="8">
        <f>'2008'!M17</f>
        <v>734</v>
      </c>
      <c r="Y21" s="8">
        <f>'2008'!N17</f>
        <v>274</v>
      </c>
      <c r="Z21" s="11">
        <f>'2008'!O17</f>
        <v>2065</v>
      </c>
      <c r="AA21" s="16">
        <f>'2009'!D17</f>
        <v>3418</v>
      </c>
      <c r="AB21" s="8">
        <f>'2009'!E17</f>
        <v>4802</v>
      </c>
      <c r="AC21" s="8">
        <f>'2009'!F17</f>
        <v>3044</v>
      </c>
      <c r="AD21" s="8">
        <f>'2009'!G17</f>
        <v>4196</v>
      </c>
      <c r="AE21" s="8">
        <f>'2009'!H17</f>
        <v>7108</v>
      </c>
      <c r="AF21" s="8">
        <f>'2009'!I17</f>
        <v>4157</v>
      </c>
      <c r="AG21" s="8">
        <f>'2009'!J17</f>
        <v>2470</v>
      </c>
      <c r="AH21" s="8">
        <f>'2009'!K17</f>
        <v>2054</v>
      </c>
      <c r="AI21" s="8">
        <f>'2009'!L17</f>
        <v>5005</v>
      </c>
      <c r="AJ21" s="8">
        <f>'2009'!M17</f>
        <v>4170</v>
      </c>
      <c r="AK21" s="8">
        <f>'2009'!N17</f>
        <v>4757</v>
      </c>
      <c r="AL21" s="11">
        <f>'2009'!O17</f>
        <v>5846</v>
      </c>
      <c r="AM21" s="16">
        <f>'2010'!D17</f>
        <v>5818</v>
      </c>
      <c r="AN21" s="8">
        <f>'2010'!E17</f>
        <v>4926</v>
      </c>
      <c r="AO21" s="8">
        <f>'2010'!F17</f>
        <v>7555</v>
      </c>
      <c r="AP21" s="8">
        <f>'2010'!G17</f>
        <v>12520</v>
      </c>
      <c r="AQ21" s="8">
        <f>'2010'!H17</f>
        <v>11261</v>
      </c>
      <c r="AR21" s="8">
        <f>'2010'!I17</f>
        <v>14234</v>
      </c>
      <c r="AS21" s="8">
        <f>'2010'!J17</f>
        <v>14231</v>
      </c>
      <c r="AT21" s="8">
        <f>'2010'!K17</f>
        <v>10627</v>
      </c>
      <c r="AU21" s="8">
        <f>'2010'!L17</f>
        <v>9968</v>
      </c>
      <c r="AV21" s="8">
        <f>'2010'!M17</f>
        <v>10600</v>
      </c>
      <c r="AW21" s="8">
        <f>'2010'!N17</f>
        <v>10760</v>
      </c>
      <c r="AX21" s="11">
        <f>'2010'!O17</f>
        <v>12981</v>
      </c>
      <c r="AY21" s="16">
        <f>'2011'!D17</f>
        <v>8632</v>
      </c>
      <c r="AZ21" s="8">
        <f>'2011'!E17</f>
        <v>11016</v>
      </c>
      <c r="BA21" s="8">
        <f>'2011'!F17</f>
        <v>13094</v>
      </c>
      <c r="BB21" s="8">
        <f>'2011'!G17</f>
        <v>11703</v>
      </c>
      <c r="BC21" s="8">
        <f>'2011'!H17</f>
        <v>18215</v>
      </c>
      <c r="BD21" s="8">
        <f>'2011'!I17</f>
        <v>19109</v>
      </c>
      <c r="BE21" s="8">
        <f>'2011'!J17</f>
        <v>14365</v>
      </c>
      <c r="BF21" s="8">
        <f>'2011'!K17</f>
        <v>13858</v>
      </c>
      <c r="BG21" s="8">
        <f>'2011'!L17</f>
        <v>23619</v>
      </c>
      <c r="BH21" s="8">
        <f>'2011'!M17</f>
        <v>21925</v>
      </c>
      <c r="BI21" s="8">
        <f>'2011'!N17</f>
        <v>19575</v>
      </c>
      <c r="BJ21" s="11">
        <f>'2011'!O17</f>
        <v>22257</v>
      </c>
      <c r="BK21" s="16">
        <f>'2012'!D23</f>
        <v>21688</v>
      </c>
      <c r="BL21" s="8">
        <f>'2012'!E23</f>
        <v>23445</v>
      </c>
      <c r="BM21" s="8">
        <f>'2012'!F23</f>
        <v>26063</v>
      </c>
      <c r="BN21" s="8">
        <f>'2012'!G23</f>
        <v>24491</v>
      </c>
      <c r="BO21" s="8">
        <f>'2012'!H23</f>
        <v>26364</v>
      </c>
      <c r="BP21" s="8">
        <f>'2012'!I23</f>
        <v>29118</v>
      </c>
      <c r="BQ21" s="8">
        <f>'2012'!J23</f>
        <v>26213</v>
      </c>
      <c r="BR21" s="8">
        <f>'2012'!K23</f>
        <v>20130</v>
      </c>
      <c r="BS21" s="8">
        <f>'2012'!L23</f>
        <v>23076</v>
      </c>
      <c r="BT21" s="8">
        <f>'2012'!M23</f>
        <v>26960</v>
      </c>
      <c r="BU21" s="8">
        <f>'2012'!N23</f>
        <v>24034</v>
      </c>
      <c r="BV21" s="11">
        <f>'2012'!O23</f>
        <v>23669</v>
      </c>
      <c r="BW21" s="16">
        <f>'2013'!D23</f>
        <v>26043</v>
      </c>
      <c r="BX21" s="8">
        <f>'2013'!E23</f>
        <v>27703</v>
      </c>
      <c r="BY21" s="8">
        <f>'2013'!F23</f>
        <v>27368</v>
      </c>
      <c r="BZ21" s="8">
        <f>'2013'!G23</f>
        <v>29888</v>
      </c>
      <c r="CA21" s="8">
        <f>'2013'!H23</f>
        <v>27982</v>
      </c>
      <c r="CB21" s="8">
        <f>'2013'!I23</f>
        <v>0</v>
      </c>
      <c r="CC21" s="8">
        <f>'2013'!J23</f>
        <v>0</v>
      </c>
      <c r="CD21" s="8">
        <f>'2013'!K23</f>
        <v>0</v>
      </c>
      <c r="CE21" s="8">
        <f>'2013'!L23</f>
        <v>0</v>
      </c>
      <c r="CF21" s="8">
        <f>'2013'!M23</f>
        <v>0</v>
      </c>
      <c r="CG21" s="8">
        <f>'2013'!N23</f>
        <v>0</v>
      </c>
      <c r="CH21" s="11">
        <f>'2013'!O23</f>
        <v>0</v>
      </c>
      <c r="CI21" s="16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11"/>
      <c r="CU21" s="16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11"/>
      <c r="DG21" s="16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11"/>
      <c r="DS21" s="16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11"/>
      <c r="EE21" s="16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11"/>
    </row>
    <row r="22" spans="1:146" ht="13.5" thickBot="1" x14ac:dyDescent="0.25">
      <c r="A22" s="147"/>
      <c r="B22" s="118" t="s">
        <v>59</v>
      </c>
      <c r="C22" s="112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4"/>
      <c r="O22" s="112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4"/>
      <c r="AA22" s="112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4"/>
      <c r="AM22" s="112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4"/>
      <c r="AY22" s="112"/>
      <c r="AZ22" s="113"/>
      <c r="BA22" s="113"/>
      <c r="BB22" s="113"/>
      <c r="BC22" s="113"/>
      <c r="BD22" s="113"/>
      <c r="BE22" s="113"/>
      <c r="BF22" s="113"/>
      <c r="BG22" s="113"/>
      <c r="BH22" s="113"/>
      <c r="BI22" s="113"/>
      <c r="BJ22" s="114"/>
      <c r="BK22" s="112">
        <f>'2012'!D25</f>
        <v>0</v>
      </c>
      <c r="BL22" s="113">
        <f>'2012'!E25</f>
        <v>0</v>
      </c>
      <c r="BM22" s="113">
        <f>'2012'!F25</f>
        <v>0</v>
      </c>
      <c r="BN22" s="113">
        <f>'2012'!G25</f>
        <v>0</v>
      </c>
      <c r="BO22" s="113">
        <f>'2012'!H25</f>
        <v>0</v>
      </c>
      <c r="BP22" s="113">
        <f>'2012'!I25</f>
        <v>0</v>
      </c>
      <c r="BQ22" s="113">
        <f>'2012'!J25</f>
        <v>0</v>
      </c>
      <c r="BR22" s="113">
        <f>'2012'!K25</f>
        <v>0</v>
      </c>
      <c r="BS22" s="113">
        <f>'2012'!L25</f>
        <v>0</v>
      </c>
      <c r="BT22" s="113">
        <f>'2012'!M25</f>
        <v>0</v>
      </c>
      <c r="BU22" s="113">
        <f>'2012'!N25</f>
        <v>14472</v>
      </c>
      <c r="BV22" s="114">
        <f>'2012'!O25</f>
        <v>10704</v>
      </c>
      <c r="BW22" s="112">
        <f>'2013'!D25</f>
        <v>13752</v>
      </c>
      <c r="BX22" s="113">
        <f>'2013'!E25</f>
        <v>14543</v>
      </c>
      <c r="BY22" s="113">
        <f>'2013'!F25</f>
        <v>13381</v>
      </c>
      <c r="BZ22" s="113">
        <f>'2013'!G25</f>
        <v>9137</v>
      </c>
      <c r="CA22" s="113">
        <f>'2013'!H25</f>
        <v>-20094</v>
      </c>
      <c r="CB22" s="113" t="str">
        <f>'2013'!I25</f>
        <v/>
      </c>
      <c r="CC22" s="113" t="str">
        <f>'2013'!J25</f>
        <v/>
      </c>
      <c r="CD22" s="113" t="str">
        <f>'2013'!K25</f>
        <v/>
      </c>
      <c r="CE22" s="113" t="str">
        <f>'2013'!L25</f>
        <v/>
      </c>
      <c r="CF22" s="113" t="str">
        <f>'2013'!M25</f>
        <v/>
      </c>
      <c r="CG22" s="113" t="str">
        <f>'2013'!N25</f>
        <v/>
      </c>
      <c r="CH22" s="114" t="str">
        <f>'2013'!O25</f>
        <v/>
      </c>
      <c r="CI22" s="112"/>
      <c r="CJ22" s="113"/>
      <c r="CK22" s="113"/>
      <c r="CL22" s="113"/>
      <c r="CM22" s="113"/>
      <c r="CN22" s="113"/>
      <c r="CO22" s="113"/>
      <c r="CP22" s="113"/>
      <c r="CQ22" s="113"/>
      <c r="CR22" s="113"/>
      <c r="CS22" s="113"/>
      <c r="CT22" s="114"/>
      <c r="CU22" s="112"/>
      <c r="CV22" s="113"/>
      <c r="CW22" s="113"/>
      <c r="CX22" s="113"/>
      <c r="CY22" s="113"/>
      <c r="CZ22" s="113"/>
      <c r="DA22" s="113"/>
      <c r="DB22" s="113"/>
      <c r="DC22" s="113"/>
      <c r="DD22" s="113"/>
      <c r="DE22" s="113"/>
      <c r="DF22" s="114"/>
      <c r="DG22" s="112"/>
      <c r="DH22" s="113"/>
      <c r="DI22" s="113"/>
      <c r="DJ22" s="113"/>
      <c r="DK22" s="113"/>
      <c r="DL22" s="113"/>
      <c r="DM22" s="113"/>
      <c r="DN22" s="113"/>
      <c r="DO22" s="113"/>
      <c r="DP22" s="113"/>
      <c r="DQ22" s="113"/>
      <c r="DR22" s="114"/>
      <c r="DS22" s="112"/>
      <c r="DT22" s="113"/>
      <c r="DU22" s="113"/>
      <c r="DV22" s="113"/>
      <c r="DW22" s="113"/>
      <c r="DX22" s="113"/>
      <c r="DY22" s="113"/>
      <c r="DZ22" s="113"/>
      <c r="EA22" s="113"/>
      <c r="EB22" s="113"/>
      <c r="EC22" s="113"/>
      <c r="ED22" s="114"/>
      <c r="EE22" s="112"/>
      <c r="EF22" s="113"/>
      <c r="EG22" s="113"/>
      <c r="EH22" s="113"/>
      <c r="EI22" s="113"/>
      <c r="EJ22" s="113"/>
      <c r="EK22" s="113"/>
      <c r="EL22" s="113"/>
      <c r="EM22" s="113"/>
      <c r="EN22" s="113"/>
      <c r="EO22" s="113"/>
      <c r="EP22" s="114"/>
    </row>
    <row r="23" spans="1:146" x14ac:dyDescent="0.2">
      <c r="A23" s="145" t="s">
        <v>4</v>
      </c>
      <c r="B23" s="119" t="s">
        <v>27</v>
      </c>
      <c r="C23" s="15">
        <f>'2007'!D18</f>
        <v>0</v>
      </c>
      <c r="D23" s="9">
        <f>'2007'!E18</f>
        <v>0</v>
      </c>
      <c r="E23" s="9">
        <f>'2007'!F18</f>
        <v>0</v>
      </c>
      <c r="F23" s="9">
        <f>'2007'!G18</f>
        <v>0</v>
      </c>
      <c r="G23" s="9">
        <f>'2007'!H18</f>
        <v>0</v>
      </c>
      <c r="H23" s="9">
        <f>'2007'!I18</f>
        <v>0</v>
      </c>
      <c r="I23" s="9">
        <f>'2007'!J18</f>
        <v>0</v>
      </c>
      <c r="J23" s="9">
        <f>'2007'!K18</f>
        <v>0</v>
      </c>
      <c r="K23" s="9">
        <f>'2007'!L18</f>
        <v>0</v>
      </c>
      <c r="L23" s="9">
        <f>'2007'!M18</f>
        <v>0</v>
      </c>
      <c r="M23" s="9">
        <f>'2007'!N18</f>
        <v>0</v>
      </c>
      <c r="N23" s="10">
        <f>'2007'!O18</f>
        <v>0</v>
      </c>
      <c r="O23" s="15">
        <f>'2008'!D18</f>
        <v>0</v>
      </c>
      <c r="P23" s="9">
        <f>'2008'!E18</f>
        <v>0</v>
      </c>
      <c r="Q23" s="9">
        <f>'2008'!F18</f>
        <v>0</v>
      </c>
      <c r="R23" s="9">
        <f>'2008'!G18</f>
        <v>0</v>
      </c>
      <c r="S23" s="9">
        <f>'2008'!H18</f>
        <v>0</v>
      </c>
      <c r="T23" s="9">
        <f>'2008'!I18</f>
        <v>1</v>
      </c>
      <c r="U23" s="9">
        <f>'2008'!J18</f>
        <v>0</v>
      </c>
      <c r="V23" s="9">
        <f>'2008'!K18</f>
        <v>0</v>
      </c>
      <c r="W23" s="9">
        <f>'2008'!L18</f>
        <v>0</v>
      </c>
      <c r="X23" s="9">
        <f>'2008'!M18</f>
        <v>0</v>
      </c>
      <c r="Y23" s="9">
        <f>'2008'!N18</f>
        <v>0</v>
      </c>
      <c r="Z23" s="10">
        <f>'2008'!O18</f>
        <v>2</v>
      </c>
      <c r="AA23" s="15">
        <f>'2009'!D18</f>
        <v>0</v>
      </c>
      <c r="AB23" s="9">
        <f>'2009'!E18</f>
        <v>2</v>
      </c>
      <c r="AC23" s="9">
        <f>'2009'!F18</f>
        <v>1</v>
      </c>
      <c r="AD23" s="9">
        <f>'2009'!G18</f>
        <v>0</v>
      </c>
      <c r="AE23" s="9">
        <f>'2009'!H18</f>
        <v>0</v>
      </c>
      <c r="AF23" s="9">
        <f>'2009'!I18</f>
        <v>1</v>
      </c>
      <c r="AG23" s="9">
        <f>'2009'!J18</f>
        <v>0</v>
      </c>
      <c r="AH23" s="9">
        <f>'2009'!K18</f>
        <v>0</v>
      </c>
      <c r="AI23" s="9">
        <f>'2009'!L18</f>
        <v>3</v>
      </c>
      <c r="AJ23" s="9">
        <f>'2009'!M18</f>
        <v>0</v>
      </c>
      <c r="AK23" s="9">
        <f>'2009'!N18</f>
        <v>0</v>
      </c>
      <c r="AL23" s="10">
        <f>'2009'!O18</f>
        <v>0</v>
      </c>
      <c r="AM23" s="15">
        <f>'2010'!D18</f>
        <v>0</v>
      </c>
      <c r="AN23" s="9">
        <f>'2010'!E18</f>
        <v>1</v>
      </c>
      <c r="AO23" s="9">
        <f>'2010'!F18</f>
        <v>2</v>
      </c>
      <c r="AP23" s="9">
        <f>'2010'!G18</f>
        <v>2</v>
      </c>
      <c r="AQ23" s="9">
        <f>'2010'!H18</f>
        <v>0</v>
      </c>
      <c r="AR23" s="9">
        <f>'2010'!I18</f>
        <v>1</v>
      </c>
      <c r="AS23" s="9">
        <f>'2010'!J18</f>
        <v>0</v>
      </c>
      <c r="AT23" s="9">
        <f>'2010'!K18</f>
        <v>1</v>
      </c>
      <c r="AU23" s="9">
        <f>'2010'!L18</f>
        <v>3</v>
      </c>
      <c r="AV23" s="9">
        <f>'2010'!M18</f>
        <v>4</v>
      </c>
      <c r="AW23" s="9">
        <f>'2010'!N18</f>
        <v>7</v>
      </c>
      <c r="AX23" s="10">
        <f>'2010'!O18</f>
        <v>1</v>
      </c>
      <c r="AY23" s="15">
        <f>'2011'!D18</f>
        <v>6</v>
      </c>
      <c r="AZ23" s="9">
        <f>'2011'!E18</f>
        <v>7</v>
      </c>
      <c r="BA23" s="9">
        <f>'2011'!F18</f>
        <v>6</v>
      </c>
      <c r="BB23" s="9">
        <f>'2011'!G18</f>
        <v>2</v>
      </c>
      <c r="BC23" s="9">
        <f>'2011'!H18</f>
        <v>1</v>
      </c>
      <c r="BD23" s="9">
        <f>'2011'!I18</f>
        <v>9</v>
      </c>
      <c r="BE23" s="9">
        <f>'2011'!J18</f>
        <v>1</v>
      </c>
      <c r="BF23" s="9">
        <f>'2011'!K18</f>
        <v>4</v>
      </c>
      <c r="BG23" s="9">
        <f>'2011'!L18</f>
        <v>13</v>
      </c>
      <c r="BH23" s="9">
        <f>'2011'!M18</f>
        <v>7</v>
      </c>
      <c r="BI23" s="9">
        <f>'2011'!N18</f>
        <v>24</v>
      </c>
      <c r="BJ23" s="10">
        <f>'2011'!O18</f>
        <v>30</v>
      </c>
      <c r="BK23" s="15">
        <f>'2012'!D26</f>
        <v>27</v>
      </c>
      <c r="BL23" s="9">
        <f>'2012'!E26</f>
        <v>31</v>
      </c>
      <c r="BM23" s="9">
        <f>'2012'!F26</f>
        <v>44</v>
      </c>
      <c r="BN23" s="9">
        <f>'2012'!G26</f>
        <v>30</v>
      </c>
      <c r="BO23" s="9">
        <f>'2012'!H26</f>
        <v>44</v>
      </c>
      <c r="BP23" s="9">
        <f>'2012'!I26</f>
        <v>47</v>
      </c>
      <c r="BQ23" s="9">
        <f>'2012'!J26</f>
        <v>20</v>
      </c>
      <c r="BR23" s="9">
        <f>'2012'!K26</f>
        <v>32</v>
      </c>
      <c r="BS23" s="9">
        <f>'2012'!L26</f>
        <v>48</v>
      </c>
      <c r="BT23" s="9">
        <f>'2012'!M26</f>
        <v>38</v>
      </c>
      <c r="BU23" s="9">
        <f>'2012'!N26</f>
        <v>46</v>
      </c>
      <c r="BV23" s="10">
        <f>'2012'!O26</f>
        <v>24</v>
      </c>
      <c r="BW23" s="15">
        <f>'2013'!D26</f>
        <v>51</v>
      </c>
      <c r="BX23" s="9">
        <f>'2013'!E26</f>
        <v>39</v>
      </c>
      <c r="BY23" s="9">
        <f>'2013'!F26</f>
        <v>46</v>
      </c>
      <c r="BZ23" s="9">
        <f>'2013'!G26</f>
        <v>46</v>
      </c>
      <c r="CA23" s="9">
        <f>'2013'!H26</f>
        <v>58</v>
      </c>
      <c r="CB23" s="9">
        <f>'2013'!I26</f>
        <v>0</v>
      </c>
      <c r="CC23" s="9">
        <f>'2013'!J26</f>
        <v>0</v>
      </c>
      <c r="CD23" s="9">
        <f>'2013'!K26</f>
        <v>0</v>
      </c>
      <c r="CE23" s="9">
        <f>'2013'!L26</f>
        <v>0</v>
      </c>
      <c r="CF23" s="9">
        <f>'2013'!M26</f>
        <v>0</v>
      </c>
      <c r="CG23" s="9">
        <f>'2013'!N26</f>
        <v>0</v>
      </c>
      <c r="CH23" s="10">
        <f>'2013'!O26</f>
        <v>0</v>
      </c>
      <c r="CI23" s="15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10"/>
      <c r="CU23" s="15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10"/>
      <c r="DG23" s="15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10"/>
      <c r="DS23" s="15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10"/>
      <c r="EE23" s="15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10"/>
    </row>
    <row r="24" spans="1:146" x14ac:dyDescent="0.2">
      <c r="A24" s="146"/>
      <c r="B24" s="121" t="s">
        <v>28</v>
      </c>
      <c r="C24" s="16">
        <f>'2007'!D19</f>
        <v>0</v>
      </c>
      <c r="D24" s="8">
        <f>'2007'!E19</f>
        <v>0</v>
      </c>
      <c r="E24" s="8">
        <f>'2007'!F19</f>
        <v>0</v>
      </c>
      <c r="F24" s="8">
        <f>'2007'!G19</f>
        <v>0</v>
      </c>
      <c r="G24" s="8">
        <f>'2007'!H19</f>
        <v>0</v>
      </c>
      <c r="H24" s="8">
        <f>'2007'!I19</f>
        <v>0</v>
      </c>
      <c r="I24" s="8">
        <f>'2007'!J19</f>
        <v>0</v>
      </c>
      <c r="J24" s="8">
        <f>'2007'!K19</f>
        <v>0</v>
      </c>
      <c r="K24" s="8">
        <f>'2007'!L19</f>
        <v>0</v>
      </c>
      <c r="L24" s="8">
        <f>'2007'!M19</f>
        <v>0</v>
      </c>
      <c r="M24" s="8">
        <f>'2007'!N19</f>
        <v>0</v>
      </c>
      <c r="N24" s="11">
        <f>'2007'!O19</f>
        <v>0</v>
      </c>
      <c r="O24" s="16">
        <f>'2008'!D19</f>
        <v>0</v>
      </c>
      <c r="P24" s="8">
        <f>'2008'!E19</f>
        <v>0</v>
      </c>
      <c r="Q24" s="8">
        <f>'2008'!F19</f>
        <v>0</v>
      </c>
      <c r="R24" s="8">
        <f>'2008'!G19</f>
        <v>0</v>
      </c>
      <c r="S24" s="8">
        <f>'2008'!H19</f>
        <v>0</v>
      </c>
      <c r="T24" s="8">
        <f>'2008'!I19</f>
        <v>25</v>
      </c>
      <c r="U24" s="8">
        <f>'2008'!J19</f>
        <v>0</v>
      </c>
      <c r="V24" s="8">
        <f>'2008'!K19</f>
        <v>0</v>
      </c>
      <c r="W24" s="8">
        <f>'2008'!L19</f>
        <v>0</v>
      </c>
      <c r="X24" s="8">
        <f>'2008'!M19</f>
        <v>0</v>
      </c>
      <c r="Y24" s="8">
        <f>'2008'!N19</f>
        <v>0</v>
      </c>
      <c r="Z24" s="11">
        <f>'2008'!O19</f>
        <v>19</v>
      </c>
      <c r="AA24" s="16">
        <f>'2009'!D19</f>
        <v>58</v>
      </c>
      <c r="AB24" s="8">
        <f>'2009'!E19</f>
        <v>4</v>
      </c>
      <c r="AC24" s="8">
        <f>'2009'!F19</f>
        <v>6</v>
      </c>
      <c r="AD24" s="8">
        <f>'2009'!G19</f>
        <v>1</v>
      </c>
      <c r="AE24" s="8">
        <f>'2009'!H19</f>
        <v>0</v>
      </c>
      <c r="AF24" s="8">
        <f>'2009'!I19</f>
        <v>2</v>
      </c>
      <c r="AG24" s="8">
        <f>'2009'!J19</f>
        <v>0</v>
      </c>
      <c r="AH24" s="8">
        <f>'2009'!K19</f>
        <v>0</v>
      </c>
      <c r="AI24" s="8">
        <f>'2009'!L19</f>
        <v>9</v>
      </c>
      <c r="AJ24" s="8">
        <f>'2009'!M19</f>
        <v>0</v>
      </c>
      <c r="AK24" s="8">
        <f>'2009'!N19</f>
        <v>0</v>
      </c>
      <c r="AL24" s="11">
        <f>'2009'!O19</f>
        <v>1</v>
      </c>
      <c r="AM24" s="16">
        <f>'2010'!D19</f>
        <v>0</v>
      </c>
      <c r="AN24" s="8">
        <f>'2010'!E19</f>
        <v>3</v>
      </c>
      <c r="AO24" s="8">
        <f>'2010'!F19</f>
        <v>25</v>
      </c>
      <c r="AP24" s="8">
        <f>'2010'!G19</f>
        <v>25</v>
      </c>
      <c r="AQ24" s="8">
        <f>'2010'!H19</f>
        <v>17</v>
      </c>
      <c r="AR24" s="8">
        <f>'2010'!I19</f>
        <v>14</v>
      </c>
      <c r="AS24" s="8">
        <f>'2010'!J19</f>
        <v>18</v>
      </c>
      <c r="AT24" s="8">
        <f>'2010'!K19</f>
        <v>23</v>
      </c>
      <c r="AU24" s="8">
        <f>'2010'!L19</f>
        <v>13</v>
      </c>
      <c r="AV24" s="8">
        <f>'2010'!M19</f>
        <v>39</v>
      </c>
      <c r="AW24" s="8">
        <f>'2010'!N19</f>
        <v>35</v>
      </c>
      <c r="AX24" s="11">
        <f>'2010'!O19</f>
        <v>24</v>
      </c>
      <c r="AY24" s="16">
        <f>'2011'!D19</f>
        <v>31</v>
      </c>
      <c r="AZ24" s="8">
        <f>'2011'!E19</f>
        <v>43</v>
      </c>
      <c r="BA24" s="8">
        <f>'2011'!F19</f>
        <v>51</v>
      </c>
      <c r="BB24" s="8">
        <f>'2011'!G19</f>
        <v>29</v>
      </c>
      <c r="BC24" s="8">
        <f>'2011'!H19</f>
        <v>16</v>
      </c>
      <c r="BD24" s="8">
        <f>'2011'!I19</f>
        <v>18</v>
      </c>
      <c r="BE24" s="8">
        <f>'2011'!J19</f>
        <v>2</v>
      </c>
      <c r="BF24" s="8">
        <f>'2011'!K19</f>
        <v>5</v>
      </c>
      <c r="BG24" s="8">
        <f>'2011'!L19</f>
        <v>18</v>
      </c>
      <c r="BH24" s="8">
        <f>'2011'!M19</f>
        <v>20</v>
      </c>
      <c r="BI24" s="8">
        <f>'2011'!N19</f>
        <v>54</v>
      </c>
      <c r="BJ24" s="11">
        <f>'2011'!O19</f>
        <v>56</v>
      </c>
      <c r="BK24" s="16">
        <f>'2012'!D27</f>
        <v>47</v>
      </c>
      <c r="BL24" s="8">
        <f>'2012'!E27</f>
        <v>45</v>
      </c>
      <c r="BM24" s="8">
        <f>'2012'!F27</f>
        <v>91</v>
      </c>
      <c r="BN24" s="8">
        <f>'2012'!G27</f>
        <v>66</v>
      </c>
      <c r="BO24" s="8">
        <f>'2012'!H27</f>
        <v>100</v>
      </c>
      <c r="BP24" s="8">
        <f>'2012'!I27</f>
        <v>100</v>
      </c>
      <c r="BQ24" s="8">
        <f>'2012'!J27</f>
        <v>22</v>
      </c>
      <c r="BR24" s="8">
        <f>'2012'!K27</f>
        <v>38</v>
      </c>
      <c r="BS24" s="8">
        <f>'2012'!L27</f>
        <v>72</v>
      </c>
      <c r="BT24" s="8">
        <f>'2012'!M27</f>
        <v>77</v>
      </c>
      <c r="BU24" s="8">
        <f>'2012'!N27</f>
        <v>84</v>
      </c>
      <c r="BV24" s="11">
        <f>'2012'!O27</f>
        <v>50</v>
      </c>
      <c r="BW24" s="16">
        <f>'2013'!D27</f>
        <v>93</v>
      </c>
      <c r="BX24" s="8">
        <f>'2013'!E27</f>
        <v>72</v>
      </c>
      <c r="BY24" s="8">
        <f>'2013'!F27</f>
        <v>107</v>
      </c>
      <c r="BZ24" s="8">
        <f>'2013'!G27</f>
        <v>75</v>
      </c>
      <c r="CA24" s="8">
        <f>'2013'!H27</f>
        <v>89</v>
      </c>
      <c r="CB24" s="8">
        <f>'2013'!I27</f>
        <v>0</v>
      </c>
      <c r="CC24" s="8">
        <f>'2013'!J27</f>
        <v>0</v>
      </c>
      <c r="CD24" s="8">
        <f>'2013'!K27</f>
        <v>0</v>
      </c>
      <c r="CE24" s="8">
        <f>'2013'!L27</f>
        <v>0</v>
      </c>
      <c r="CF24" s="8">
        <f>'2013'!M27</f>
        <v>0</v>
      </c>
      <c r="CG24" s="8">
        <f>'2013'!N27</f>
        <v>0</v>
      </c>
      <c r="CH24" s="11">
        <f>'2013'!O27</f>
        <v>0</v>
      </c>
      <c r="CI24" s="16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11"/>
      <c r="CU24" s="16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11"/>
      <c r="DG24" s="16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11"/>
      <c r="DS24" s="16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11"/>
      <c r="EE24" s="16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11"/>
    </row>
    <row r="25" spans="1:146" x14ac:dyDescent="0.2">
      <c r="A25" s="146"/>
      <c r="B25" s="121" t="s">
        <v>29</v>
      </c>
      <c r="C25" s="16">
        <f>'2007'!D20</f>
        <v>0</v>
      </c>
      <c r="D25" s="8">
        <f>'2007'!E20</f>
        <v>0</v>
      </c>
      <c r="E25" s="8">
        <f>'2007'!F20</f>
        <v>0</v>
      </c>
      <c r="F25" s="8">
        <f>'2007'!G20</f>
        <v>0</v>
      </c>
      <c r="G25" s="8">
        <f>'2007'!H20</f>
        <v>0</v>
      </c>
      <c r="H25" s="8">
        <f>'2007'!I20</f>
        <v>0</v>
      </c>
      <c r="I25" s="8">
        <f>'2007'!J20</f>
        <v>0</v>
      </c>
      <c r="J25" s="8">
        <f>'2007'!K20</f>
        <v>0</v>
      </c>
      <c r="K25" s="8">
        <f>'2007'!L20</f>
        <v>0</v>
      </c>
      <c r="L25" s="8">
        <f>'2007'!M20</f>
        <v>0</v>
      </c>
      <c r="M25" s="8">
        <f>'2007'!N20</f>
        <v>0</v>
      </c>
      <c r="N25" s="11">
        <f>'2007'!O20</f>
        <v>0</v>
      </c>
      <c r="O25" s="16">
        <f>'2008'!D20</f>
        <v>0</v>
      </c>
      <c r="P25" s="8">
        <f>'2008'!E20</f>
        <v>0</v>
      </c>
      <c r="Q25" s="8">
        <f>'2008'!F20</f>
        <v>0</v>
      </c>
      <c r="R25" s="8">
        <f>'2008'!G20</f>
        <v>0</v>
      </c>
      <c r="S25" s="8">
        <f>'2008'!H20</f>
        <v>0</v>
      </c>
      <c r="T25" s="8">
        <f>'2008'!I20</f>
        <v>88</v>
      </c>
      <c r="U25" s="8">
        <f>'2008'!J20</f>
        <v>0</v>
      </c>
      <c r="V25" s="8">
        <f>'2008'!K20</f>
        <v>0</v>
      </c>
      <c r="W25" s="8">
        <f>'2008'!L20</f>
        <v>0</v>
      </c>
      <c r="X25" s="8">
        <f>'2008'!M20</f>
        <v>0</v>
      </c>
      <c r="Y25" s="8">
        <f>'2008'!N20</f>
        <v>0</v>
      </c>
      <c r="Z25" s="11">
        <f>'2008'!O20</f>
        <v>67</v>
      </c>
      <c r="AA25" s="16">
        <f>'2009'!D20</f>
        <v>228</v>
      </c>
      <c r="AB25" s="8">
        <f>'2009'!E20</f>
        <v>65</v>
      </c>
      <c r="AC25" s="8">
        <f>'2009'!F20</f>
        <v>32</v>
      </c>
      <c r="AD25" s="8">
        <f>'2009'!G20</f>
        <v>30</v>
      </c>
      <c r="AE25" s="8">
        <f>'2009'!H20</f>
        <v>0</v>
      </c>
      <c r="AF25" s="8">
        <f>'2009'!I20</f>
        <v>61</v>
      </c>
      <c r="AG25" s="8">
        <f>'2009'!J20</f>
        <v>0</v>
      </c>
      <c r="AH25" s="8">
        <f>'2009'!K20</f>
        <v>0</v>
      </c>
      <c r="AI25" s="8">
        <f>'2009'!L20</f>
        <v>161</v>
      </c>
      <c r="AJ25" s="8">
        <f>'2009'!M20</f>
        <v>0</v>
      </c>
      <c r="AK25" s="8">
        <f>'2009'!N20</f>
        <v>0</v>
      </c>
      <c r="AL25" s="11">
        <f>'2009'!O20</f>
        <v>1</v>
      </c>
      <c r="AM25" s="16">
        <f>'2010'!D20</f>
        <v>0</v>
      </c>
      <c r="AN25" s="8">
        <f>'2010'!E20</f>
        <v>57</v>
      </c>
      <c r="AO25" s="8">
        <f>'2010'!F20</f>
        <v>298</v>
      </c>
      <c r="AP25" s="8">
        <f>'2010'!G20</f>
        <v>263</v>
      </c>
      <c r="AQ25" s="8">
        <f>'2010'!H20</f>
        <v>115</v>
      </c>
      <c r="AR25" s="8">
        <f>'2010'!I20</f>
        <v>108</v>
      </c>
      <c r="AS25" s="8">
        <f>'2010'!J20</f>
        <v>82</v>
      </c>
      <c r="AT25" s="8">
        <f>'2010'!K20</f>
        <v>124</v>
      </c>
      <c r="AU25" s="8">
        <f>'2010'!L20</f>
        <v>170</v>
      </c>
      <c r="AV25" s="8">
        <f>'2010'!M20</f>
        <v>170</v>
      </c>
      <c r="AW25" s="8">
        <f>'2010'!N20</f>
        <v>220</v>
      </c>
      <c r="AX25" s="11">
        <f>'2010'!O20</f>
        <v>583</v>
      </c>
      <c r="AY25" s="16">
        <f>'2011'!D20</f>
        <v>569</v>
      </c>
      <c r="AZ25" s="8">
        <f>'2011'!E20</f>
        <v>413</v>
      </c>
      <c r="BA25" s="8">
        <f>'2011'!F20</f>
        <v>603</v>
      </c>
      <c r="BB25" s="8">
        <f>'2011'!G20</f>
        <v>179</v>
      </c>
      <c r="BC25" s="8">
        <f>'2011'!H20</f>
        <v>105</v>
      </c>
      <c r="BD25" s="8">
        <f>'2011'!I20</f>
        <v>232</v>
      </c>
      <c r="BE25" s="8">
        <f>'2011'!J20</f>
        <v>43</v>
      </c>
      <c r="BF25" s="8">
        <f>'2011'!K20</f>
        <v>60</v>
      </c>
      <c r="BG25" s="8">
        <f>'2011'!L20</f>
        <v>184</v>
      </c>
      <c r="BH25" s="8">
        <f>'2011'!M20</f>
        <v>376</v>
      </c>
      <c r="BI25" s="8">
        <f>'2011'!N20</f>
        <v>386</v>
      </c>
      <c r="BJ25" s="11">
        <f>'2011'!O20</f>
        <v>479</v>
      </c>
      <c r="BK25" s="16">
        <f>'2012'!D28</f>
        <v>821</v>
      </c>
      <c r="BL25" s="8">
        <f>'2012'!E28</f>
        <v>509</v>
      </c>
      <c r="BM25" s="8">
        <f>'2012'!F28</f>
        <v>859</v>
      </c>
      <c r="BN25" s="8">
        <f>'2012'!G28</f>
        <v>737</v>
      </c>
      <c r="BO25" s="8">
        <f>'2012'!H28</f>
        <v>1112</v>
      </c>
      <c r="BP25" s="8">
        <f>'2012'!I28</f>
        <v>912</v>
      </c>
      <c r="BQ25" s="8">
        <f>'2012'!J28</f>
        <v>331</v>
      </c>
      <c r="BR25" s="8">
        <f>'2012'!K28</f>
        <v>262</v>
      </c>
      <c r="BS25" s="8">
        <f>'2012'!L28</f>
        <v>825</v>
      </c>
      <c r="BT25" s="8">
        <f>'2012'!M28</f>
        <v>1247</v>
      </c>
      <c r="BU25" s="8">
        <f>'2012'!N28</f>
        <v>1051</v>
      </c>
      <c r="BV25" s="11">
        <f>'2012'!O28</f>
        <v>554</v>
      </c>
      <c r="BW25" s="16">
        <f>'2013'!D28</f>
        <v>1073</v>
      </c>
      <c r="BX25" s="8">
        <f>'2013'!E28</f>
        <v>859</v>
      </c>
      <c r="BY25" s="8">
        <f>'2013'!F28</f>
        <v>1009</v>
      </c>
      <c r="BZ25" s="8">
        <f>'2013'!G28</f>
        <v>3191</v>
      </c>
      <c r="CA25" s="8">
        <f>'2013'!H28</f>
        <v>1216</v>
      </c>
      <c r="CB25" s="8">
        <f>'2013'!I28</f>
        <v>0</v>
      </c>
      <c r="CC25" s="8">
        <f>'2013'!J28</f>
        <v>0</v>
      </c>
      <c r="CD25" s="8">
        <f>'2013'!K28</f>
        <v>0</v>
      </c>
      <c r="CE25" s="8">
        <f>'2013'!L28</f>
        <v>0</v>
      </c>
      <c r="CF25" s="8">
        <f>'2013'!M28</f>
        <v>0</v>
      </c>
      <c r="CG25" s="8">
        <f>'2013'!N28</f>
        <v>0</v>
      </c>
      <c r="CH25" s="11">
        <f>'2013'!O28</f>
        <v>0</v>
      </c>
      <c r="CI25" s="16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11"/>
      <c r="CU25" s="16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11"/>
      <c r="DG25" s="16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11"/>
      <c r="DS25" s="16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11"/>
      <c r="EE25" s="16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11"/>
    </row>
    <row r="26" spans="1:146" x14ac:dyDescent="0.2">
      <c r="A26" s="146"/>
      <c r="B26" s="121" t="s">
        <v>30</v>
      </c>
      <c r="C26" s="16">
        <f>'2007'!D21</f>
        <v>0</v>
      </c>
      <c r="D26" s="8">
        <f>'2007'!E21</f>
        <v>0</v>
      </c>
      <c r="E26" s="8">
        <f>'2007'!F21</f>
        <v>0</v>
      </c>
      <c r="F26" s="8">
        <f>'2007'!G21</f>
        <v>0</v>
      </c>
      <c r="G26" s="8">
        <f>'2007'!H21</f>
        <v>0</v>
      </c>
      <c r="H26" s="8">
        <f>'2007'!I21</f>
        <v>0</v>
      </c>
      <c r="I26" s="8">
        <f>'2007'!J21</f>
        <v>0</v>
      </c>
      <c r="J26" s="8">
        <f>'2007'!K21</f>
        <v>0</v>
      </c>
      <c r="K26" s="8">
        <f>'2007'!L21</f>
        <v>0</v>
      </c>
      <c r="L26" s="8">
        <f>'2007'!M21</f>
        <v>0</v>
      </c>
      <c r="M26" s="8">
        <f>'2007'!N21</f>
        <v>0</v>
      </c>
      <c r="N26" s="11">
        <f>'2007'!O21</f>
        <v>0</v>
      </c>
      <c r="O26" s="16">
        <f>'2008'!D21</f>
        <v>0</v>
      </c>
      <c r="P26" s="8">
        <f>'2008'!E21</f>
        <v>0</v>
      </c>
      <c r="Q26" s="8">
        <f>'2008'!F21</f>
        <v>0</v>
      </c>
      <c r="R26" s="8">
        <f>'2008'!G21</f>
        <v>0</v>
      </c>
      <c r="S26" s="8">
        <f>'2008'!H21</f>
        <v>0</v>
      </c>
      <c r="T26" s="8">
        <f>'2008'!I21</f>
        <v>2495</v>
      </c>
      <c r="U26" s="8">
        <f>'2008'!J21</f>
        <v>0</v>
      </c>
      <c r="V26" s="8">
        <f>'2008'!K21</f>
        <v>0</v>
      </c>
      <c r="W26" s="8">
        <f>'2008'!L21</f>
        <v>0</v>
      </c>
      <c r="X26" s="8">
        <f>'2008'!M21</f>
        <v>0</v>
      </c>
      <c r="Y26" s="8">
        <f>'2008'!N21</f>
        <v>0</v>
      </c>
      <c r="Z26" s="11">
        <f>'2008'!O21</f>
        <v>1561</v>
      </c>
      <c r="AA26" s="16">
        <f>'2009'!D21</f>
        <v>3260</v>
      </c>
      <c r="AB26" s="8">
        <f>'2009'!E21</f>
        <v>609</v>
      </c>
      <c r="AC26" s="8">
        <f>'2009'!F21</f>
        <v>1100</v>
      </c>
      <c r="AD26" s="8">
        <f>'2009'!G21</f>
        <v>356</v>
      </c>
      <c r="AE26" s="8">
        <f>'2009'!H21</f>
        <v>0</v>
      </c>
      <c r="AF26" s="8">
        <f>'2009'!I21</f>
        <v>635</v>
      </c>
      <c r="AG26" s="8">
        <f>'2009'!J21</f>
        <v>0</v>
      </c>
      <c r="AH26" s="8">
        <f>'2009'!K21</f>
        <v>0</v>
      </c>
      <c r="AI26" s="8">
        <f>'2009'!L21</f>
        <v>1889</v>
      </c>
      <c r="AJ26" s="8">
        <f>'2009'!M21</f>
        <v>0</v>
      </c>
      <c r="AK26" s="8">
        <f>'2009'!N21</f>
        <v>0</v>
      </c>
      <c r="AL26" s="11">
        <f>'2009'!O21</f>
        <v>26</v>
      </c>
      <c r="AM26" s="16">
        <f>'2010'!D21</f>
        <v>0</v>
      </c>
      <c r="AN26" s="8">
        <f>'2010'!E21</f>
        <v>293</v>
      </c>
      <c r="AO26" s="8">
        <f>'2010'!F21</f>
        <v>5420</v>
      </c>
      <c r="AP26" s="8">
        <f>'2010'!G21</f>
        <v>5285</v>
      </c>
      <c r="AQ26" s="8">
        <f>'2010'!H21</f>
        <v>1887</v>
      </c>
      <c r="AR26" s="8">
        <f>'2010'!I21</f>
        <v>1829</v>
      </c>
      <c r="AS26" s="8">
        <f>'2010'!J21</f>
        <v>2163</v>
      </c>
      <c r="AT26" s="8">
        <f>'2010'!K21</f>
        <v>2273</v>
      </c>
      <c r="AU26" s="8">
        <f>'2010'!L21</f>
        <v>1160</v>
      </c>
      <c r="AV26" s="8">
        <f>'2010'!M21</f>
        <v>2754</v>
      </c>
      <c r="AW26" s="8">
        <f>'2010'!N21</f>
        <v>3715</v>
      </c>
      <c r="AX26" s="11">
        <f>'2010'!O21</f>
        <v>3717</v>
      </c>
      <c r="AY26" s="16">
        <f>'2011'!D21</f>
        <v>3249</v>
      </c>
      <c r="AZ26" s="8">
        <f>'2011'!E21</f>
        <v>1806</v>
      </c>
      <c r="BA26" s="8">
        <f>'2011'!F21</f>
        <v>2544</v>
      </c>
      <c r="BB26" s="8">
        <f>'2011'!G21</f>
        <v>2649</v>
      </c>
      <c r="BC26" s="8">
        <f>'2011'!H21</f>
        <v>3284</v>
      </c>
      <c r="BD26" s="8">
        <f>'2011'!I21</f>
        <v>2147</v>
      </c>
      <c r="BE26" s="8">
        <f>'2011'!J21</f>
        <v>1483</v>
      </c>
      <c r="BF26" s="8">
        <f>'2011'!K21</f>
        <v>240</v>
      </c>
      <c r="BG26" s="8">
        <f>'2011'!L21</f>
        <v>1950</v>
      </c>
      <c r="BH26" s="8">
        <f>'2011'!M21</f>
        <v>2807</v>
      </c>
      <c r="BI26" s="8">
        <f>'2011'!N21</f>
        <v>2881</v>
      </c>
      <c r="BJ26" s="11">
        <f>'2011'!O21</f>
        <v>3533</v>
      </c>
      <c r="BK26" s="16">
        <f>'2012'!D29</f>
        <v>4802</v>
      </c>
      <c r="BL26" s="8">
        <f>'2012'!E29</f>
        <v>4002</v>
      </c>
      <c r="BM26" s="8">
        <f>'2012'!F29</f>
        <v>4835</v>
      </c>
      <c r="BN26" s="8">
        <f>'2012'!G29</f>
        <v>5048</v>
      </c>
      <c r="BO26" s="8">
        <f>'2012'!H29</f>
        <v>6993</v>
      </c>
      <c r="BP26" s="8">
        <f>'2012'!I29</f>
        <v>6391</v>
      </c>
      <c r="BQ26" s="8">
        <f>'2012'!J29</f>
        <v>1967</v>
      </c>
      <c r="BR26" s="8">
        <f>'2012'!K29</f>
        <v>1478</v>
      </c>
      <c r="BS26" s="8">
        <f>'2012'!L29</f>
        <v>5295</v>
      </c>
      <c r="BT26" s="8">
        <f>'2012'!M29</f>
        <v>8892</v>
      </c>
      <c r="BU26" s="8">
        <f>'2012'!N29</f>
        <v>6913</v>
      </c>
      <c r="BV26" s="11">
        <f>'2012'!O29</f>
        <v>4219</v>
      </c>
      <c r="BW26" s="16">
        <f>'2013'!D29</f>
        <v>7081</v>
      </c>
      <c r="BX26" s="8">
        <f>'2013'!E29</f>
        <v>4836</v>
      </c>
      <c r="BY26" s="8">
        <f>'2013'!F29</f>
        <v>7571</v>
      </c>
      <c r="BZ26" s="8">
        <f>'2013'!G29</f>
        <v>17671</v>
      </c>
      <c r="CA26" s="8">
        <f>'2013'!H29</f>
        <v>8737</v>
      </c>
      <c r="CB26" s="8">
        <f>'2013'!I29</f>
        <v>0</v>
      </c>
      <c r="CC26" s="8">
        <f>'2013'!J29</f>
        <v>0</v>
      </c>
      <c r="CD26" s="8">
        <f>'2013'!K29</f>
        <v>0</v>
      </c>
      <c r="CE26" s="8">
        <f>'2013'!L29</f>
        <v>0</v>
      </c>
      <c r="CF26" s="8">
        <f>'2013'!M29</f>
        <v>0</v>
      </c>
      <c r="CG26" s="8">
        <f>'2013'!N29</f>
        <v>0</v>
      </c>
      <c r="CH26" s="11">
        <f>'2013'!O29</f>
        <v>0</v>
      </c>
      <c r="CI26" s="16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11"/>
      <c r="CU26" s="16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11"/>
      <c r="DG26" s="16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11"/>
      <c r="DS26" s="16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11"/>
      <c r="EE26" s="16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11"/>
    </row>
    <row r="27" spans="1:146" ht="13.5" thickBot="1" x14ac:dyDescent="0.25">
      <c r="A27" s="147"/>
      <c r="B27" s="118" t="s">
        <v>59</v>
      </c>
      <c r="C27" s="112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4"/>
      <c r="O27" s="112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4"/>
      <c r="AA27" s="112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4"/>
      <c r="AM27" s="112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4"/>
      <c r="AY27" s="112"/>
      <c r="AZ27" s="113"/>
      <c r="BA27" s="113"/>
      <c r="BB27" s="113"/>
      <c r="BC27" s="113"/>
      <c r="BD27" s="113"/>
      <c r="BE27" s="113"/>
      <c r="BF27" s="113"/>
      <c r="BG27" s="113"/>
      <c r="BH27" s="113"/>
      <c r="BI27" s="113"/>
      <c r="BJ27" s="114"/>
      <c r="BK27" s="112">
        <f>'2012'!D31</f>
        <v>0</v>
      </c>
      <c r="BL27" s="113">
        <f>'2012'!E31</f>
        <v>0</v>
      </c>
      <c r="BM27" s="113">
        <f>'2012'!F31</f>
        <v>0</v>
      </c>
      <c r="BN27" s="113">
        <f>'2012'!G31</f>
        <v>0</v>
      </c>
      <c r="BO27" s="113">
        <f>'2012'!H31</f>
        <v>0</v>
      </c>
      <c r="BP27" s="113">
        <f>'2012'!I31</f>
        <v>0</v>
      </c>
      <c r="BQ27" s="113">
        <f>'2012'!J31</f>
        <v>0</v>
      </c>
      <c r="BR27" s="113">
        <f>'2012'!K31</f>
        <v>0</v>
      </c>
      <c r="BS27" s="113">
        <f>'2012'!L31</f>
        <v>0</v>
      </c>
      <c r="BT27" s="113">
        <f>'2012'!M31</f>
        <v>0</v>
      </c>
      <c r="BU27" s="113">
        <f>'2012'!N31</f>
        <v>3586</v>
      </c>
      <c r="BV27" s="114">
        <f>'2012'!O31</f>
        <v>2167</v>
      </c>
      <c r="BW27" s="112">
        <f>'2013'!D31</f>
        <v>3992</v>
      </c>
      <c r="BX27" s="113">
        <f>'2013'!E31</f>
        <v>4332</v>
      </c>
      <c r="BY27" s="113">
        <f>'2013'!F31</f>
        <v>3226</v>
      </c>
      <c r="BZ27" s="113">
        <f>'2013'!G31</f>
        <v>10134</v>
      </c>
      <c r="CA27" s="113">
        <f>'2013'!H31</f>
        <v>4694</v>
      </c>
      <c r="CB27" s="113" t="str">
        <f>'2013'!I31</f>
        <v/>
      </c>
      <c r="CC27" s="113" t="str">
        <f>'2013'!J31</f>
        <v/>
      </c>
      <c r="CD27" s="113" t="str">
        <f>'2013'!K31</f>
        <v/>
      </c>
      <c r="CE27" s="113" t="str">
        <f>'2013'!L31</f>
        <v/>
      </c>
      <c r="CF27" s="113" t="str">
        <f>'2013'!M31</f>
        <v/>
      </c>
      <c r="CG27" s="113" t="str">
        <f>'2013'!N31</f>
        <v/>
      </c>
      <c r="CH27" s="114" t="str">
        <f>'2013'!O31</f>
        <v/>
      </c>
      <c r="CI27" s="112"/>
      <c r="CJ27" s="113"/>
      <c r="CK27" s="113"/>
      <c r="CL27" s="113"/>
      <c r="CM27" s="113"/>
      <c r="CN27" s="113"/>
      <c r="CO27" s="113"/>
      <c r="CP27" s="113"/>
      <c r="CQ27" s="113"/>
      <c r="CR27" s="113"/>
      <c r="CS27" s="113"/>
      <c r="CT27" s="114"/>
      <c r="CU27" s="112"/>
      <c r="CV27" s="113"/>
      <c r="CW27" s="113"/>
      <c r="CX27" s="113"/>
      <c r="CY27" s="113"/>
      <c r="CZ27" s="113"/>
      <c r="DA27" s="113"/>
      <c r="DB27" s="113"/>
      <c r="DC27" s="113"/>
      <c r="DD27" s="113"/>
      <c r="DE27" s="113"/>
      <c r="DF27" s="114"/>
      <c r="DG27" s="112"/>
      <c r="DH27" s="113"/>
      <c r="DI27" s="113"/>
      <c r="DJ27" s="113"/>
      <c r="DK27" s="113"/>
      <c r="DL27" s="113"/>
      <c r="DM27" s="113"/>
      <c r="DN27" s="113"/>
      <c r="DO27" s="113"/>
      <c r="DP27" s="113"/>
      <c r="DQ27" s="113"/>
      <c r="DR27" s="114"/>
      <c r="DS27" s="112"/>
      <c r="DT27" s="113"/>
      <c r="DU27" s="113"/>
      <c r="DV27" s="113"/>
      <c r="DW27" s="113"/>
      <c r="DX27" s="113"/>
      <c r="DY27" s="113"/>
      <c r="DZ27" s="113"/>
      <c r="EA27" s="113"/>
      <c r="EB27" s="113"/>
      <c r="EC27" s="113"/>
      <c r="ED27" s="114"/>
      <c r="EE27" s="112"/>
      <c r="EF27" s="113"/>
      <c r="EG27" s="113"/>
      <c r="EH27" s="113"/>
      <c r="EI27" s="113"/>
      <c r="EJ27" s="113"/>
      <c r="EK27" s="113"/>
      <c r="EL27" s="113"/>
      <c r="EM27" s="113"/>
      <c r="EN27" s="113"/>
      <c r="EO27" s="113"/>
      <c r="EP27" s="114"/>
    </row>
    <row r="28" spans="1:146" x14ac:dyDescent="0.2">
      <c r="A28" s="145" t="s">
        <v>5</v>
      </c>
      <c r="B28" s="119" t="s">
        <v>27</v>
      </c>
      <c r="C28" s="15">
        <f>'2007'!D22</f>
        <v>0</v>
      </c>
      <c r="D28" s="9">
        <f>'2007'!E22</f>
        <v>0</v>
      </c>
      <c r="E28" s="9">
        <f>'2007'!F22</f>
        <v>0</v>
      </c>
      <c r="F28" s="9">
        <f>'2007'!G22</f>
        <v>0</v>
      </c>
      <c r="G28" s="9">
        <f>'2007'!H22</f>
        <v>0</v>
      </c>
      <c r="H28" s="9">
        <f>'2007'!I22</f>
        <v>0</v>
      </c>
      <c r="I28" s="9">
        <f>'2007'!J22</f>
        <v>0</v>
      </c>
      <c r="J28" s="9">
        <f>'2007'!K22</f>
        <v>0</v>
      </c>
      <c r="K28" s="9">
        <f>'2007'!L22</f>
        <v>0</v>
      </c>
      <c r="L28" s="9">
        <f>'2007'!M22</f>
        <v>0</v>
      </c>
      <c r="M28" s="9">
        <f>'2007'!N22</f>
        <v>0</v>
      </c>
      <c r="N28" s="10">
        <f>'2007'!O22</f>
        <v>0</v>
      </c>
      <c r="O28" s="15">
        <f>'2008'!D22</f>
        <v>0</v>
      </c>
      <c r="P28" s="9">
        <f>'2008'!E22</f>
        <v>0</v>
      </c>
      <c r="Q28" s="9">
        <f>'2008'!F22</f>
        <v>0</v>
      </c>
      <c r="R28" s="9">
        <f>'2008'!G22</f>
        <v>0</v>
      </c>
      <c r="S28" s="9">
        <f>'2008'!H22</f>
        <v>0</v>
      </c>
      <c r="T28" s="9">
        <f>'2008'!I22</f>
        <v>0</v>
      </c>
      <c r="U28" s="9">
        <f>'2008'!J22</f>
        <v>0</v>
      </c>
      <c r="V28" s="9">
        <f>'2008'!K22</f>
        <v>0</v>
      </c>
      <c r="W28" s="9">
        <f>'2008'!L22</f>
        <v>0</v>
      </c>
      <c r="X28" s="9">
        <f>'2008'!M22</f>
        <v>0</v>
      </c>
      <c r="Y28" s="9">
        <f>'2008'!N22</f>
        <v>0</v>
      </c>
      <c r="Z28" s="10">
        <f>'2008'!O22</f>
        <v>0</v>
      </c>
      <c r="AA28" s="15">
        <f>'2009'!D22</f>
        <v>0</v>
      </c>
      <c r="AB28" s="9">
        <f>'2009'!E22</f>
        <v>0</v>
      </c>
      <c r="AC28" s="9">
        <f>'2009'!F22</f>
        <v>0</v>
      </c>
      <c r="AD28" s="9">
        <f>'2009'!G22</f>
        <v>0</v>
      </c>
      <c r="AE28" s="9">
        <f>'2009'!H22</f>
        <v>0</v>
      </c>
      <c r="AF28" s="9">
        <f>'2009'!I22</f>
        <v>0</v>
      </c>
      <c r="AG28" s="9">
        <f>'2009'!J22</f>
        <v>0</v>
      </c>
      <c r="AH28" s="9">
        <f>'2009'!K22</f>
        <v>0</v>
      </c>
      <c r="AI28" s="9">
        <f>'2009'!L22</f>
        <v>0</v>
      </c>
      <c r="AJ28" s="9">
        <f>'2009'!M22</f>
        <v>0</v>
      </c>
      <c r="AK28" s="9">
        <f>'2009'!N22</f>
        <v>0</v>
      </c>
      <c r="AL28" s="10">
        <f>'2009'!O22</f>
        <v>0</v>
      </c>
      <c r="AM28" s="15">
        <f>'2010'!D22</f>
        <v>0</v>
      </c>
      <c r="AN28" s="9">
        <f>'2010'!E22</f>
        <v>0</v>
      </c>
      <c r="AO28" s="9">
        <f>'2010'!F22</f>
        <v>0</v>
      </c>
      <c r="AP28" s="9">
        <f>'2010'!G22</f>
        <v>0</v>
      </c>
      <c r="AQ28" s="9">
        <f>'2010'!H22</f>
        <v>0</v>
      </c>
      <c r="AR28" s="9">
        <f>'2010'!I22</f>
        <v>0</v>
      </c>
      <c r="AS28" s="9">
        <f>'2010'!J22</f>
        <v>0</v>
      </c>
      <c r="AT28" s="9">
        <f>'2010'!K22</f>
        <v>0</v>
      </c>
      <c r="AU28" s="9">
        <f>'2010'!L22</f>
        <v>0</v>
      </c>
      <c r="AV28" s="9">
        <f>'2010'!M22</f>
        <v>0</v>
      </c>
      <c r="AW28" s="9">
        <f>'2010'!N22</f>
        <v>0</v>
      </c>
      <c r="AX28" s="10">
        <f>'2010'!O22</f>
        <v>0</v>
      </c>
      <c r="AY28" s="15">
        <f>'2011'!D22</f>
        <v>0</v>
      </c>
      <c r="AZ28" s="9">
        <f>'2011'!E22</f>
        <v>0</v>
      </c>
      <c r="BA28" s="9">
        <f>'2011'!F22</f>
        <v>0</v>
      </c>
      <c r="BB28" s="9">
        <f>'2011'!G22</f>
        <v>0</v>
      </c>
      <c r="BC28" s="9">
        <f>'2011'!H22</f>
        <v>0</v>
      </c>
      <c r="BD28" s="9">
        <f>'2011'!I22</f>
        <v>0</v>
      </c>
      <c r="BE28" s="9">
        <f>'2011'!J22</f>
        <v>0</v>
      </c>
      <c r="BF28" s="9">
        <f>'2011'!K22</f>
        <v>0</v>
      </c>
      <c r="BG28" s="9">
        <f>'2011'!L22</f>
        <v>0</v>
      </c>
      <c r="BH28" s="9">
        <f>'2011'!M22</f>
        <v>0</v>
      </c>
      <c r="BI28" s="9">
        <f>'2011'!N22</f>
        <v>0</v>
      </c>
      <c r="BJ28" s="10">
        <f>'2011'!O22</f>
        <v>0</v>
      </c>
      <c r="BK28" s="15">
        <f>'2012'!D32</f>
        <v>0</v>
      </c>
      <c r="BL28" s="9">
        <f>'2012'!E32</f>
        <v>0</v>
      </c>
      <c r="BM28" s="9">
        <f>'2012'!F32</f>
        <v>0</v>
      </c>
      <c r="BN28" s="9">
        <f>'2012'!G32</f>
        <v>0</v>
      </c>
      <c r="BO28" s="9">
        <f>'2012'!H32</f>
        <v>0</v>
      </c>
      <c r="BP28" s="9">
        <f>'2012'!I32</f>
        <v>0</v>
      </c>
      <c r="BQ28" s="9">
        <f>'2012'!J32</f>
        <v>0</v>
      </c>
      <c r="BR28" s="9">
        <f>'2012'!K32</f>
        <v>0</v>
      </c>
      <c r="BS28" s="9">
        <f>'2012'!L32</f>
        <v>0</v>
      </c>
      <c r="BT28" s="9">
        <f>'2012'!M32</f>
        <v>1</v>
      </c>
      <c r="BU28" s="9">
        <f>'2012'!N32</f>
        <v>0</v>
      </c>
      <c r="BV28" s="10">
        <f>'2012'!O32</f>
        <v>4</v>
      </c>
      <c r="BW28" s="15">
        <f>'2013'!D32</f>
        <v>6</v>
      </c>
      <c r="BX28" s="9">
        <f>'2013'!E32</f>
        <v>1</v>
      </c>
      <c r="BY28" s="9">
        <f>'2013'!F32</f>
        <v>0</v>
      </c>
      <c r="BZ28" s="9">
        <f>'2013'!G32</f>
        <v>0</v>
      </c>
      <c r="CA28" s="9">
        <f>'2013'!H32</f>
        <v>0</v>
      </c>
      <c r="CB28" s="9">
        <f>'2013'!I32</f>
        <v>0</v>
      </c>
      <c r="CC28" s="9">
        <f>'2013'!J32</f>
        <v>0</v>
      </c>
      <c r="CD28" s="9">
        <f>'2013'!K32</f>
        <v>0</v>
      </c>
      <c r="CE28" s="9">
        <f>'2013'!L32</f>
        <v>0</v>
      </c>
      <c r="CF28" s="9">
        <f>'2013'!M32</f>
        <v>0</v>
      </c>
      <c r="CG28" s="9">
        <f>'2013'!N32</f>
        <v>0</v>
      </c>
      <c r="CH28" s="10">
        <f>'2013'!O32</f>
        <v>0</v>
      </c>
      <c r="CI28" s="15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10"/>
      <c r="CU28" s="15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10"/>
      <c r="DG28" s="15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10"/>
      <c r="DS28" s="15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10"/>
      <c r="EE28" s="15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10"/>
    </row>
    <row r="29" spans="1:146" x14ac:dyDescent="0.2">
      <c r="A29" s="146"/>
      <c r="B29" s="121" t="s">
        <v>28</v>
      </c>
      <c r="C29" s="16">
        <f>'2007'!D23</f>
        <v>0</v>
      </c>
      <c r="D29" s="8">
        <f>'2007'!E23</f>
        <v>0</v>
      </c>
      <c r="E29" s="8">
        <f>'2007'!F23</f>
        <v>0</v>
      </c>
      <c r="F29" s="8">
        <f>'2007'!G23</f>
        <v>0</v>
      </c>
      <c r="G29" s="8">
        <f>'2007'!H23</f>
        <v>0</v>
      </c>
      <c r="H29" s="8">
        <f>'2007'!I23</f>
        <v>0</v>
      </c>
      <c r="I29" s="8">
        <f>'2007'!J23</f>
        <v>0</v>
      </c>
      <c r="J29" s="8">
        <f>'2007'!K23</f>
        <v>0</v>
      </c>
      <c r="K29" s="8">
        <f>'2007'!L23</f>
        <v>0</v>
      </c>
      <c r="L29" s="8">
        <f>'2007'!M23</f>
        <v>0</v>
      </c>
      <c r="M29" s="8">
        <f>'2007'!N23</f>
        <v>0</v>
      </c>
      <c r="N29" s="11">
        <f>'2007'!O23</f>
        <v>0</v>
      </c>
      <c r="O29" s="16">
        <f>'2008'!D23</f>
        <v>0</v>
      </c>
      <c r="P29" s="8">
        <f>'2008'!E23</f>
        <v>0</v>
      </c>
      <c r="Q29" s="8">
        <f>'2008'!F23</f>
        <v>0</v>
      </c>
      <c r="R29" s="8">
        <f>'2008'!G23</f>
        <v>0</v>
      </c>
      <c r="S29" s="8">
        <f>'2008'!H23</f>
        <v>0</v>
      </c>
      <c r="T29" s="8">
        <f>'2008'!I23</f>
        <v>0</v>
      </c>
      <c r="U29" s="8">
        <f>'2008'!J23</f>
        <v>0</v>
      </c>
      <c r="V29" s="8">
        <f>'2008'!K23</f>
        <v>0</v>
      </c>
      <c r="W29" s="8">
        <f>'2008'!L23</f>
        <v>0</v>
      </c>
      <c r="X29" s="8">
        <f>'2008'!M23</f>
        <v>0</v>
      </c>
      <c r="Y29" s="8">
        <f>'2008'!N23</f>
        <v>0</v>
      </c>
      <c r="Z29" s="11">
        <f>'2008'!O23</f>
        <v>0</v>
      </c>
      <c r="AA29" s="16">
        <f>'2009'!D23</f>
        <v>0</v>
      </c>
      <c r="AB29" s="8">
        <f>'2009'!E23</f>
        <v>0</v>
      </c>
      <c r="AC29" s="8">
        <f>'2009'!F23</f>
        <v>0</v>
      </c>
      <c r="AD29" s="8">
        <f>'2009'!G23</f>
        <v>0</v>
      </c>
      <c r="AE29" s="8">
        <f>'2009'!H23</f>
        <v>0</v>
      </c>
      <c r="AF29" s="8">
        <f>'2009'!I23</f>
        <v>0</v>
      </c>
      <c r="AG29" s="8">
        <f>'2009'!J23</f>
        <v>0</v>
      </c>
      <c r="AH29" s="8">
        <f>'2009'!K23</f>
        <v>0</v>
      </c>
      <c r="AI29" s="8">
        <f>'2009'!L23</f>
        <v>0</v>
      </c>
      <c r="AJ29" s="8">
        <f>'2009'!M23</f>
        <v>0</v>
      </c>
      <c r="AK29" s="8">
        <f>'2009'!N23</f>
        <v>0</v>
      </c>
      <c r="AL29" s="11">
        <f>'2009'!O23</f>
        <v>0</v>
      </c>
      <c r="AM29" s="16">
        <f>'2010'!D23</f>
        <v>0</v>
      </c>
      <c r="AN29" s="8">
        <f>'2010'!E23</f>
        <v>0</v>
      </c>
      <c r="AO29" s="8">
        <f>'2010'!F23</f>
        <v>0</v>
      </c>
      <c r="AP29" s="8">
        <f>'2010'!G23</f>
        <v>0</v>
      </c>
      <c r="AQ29" s="8">
        <f>'2010'!H23</f>
        <v>0</v>
      </c>
      <c r="AR29" s="8">
        <f>'2010'!I23</f>
        <v>0</v>
      </c>
      <c r="AS29" s="8">
        <f>'2010'!J23</f>
        <v>0</v>
      </c>
      <c r="AT29" s="8">
        <f>'2010'!K23</f>
        <v>0</v>
      </c>
      <c r="AU29" s="8">
        <f>'2010'!L23</f>
        <v>0</v>
      </c>
      <c r="AV29" s="8">
        <f>'2010'!M23</f>
        <v>0</v>
      </c>
      <c r="AW29" s="8">
        <f>'2010'!N23</f>
        <v>0</v>
      </c>
      <c r="AX29" s="11">
        <f>'2010'!O23</f>
        <v>0</v>
      </c>
      <c r="AY29" s="16">
        <f>'2011'!D23</f>
        <v>0</v>
      </c>
      <c r="AZ29" s="8">
        <f>'2011'!E23</f>
        <v>0</v>
      </c>
      <c r="BA29" s="8">
        <f>'2011'!F23</f>
        <v>0</v>
      </c>
      <c r="BB29" s="8">
        <f>'2011'!G23</f>
        <v>0</v>
      </c>
      <c r="BC29" s="8">
        <f>'2011'!H23</f>
        <v>0</v>
      </c>
      <c r="BD29" s="8">
        <f>'2011'!I23</f>
        <v>0</v>
      </c>
      <c r="BE29" s="8">
        <f>'2011'!J23</f>
        <v>0</v>
      </c>
      <c r="BF29" s="8">
        <f>'2011'!K23</f>
        <v>0</v>
      </c>
      <c r="BG29" s="8">
        <f>'2011'!L23</f>
        <v>0</v>
      </c>
      <c r="BH29" s="8">
        <f>'2011'!M23</f>
        <v>0</v>
      </c>
      <c r="BI29" s="8">
        <f>'2011'!N23</f>
        <v>0</v>
      </c>
      <c r="BJ29" s="11">
        <f>'2011'!O23</f>
        <v>0</v>
      </c>
      <c r="BK29" s="16">
        <f>'2012'!D33</f>
        <v>0</v>
      </c>
      <c r="BL29" s="8">
        <f>'2012'!E33</f>
        <v>0</v>
      </c>
      <c r="BM29" s="8">
        <f>'2012'!F33</f>
        <v>0</v>
      </c>
      <c r="BN29" s="8">
        <f>'2012'!G33</f>
        <v>0</v>
      </c>
      <c r="BO29" s="8">
        <f>'2012'!H33</f>
        <v>0</v>
      </c>
      <c r="BP29" s="8">
        <f>'2012'!I33</f>
        <v>0</v>
      </c>
      <c r="BQ29" s="8">
        <f>'2012'!J33</f>
        <v>0</v>
      </c>
      <c r="BR29" s="8">
        <f>'2012'!K33</f>
        <v>0</v>
      </c>
      <c r="BS29" s="8">
        <f>'2012'!L33</f>
        <v>0</v>
      </c>
      <c r="BT29" s="8">
        <f>'2012'!M33</f>
        <v>1</v>
      </c>
      <c r="BU29" s="8">
        <f>'2012'!N33</f>
        <v>0</v>
      </c>
      <c r="BV29" s="11">
        <f>'2012'!O33</f>
        <v>5</v>
      </c>
      <c r="BW29" s="16">
        <f>'2013'!D33</f>
        <v>4</v>
      </c>
      <c r="BX29" s="8">
        <f>'2013'!E33</f>
        <v>1</v>
      </c>
      <c r="BY29" s="8">
        <f>'2013'!F33</f>
        <v>0</v>
      </c>
      <c r="BZ29" s="8">
        <f>'2013'!G33</f>
        <v>0</v>
      </c>
      <c r="CA29" s="8">
        <f>'2013'!H33</f>
        <v>0</v>
      </c>
      <c r="CB29" s="8">
        <f>'2013'!I33</f>
        <v>0</v>
      </c>
      <c r="CC29" s="8">
        <f>'2013'!J33</f>
        <v>0</v>
      </c>
      <c r="CD29" s="8">
        <f>'2013'!K33</f>
        <v>0</v>
      </c>
      <c r="CE29" s="8">
        <f>'2013'!L33</f>
        <v>0</v>
      </c>
      <c r="CF29" s="8">
        <f>'2013'!M33</f>
        <v>0</v>
      </c>
      <c r="CG29" s="8">
        <f>'2013'!N33</f>
        <v>0</v>
      </c>
      <c r="CH29" s="11">
        <f>'2013'!O33</f>
        <v>0</v>
      </c>
      <c r="CI29" s="16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11"/>
      <c r="CU29" s="16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11"/>
      <c r="DG29" s="16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11"/>
      <c r="DS29" s="16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11"/>
      <c r="EE29" s="16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11"/>
    </row>
    <row r="30" spans="1:146" x14ac:dyDescent="0.2">
      <c r="A30" s="146"/>
      <c r="B30" s="121" t="s">
        <v>29</v>
      </c>
      <c r="C30" s="16">
        <f>'2007'!D24</f>
        <v>0</v>
      </c>
      <c r="D30" s="8">
        <f>'2007'!E24</f>
        <v>0</v>
      </c>
      <c r="E30" s="8">
        <f>'2007'!F24</f>
        <v>0</v>
      </c>
      <c r="F30" s="8">
        <f>'2007'!G24</f>
        <v>0</v>
      </c>
      <c r="G30" s="8">
        <f>'2007'!H24</f>
        <v>0</v>
      </c>
      <c r="H30" s="8">
        <f>'2007'!I24</f>
        <v>0</v>
      </c>
      <c r="I30" s="8">
        <f>'2007'!J24</f>
        <v>0</v>
      </c>
      <c r="J30" s="8">
        <f>'2007'!K24</f>
        <v>0</v>
      </c>
      <c r="K30" s="8">
        <f>'2007'!L24</f>
        <v>0</v>
      </c>
      <c r="L30" s="8">
        <f>'2007'!M24</f>
        <v>0</v>
      </c>
      <c r="M30" s="8">
        <f>'2007'!N24</f>
        <v>0</v>
      </c>
      <c r="N30" s="11">
        <f>'2007'!O24</f>
        <v>0</v>
      </c>
      <c r="O30" s="16">
        <f>'2008'!D24</f>
        <v>0</v>
      </c>
      <c r="P30" s="8">
        <f>'2008'!E24</f>
        <v>0</v>
      </c>
      <c r="Q30" s="8">
        <f>'2008'!F24</f>
        <v>0</v>
      </c>
      <c r="R30" s="8">
        <f>'2008'!G24</f>
        <v>0</v>
      </c>
      <c r="S30" s="8">
        <f>'2008'!H24</f>
        <v>0</v>
      </c>
      <c r="T30" s="8">
        <f>'2008'!I24</f>
        <v>0</v>
      </c>
      <c r="U30" s="8">
        <f>'2008'!J24</f>
        <v>0</v>
      </c>
      <c r="V30" s="8">
        <f>'2008'!K24</f>
        <v>0</v>
      </c>
      <c r="W30" s="8">
        <f>'2008'!L24</f>
        <v>0</v>
      </c>
      <c r="X30" s="8">
        <f>'2008'!M24</f>
        <v>0</v>
      </c>
      <c r="Y30" s="8">
        <f>'2008'!N24</f>
        <v>0</v>
      </c>
      <c r="Z30" s="11">
        <f>'2008'!O24</f>
        <v>0</v>
      </c>
      <c r="AA30" s="16">
        <f>'2009'!D24</f>
        <v>0</v>
      </c>
      <c r="AB30" s="8">
        <f>'2009'!E24</f>
        <v>0</v>
      </c>
      <c r="AC30" s="8">
        <f>'2009'!F24</f>
        <v>0</v>
      </c>
      <c r="AD30" s="8">
        <f>'2009'!G24</f>
        <v>0</v>
      </c>
      <c r="AE30" s="8">
        <f>'2009'!H24</f>
        <v>0</v>
      </c>
      <c r="AF30" s="8">
        <f>'2009'!I24</f>
        <v>0</v>
      </c>
      <c r="AG30" s="8">
        <f>'2009'!J24</f>
        <v>0</v>
      </c>
      <c r="AH30" s="8">
        <f>'2009'!K24</f>
        <v>0</v>
      </c>
      <c r="AI30" s="8">
        <f>'2009'!L24</f>
        <v>0</v>
      </c>
      <c r="AJ30" s="8">
        <f>'2009'!M24</f>
        <v>0</v>
      </c>
      <c r="AK30" s="8">
        <f>'2009'!N24</f>
        <v>0</v>
      </c>
      <c r="AL30" s="11">
        <f>'2009'!O24</f>
        <v>0</v>
      </c>
      <c r="AM30" s="16">
        <f>'2010'!D24</f>
        <v>0</v>
      </c>
      <c r="AN30" s="8">
        <f>'2010'!E24</f>
        <v>0</v>
      </c>
      <c r="AO30" s="8">
        <f>'2010'!F24</f>
        <v>0</v>
      </c>
      <c r="AP30" s="8">
        <f>'2010'!G24</f>
        <v>0</v>
      </c>
      <c r="AQ30" s="8">
        <f>'2010'!H24</f>
        <v>0</v>
      </c>
      <c r="AR30" s="8">
        <f>'2010'!I24</f>
        <v>0</v>
      </c>
      <c r="AS30" s="8">
        <f>'2010'!J24</f>
        <v>0</v>
      </c>
      <c r="AT30" s="8">
        <f>'2010'!K24</f>
        <v>0</v>
      </c>
      <c r="AU30" s="8">
        <f>'2010'!L24</f>
        <v>0</v>
      </c>
      <c r="AV30" s="8">
        <f>'2010'!M24</f>
        <v>0</v>
      </c>
      <c r="AW30" s="8">
        <f>'2010'!N24</f>
        <v>0</v>
      </c>
      <c r="AX30" s="11">
        <f>'2010'!O24</f>
        <v>0</v>
      </c>
      <c r="AY30" s="16">
        <f>'2011'!D24</f>
        <v>0</v>
      </c>
      <c r="AZ30" s="8">
        <f>'2011'!E24</f>
        <v>0</v>
      </c>
      <c r="BA30" s="8">
        <f>'2011'!F24</f>
        <v>0</v>
      </c>
      <c r="BB30" s="8">
        <f>'2011'!G24</f>
        <v>0</v>
      </c>
      <c r="BC30" s="8">
        <f>'2011'!H24</f>
        <v>0</v>
      </c>
      <c r="BD30" s="8">
        <f>'2011'!I24</f>
        <v>0</v>
      </c>
      <c r="BE30" s="8">
        <f>'2011'!J24</f>
        <v>0</v>
      </c>
      <c r="BF30" s="8">
        <f>'2011'!K24</f>
        <v>0</v>
      </c>
      <c r="BG30" s="8">
        <f>'2011'!L24</f>
        <v>0</v>
      </c>
      <c r="BH30" s="8">
        <f>'2011'!M24</f>
        <v>0</v>
      </c>
      <c r="BI30" s="8">
        <f>'2011'!N24</f>
        <v>0</v>
      </c>
      <c r="BJ30" s="11">
        <f>'2011'!O24</f>
        <v>0</v>
      </c>
      <c r="BK30" s="16">
        <f>'2012'!D34</f>
        <v>0</v>
      </c>
      <c r="BL30" s="8">
        <f>'2012'!E34</f>
        <v>0</v>
      </c>
      <c r="BM30" s="8">
        <f>'2012'!F34</f>
        <v>0</v>
      </c>
      <c r="BN30" s="8">
        <f>'2012'!G34</f>
        <v>0</v>
      </c>
      <c r="BO30" s="8">
        <f>'2012'!H34</f>
        <v>0</v>
      </c>
      <c r="BP30" s="8">
        <f>'2012'!I34</f>
        <v>0</v>
      </c>
      <c r="BQ30" s="8">
        <f>'2012'!J34</f>
        <v>0</v>
      </c>
      <c r="BR30" s="8">
        <f>'2012'!K34</f>
        <v>0</v>
      </c>
      <c r="BS30" s="8">
        <f>'2012'!L34</f>
        <v>0</v>
      </c>
      <c r="BT30" s="8">
        <f>'2012'!M34</f>
        <v>2</v>
      </c>
      <c r="BU30" s="8">
        <f>'2012'!N34</f>
        <v>0</v>
      </c>
      <c r="BV30" s="11">
        <f>'2012'!O34</f>
        <v>12</v>
      </c>
      <c r="BW30" s="16">
        <f>'2013'!D34</f>
        <v>27</v>
      </c>
      <c r="BX30" s="8">
        <f>'2013'!E34</f>
        <v>21</v>
      </c>
      <c r="BY30" s="8">
        <f>'2013'!F34</f>
        <v>0</v>
      </c>
      <c r="BZ30" s="8">
        <f>'2013'!G34</f>
        <v>0</v>
      </c>
      <c r="CA30" s="8">
        <f>'2013'!H34</f>
        <v>0</v>
      </c>
      <c r="CB30" s="8">
        <f>'2013'!I34</f>
        <v>0</v>
      </c>
      <c r="CC30" s="8">
        <f>'2013'!J34</f>
        <v>0</v>
      </c>
      <c r="CD30" s="8">
        <f>'2013'!K34</f>
        <v>0</v>
      </c>
      <c r="CE30" s="8">
        <f>'2013'!L34</f>
        <v>0</v>
      </c>
      <c r="CF30" s="8">
        <f>'2013'!M34</f>
        <v>0</v>
      </c>
      <c r="CG30" s="8">
        <f>'2013'!N34</f>
        <v>0</v>
      </c>
      <c r="CH30" s="11">
        <f>'2013'!O34</f>
        <v>0</v>
      </c>
      <c r="CI30" s="16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11"/>
      <c r="CU30" s="16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11"/>
      <c r="DG30" s="16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11"/>
      <c r="DS30" s="16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11"/>
      <c r="EE30" s="16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11"/>
    </row>
    <row r="31" spans="1:146" x14ac:dyDescent="0.2">
      <c r="A31" s="146"/>
      <c r="B31" s="121" t="s">
        <v>30</v>
      </c>
      <c r="C31" s="16">
        <f>'2007'!D25</f>
        <v>0</v>
      </c>
      <c r="D31" s="8">
        <f>'2007'!E25</f>
        <v>0</v>
      </c>
      <c r="E31" s="8">
        <f>'2007'!F25</f>
        <v>0</v>
      </c>
      <c r="F31" s="8">
        <f>'2007'!G25</f>
        <v>0</v>
      </c>
      <c r="G31" s="8">
        <f>'2007'!H25</f>
        <v>0</v>
      </c>
      <c r="H31" s="8">
        <f>'2007'!I25</f>
        <v>0</v>
      </c>
      <c r="I31" s="8">
        <f>'2007'!J25</f>
        <v>0</v>
      </c>
      <c r="J31" s="8">
        <f>'2007'!K25</f>
        <v>0</v>
      </c>
      <c r="K31" s="8">
        <f>'2007'!L25</f>
        <v>0</v>
      </c>
      <c r="L31" s="8">
        <f>'2007'!M25</f>
        <v>0</v>
      </c>
      <c r="M31" s="8">
        <f>'2007'!N25</f>
        <v>0</v>
      </c>
      <c r="N31" s="11">
        <f>'2007'!O25</f>
        <v>0</v>
      </c>
      <c r="O31" s="16">
        <f>'2008'!D25</f>
        <v>0</v>
      </c>
      <c r="P31" s="8">
        <f>'2008'!E25</f>
        <v>0</v>
      </c>
      <c r="Q31" s="8">
        <f>'2008'!F25</f>
        <v>0</v>
      </c>
      <c r="R31" s="8">
        <f>'2008'!G25</f>
        <v>0</v>
      </c>
      <c r="S31" s="8">
        <f>'2008'!H25</f>
        <v>0</v>
      </c>
      <c r="T31" s="8">
        <f>'2008'!I25</f>
        <v>0</v>
      </c>
      <c r="U31" s="8">
        <f>'2008'!J25</f>
        <v>0</v>
      </c>
      <c r="V31" s="8">
        <f>'2008'!K25</f>
        <v>0</v>
      </c>
      <c r="W31" s="8">
        <f>'2008'!L25</f>
        <v>0</v>
      </c>
      <c r="X31" s="8">
        <f>'2008'!M25</f>
        <v>0</v>
      </c>
      <c r="Y31" s="8">
        <f>'2008'!N25</f>
        <v>0</v>
      </c>
      <c r="Z31" s="11">
        <f>'2008'!O25</f>
        <v>0</v>
      </c>
      <c r="AA31" s="16">
        <f>'2009'!D25</f>
        <v>0</v>
      </c>
      <c r="AB31" s="8">
        <f>'2009'!E25</f>
        <v>0</v>
      </c>
      <c r="AC31" s="8">
        <f>'2009'!F25</f>
        <v>0</v>
      </c>
      <c r="AD31" s="8">
        <f>'2009'!G25</f>
        <v>0</v>
      </c>
      <c r="AE31" s="8">
        <f>'2009'!H25</f>
        <v>0</v>
      </c>
      <c r="AF31" s="8">
        <f>'2009'!I25</f>
        <v>0</v>
      </c>
      <c r="AG31" s="8">
        <f>'2009'!J25</f>
        <v>0</v>
      </c>
      <c r="AH31" s="8">
        <f>'2009'!K25</f>
        <v>0</v>
      </c>
      <c r="AI31" s="8">
        <f>'2009'!L25</f>
        <v>0</v>
      </c>
      <c r="AJ31" s="8">
        <f>'2009'!M25</f>
        <v>0</v>
      </c>
      <c r="AK31" s="8">
        <f>'2009'!N25</f>
        <v>0</v>
      </c>
      <c r="AL31" s="11">
        <f>'2009'!O25</f>
        <v>0</v>
      </c>
      <c r="AM31" s="16">
        <f>'2010'!D25</f>
        <v>0</v>
      </c>
      <c r="AN31" s="8">
        <f>'2010'!E25</f>
        <v>0</v>
      </c>
      <c r="AO31" s="8">
        <f>'2010'!F25</f>
        <v>0</v>
      </c>
      <c r="AP31" s="8">
        <f>'2010'!G25</f>
        <v>0</v>
      </c>
      <c r="AQ31" s="8">
        <f>'2010'!H25</f>
        <v>0</v>
      </c>
      <c r="AR31" s="8">
        <f>'2010'!I25</f>
        <v>0</v>
      </c>
      <c r="AS31" s="8">
        <f>'2010'!J25</f>
        <v>0</v>
      </c>
      <c r="AT31" s="8">
        <f>'2010'!K25</f>
        <v>0</v>
      </c>
      <c r="AU31" s="8">
        <f>'2010'!L25</f>
        <v>0</v>
      </c>
      <c r="AV31" s="8">
        <f>'2010'!M25</f>
        <v>0</v>
      </c>
      <c r="AW31" s="8">
        <f>'2010'!N25</f>
        <v>0</v>
      </c>
      <c r="AX31" s="11">
        <f>'2010'!O25</f>
        <v>0</v>
      </c>
      <c r="AY31" s="16">
        <f>'2011'!D25</f>
        <v>0</v>
      </c>
      <c r="AZ31" s="8">
        <f>'2011'!E25</f>
        <v>0</v>
      </c>
      <c r="BA31" s="8">
        <f>'2011'!F25</f>
        <v>0</v>
      </c>
      <c r="BB31" s="8">
        <f>'2011'!G25</f>
        <v>0</v>
      </c>
      <c r="BC31" s="8">
        <f>'2011'!H25</f>
        <v>0</v>
      </c>
      <c r="BD31" s="8">
        <f>'2011'!I25</f>
        <v>0</v>
      </c>
      <c r="BE31" s="8">
        <f>'2011'!J25</f>
        <v>0</v>
      </c>
      <c r="BF31" s="8">
        <f>'2011'!K25</f>
        <v>0</v>
      </c>
      <c r="BG31" s="8">
        <f>'2011'!L25</f>
        <v>0</v>
      </c>
      <c r="BH31" s="8">
        <f>'2011'!M25</f>
        <v>0</v>
      </c>
      <c r="BI31" s="8">
        <f>'2011'!N25</f>
        <v>0</v>
      </c>
      <c r="BJ31" s="11">
        <f>'2011'!O25</f>
        <v>0</v>
      </c>
      <c r="BK31" s="16">
        <f>'2012'!D35</f>
        <v>0</v>
      </c>
      <c r="BL31" s="8">
        <f>'2012'!E35</f>
        <v>0</v>
      </c>
      <c r="BM31" s="8">
        <f>'2012'!F35</f>
        <v>0</v>
      </c>
      <c r="BN31" s="8">
        <f>'2012'!G35</f>
        <v>0</v>
      </c>
      <c r="BO31" s="8">
        <f>'2012'!H35</f>
        <v>0</v>
      </c>
      <c r="BP31" s="8">
        <f>'2012'!I35</f>
        <v>0</v>
      </c>
      <c r="BQ31" s="8">
        <f>'2012'!J35</f>
        <v>0</v>
      </c>
      <c r="BR31" s="8">
        <f>'2012'!K35</f>
        <v>0</v>
      </c>
      <c r="BS31" s="8">
        <f>'2012'!L35</f>
        <v>0</v>
      </c>
      <c r="BT31" s="8">
        <f>'2012'!M35</f>
        <v>0</v>
      </c>
      <c r="BU31" s="8">
        <f>'2012'!N35</f>
        <v>0</v>
      </c>
      <c r="BV31" s="11">
        <f>'2012'!O35</f>
        <v>51</v>
      </c>
      <c r="BW31" s="16">
        <f>'2013'!D35</f>
        <v>114</v>
      </c>
      <c r="BX31" s="8">
        <f>'2013'!E35</f>
        <v>37</v>
      </c>
      <c r="BY31" s="8">
        <f>'2013'!F35</f>
        <v>16</v>
      </c>
      <c r="BZ31" s="8">
        <f>'2013'!G35</f>
        <v>0</v>
      </c>
      <c r="CA31" s="8">
        <f>'2013'!H35</f>
        <v>0</v>
      </c>
      <c r="CB31" s="8">
        <f>'2013'!I35</f>
        <v>0</v>
      </c>
      <c r="CC31" s="8">
        <f>'2013'!J35</f>
        <v>0</v>
      </c>
      <c r="CD31" s="8">
        <f>'2013'!K35</f>
        <v>0</v>
      </c>
      <c r="CE31" s="8">
        <f>'2013'!L35</f>
        <v>0</v>
      </c>
      <c r="CF31" s="8">
        <f>'2013'!M35</f>
        <v>0</v>
      </c>
      <c r="CG31" s="8">
        <f>'2013'!N35</f>
        <v>0</v>
      </c>
      <c r="CH31" s="11">
        <f>'2013'!O35</f>
        <v>0</v>
      </c>
      <c r="CI31" s="16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11"/>
      <c r="CU31" s="16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11"/>
      <c r="DG31" s="16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11"/>
      <c r="DS31" s="16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11"/>
      <c r="EE31" s="16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11"/>
    </row>
    <row r="32" spans="1:146" ht="13.5" thickBot="1" x14ac:dyDescent="0.25">
      <c r="A32" s="147"/>
      <c r="B32" s="118" t="s">
        <v>59</v>
      </c>
      <c r="C32" s="112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4"/>
      <c r="O32" s="112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4"/>
      <c r="AA32" s="112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4"/>
      <c r="AM32" s="112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4"/>
      <c r="AY32" s="112"/>
      <c r="AZ32" s="113"/>
      <c r="BA32" s="113"/>
      <c r="BB32" s="113"/>
      <c r="BC32" s="113"/>
      <c r="BD32" s="113"/>
      <c r="BE32" s="113"/>
      <c r="BF32" s="113"/>
      <c r="BG32" s="113"/>
      <c r="BH32" s="113"/>
      <c r="BI32" s="113"/>
      <c r="BJ32" s="114"/>
      <c r="BK32" s="112">
        <f>'2012'!D37</f>
        <v>0</v>
      </c>
      <c r="BL32" s="113">
        <f>'2012'!E37</f>
        <v>0</v>
      </c>
      <c r="BM32" s="113">
        <f>'2012'!F37</f>
        <v>0</v>
      </c>
      <c r="BN32" s="113">
        <f>'2012'!G37</f>
        <v>0</v>
      </c>
      <c r="BO32" s="113">
        <f>'2012'!H37</f>
        <v>0</v>
      </c>
      <c r="BP32" s="113">
        <f>'2012'!I37</f>
        <v>0</v>
      </c>
      <c r="BQ32" s="113">
        <f>'2012'!J37</f>
        <v>0</v>
      </c>
      <c r="BR32" s="113">
        <f>'2012'!K37</f>
        <v>0</v>
      </c>
      <c r="BS32" s="113">
        <f>'2012'!L37</f>
        <v>0</v>
      </c>
      <c r="BT32" s="113">
        <f>'2012'!M37</f>
        <v>0</v>
      </c>
      <c r="BU32" s="113">
        <f>'2012'!N37</f>
        <v>0</v>
      </c>
      <c r="BV32" s="114">
        <f>'2012'!O37</f>
        <v>61</v>
      </c>
      <c r="BW32" s="112">
        <f>'2013'!D37</f>
        <v>29</v>
      </c>
      <c r="BX32" s="113">
        <f>'2013'!E37</f>
        <v>-119</v>
      </c>
      <c r="BY32" s="113">
        <f>'2013'!F37</f>
        <v>0</v>
      </c>
      <c r="BZ32" s="113">
        <f>'2013'!G37</f>
        <v>0</v>
      </c>
      <c r="CA32" s="113">
        <f>'2013'!H37</f>
        <v>0</v>
      </c>
      <c r="CB32" s="113" t="str">
        <f>'2013'!I37</f>
        <v/>
      </c>
      <c r="CC32" s="113" t="str">
        <f>'2013'!J37</f>
        <v/>
      </c>
      <c r="CD32" s="113" t="str">
        <f>'2013'!K37</f>
        <v/>
      </c>
      <c r="CE32" s="113" t="str">
        <f>'2013'!L37</f>
        <v/>
      </c>
      <c r="CF32" s="113" t="str">
        <f>'2013'!M37</f>
        <v/>
      </c>
      <c r="CG32" s="113" t="str">
        <f>'2013'!N37</f>
        <v/>
      </c>
      <c r="CH32" s="114" t="str">
        <f>'2013'!O37</f>
        <v/>
      </c>
      <c r="CI32" s="112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/>
      <c r="CT32" s="114"/>
      <c r="CU32" s="112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4"/>
      <c r="DG32" s="112"/>
      <c r="DH32" s="113"/>
      <c r="DI32" s="113"/>
      <c r="DJ32" s="113"/>
      <c r="DK32" s="113"/>
      <c r="DL32" s="113"/>
      <c r="DM32" s="113"/>
      <c r="DN32" s="113"/>
      <c r="DO32" s="113"/>
      <c r="DP32" s="113"/>
      <c r="DQ32" s="113"/>
      <c r="DR32" s="114"/>
      <c r="DS32" s="112"/>
      <c r="DT32" s="113"/>
      <c r="DU32" s="113"/>
      <c r="DV32" s="113"/>
      <c r="DW32" s="113"/>
      <c r="DX32" s="113"/>
      <c r="DY32" s="113"/>
      <c r="DZ32" s="113"/>
      <c r="EA32" s="113"/>
      <c r="EB32" s="113"/>
      <c r="EC32" s="113"/>
      <c r="ED32" s="114"/>
      <c r="EE32" s="112"/>
      <c r="EF32" s="113"/>
      <c r="EG32" s="113"/>
      <c r="EH32" s="113"/>
      <c r="EI32" s="113"/>
      <c r="EJ32" s="113"/>
      <c r="EK32" s="113"/>
      <c r="EL32" s="113"/>
      <c r="EM32" s="113"/>
      <c r="EN32" s="113"/>
      <c r="EO32" s="113"/>
      <c r="EP32" s="114"/>
    </row>
    <row r="33" spans="1:146" x14ac:dyDescent="0.2">
      <c r="A33" s="145" t="s">
        <v>6</v>
      </c>
      <c r="B33" s="119" t="s">
        <v>27</v>
      </c>
      <c r="C33" s="15">
        <f>'2007'!D26</f>
        <v>0</v>
      </c>
      <c r="D33" s="9">
        <f>'2007'!E26</f>
        <v>0</v>
      </c>
      <c r="E33" s="9">
        <f>'2007'!F26</f>
        <v>0</v>
      </c>
      <c r="F33" s="9">
        <f>'2007'!G26</f>
        <v>0</v>
      </c>
      <c r="G33" s="9">
        <f>'2007'!H26</f>
        <v>0</v>
      </c>
      <c r="H33" s="9">
        <f>'2007'!I26</f>
        <v>0</v>
      </c>
      <c r="I33" s="9">
        <f>'2007'!J26</f>
        <v>0</v>
      </c>
      <c r="J33" s="9">
        <f>'2007'!K26</f>
        <v>0</v>
      </c>
      <c r="K33" s="9">
        <f>'2007'!L26</f>
        <v>0</v>
      </c>
      <c r="L33" s="9">
        <f>'2007'!M26</f>
        <v>0</v>
      </c>
      <c r="M33" s="9">
        <f>'2007'!N26</f>
        <v>0</v>
      </c>
      <c r="N33" s="10">
        <f>'2007'!O26</f>
        <v>0</v>
      </c>
      <c r="O33" s="15">
        <f>'2008'!D26</f>
        <v>0</v>
      </c>
      <c r="P33" s="9">
        <f>'2008'!E26</f>
        <v>0</v>
      </c>
      <c r="Q33" s="9">
        <f>'2008'!F26</f>
        <v>0</v>
      </c>
      <c r="R33" s="9">
        <f>'2008'!G26</f>
        <v>0</v>
      </c>
      <c r="S33" s="9">
        <f>'2008'!H26</f>
        <v>0</v>
      </c>
      <c r="T33" s="9">
        <f>'2008'!I26</f>
        <v>0</v>
      </c>
      <c r="U33" s="9">
        <f>'2008'!J26</f>
        <v>0</v>
      </c>
      <c r="V33" s="9">
        <f>'2008'!K26</f>
        <v>0</v>
      </c>
      <c r="W33" s="9">
        <f>'2008'!L26</f>
        <v>0</v>
      </c>
      <c r="X33" s="9">
        <f>'2008'!M26</f>
        <v>0</v>
      </c>
      <c r="Y33" s="9">
        <f>'2008'!N26</f>
        <v>0</v>
      </c>
      <c r="Z33" s="10">
        <f>'2008'!O26</f>
        <v>0</v>
      </c>
      <c r="AA33" s="15">
        <f>'2009'!D26</f>
        <v>0</v>
      </c>
      <c r="AB33" s="9">
        <f>'2009'!E26</f>
        <v>0</v>
      </c>
      <c r="AC33" s="9">
        <f>'2009'!F26</f>
        <v>0</v>
      </c>
      <c r="AD33" s="9">
        <f>'2009'!G26</f>
        <v>0</v>
      </c>
      <c r="AE33" s="9">
        <f>'2009'!H26</f>
        <v>0</v>
      </c>
      <c r="AF33" s="9">
        <f>'2009'!I26</f>
        <v>0</v>
      </c>
      <c r="AG33" s="9">
        <f>'2009'!J26</f>
        <v>0</v>
      </c>
      <c r="AH33" s="9">
        <f>'2009'!K26</f>
        <v>0</v>
      </c>
      <c r="AI33" s="9">
        <f>'2009'!L26</f>
        <v>0</v>
      </c>
      <c r="AJ33" s="9">
        <f>'2009'!M26</f>
        <v>0</v>
      </c>
      <c r="AK33" s="9">
        <f>'2009'!N26</f>
        <v>0</v>
      </c>
      <c r="AL33" s="10">
        <f>'2009'!O26</f>
        <v>0</v>
      </c>
      <c r="AM33" s="15">
        <f>'2010'!D26</f>
        <v>0</v>
      </c>
      <c r="AN33" s="9">
        <f>'2010'!E26</f>
        <v>0</v>
      </c>
      <c r="AO33" s="9">
        <f>'2010'!F26</f>
        <v>0</v>
      </c>
      <c r="AP33" s="9">
        <f>'2010'!G26</f>
        <v>0</v>
      </c>
      <c r="AQ33" s="9">
        <f>'2010'!H26</f>
        <v>0</v>
      </c>
      <c r="AR33" s="9">
        <f>'2010'!I26</f>
        <v>0</v>
      </c>
      <c r="AS33" s="9">
        <f>'2010'!J26</f>
        <v>0</v>
      </c>
      <c r="AT33" s="9">
        <f>'2010'!K26</f>
        <v>0</v>
      </c>
      <c r="AU33" s="9">
        <f>'2010'!L26</f>
        <v>0</v>
      </c>
      <c r="AV33" s="9">
        <f>'2010'!M26</f>
        <v>0</v>
      </c>
      <c r="AW33" s="9">
        <f>'2010'!N26</f>
        <v>0</v>
      </c>
      <c r="AX33" s="10">
        <f>'2010'!O26</f>
        <v>0</v>
      </c>
      <c r="AY33" s="15">
        <f>'2011'!D26</f>
        <v>0</v>
      </c>
      <c r="AZ33" s="9">
        <f>'2011'!E26</f>
        <v>0</v>
      </c>
      <c r="BA33" s="9">
        <f>'2011'!F26</f>
        <v>0</v>
      </c>
      <c r="BB33" s="9">
        <f>'2011'!G26</f>
        <v>0</v>
      </c>
      <c r="BC33" s="9">
        <f>'2011'!H26</f>
        <v>0</v>
      </c>
      <c r="BD33" s="9">
        <f>'2011'!I26</f>
        <v>0</v>
      </c>
      <c r="BE33" s="9">
        <f>'2011'!J26</f>
        <v>0</v>
      </c>
      <c r="BF33" s="9">
        <f>'2011'!K26</f>
        <v>0</v>
      </c>
      <c r="BG33" s="9">
        <f>'2011'!L26</f>
        <v>0</v>
      </c>
      <c r="BH33" s="9">
        <f>'2011'!M26</f>
        <v>0</v>
      </c>
      <c r="BI33" s="9">
        <f>'2011'!N26</f>
        <v>0</v>
      </c>
      <c r="BJ33" s="10">
        <f>'2011'!O26</f>
        <v>0</v>
      </c>
      <c r="BK33" s="15">
        <f>'2012'!D32</f>
        <v>0</v>
      </c>
      <c r="BL33" s="9">
        <f>'2012'!E32</f>
        <v>0</v>
      </c>
      <c r="BM33" s="9">
        <f>'2012'!F32</f>
        <v>0</v>
      </c>
      <c r="BN33" s="9">
        <f>'2012'!G32</f>
        <v>0</v>
      </c>
      <c r="BO33" s="9">
        <f>'2012'!H32</f>
        <v>0</v>
      </c>
      <c r="BP33" s="9">
        <f>'2012'!I32</f>
        <v>0</v>
      </c>
      <c r="BQ33" s="9">
        <f>'2012'!J32</f>
        <v>0</v>
      </c>
      <c r="BR33" s="9">
        <f>'2012'!K32</f>
        <v>0</v>
      </c>
      <c r="BS33" s="9">
        <f>'2012'!L32</f>
        <v>0</v>
      </c>
      <c r="BT33" s="9">
        <f>'2012'!M32</f>
        <v>1</v>
      </c>
      <c r="BU33" s="9">
        <f>'2012'!N32</f>
        <v>0</v>
      </c>
      <c r="BV33" s="10">
        <f>'2012'!O32</f>
        <v>4</v>
      </c>
      <c r="BW33" s="15">
        <f>'2013'!D38</f>
        <v>0</v>
      </c>
      <c r="BX33" s="9">
        <f>'2013'!E38</f>
        <v>0</v>
      </c>
      <c r="BY33" s="9">
        <f>'2013'!F38</f>
        <v>1</v>
      </c>
      <c r="BZ33" s="9">
        <f>'2013'!G38</f>
        <v>0</v>
      </c>
      <c r="CA33" s="9">
        <f>'2013'!H38</f>
        <v>0</v>
      </c>
      <c r="CB33" s="9">
        <f>'2013'!I38</f>
        <v>0</v>
      </c>
      <c r="CC33" s="9">
        <f>'2013'!J38</f>
        <v>0</v>
      </c>
      <c r="CD33" s="9">
        <f>'2013'!K38</f>
        <v>0</v>
      </c>
      <c r="CE33" s="9">
        <f>'2013'!L38</f>
        <v>0</v>
      </c>
      <c r="CF33" s="9">
        <f>'2013'!M38</f>
        <v>0</v>
      </c>
      <c r="CG33" s="9">
        <f>'2013'!N38</f>
        <v>0</v>
      </c>
      <c r="CH33" s="10">
        <f>'2013'!O38</f>
        <v>0</v>
      </c>
      <c r="CI33" s="15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10"/>
      <c r="CU33" s="15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10"/>
      <c r="DG33" s="15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10"/>
      <c r="DS33" s="15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10"/>
      <c r="EE33" s="15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10"/>
    </row>
    <row r="34" spans="1:146" x14ac:dyDescent="0.2">
      <c r="A34" s="146"/>
      <c r="B34" s="121" t="s">
        <v>28</v>
      </c>
      <c r="C34" s="16">
        <f>'2007'!D27</f>
        <v>0</v>
      </c>
      <c r="D34" s="8">
        <f>'2007'!E27</f>
        <v>0</v>
      </c>
      <c r="E34" s="8">
        <f>'2007'!F27</f>
        <v>0</v>
      </c>
      <c r="F34" s="8">
        <f>'2007'!G27</f>
        <v>0</v>
      </c>
      <c r="G34" s="8">
        <f>'2007'!H27</f>
        <v>0</v>
      </c>
      <c r="H34" s="8">
        <f>'2007'!I27</f>
        <v>0</v>
      </c>
      <c r="I34" s="8">
        <f>'2007'!J27</f>
        <v>0</v>
      </c>
      <c r="J34" s="8">
        <f>'2007'!K27</f>
        <v>0</v>
      </c>
      <c r="K34" s="8">
        <f>'2007'!L27</f>
        <v>0</v>
      </c>
      <c r="L34" s="8">
        <f>'2007'!M27</f>
        <v>0</v>
      </c>
      <c r="M34" s="8">
        <f>'2007'!N27</f>
        <v>0</v>
      </c>
      <c r="N34" s="11">
        <f>'2007'!O27</f>
        <v>0</v>
      </c>
      <c r="O34" s="16">
        <f>'2008'!D27</f>
        <v>0</v>
      </c>
      <c r="P34" s="8">
        <f>'2008'!E27</f>
        <v>0</v>
      </c>
      <c r="Q34" s="8">
        <f>'2008'!F27</f>
        <v>0</v>
      </c>
      <c r="R34" s="8">
        <f>'2008'!G27</f>
        <v>0</v>
      </c>
      <c r="S34" s="8">
        <f>'2008'!H27</f>
        <v>0</v>
      </c>
      <c r="T34" s="8">
        <f>'2008'!I27</f>
        <v>0</v>
      </c>
      <c r="U34" s="8">
        <f>'2008'!J27</f>
        <v>0</v>
      </c>
      <c r="V34" s="8">
        <f>'2008'!K27</f>
        <v>0</v>
      </c>
      <c r="W34" s="8">
        <f>'2008'!L27</f>
        <v>0</v>
      </c>
      <c r="X34" s="8">
        <f>'2008'!M27</f>
        <v>0</v>
      </c>
      <c r="Y34" s="8">
        <f>'2008'!N27</f>
        <v>0</v>
      </c>
      <c r="Z34" s="11">
        <f>'2008'!O27</f>
        <v>0</v>
      </c>
      <c r="AA34" s="16">
        <f>'2009'!D27</f>
        <v>0</v>
      </c>
      <c r="AB34" s="8">
        <f>'2009'!E27</f>
        <v>0</v>
      </c>
      <c r="AC34" s="8">
        <f>'2009'!F27</f>
        <v>0</v>
      </c>
      <c r="AD34" s="8">
        <f>'2009'!G27</f>
        <v>0</v>
      </c>
      <c r="AE34" s="8">
        <f>'2009'!H27</f>
        <v>0</v>
      </c>
      <c r="AF34" s="8">
        <f>'2009'!I27</f>
        <v>0</v>
      </c>
      <c r="AG34" s="8">
        <f>'2009'!J27</f>
        <v>0</v>
      </c>
      <c r="AH34" s="8">
        <f>'2009'!K27</f>
        <v>0</v>
      </c>
      <c r="AI34" s="8">
        <f>'2009'!L27</f>
        <v>0</v>
      </c>
      <c r="AJ34" s="8">
        <f>'2009'!M27</f>
        <v>0</v>
      </c>
      <c r="AK34" s="8">
        <f>'2009'!N27</f>
        <v>0</v>
      </c>
      <c r="AL34" s="11">
        <f>'2009'!O27</f>
        <v>0</v>
      </c>
      <c r="AM34" s="16">
        <f>'2010'!D27</f>
        <v>0</v>
      </c>
      <c r="AN34" s="8">
        <f>'2010'!E27</f>
        <v>0</v>
      </c>
      <c r="AO34" s="8">
        <f>'2010'!F27</f>
        <v>0</v>
      </c>
      <c r="AP34" s="8">
        <f>'2010'!G27</f>
        <v>0</v>
      </c>
      <c r="AQ34" s="8">
        <f>'2010'!H27</f>
        <v>0</v>
      </c>
      <c r="AR34" s="8">
        <f>'2010'!I27</f>
        <v>0</v>
      </c>
      <c r="AS34" s="8">
        <f>'2010'!J27</f>
        <v>0</v>
      </c>
      <c r="AT34" s="8">
        <f>'2010'!K27</f>
        <v>0</v>
      </c>
      <c r="AU34" s="8">
        <f>'2010'!L27</f>
        <v>0</v>
      </c>
      <c r="AV34" s="8">
        <f>'2010'!M27</f>
        <v>0</v>
      </c>
      <c r="AW34" s="8">
        <f>'2010'!N27</f>
        <v>0</v>
      </c>
      <c r="AX34" s="11">
        <f>'2010'!O27</f>
        <v>0</v>
      </c>
      <c r="AY34" s="16">
        <f>'2011'!D27</f>
        <v>0</v>
      </c>
      <c r="AZ34" s="8">
        <f>'2011'!E27</f>
        <v>0</v>
      </c>
      <c r="BA34" s="8">
        <f>'2011'!F27</f>
        <v>0</v>
      </c>
      <c r="BB34" s="8">
        <f>'2011'!G27</f>
        <v>0</v>
      </c>
      <c r="BC34" s="8">
        <f>'2011'!H27</f>
        <v>0</v>
      </c>
      <c r="BD34" s="8">
        <f>'2011'!I27</f>
        <v>0</v>
      </c>
      <c r="BE34" s="8">
        <f>'2011'!J27</f>
        <v>0</v>
      </c>
      <c r="BF34" s="8">
        <f>'2011'!K27</f>
        <v>0</v>
      </c>
      <c r="BG34" s="8">
        <f>'2011'!L27</f>
        <v>0</v>
      </c>
      <c r="BH34" s="8">
        <f>'2011'!M27</f>
        <v>0</v>
      </c>
      <c r="BI34" s="8">
        <f>'2011'!N27</f>
        <v>0</v>
      </c>
      <c r="BJ34" s="11">
        <f>'2011'!O27</f>
        <v>0</v>
      </c>
      <c r="BK34" s="16">
        <f>'2012'!D33</f>
        <v>0</v>
      </c>
      <c r="BL34" s="8">
        <f>'2012'!E33</f>
        <v>0</v>
      </c>
      <c r="BM34" s="8">
        <f>'2012'!F33</f>
        <v>0</v>
      </c>
      <c r="BN34" s="8">
        <f>'2012'!G33</f>
        <v>0</v>
      </c>
      <c r="BO34" s="8">
        <f>'2012'!H33</f>
        <v>0</v>
      </c>
      <c r="BP34" s="8">
        <f>'2012'!I33</f>
        <v>0</v>
      </c>
      <c r="BQ34" s="8">
        <f>'2012'!J33</f>
        <v>0</v>
      </c>
      <c r="BR34" s="8">
        <f>'2012'!K33</f>
        <v>0</v>
      </c>
      <c r="BS34" s="8">
        <f>'2012'!L33</f>
        <v>0</v>
      </c>
      <c r="BT34" s="8">
        <f>'2012'!M33</f>
        <v>1</v>
      </c>
      <c r="BU34" s="8">
        <f>'2012'!N33</f>
        <v>0</v>
      </c>
      <c r="BV34" s="11">
        <f>'2012'!O33</f>
        <v>5</v>
      </c>
      <c r="BW34" s="16">
        <f>'2013'!D39</f>
        <v>0</v>
      </c>
      <c r="BX34" s="8">
        <f>'2013'!E39</f>
        <v>0</v>
      </c>
      <c r="BY34" s="8">
        <f>'2013'!F39</f>
        <v>1</v>
      </c>
      <c r="BZ34" s="8">
        <f>'2013'!G39</f>
        <v>0</v>
      </c>
      <c r="CA34" s="8">
        <f>'2013'!H39</f>
        <v>0</v>
      </c>
      <c r="CB34" s="8">
        <f>'2013'!I39</f>
        <v>0</v>
      </c>
      <c r="CC34" s="8">
        <f>'2013'!J39</f>
        <v>0</v>
      </c>
      <c r="CD34" s="8">
        <f>'2013'!K39</f>
        <v>0</v>
      </c>
      <c r="CE34" s="8">
        <f>'2013'!L39</f>
        <v>0</v>
      </c>
      <c r="CF34" s="8">
        <f>'2013'!M39</f>
        <v>0</v>
      </c>
      <c r="CG34" s="8">
        <f>'2013'!N39</f>
        <v>0</v>
      </c>
      <c r="CH34" s="11">
        <f>'2013'!O39</f>
        <v>0</v>
      </c>
      <c r="CI34" s="16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11"/>
      <c r="CU34" s="16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11"/>
      <c r="DG34" s="16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11"/>
      <c r="DS34" s="16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11"/>
      <c r="EE34" s="16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11"/>
    </row>
    <row r="35" spans="1:146" x14ac:dyDescent="0.2">
      <c r="A35" s="146"/>
      <c r="B35" s="121" t="s">
        <v>29</v>
      </c>
      <c r="C35" s="16">
        <f>'2007'!D28</f>
        <v>0</v>
      </c>
      <c r="D35" s="8">
        <f>'2007'!E28</f>
        <v>0</v>
      </c>
      <c r="E35" s="8">
        <f>'2007'!F28</f>
        <v>0</v>
      </c>
      <c r="F35" s="8">
        <f>'2007'!G28</f>
        <v>0</v>
      </c>
      <c r="G35" s="8">
        <f>'2007'!H28</f>
        <v>0</v>
      </c>
      <c r="H35" s="8">
        <f>'2007'!I28</f>
        <v>0</v>
      </c>
      <c r="I35" s="8">
        <f>'2007'!J28</f>
        <v>0</v>
      </c>
      <c r="J35" s="8">
        <f>'2007'!K28</f>
        <v>0</v>
      </c>
      <c r="K35" s="8">
        <f>'2007'!L28</f>
        <v>0</v>
      </c>
      <c r="L35" s="8">
        <f>'2007'!M28</f>
        <v>0</v>
      </c>
      <c r="M35" s="8">
        <f>'2007'!N28</f>
        <v>0</v>
      </c>
      <c r="N35" s="11">
        <f>'2007'!O28</f>
        <v>0</v>
      </c>
      <c r="O35" s="16">
        <f>'2008'!D28</f>
        <v>0</v>
      </c>
      <c r="P35" s="8">
        <f>'2008'!E28</f>
        <v>0</v>
      </c>
      <c r="Q35" s="8">
        <f>'2008'!F28</f>
        <v>0</v>
      </c>
      <c r="R35" s="8">
        <f>'2008'!G28</f>
        <v>0</v>
      </c>
      <c r="S35" s="8">
        <f>'2008'!H28</f>
        <v>0</v>
      </c>
      <c r="T35" s="8">
        <f>'2008'!I28</f>
        <v>0</v>
      </c>
      <c r="U35" s="8">
        <f>'2008'!J28</f>
        <v>0</v>
      </c>
      <c r="V35" s="8">
        <f>'2008'!K28</f>
        <v>0</v>
      </c>
      <c r="W35" s="8">
        <f>'2008'!L28</f>
        <v>0</v>
      </c>
      <c r="X35" s="8">
        <f>'2008'!M28</f>
        <v>0</v>
      </c>
      <c r="Y35" s="8">
        <f>'2008'!N28</f>
        <v>0</v>
      </c>
      <c r="Z35" s="11">
        <f>'2008'!O28</f>
        <v>0</v>
      </c>
      <c r="AA35" s="16">
        <f>'2009'!D28</f>
        <v>0</v>
      </c>
      <c r="AB35" s="8">
        <f>'2009'!E28</f>
        <v>0</v>
      </c>
      <c r="AC35" s="8">
        <f>'2009'!F28</f>
        <v>0</v>
      </c>
      <c r="AD35" s="8">
        <f>'2009'!G28</f>
        <v>0</v>
      </c>
      <c r="AE35" s="8">
        <f>'2009'!H28</f>
        <v>0</v>
      </c>
      <c r="AF35" s="8">
        <f>'2009'!I28</f>
        <v>0</v>
      </c>
      <c r="AG35" s="8">
        <f>'2009'!J28</f>
        <v>0</v>
      </c>
      <c r="AH35" s="8">
        <f>'2009'!K28</f>
        <v>0</v>
      </c>
      <c r="AI35" s="8">
        <f>'2009'!L28</f>
        <v>0</v>
      </c>
      <c r="AJ35" s="8">
        <f>'2009'!M28</f>
        <v>0</v>
      </c>
      <c r="AK35" s="8">
        <f>'2009'!N28</f>
        <v>0</v>
      </c>
      <c r="AL35" s="11">
        <f>'2009'!O28</f>
        <v>0</v>
      </c>
      <c r="AM35" s="16">
        <f>'2010'!D28</f>
        <v>0</v>
      </c>
      <c r="AN35" s="8">
        <f>'2010'!E28</f>
        <v>0</v>
      </c>
      <c r="AO35" s="8">
        <f>'2010'!F28</f>
        <v>0</v>
      </c>
      <c r="AP35" s="8">
        <f>'2010'!G28</f>
        <v>0</v>
      </c>
      <c r="AQ35" s="8">
        <f>'2010'!H28</f>
        <v>0</v>
      </c>
      <c r="AR35" s="8">
        <f>'2010'!I28</f>
        <v>0</v>
      </c>
      <c r="AS35" s="8">
        <f>'2010'!J28</f>
        <v>0</v>
      </c>
      <c r="AT35" s="8">
        <f>'2010'!K28</f>
        <v>0</v>
      </c>
      <c r="AU35" s="8">
        <f>'2010'!L28</f>
        <v>0</v>
      </c>
      <c r="AV35" s="8">
        <f>'2010'!M28</f>
        <v>0</v>
      </c>
      <c r="AW35" s="8">
        <f>'2010'!N28</f>
        <v>0</v>
      </c>
      <c r="AX35" s="11">
        <f>'2010'!O28</f>
        <v>0</v>
      </c>
      <c r="AY35" s="16">
        <f>'2011'!D28</f>
        <v>0</v>
      </c>
      <c r="AZ35" s="8">
        <f>'2011'!E28</f>
        <v>0</v>
      </c>
      <c r="BA35" s="8">
        <f>'2011'!F28</f>
        <v>0</v>
      </c>
      <c r="BB35" s="8">
        <f>'2011'!G28</f>
        <v>0</v>
      </c>
      <c r="BC35" s="8">
        <f>'2011'!H28</f>
        <v>0</v>
      </c>
      <c r="BD35" s="8">
        <f>'2011'!I28</f>
        <v>0</v>
      </c>
      <c r="BE35" s="8">
        <f>'2011'!J28</f>
        <v>0</v>
      </c>
      <c r="BF35" s="8">
        <f>'2011'!K28</f>
        <v>0</v>
      </c>
      <c r="BG35" s="8">
        <f>'2011'!L28</f>
        <v>0</v>
      </c>
      <c r="BH35" s="8">
        <f>'2011'!M28</f>
        <v>0</v>
      </c>
      <c r="BI35" s="8">
        <f>'2011'!N28</f>
        <v>0</v>
      </c>
      <c r="BJ35" s="11">
        <f>'2011'!O28</f>
        <v>0</v>
      </c>
      <c r="BK35" s="16">
        <f>'2012'!D34</f>
        <v>0</v>
      </c>
      <c r="BL35" s="8">
        <f>'2012'!E34</f>
        <v>0</v>
      </c>
      <c r="BM35" s="8">
        <f>'2012'!F34</f>
        <v>0</v>
      </c>
      <c r="BN35" s="8">
        <f>'2012'!G34</f>
        <v>0</v>
      </c>
      <c r="BO35" s="8">
        <f>'2012'!H34</f>
        <v>0</v>
      </c>
      <c r="BP35" s="8">
        <f>'2012'!I34</f>
        <v>0</v>
      </c>
      <c r="BQ35" s="8">
        <f>'2012'!J34</f>
        <v>0</v>
      </c>
      <c r="BR35" s="8">
        <f>'2012'!K34</f>
        <v>0</v>
      </c>
      <c r="BS35" s="8">
        <f>'2012'!L34</f>
        <v>0</v>
      </c>
      <c r="BT35" s="8">
        <f>'2012'!M34</f>
        <v>2</v>
      </c>
      <c r="BU35" s="8">
        <f>'2012'!N34</f>
        <v>0</v>
      </c>
      <c r="BV35" s="11">
        <f>'2012'!O34</f>
        <v>12</v>
      </c>
      <c r="BW35" s="16">
        <f>'2013'!D40</f>
        <v>0</v>
      </c>
      <c r="BX35" s="8">
        <f>'2013'!E40</f>
        <v>0</v>
      </c>
      <c r="BY35" s="8">
        <f>'2013'!F40</f>
        <v>1</v>
      </c>
      <c r="BZ35" s="8">
        <f>'2013'!G40</f>
        <v>0</v>
      </c>
      <c r="CA35" s="8">
        <f>'2013'!H40</f>
        <v>0</v>
      </c>
      <c r="CB35" s="8">
        <f>'2013'!I40</f>
        <v>0</v>
      </c>
      <c r="CC35" s="8">
        <f>'2013'!J40</f>
        <v>0</v>
      </c>
      <c r="CD35" s="8">
        <f>'2013'!K40</f>
        <v>0</v>
      </c>
      <c r="CE35" s="8">
        <f>'2013'!L40</f>
        <v>0</v>
      </c>
      <c r="CF35" s="8">
        <f>'2013'!M40</f>
        <v>0</v>
      </c>
      <c r="CG35" s="8">
        <f>'2013'!N40</f>
        <v>0</v>
      </c>
      <c r="CH35" s="11">
        <f>'2013'!O40</f>
        <v>0</v>
      </c>
      <c r="CI35" s="16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11"/>
      <c r="CU35" s="16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11"/>
      <c r="DG35" s="16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11"/>
      <c r="DS35" s="16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11"/>
      <c r="EE35" s="16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11"/>
    </row>
    <row r="36" spans="1:146" x14ac:dyDescent="0.2">
      <c r="A36" s="146"/>
      <c r="B36" s="121" t="s">
        <v>30</v>
      </c>
      <c r="C36" s="16">
        <f>'2007'!D29</f>
        <v>0</v>
      </c>
      <c r="D36" s="8">
        <f>'2007'!E29</f>
        <v>0</v>
      </c>
      <c r="E36" s="8">
        <f>'2007'!F29</f>
        <v>0</v>
      </c>
      <c r="F36" s="8">
        <f>'2007'!G29</f>
        <v>0</v>
      </c>
      <c r="G36" s="8">
        <f>'2007'!H29</f>
        <v>0</v>
      </c>
      <c r="H36" s="8">
        <f>'2007'!I29</f>
        <v>0</v>
      </c>
      <c r="I36" s="8">
        <f>'2007'!J29</f>
        <v>0</v>
      </c>
      <c r="J36" s="8">
        <f>'2007'!K29</f>
        <v>0</v>
      </c>
      <c r="K36" s="8">
        <f>'2007'!L29</f>
        <v>0</v>
      </c>
      <c r="L36" s="8">
        <f>'2007'!M29</f>
        <v>0</v>
      </c>
      <c r="M36" s="8">
        <f>'2007'!N29</f>
        <v>0</v>
      </c>
      <c r="N36" s="11">
        <f>'2007'!O29</f>
        <v>0</v>
      </c>
      <c r="O36" s="16">
        <f>'2008'!D29</f>
        <v>0</v>
      </c>
      <c r="P36" s="8">
        <f>'2008'!E29</f>
        <v>0</v>
      </c>
      <c r="Q36" s="8">
        <f>'2008'!F29</f>
        <v>0</v>
      </c>
      <c r="R36" s="8">
        <f>'2008'!G29</f>
        <v>0</v>
      </c>
      <c r="S36" s="8">
        <f>'2008'!H29</f>
        <v>0</v>
      </c>
      <c r="T36" s="8">
        <f>'2008'!I29</f>
        <v>0</v>
      </c>
      <c r="U36" s="8">
        <f>'2008'!J29</f>
        <v>0</v>
      </c>
      <c r="V36" s="8">
        <f>'2008'!K29</f>
        <v>0</v>
      </c>
      <c r="W36" s="8">
        <f>'2008'!L29</f>
        <v>0</v>
      </c>
      <c r="X36" s="8">
        <f>'2008'!M29</f>
        <v>0</v>
      </c>
      <c r="Y36" s="8">
        <f>'2008'!N29</f>
        <v>0</v>
      </c>
      <c r="Z36" s="11">
        <f>'2008'!O29</f>
        <v>0</v>
      </c>
      <c r="AA36" s="16">
        <f>'2009'!D29</f>
        <v>0</v>
      </c>
      <c r="AB36" s="8">
        <f>'2009'!E29</f>
        <v>0</v>
      </c>
      <c r="AC36" s="8">
        <f>'2009'!F29</f>
        <v>0</v>
      </c>
      <c r="AD36" s="8">
        <f>'2009'!G29</f>
        <v>0</v>
      </c>
      <c r="AE36" s="8">
        <f>'2009'!H29</f>
        <v>0</v>
      </c>
      <c r="AF36" s="8">
        <f>'2009'!I29</f>
        <v>0</v>
      </c>
      <c r="AG36" s="8">
        <f>'2009'!J29</f>
        <v>0</v>
      </c>
      <c r="AH36" s="8">
        <f>'2009'!K29</f>
        <v>0</v>
      </c>
      <c r="AI36" s="8">
        <f>'2009'!L29</f>
        <v>0</v>
      </c>
      <c r="AJ36" s="8">
        <f>'2009'!M29</f>
        <v>0</v>
      </c>
      <c r="AK36" s="8">
        <f>'2009'!N29</f>
        <v>0</v>
      </c>
      <c r="AL36" s="11">
        <f>'2009'!O29</f>
        <v>0</v>
      </c>
      <c r="AM36" s="16">
        <f>'2010'!D29</f>
        <v>0</v>
      </c>
      <c r="AN36" s="8">
        <f>'2010'!E29</f>
        <v>0</v>
      </c>
      <c r="AO36" s="8">
        <f>'2010'!F29</f>
        <v>0</v>
      </c>
      <c r="AP36" s="8">
        <f>'2010'!G29</f>
        <v>0</v>
      </c>
      <c r="AQ36" s="8">
        <f>'2010'!H29</f>
        <v>0</v>
      </c>
      <c r="AR36" s="8">
        <f>'2010'!I29</f>
        <v>0</v>
      </c>
      <c r="AS36" s="8">
        <f>'2010'!J29</f>
        <v>0</v>
      </c>
      <c r="AT36" s="8">
        <f>'2010'!K29</f>
        <v>0</v>
      </c>
      <c r="AU36" s="8">
        <f>'2010'!L29</f>
        <v>0</v>
      </c>
      <c r="AV36" s="8">
        <f>'2010'!M29</f>
        <v>0</v>
      </c>
      <c r="AW36" s="8">
        <f>'2010'!N29</f>
        <v>0</v>
      </c>
      <c r="AX36" s="11">
        <f>'2010'!O29</f>
        <v>0</v>
      </c>
      <c r="AY36" s="16">
        <f>'2011'!D29</f>
        <v>0</v>
      </c>
      <c r="AZ36" s="8">
        <f>'2011'!E29</f>
        <v>0</v>
      </c>
      <c r="BA36" s="8">
        <f>'2011'!F29</f>
        <v>0</v>
      </c>
      <c r="BB36" s="8">
        <f>'2011'!G29</f>
        <v>0</v>
      </c>
      <c r="BC36" s="8">
        <f>'2011'!H29</f>
        <v>0</v>
      </c>
      <c r="BD36" s="8">
        <f>'2011'!I29</f>
        <v>0</v>
      </c>
      <c r="BE36" s="8">
        <f>'2011'!J29</f>
        <v>0</v>
      </c>
      <c r="BF36" s="8">
        <f>'2011'!K29</f>
        <v>0</v>
      </c>
      <c r="BG36" s="8">
        <f>'2011'!L29</f>
        <v>0</v>
      </c>
      <c r="BH36" s="8">
        <f>'2011'!M29</f>
        <v>0</v>
      </c>
      <c r="BI36" s="8">
        <f>'2011'!N29</f>
        <v>0</v>
      </c>
      <c r="BJ36" s="11">
        <f>'2011'!O29</f>
        <v>0</v>
      </c>
      <c r="BK36" s="16">
        <f>'2012'!D35</f>
        <v>0</v>
      </c>
      <c r="BL36" s="8">
        <f>'2012'!E35</f>
        <v>0</v>
      </c>
      <c r="BM36" s="8">
        <f>'2012'!F35</f>
        <v>0</v>
      </c>
      <c r="BN36" s="8">
        <f>'2012'!G35</f>
        <v>0</v>
      </c>
      <c r="BO36" s="8">
        <f>'2012'!H35</f>
        <v>0</v>
      </c>
      <c r="BP36" s="8">
        <f>'2012'!I35</f>
        <v>0</v>
      </c>
      <c r="BQ36" s="8">
        <f>'2012'!J35</f>
        <v>0</v>
      </c>
      <c r="BR36" s="8">
        <f>'2012'!K35</f>
        <v>0</v>
      </c>
      <c r="BS36" s="8">
        <f>'2012'!L35</f>
        <v>0</v>
      </c>
      <c r="BT36" s="8">
        <f>'2012'!M35</f>
        <v>0</v>
      </c>
      <c r="BU36" s="8">
        <f>'2012'!N35</f>
        <v>0</v>
      </c>
      <c r="BV36" s="11">
        <f>'2012'!O35</f>
        <v>51</v>
      </c>
      <c r="BW36" s="16">
        <f>'2013'!D41</f>
        <v>0</v>
      </c>
      <c r="BX36" s="8">
        <f>'2013'!E41</f>
        <v>0</v>
      </c>
      <c r="BY36" s="8">
        <f>'2013'!F41</f>
        <v>7</v>
      </c>
      <c r="BZ36" s="8">
        <f>'2013'!G41</f>
        <v>0</v>
      </c>
      <c r="CA36" s="8">
        <f>'2013'!H41</f>
        <v>0</v>
      </c>
      <c r="CB36" s="8">
        <f>'2013'!I41</f>
        <v>0</v>
      </c>
      <c r="CC36" s="8">
        <f>'2013'!J41</f>
        <v>0</v>
      </c>
      <c r="CD36" s="8">
        <f>'2013'!K41</f>
        <v>0</v>
      </c>
      <c r="CE36" s="8">
        <f>'2013'!L41</f>
        <v>0</v>
      </c>
      <c r="CF36" s="8">
        <f>'2013'!M41</f>
        <v>0</v>
      </c>
      <c r="CG36" s="8">
        <f>'2013'!N41</f>
        <v>0</v>
      </c>
      <c r="CH36" s="11">
        <f>'2013'!O41</f>
        <v>0</v>
      </c>
      <c r="CI36" s="16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11"/>
      <c r="CU36" s="16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11"/>
      <c r="DG36" s="16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11"/>
      <c r="DS36" s="16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11"/>
      <c r="EE36" s="16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11"/>
    </row>
    <row r="37" spans="1:146" ht="13.5" thickBot="1" x14ac:dyDescent="0.25">
      <c r="A37" s="147"/>
      <c r="B37" s="118" t="s">
        <v>59</v>
      </c>
      <c r="C37" s="112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4"/>
      <c r="O37" s="112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4"/>
      <c r="AA37" s="112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4"/>
      <c r="AM37" s="112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4"/>
      <c r="AY37" s="112"/>
      <c r="AZ37" s="113"/>
      <c r="BA37" s="113"/>
      <c r="BB37" s="113"/>
      <c r="BC37" s="113"/>
      <c r="BD37" s="113"/>
      <c r="BE37" s="113"/>
      <c r="BF37" s="113"/>
      <c r="BG37" s="113"/>
      <c r="BH37" s="113"/>
      <c r="BI37" s="113"/>
      <c r="BJ37" s="114"/>
      <c r="BK37" s="112">
        <f>'2012'!D37</f>
        <v>0</v>
      </c>
      <c r="BL37" s="113">
        <f>'2012'!E37</f>
        <v>0</v>
      </c>
      <c r="BM37" s="113">
        <f>'2012'!F37</f>
        <v>0</v>
      </c>
      <c r="BN37" s="113">
        <f>'2012'!G37</f>
        <v>0</v>
      </c>
      <c r="BO37" s="113">
        <f>'2012'!H37</f>
        <v>0</v>
      </c>
      <c r="BP37" s="113">
        <f>'2012'!I37</f>
        <v>0</v>
      </c>
      <c r="BQ37" s="113">
        <f>'2012'!J37</f>
        <v>0</v>
      </c>
      <c r="BR37" s="113">
        <f>'2012'!K37</f>
        <v>0</v>
      </c>
      <c r="BS37" s="113">
        <f>'2012'!L37</f>
        <v>0</v>
      </c>
      <c r="BT37" s="113">
        <f>'2012'!M37</f>
        <v>0</v>
      </c>
      <c r="BU37" s="113">
        <f>'2012'!N37</f>
        <v>0</v>
      </c>
      <c r="BV37" s="114">
        <f>'2012'!O37</f>
        <v>61</v>
      </c>
      <c r="BW37" s="112">
        <f>'2013'!D43</f>
        <v>0</v>
      </c>
      <c r="BX37" s="113">
        <f>'2013'!E43</f>
        <v>-125</v>
      </c>
      <c r="BY37" s="113">
        <f>'2013'!F43</f>
        <v>1</v>
      </c>
      <c r="BZ37" s="113">
        <f>'2013'!G43</f>
        <v>0</v>
      </c>
      <c r="CA37" s="113">
        <f>'2013'!H43</f>
        <v>0</v>
      </c>
      <c r="CB37" s="113" t="str">
        <f>'2013'!I43</f>
        <v/>
      </c>
      <c r="CC37" s="113" t="str">
        <f>'2013'!J43</f>
        <v/>
      </c>
      <c r="CD37" s="113" t="str">
        <f>'2013'!K43</f>
        <v/>
      </c>
      <c r="CE37" s="113" t="str">
        <f>'2013'!L43</f>
        <v/>
      </c>
      <c r="CF37" s="113" t="str">
        <f>'2013'!M43</f>
        <v/>
      </c>
      <c r="CG37" s="113" t="str">
        <f>'2013'!N43</f>
        <v/>
      </c>
      <c r="CH37" s="114" t="str">
        <f>'2013'!O43</f>
        <v/>
      </c>
      <c r="CI37" s="112"/>
      <c r="CJ37" s="113"/>
      <c r="CK37" s="113"/>
      <c r="CL37" s="113"/>
      <c r="CM37" s="113"/>
      <c r="CN37" s="113"/>
      <c r="CO37" s="113"/>
      <c r="CP37" s="113"/>
      <c r="CQ37" s="113"/>
      <c r="CR37" s="113"/>
      <c r="CS37" s="113"/>
      <c r="CT37" s="114"/>
      <c r="CU37" s="112"/>
      <c r="CV37" s="113"/>
      <c r="CW37" s="113"/>
      <c r="CX37" s="113"/>
      <c r="CY37" s="113"/>
      <c r="CZ37" s="113"/>
      <c r="DA37" s="113"/>
      <c r="DB37" s="113"/>
      <c r="DC37" s="113"/>
      <c r="DD37" s="113"/>
      <c r="DE37" s="113"/>
      <c r="DF37" s="114"/>
      <c r="DG37" s="112"/>
      <c r="DH37" s="113"/>
      <c r="DI37" s="113"/>
      <c r="DJ37" s="113"/>
      <c r="DK37" s="113"/>
      <c r="DL37" s="113"/>
      <c r="DM37" s="113"/>
      <c r="DN37" s="113"/>
      <c r="DO37" s="113"/>
      <c r="DP37" s="113"/>
      <c r="DQ37" s="113"/>
      <c r="DR37" s="114"/>
      <c r="DS37" s="112"/>
      <c r="DT37" s="113"/>
      <c r="DU37" s="113"/>
      <c r="DV37" s="113"/>
      <c r="DW37" s="113"/>
      <c r="DX37" s="113"/>
      <c r="DY37" s="113"/>
      <c r="DZ37" s="113"/>
      <c r="EA37" s="113"/>
      <c r="EB37" s="113"/>
      <c r="EC37" s="113"/>
      <c r="ED37" s="114"/>
      <c r="EE37" s="112"/>
      <c r="EF37" s="113"/>
      <c r="EG37" s="113"/>
      <c r="EH37" s="113"/>
      <c r="EI37" s="113"/>
      <c r="EJ37" s="113"/>
      <c r="EK37" s="113"/>
      <c r="EL37" s="113"/>
      <c r="EM37" s="113"/>
      <c r="EN37" s="113"/>
      <c r="EO37" s="113"/>
      <c r="EP37" s="114"/>
    </row>
    <row r="38" spans="1:146" x14ac:dyDescent="0.2">
      <c r="A38" s="145" t="s">
        <v>7</v>
      </c>
      <c r="B38" s="119" t="s">
        <v>27</v>
      </c>
      <c r="C38" s="15">
        <f>'2007'!D30</f>
        <v>0</v>
      </c>
      <c r="D38" s="9">
        <f>'2007'!E30</f>
        <v>0</v>
      </c>
      <c r="E38" s="9">
        <f>'2007'!F30</f>
        <v>0</v>
      </c>
      <c r="F38" s="9">
        <f>'2007'!G30</f>
        <v>0</v>
      </c>
      <c r="G38" s="9">
        <f>'2007'!H30</f>
        <v>0</v>
      </c>
      <c r="H38" s="9">
        <f>'2007'!I30</f>
        <v>0</v>
      </c>
      <c r="I38" s="9">
        <f>'2007'!J30</f>
        <v>0</v>
      </c>
      <c r="J38" s="9">
        <f>'2007'!K30</f>
        <v>0</v>
      </c>
      <c r="K38" s="9">
        <f>'2007'!L30</f>
        <v>0</v>
      </c>
      <c r="L38" s="9">
        <f>'2007'!M30</f>
        <v>0</v>
      </c>
      <c r="M38" s="9">
        <f>'2007'!N30</f>
        <v>0</v>
      </c>
      <c r="N38" s="10">
        <f>'2007'!O30</f>
        <v>0</v>
      </c>
      <c r="O38" s="15">
        <f>'2008'!D30</f>
        <v>0</v>
      </c>
      <c r="P38" s="9">
        <f>'2008'!E30</f>
        <v>0</v>
      </c>
      <c r="Q38" s="9">
        <f>'2008'!F30</f>
        <v>0</v>
      </c>
      <c r="R38" s="9">
        <f>'2008'!G30</f>
        <v>0</v>
      </c>
      <c r="S38" s="9">
        <f>'2008'!H30</f>
        <v>0</v>
      </c>
      <c r="T38" s="9">
        <f>'2008'!I30</f>
        <v>0</v>
      </c>
      <c r="U38" s="9">
        <f>'2008'!J30</f>
        <v>0</v>
      </c>
      <c r="V38" s="9">
        <f>'2008'!K30</f>
        <v>0</v>
      </c>
      <c r="W38" s="9">
        <f>'2008'!L30</f>
        <v>0</v>
      </c>
      <c r="X38" s="9">
        <f>'2008'!M30</f>
        <v>0</v>
      </c>
      <c r="Y38" s="9">
        <f>'2008'!N30</f>
        <v>0</v>
      </c>
      <c r="Z38" s="10">
        <f>'2008'!O30</f>
        <v>0</v>
      </c>
      <c r="AA38" s="15">
        <f>'2009'!D30</f>
        <v>0</v>
      </c>
      <c r="AB38" s="9">
        <f>'2009'!E30</f>
        <v>0</v>
      </c>
      <c r="AC38" s="9">
        <f>'2009'!F30</f>
        <v>0</v>
      </c>
      <c r="AD38" s="9">
        <f>'2009'!G30</f>
        <v>0</v>
      </c>
      <c r="AE38" s="9">
        <f>'2009'!H30</f>
        <v>0</v>
      </c>
      <c r="AF38" s="9">
        <f>'2009'!I30</f>
        <v>0</v>
      </c>
      <c r="AG38" s="9">
        <f>'2009'!J30</f>
        <v>0</v>
      </c>
      <c r="AH38" s="9">
        <f>'2009'!K30</f>
        <v>0</v>
      </c>
      <c r="AI38" s="9">
        <f>'2009'!L30</f>
        <v>0</v>
      </c>
      <c r="AJ38" s="9">
        <f>'2009'!M30</f>
        <v>0</v>
      </c>
      <c r="AK38" s="9">
        <f>'2009'!N30</f>
        <v>0</v>
      </c>
      <c r="AL38" s="10">
        <f>'2009'!O30</f>
        <v>0</v>
      </c>
      <c r="AM38" s="15">
        <f>'2010'!D30</f>
        <v>0</v>
      </c>
      <c r="AN38" s="9">
        <f>'2010'!E30</f>
        <v>0</v>
      </c>
      <c r="AO38" s="9">
        <f>'2010'!F30</f>
        <v>0</v>
      </c>
      <c r="AP38" s="9">
        <f>'2010'!G30</f>
        <v>0</v>
      </c>
      <c r="AQ38" s="9">
        <f>'2010'!H30</f>
        <v>0</v>
      </c>
      <c r="AR38" s="9">
        <f>'2010'!I30</f>
        <v>0</v>
      </c>
      <c r="AS38" s="9">
        <f>'2010'!J30</f>
        <v>0</v>
      </c>
      <c r="AT38" s="9">
        <f>'2010'!K30</f>
        <v>0</v>
      </c>
      <c r="AU38" s="9">
        <f>'2010'!L30</f>
        <v>0</v>
      </c>
      <c r="AV38" s="9">
        <f>'2010'!M30</f>
        <v>0</v>
      </c>
      <c r="AW38" s="9">
        <f>'2010'!N30</f>
        <v>0</v>
      </c>
      <c r="AX38" s="10">
        <f>'2010'!O30</f>
        <v>0</v>
      </c>
      <c r="AY38" s="15">
        <f>'2011'!D30</f>
        <v>0</v>
      </c>
      <c r="AZ38" s="9">
        <f>'2011'!E30</f>
        <v>0</v>
      </c>
      <c r="BA38" s="9">
        <f>'2011'!F30</f>
        <v>0</v>
      </c>
      <c r="BB38" s="9">
        <f>'2011'!G30</f>
        <v>0</v>
      </c>
      <c r="BC38" s="9">
        <f>'2011'!H30</f>
        <v>0</v>
      </c>
      <c r="BD38" s="9">
        <f>'2011'!I30</f>
        <v>0</v>
      </c>
      <c r="BE38" s="9">
        <f>'2011'!J30</f>
        <v>0</v>
      </c>
      <c r="BF38" s="9">
        <f>'2011'!K30</f>
        <v>0</v>
      </c>
      <c r="BG38" s="9">
        <f>'2011'!L30</f>
        <v>0</v>
      </c>
      <c r="BH38" s="9">
        <f>'2011'!M30</f>
        <v>0</v>
      </c>
      <c r="BI38" s="9">
        <f>'2011'!N30</f>
        <v>0</v>
      </c>
      <c r="BJ38" s="10">
        <f>'2011'!O30</f>
        <v>0</v>
      </c>
      <c r="BK38" s="15">
        <f>'2012'!D44</f>
        <v>0</v>
      </c>
      <c r="BL38" s="9">
        <f>'2012'!E44</f>
        <v>0</v>
      </c>
      <c r="BM38" s="9">
        <f>'2012'!F44</f>
        <v>0</v>
      </c>
      <c r="BN38" s="9">
        <f>'2012'!G44</f>
        <v>0</v>
      </c>
      <c r="BO38" s="9">
        <f>'2012'!H44</f>
        <v>0</v>
      </c>
      <c r="BP38" s="9">
        <f>'2012'!I44</f>
        <v>0</v>
      </c>
      <c r="BQ38" s="9">
        <f>'2012'!J44</f>
        <v>0</v>
      </c>
      <c r="BR38" s="9">
        <f>'2012'!K44</f>
        <v>0</v>
      </c>
      <c r="BS38" s="9">
        <f>'2012'!L44</f>
        <v>0</v>
      </c>
      <c r="BT38" s="9">
        <f>'2012'!M44</f>
        <v>0</v>
      </c>
      <c r="BU38" s="9">
        <f>'2012'!N44</f>
        <v>0</v>
      </c>
      <c r="BV38" s="10">
        <f>'2012'!O44</f>
        <v>0</v>
      </c>
      <c r="BW38" s="15">
        <f>'2013'!D44</f>
        <v>0</v>
      </c>
      <c r="BX38" s="9">
        <f>'2013'!E44</f>
        <v>0</v>
      </c>
      <c r="BY38" s="9">
        <f>'2013'!F44</f>
        <v>0</v>
      </c>
      <c r="BZ38" s="9">
        <f>'2013'!G44</f>
        <v>0</v>
      </c>
      <c r="CA38" s="9">
        <f>'2013'!H44</f>
        <v>0</v>
      </c>
      <c r="CB38" s="9">
        <f>'2013'!I44</f>
        <v>0</v>
      </c>
      <c r="CC38" s="9">
        <f>'2013'!J44</f>
        <v>0</v>
      </c>
      <c r="CD38" s="9">
        <f>'2013'!K44</f>
        <v>0</v>
      </c>
      <c r="CE38" s="9">
        <f>'2013'!L44</f>
        <v>0</v>
      </c>
      <c r="CF38" s="9">
        <f>'2013'!M44</f>
        <v>0</v>
      </c>
      <c r="CG38" s="9">
        <f>'2013'!N44</f>
        <v>0</v>
      </c>
      <c r="CH38" s="10">
        <f>'2013'!O44</f>
        <v>0</v>
      </c>
      <c r="CI38" s="15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10"/>
      <c r="CU38" s="15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10"/>
      <c r="DG38" s="15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10"/>
      <c r="DS38" s="15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10"/>
      <c r="EE38" s="15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10"/>
    </row>
    <row r="39" spans="1:146" x14ac:dyDescent="0.2">
      <c r="A39" s="146"/>
      <c r="B39" s="121" t="s">
        <v>28</v>
      </c>
      <c r="C39" s="16">
        <f>'2007'!D31</f>
        <v>0</v>
      </c>
      <c r="D39" s="8">
        <f>'2007'!E31</f>
        <v>0</v>
      </c>
      <c r="E39" s="8">
        <f>'2007'!F31</f>
        <v>0</v>
      </c>
      <c r="F39" s="8">
        <f>'2007'!G31</f>
        <v>0</v>
      </c>
      <c r="G39" s="8">
        <f>'2007'!H31</f>
        <v>0</v>
      </c>
      <c r="H39" s="8">
        <f>'2007'!I31</f>
        <v>0</v>
      </c>
      <c r="I39" s="8">
        <f>'2007'!J31</f>
        <v>0</v>
      </c>
      <c r="J39" s="8">
        <f>'2007'!K31</f>
        <v>0</v>
      </c>
      <c r="K39" s="8">
        <f>'2007'!L31</f>
        <v>0</v>
      </c>
      <c r="L39" s="8">
        <f>'2007'!M31</f>
        <v>0</v>
      </c>
      <c r="M39" s="8">
        <f>'2007'!N31</f>
        <v>0</v>
      </c>
      <c r="N39" s="11">
        <f>'2007'!O31</f>
        <v>0</v>
      </c>
      <c r="O39" s="16">
        <f>'2008'!D31</f>
        <v>0</v>
      </c>
      <c r="P39" s="8">
        <f>'2008'!E31</f>
        <v>0</v>
      </c>
      <c r="Q39" s="8">
        <f>'2008'!F31</f>
        <v>0</v>
      </c>
      <c r="R39" s="8">
        <f>'2008'!G31</f>
        <v>0</v>
      </c>
      <c r="S39" s="8">
        <f>'2008'!H31</f>
        <v>0</v>
      </c>
      <c r="T39" s="8">
        <f>'2008'!I31</f>
        <v>0</v>
      </c>
      <c r="U39" s="8">
        <f>'2008'!J31</f>
        <v>0</v>
      </c>
      <c r="V39" s="8">
        <f>'2008'!K31</f>
        <v>0</v>
      </c>
      <c r="W39" s="8">
        <f>'2008'!L31</f>
        <v>0</v>
      </c>
      <c r="X39" s="8">
        <f>'2008'!M31</f>
        <v>0</v>
      </c>
      <c r="Y39" s="8">
        <f>'2008'!N31</f>
        <v>0</v>
      </c>
      <c r="Z39" s="11">
        <f>'2008'!O31</f>
        <v>0</v>
      </c>
      <c r="AA39" s="16">
        <f>'2009'!D31</f>
        <v>0</v>
      </c>
      <c r="AB39" s="8">
        <f>'2009'!E31</f>
        <v>0</v>
      </c>
      <c r="AC39" s="8">
        <f>'2009'!F31</f>
        <v>0</v>
      </c>
      <c r="AD39" s="8">
        <f>'2009'!G31</f>
        <v>0</v>
      </c>
      <c r="AE39" s="8">
        <f>'2009'!H31</f>
        <v>0</v>
      </c>
      <c r="AF39" s="8">
        <f>'2009'!I31</f>
        <v>0</v>
      </c>
      <c r="AG39" s="8">
        <f>'2009'!J31</f>
        <v>0</v>
      </c>
      <c r="AH39" s="8">
        <f>'2009'!K31</f>
        <v>0</v>
      </c>
      <c r="AI39" s="8">
        <f>'2009'!L31</f>
        <v>0</v>
      </c>
      <c r="AJ39" s="8">
        <f>'2009'!M31</f>
        <v>0</v>
      </c>
      <c r="AK39" s="8">
        <f>'2009'!N31</f>
        <v>0</v>
      </c>
      <c r="AL39" s="11">
        <f>'2009'!O31</f>
        <v>0</v>
      </c>
      <c r="AM39" s="16">
        <f>'2010'!D31</f>
        <v>0</v>
      </c>
      <c r="AN39" s="8">
        <f>'2010'!E31</f>
        <v>0</v>
      </c>
      <c r="AO39" s="8">
        <f>'2010'!F31</f>
        <v>0</v>
      </c>
      <c r="AP39" s="8">
        <f>'2010'!G31</f>
        <v>0</v>
      </c>
      <c r="AQ39" s="8">
        <f>'2010'!H31</f>
        <v>0</v>
      </c>
      <c r="AR39" s="8">
        <f>'2010'!I31</f>
        <v>0</v>
      </c>
      <c r="AS39" s="8">
        <f>'2010'!J31</f>
        <v>0</v>
      </c>
      <c r="AT39" s="8">
        <f>'2010'!K31</f>
        <v>0</v>
      </c>
      <c r="AU39" s="8">
        <f>'2010'!L31</f>
        <v>0</v>
      </c>
      <c r="AV39" s="8">
        <f>'2010'!M31</f>
        <v>0</v>
      </c>
      <c r="AW39" s="8">
        <f>'2010'!N31</f>
        <v>0</v>
      </c>
      <c r="AX39" s="11">
        <f>'2010'!O31</f>
        <v>0</v>
      </c>
      <c r="AY39" s="16">
        <f>'2011'!D31</f>
        <v>0</v>
      </c>
      <c r="AZ39" s="8">
        <f>'2011'!E31</f>
        <v>0</v>
      </c>
      <c r="BA39" s="8">
        <f>'2011'!F31</f>
        <v>0</v>
      </c>
      <c r="BB39" s="8">
        <f>'2011'!G31</f>
        <v>0</v>
      </c>
      <c r="BC39" s="8">
        <f>'2011'!H31</f>
        <v>0</v>
      </c>
      <c r="BD39" s="8">
        <f>'2011'!I31</f>
        <v>0</v>
      </c>
      <c r="BE39" s="8">
        <f>'2011'!J31</f>
        <v>0</v>
      </c>
      <c r="BF39" s="8">
        <f>'2011'!K31</f>
        <v>0</v>
      </c>
      <c r="BG39" s="8">
        <f>'2011'!L31</f>
        <v>0</v>
      </c>
      <c r="BH39" s="8">
        <f>'2011'!M31</f>
        <v>0</v>
      </c>
      <c r="BI39" s="8">
        <f>'2011'!N31</f>
        <v>0</v>
      </c>
      <c r="BJ39" s="11">
        <f>'2011'!O31</f>
        <v>0</v>
      </c>
      <c r="BK39" s="16">
        <f>'2012'!D45</f>
        <v>0</v>
      </c>
      <c r="BL39" s="8">
        <f>'2012'!E45</f>
        <v>0</v>
      </c>
      <c r="BM39" s="8">
        <f>'2012'!F45</f>
        <v>0</v>
      </c>
      <c r="BN39" s="8">
        <f>'2012'!G45</f>
        <v>0</v>
      </c>
      <c r="BO39" s="8">
        <f>'2012'!H45</f>
        <v>0</v>
      </c>
      <c r="BP39" s="8">
        <f>'2012'!I45</f>
        <v>0</v>
      </c>
      <c r="BQ39" s="8">
        <f>'2012'!J45</f>
        <v>0</v>
      </c>
      <c r="BR39" s="8">
        <f>'2012'!K45</f>
        <v>0</v>
      </c>
      <c r="BS39" s="8">
        <f>'2012'!L45</f>
        <v>0</v>
      </c>
      <c r="BT39" s="8">
        <f>'2012'!M45</f>
        <v>0</v>
      </c>
      <c r="BU39" s="8">
        <f>'2012'!N45</f>
        <v>0</v>
      </c>
      <c r="BV39" s="11">
        <f>'2012'!O45</f>
        <v>0</v>
      </c>
      <c r="BW39" s="16">
        <f>'2013'!D45</f>
        <v>0</v>
      </c>
      <c r="BX39" s="8">
        <f>'2013'!E45</f>
        <v>0</v>
      </c>
      <c r="BY39" s="8">
        <f>'2013'!F45</f>
        <v>0</v>
      </c>
      <c r="BZ39" s="8">
        <f>'2013'!G45</f>
        <v>0</v>
      </c>
      <c r="CA39" s="8">
        <f>'2013'!H45</f>
        <v>0</v>
      </c>
      <c r="CB39" s="8">
        <f>'2013'!I45</f>
        <v>0</v>
      </c>
      <c r="CC39" s="8">
        <f>'2013'!J45</f>
        <v>0</v>
      </c>
      <c r="CD39" s="8">
        <f>'2013'!K45</f>
        <v>0</v>
      </c>
      <c r="CE39" s="8">
        <f>'2013'!L45</f>
        <v>0</v>
      </c>
      <c r="CF39" s="8">
        <f>'2013'!M45</f>
        <v>0</v>
      </c>
      <c r="CG39" s="8">
        <f>'2013'!N45</f>
        <v>0</v>
      </c>
      <c r="CH39" s="11">
        <f>'2013'!O45</f>
        <v>0</v>
      </c>
      <c r="CI39" s="16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11"/>
      <c r="CU39" s="16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11"/>
      <c r="DG39" s="16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11"/>
      <c r="DS39" s="16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11"/>
      <c r="EE39" s="16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11"/>
    </row>
    <row r="40" spans="1:146" x14ac:dyDescent="0.2">
      <c r="A40" s="146"/>
      <c r="B40" s="121" t="s">
        <v>29</v>
      </c>
      <c r="C40" s="16">
        <f>'2007'!D32</f>
        <v>0</v>
      </c>
      <c r="D40" s="8">
        <f>'2007'!E32</f>
        <v>0</v>
      </c>
      <c r="E40" s="8">
        <f>'2007'!F32</f>
        <v>0</v>
      </c>
      <c r="F40" s="8">
        <f>'2007'!G32</f>
        <v>0</v>
      </c>
      <c r="G40" s="8">
        <f>'2007'!H32</f>
        <v>0</v>
      </c>
      <c r="H40" s="8">
        <f>'2007'!I32</f>
        <v>0</v>
      </c>
      <c r="I40" s="8">
        <f>'2007'!J32</f>
        <v>0</v>
      </c>
      <c r="J40" s="8">
        <f>'2007'!K32</f>
        <v>0</v>
      </c>
      <c r="K40" s="8">
        <f>'2007'!L32</f>
        <v>0</v>
      </c>
      <c r="L40" s="8">
        <f>'2007'!M32</f>
        <v>0</v>
      </c>
      <c r="M40" s="8">
        <f>'2007'!N32</f>
        <v>0</v>
      </c>
      <c r="N40" s="11">
        <f>'2007'!O32</f>
        <v>0</v>
      </c>
      <c r="O40" s="16">
        <f>'2008'!D32</f>
        <v>0</v>
      </c>
      <c r="P40" s="8">
        <f>'2008'!E32</f>
        <v>0</v>
      </c>
      <c r="Q40" s="8">
        <f>'2008'!F32</f>
        <v>0</v>
      </c>
      <c r="R40" s="8">
        <f>'2008'!G32</f>
        <v>0</v>
      </c>
      <c r="S40" s="8">
        <f>'2008'!H32</f>
        <v>0</v>
      </c>
      <c r="T40" s="8">
        <f>'2008'!I32</f>
        <v>0</v>
      </c>
      <c r="U40" s="8">
        <f>'2008'!J32</f>
        <v>0</v>
      </c>
      <c r="V40" s="8">
        <f>'2008'!K32</f>
        <v>0</v>
      </c>
      <c r="W40" s="8">
        <f>'2008'!L32</f>
        <v>0</v>
      </c>
      <c r="X40" s="8">
        <f>'2008'!M32</f>
        <v>0</v>
      </c>
      <c r="Y40" s="8">
        <f>'2008'!N32</f>
        <v>0</v>
      </c>
      <c r="Z40" s="11">
        <f>'2008'!O32</f>
        <v>0</v>
      </c>
      <c r="AA40" s="16">
        <f>'2009'!D32</f>
        <v>0</v>
      </c>
      <c r="AB40" s="8">
        <f>'2009'!E32</f>
        <v>0</v>
      </c>
      <c r="AC40" s="8">
        <f>'2009'!F32</f>
        <v>0</v>
      </c>
      <c r="AD40" s="8">
        <f>'2009'!G32</f>
        <v>0</v>
      </c>
      <c r="AE40" s="8">
        <f>'2009'!H32</f>
        <v>0</v>
      </c>
      <c r="AF40" s="8">
        <f>'2009'!I32</f>
        <v>0</v>
      </c>
      <c r="AG40" s="8">
        <f>'2009'!J32</f>
        <v>0</v>
      </c>
      <c r="AH40" s="8">
        <f>'2009'!K32</f>
        <v>0</v>
      </c>
      <c r="AI40" s="8">
        <f>'2009'!L32</f>
        <v>0</v>
      </c>
      <c r="AJ40" s="8">
        <f>'2009'!M32</f>
        <v>0</v>
      </c>
      <c r="AK40" s="8">
        <f>'2009'!N32</f>
        <v>0</v>
      </c>
      <c r="AL40" s="11">
        <f>'2009'!O32</f>
        <v>0</v>
      </c>
      <c r="AM40" s="16">
        <f>'2010'!D32</f>
        <v>0</v>
      </c>
      <c r="AN40" s="8">
        <f>'2010'!E32</f>
        <v>0</v>
      </c>
      <c r="AO40" s="8">
        <f>'2010'!F32</f>
        <v>0</v>
      </c>
      <c r="AP40" s="8">
        <f>'2010'!G32</f>
        <v>0</v>
      </c>
      <c r="AQ40" s="8">
        <f>'2010'!H32</f>
        <v>0</v>
      </c>
      <c r="AR40" s="8">
        <f>'2010'!I32</f>
        <v>0</v>
      </c>
      <c r="AS40" s="8">
        <f>'2010'!J32</f>
        <v>0</v>
      </c>
      <c r="AT40" s="8">
        <f>'2010'!K32</f>
        <v>0</v>
      </c>
      <c r="AU40" s="8">
        <f>'2010'!L32</f>
        <v>0</v>
      </c>
      <c r="AV40" s="8">
        <f>'2010'!M32</f>
        <v>0</v>
      </c>
      <c r="AW40" s="8">
        <f>'2010'!N32</f>
        <v>0</v>
      </c>
      <c r="AX40" s="11">
        <f>'2010'!O32</f>
        <v>0</v>
      </c>
      <c r="AY40" s="16">
        <f>'2011'!D32</f>
        <v>0</v>
      </c>
      <c r="AZ40" s="8">
        <f>'2011'!E32</f>
        <v>0</v>
      </c>
      <c r="BA40" s="8">
        <f>'2011'!F32</f>
        <v>0</v>
      </c>
      <c r="BB40" s="8">
        <f>'2011'!G32</f>
        <v>0</v>
      </c>
      <c r="BC40" s="8">
        <f>'2011'!H32</f>
        <v>0</v>
      </c>
      <c r="BD40" s="8">
        <f>'2011'!I32</f>
        <v>0</v>
      </c>
      <c r="BE40" s="8">
        <f>'2011'!J32</f>
        <v>0</v>
      </c>
      <c r="BF40" s="8">
        <f>'2011'!K32</f>
        <v>0</v>
      </c>
      <c r="BG40" s="8">
        <f>'2011'!L32</f>
        <v>0</v>
      </c>
      <c r="BH40" s="8">
        <f>'2011'!M32</f>
        <v>0</v>
      </c>
      <c r="BI40" s="8">
        <f>'2011'!N32</f>
        <v>0</v>
      </c>
      <c r="BJ40" s="11">
        <f>'2011'!O32</f>
        <v>0</v>
      </c>
      <c r="BK40" s="16">
        <f>'2012'!D46</f>
        <v>0</v>
      </c>
      <c r="BL40" s="8">
        <f>'2012'!E46</f>
        <v>0</v>
      </c>
      <c r="BM40" s="8">
        <f>'2012'!F46</f>
        <v>0</v>
      </c>
      <c r="BN40" s="8">
        <f>'2012'!G46</f>
        <v>0</v>
      </c>
      <c r="BO40" s="8">
        <f>'2012'!H46</f>
        <v>0</v>
      </c>
      <c r="BP40" s="8">
        <f>'2012'!I46</f>
        <v>0</v>
      </c>
      <c r="BQ40" s="8">
        <f>'2012'!J46</f>
        <v>0</v>
      </c>
      <c r="BR40" s="8">
        <f>'2012'!K46</f>
        <v>0</v>
      </c>
      <c r="BS40" s="8">
        <f>'2012'!L46</f>
        <v>0</v>
      </c>
      <c r="BT40" s="8">
        <f>'2012'!M46</f>
        <v>0</v>
      </c>
      <c r="BU40" s="8">
        <f>'2012'!N46</f>
        <v>0</v>
      </c>
      <c r="BV40" s="11">
        <f>'2012'!O46</f>
        <v>0</v>
      </c>
      <c r="BW40" s="16">
        <f>'2013'!D46</f>
        <v>0</v>
      </c>
      <c r="BX40" s="8">
        <f>'2013'!E46</f>
        <v>0</v>
      </c>
      <c r="BY40" s="8">
        <f>'2013'!F46</f>
        <v>0</v>
      </c>
      <c r="BZ40" s="8">
        <f>'2013'!G46</f>
        <v>0</v>
      </c>
      <c r="CA40" s="8">
        <f>'2013'!H46</f>
        <v>0</v>
      </c>
      <c r="CB40" s="8">
        <f>'2013'!I46</f>
        <v>0</v>
      </c>
      <c r="CC40" s="8">
        <f>'2013'!J46</f>
        <v>0</v>
      </c>
      <c r="CD40" s="8">
        <f>'2013'!K46</f>
        <v>0</v>
      </c>
      <c r="CE40" s="8">
        <f>'2013'!L46</f>
        <v>0</v>
      </c>
      <c r="CF40" s="8">
        <f>'2013'!M46</f>
        <v>0</v>
      </c>
      <c r="CG40" s="8">
        <f>'2013'!N46</f>
        <v>0</v>
      </c>
      <c r="CH40" s="11">
        <f>'2013'!O46</f>
        <v>0</v>
      </c>
      <c r="CI40" s="16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11"/>
      <c r="CU40" s="16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11"/>
      <c r="DG40" s="16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11"/>
      <c r="DS40" s="16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11"/>
      <c r="EE40" s="16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11"/>
    </row>
    <row r="41" spans="1:146" x14ac:dyDescent="0.2">
      <c r="A41" s="146"/>
      <c r="B41" s="121" t="s">
        <v>30</v>
      </c>
      <c r="C41" s="16">
        <f>'2007'!D33</f>
        <v>0</v>
      </c>
      <c r="D41" s="8">
        <f>'2007'!E33</f>
        <v>0</v>
      </c>
      <c r="E41" s="8">
        <f>'2007'!F33</f>
        <v>0</v>
      </c>
      <c r="F41" s="8">
        <f>'2007'!G33</f>
        <v>0</v>
      </c>
      <c r="G41" s="8">
        <f>'2007'!H33</f>
        <v>0</v>
      </c>
      <c r="H41" s="8">
        <f>'2007'!I33</f>
        <v>0</v>
      </c>
      <c r="I41" s="8">
        <f>'2007'!J33</f>
        <v>0</v>
      </c>
      <c r="J41" s="8">
        <f>'2007'!K33</f>
        <v>0</v>
      </c>
      <c r="K41" s="8">
        <f>'2007'!L33</f>
        <v>0</v>
      </c>
      <c r="L41" s="8">
        <f>'2007'!M33</f>
        <v>0</v>
      </c>
      <c r="M41" s="8">
        <f>'2007'!N33</f>
        <v>0</v>
      </c>
      <c r="N41" s="11">
        <f>'2007'!O33</f>
        <v>0</v>
      </c>
      <c r="O41" s="16">
        <f>'2008'!D33</f>
        <v>0</v>
      </c>
      <c r="P41" s="8">
        <f>'2008'!E33</f>
        <v>0</v>
      </c>
      <c r="Q41" s="8">
        <f>'2008'!F33</f>
        <v>0</v>
      </c>
      <c r="R41" s="8">
        <f>'2008'!G33</f>
        <v>0</v>
      </c>
      <c r="S41" s="8">
        <f>'2008'!H33</f>
        <v>0</v>
      </c>
      <c r="T41" s="8">
        <f>'2008'!I33</f>
        <v>0</v>
      </c>
      <c r="U41" s="8">
        <f>'2008'!J33</f>
        <v>0</v>
      </c>
      <c r="V41" s="8">
        <f>'2008'!K33</f>
        <v>0</v>
      </c>
      <c r="W41" s="8">
        <f>'2008'!L33</f>
        <v>0</v>
      </c>
      <c r="X41" s="8">
        <f>'2008'!M33</f>
        <v>0</v>
      </c>
      <c r="Y41" s="8">
        <f>'2008'!N33</f>
        <v>0</v>
      </c>
      <c r="Z41" s="11">
        <f>'2008'!O33</f>
        <v>0</v>
      </c>
      <c r="AA41" s="16">
        <f>'2009'!D33</f>
        <v>0</v>
      </c>
      <c r="AB41" s="8">
        <f>'2009'!E33</f>
        <v>0</v>
      </c>
      <c r="AC41" s="8">
        <f>'2009'!F33</f>
        <v>0</v>
      </c>
      <c r="AD41" s="8">
        <f>'2009'!G33</f>
        <v>0</v>
      </c>
      <c r="AE41" s="8">
        <f>'2009'!H33</f>
        <v>0</v>
      </c>
      <c r="AF41" s="8">
        <f>'2009'!I33</f>
        <v>0</v>
      </c>
      <c r="AG41" s="8">
        <f>'2009'!J33</f>
        <v>0</v>
      </c>
      <c r="AH41" s="8">
        <f>'2009'!K33</f>
        <v>0</v>
      </c>
      <c r="AI41" s="8">
        <f>'2009'!L33</f>
        <v>0</v>
      </c>
      <c r="AJ41" s="8">
        <f>'2009'!M33</f>
        <v>0</v>
      </c>
      <c r="AK41" s="8">
        <f>'2009'!N33</f>
        <v>0</v>
      </c>
      <c r="AL41" s="11">
        <f>'2009'!O33</f>
        <v>0</v>
      </c>
      <c r="AM41" s="16">
        <f>'2010'!D33</f>
        <v>0</v>
      </c>
      <c r="AN41" s="8">
        <f>'2010'!E33</f>
        <v>0</v>
      </c>
      <c r="AO41" s="8">
        <f>'2010'!F33</f>
        <v>0</v>
      </c>
      <c r="AP41" s="8">
        <f>'2010'!G33</f>
        <v>0</v>
      </c>
      <c r="AQ41" s="8">
        <f>'2010'!H33</f>
        <v>0</v>
      </c>
      <c r="AR41" s="8">
        <f>'2010'!I33</f>
        <v>0</v>
      </c>
      <c r="AS41" s="8">
        <f>'2010'!J33</f>
        <v>0</v>
      </c>
      <c r="AT41" s="8">
        <f>'2010'!K33</f>
        <v>0</v>
      </c>
      <c r="AU41" s="8">
        <f>'2010'!L33</f>
        <v>0</v>
      </c>
      <c r="AV41" s="8">
        <f>'2010'!M33</f>
        <v>0</v>
      </c>
      <c r="AW41" s="8">
        <f>'2010'!N33</f>
        <v>0</v>
      </c>
      <c r="AX41" s="11">
        <f>'2010'!O33</f>
        <v>0</v>
      </c>
      <c r="AY41" s="16">
        <f>'2011'!D33</f>
        <v>0</v>
      </c>
      <c r="AZ41" s="8">
        <f>'2011'!E33</f>
        <v>0</v>
      </c>
      <c r="BA41" s="8">
        <f>'2011'!F33</f>
        <v>0</v>
      </c>
      <c r="BB41" s="8">
        <f>'2011'!G33</f>
        <v>0</v>
      </c>
      <c r="BC41" s="8">
        <f>'2011'!H33</f>
        <v>0</v>
      </c>
      <c r="BD41" s="8">
        <f>'2011'!I33</f>
        <v>0</v>
      </c>
      <c r="BE41" s="8">
        <f>'2011'!J33</f>
        <v>0</v>
      </c>
      <c r="BF41" s="8">
        <f>'2011'!K33</f>
        <v>0</v>
      </c>
      <c r="BG41" s="8">
        <f>'2011'!L33</f>
        <v>0</v>
      </c>
      <c r="BH41" s="8">
        <f>'2011'!M33</f>
        <v>0</v>
      </c>
      <c r="BI41" s="8">
        <f>'2011'!N33</f>
        <v>0</v>
      </c>
      <c r="BJ41" s="11">
        <f>'2011'!O33</f>
        <v>0</v>
      </c>
      <c r="BK41" s="16">
        <f>'2012'!D47</f>
        <v>0</v>
      </c>
      <c r="BL41" s="8">
        <f>'2012'!E47</f>
        <v>0</v>
      </c>
      <c r="BM41" s="8">
        <f>'2012'!F47</f>
        <v>0</v>
      </c>
      <c r="BN41" s="8">
        <f>'2012'!G47</f>
        <v>0</v>
      </c>
      <c r="BO41" s="8">
        <f>'2012'!H47</f>
        <v>0</v>
      </c>
      <c r="BP41" s="8">
        <f>'2012'!I47</f>
        <v>0</v>
      </c>
      <c r="BQ41" s="8">
        <f>'2012'!J47</f>
        <v>0</v>
      </c>
      <c r="BR41" s="8">
        <f>'2012'!K47</f>
        <v>0</v>
      </c>
      <c r="BS41" s="8">
        <f>'2012'!L47</f>
        <v>0</v>
      </c>
      <c r="BT41" s="8">
        <f>'2012'!M47</f>
        <v>0</v>
      </c>
      <c r="BU41" s="8">
        <f>'2012'!N47</f>
        <v>0</v>
      </c>
      <c r="BV41" s="11">
        <f>'2012'!O47</f>
        <v>0</v>
      </c>
      <c r="BW41" s="16">
        <f>'2013'!D47</f>
        <v>0</v>
      </c>
      <c r="BX41" s="8">
        <f>'2013'!E47</f>
        <v>0</v>
      </c>
      <c r="BY41" s="8">
        <f>'2013'!F47</f>
        <v>0</v>
      </c>
      <c r="BZ41" s="8">
        <f>'2013'!G47</f>
        <v>0</v>
      </c>
      <c r="CA41" s="8">
        <f>'2013'!H47</f>
        <v>0</v>
      </c>
      <c r="CB41" s="8">
        <f>'2013'!I47</f>
        <v>0</v>
      </c>
      <c r="CC41" s="8">
        <f>'2013'!J47</f>
        <v>0</v>
      </c>
      <c r="CD41" s="8">
        <f>'2013'!K47</f>
        <v>0</v>
      </c>
      <c r="CE41" s="8">
        <f>'2013'!L47</f>
        <v>0</v>
      </c>
      <c r="CF41" s="8">
        <f>'2013'!M47</f>
        <v>0</v>
      </c>
      <c r="CG41" s="8">
        <f>'2013'!N47</f>
        <v>0</v>
      </c>
      <c r="CH41" s="11">
        <f>'2013'!O47</f>
        <v>0</v>
      </c>
      <c r="CI41" s="16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11"/>
      <c r="CU41" s="16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11"/>
      <c r="DG41" s="16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11"/>
      <c r="DS41" s="16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11"/>
      <c r="EE41" s="16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11"/>
    </row>
    <row r="42" spans="1:146" ht="13.5" thickBot="1" x14ac:dyDescent="0.25">
      <c r="A42" s="147"/>
      <c r="B42" s="118" t="s">
        <v>59</v>
      </c>
      <c r="C42" s="112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4"/>
      <c r="O42" s="112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4"/>
      <c r="AA42" s="112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4"/>
      <c r="AM42" s="112"/>
      <c r="AN42" s="113"/>
      <c r="AO42" s="113"/>
      <c r="AP42" s="113"/>
      <c r="AQ42" s="113"/>
      <c r="AR42" s="113"/>
      <c r="AS42" s="113"/>
      <c r="AT42" s="113"/>
      <c r="AU42" s="113"/>
      <c r="AV42" s="113"/>
      <c r="AW42" s="113"/>
      <c r="AX42" s="114"/>
      <c r="AY42" s="112"/>
      <c r="AZ42" s="113"/>
      <c r="BA42" s="113"/>
      <c r="BB42" s="113"/>
      <c r="BC42" s="113"/>
      <c r="BD42" s="113"/>
      <c r="BE42" s="113"/>
      <c r="BF42" s="113"/>
      <c r="BG42" s="113"/>
      <c r="BH42" s="113"/>
      <c r="BI42" s="113"/>
      <c r="BJ42" s="114"/>
      <c r="BK42" s="112">
        <f>'2012'!D49</f>
        <v>0</v>
      </c>
      <c r="BL42" s="113">
        <f>'2012'!E49</f>
        <v>0</v>
      </c>
      <c r="BM42" s="113">
        <f>'2012'!F49</f>
        <v>0</v>
      </c>
      <c r="BN42" s="113">
        <f>'2012'!G49</f>
        <v>0</v>
      </c>
      <c r="BO42" s="113">
        <f>'2012'!H49</f>
        <v>0</v>
      </c>
      <c r="BP42" s="113">
        <f>'2012'!I49</f>
        <v>0</v>
      </c>
      <c r="BQ42" s="113">
        <f>'2012'!J49</f>
        <v>0</v>
      </c>
      <c r="BR42" s="113">
        <f>'2012'!K49</f>
        <v>0</v>
      </c>
      <c r="BS42" s="113">
        <f>'2012'!L49</f>
        <v>0</v>
      </c>
      <c r="BT42" s="113">
        <f>'2012'!M49</f>
        <v>0</v>
      </c>
      <c r="BU42" s="113">
        <f>'2012'!N49</f>
        <v>0</v>
      </c>
      <c r="BV42" s="114">
        <f>'2012'!O49</f>
        <v>167</v>
      </c>
      <c r="BW42" s="112">
        <f>'2013'!D49</f>
        <v>0</v>
      </c>
      <c r="BX42" s="113">
        <f>'2013'!E49</f>
        <v>-125</v>
      </c>
      <c r="BY42" s="113">
        <f>'2013'!F49</f>
        <v>-81</v>
      </c>
      <c r="BZ42" s="113">
        <f>'2013'!G49</f>
        <v>0</v>
      </c>
      <c r="CA42" s="113">
        <f>'2013'!H49</f>
        <v>0</v>
      </c>
      <c r="CB42" s="113" t="str">
        <f>'2013'!I49</f>
        <v/>
      </c>
      <c r="CC42" s="113" t="str">
        <f>'2013'!J49</f>
        <v/>
      </c>
      <c r="CD42" s="113" t="str">
        <f>'2013'!K49</f>
        <v/>
      </c>
      <c r="CE42" s="113" t="str">
        <f>'2013'!L49</f>
        <v/>
      </c>
      <c r="CF42" s="113" t="str">
        <f>'2013'!M49</f>
        <v/>
      </c>
      <c r="CG42" s="113" t="str">
        <f>'2013'!N49</f>
        <v/>
      </c>
      <c r="CH42" s="114" t="str">
        <f>'2013'!O49</f>
        <v/>
      </c>
      <c r="CI42" s="112"/>
      <c r="CJ42" s="113"/>
      <c r="CK42" s="113"/>
      <c r="CL42" s="113"/>
      <c r="CM42" s="113"/>
      <c r="CN42" s="113"/>
      <c r="CO42" s="113"/>
      <c r="CP42" s="113"/>
      <c r="CQ42" s="113"/>
      <c r="CR42" s="113"/>
      <c r="CS42" s="113"/>
      <c r="CT42" s="114"/>
      <c r="CU42" s="112"/>
      <c r="CV42" s="113"/>
      <c r="CW42" s="113"/>
      <c r="CX42" s="113"/>
      <c r="CY42" s="113"/>
      <c r="CZ42" s="113"/>
      <c r="DA42" s="113"/>
      <c r="DB42" s="113"/>
      <c r="DC42" s="113"/>
      <c r="DD42" s="113"/>
      <c r="DE42" s="113"/>
      <c r="DF42" s="114"/>
      <c r="DG42" s="112"/>
      <c r="DH42" s="113"/>
      <c r="DI42" s="113"/>
      <c r="DJ42" s="113"/>
      <c r="DK42" s="113"/>
      <c r="DL42" s="113"/>
      <c r="DM42" s="113"/>
      <c r="DN42" s="113"/>
      <c r="DO42" s="113"/>
      <c r="DP42" s="113"/>
      <c r="DQ42" s="113"/>
      <c r="DR42" s="114"/>
      <c r="DS42" s="112"/>
      <c r="DT42" s="113"/>
      <c r="DU42" s="113"/>
      <c r="DV42" s="113"/>
      <c r="DW42" s="113"/>
      <c r="DX42" s="113"/>
      <c r="DY42" s="113"/>
      <c r="DZ42" s="113"/>
      <c r="EA42" s="113"/>
      <c r="EB42" s="113"/>
      <c r="EC42" s="113"/>
      <c r="ED42" s="114"/>
      <c r="EE42" s="112"/>
      <c r="EF42" s="113"/>
      <c r="EG42" s="113"/>
      <c r="EH42" s="113"/>
      <c r="EI42" s="113"/>
      <c r="EJ42" s="113"/>
      <c r="EK42" s="113"/>
      <c r="EL42" s="113"/>
      <c r="EM42" s="113"/>
      <c r="EN42" s="113"/>
      <c r="EO42" s="113"/>
      <c r="EP42" s="114"/>
    </row>
    <row r="43" spans="1:146" x14ac:dyDescent="0.2">
      <c r="A43" s="145" t="s">
        <v>8</v>
      </c>
      <c r="B43" s="119" t="s">
        <v>27</v>
      </c>
      <c r="C43" s="15">
        <f>'2007'!D34</f>
        <v>0</v>
      </c>
      <c r="D43" s="9">
        <f>'2007'!E34</f>
        <v>0</v>
      </c>
      <c r="E43" s="9">
        <f>'2007'!F34</f>
        <v>0</v>
      </c>
      <c r="F43" s="9">
        <f>'2007'!G34</f>
        <v>0</v>
      </c>
      <c r="G43" s="9">
        <f>'2007'!H34</f>
        <v>0</v>
      </c>
      <c r="H43" s="9">
        <f>'2007'!I34</f>
        <v>0</v>
      </c>
      <c r="I43" s="9">
        <f>'2007'!J34</f>
        <v>0</v>
      </c>
      <c r="J43" s="9">
        <f>'2007'!K34</f>
        <v>0</v>
      </c>
      <c r="K43" s="9">
        <f>'2007'!L34</f>
        <v>0</v>
      </c>
      <c r="L43" s="9">
        <f>'2007'!M34</f>
        <v>0</v>
      </c>
      <c r="M43" s="9">
        <f>'2007'!N34</f>
        <v>0</v>
      </c>
      <c r="N43" s="10">
        <f>'2007'!O34</f>
        <v>0</v>
      </c>
      <c r="O43" s="15">
        <f>'2008'!D34</f>
        <v>0</v>
      </c>
      <c r="P43" s="9">
        <f>'2008'!E34</f>
        <v>0</v>
      </c>
      <c r="Q43" s="9">
        <f>'2008'!F34</f>
        <v>0</v>
      </c>
      <c r="R43" s="9">
        <f>'2008'!G34</f>
        <v>0</v>
      </c>
      <c r="S43" s="9">
        <f>'2008'!H34</f>
        <v>0</v>
      </c>
      <c r="T43" s="9">
        <f>'2008'!I34</f>
        <v>0</v>
      </c>
      <c r="U43" s="9">
        <f>'2008'!J34</f>
        <v>0</v>
      </c>
      <c r="V43" s="9">
        <f>'2008'!K34</f>
        <v>0</v>
      </c>
      <c r="W43" s="9">
        <f>'2008'!L34</f>
        <v>0</v>
      </c>
      <c r="X43" s="9">
        <f>'2008'!M34</f>
        <v>0</v>
      </c>
      <c r="Y43" s="9">
        <f>'2008'!N34</f>
        <v>0</v>
      </c>
      <c r="Z43" s="10">
        <f>'2008'!O34</f>
        <v>0</v>
      </c>
      <c r="AA43" s="15">
        <f>'2009'!D34</f>
        <v>0</v>
      </c>
      <c r="AB43" s="9">
        <f>'2009'!E34</f>
        <v>0</v>
      </c>
      <c r="AC43" s="9">
        <f>'2009'!F34</f>
        <v>0</v>
      </c>
      <c r="AD43" s="9">
        <f>'2009'!G34</f>
        <v>0</v>
      </c>
      <c r="AE43" s="9">
        <f>'2009'!H34</f>
        <v>0</v>
      </c>
      <c r="AF43" s="9">
        <f>'2009'!I34</f>
        <v>0</v>
      </c>
      <c r="AG43" s="9">
        <f>'2009'!J34</f>
        <v>1</v>
      </c>
      <c r="AH43" s="9">
        <f>'2009'!K34</f>
        <v>0</v>
      </c>
      <c r="AI43" s="9">
        <f>'2009'!L34</f>
        <v>0</v>
      </c>
      <c r="AJ43" s="9">
        <f>'2009'!M34</f>
        <v>0</v>
      </c>
      <c r="AK43" s="9">
        <f>'2009'!N34</f>
        <v>0</v>
      </c>
      <c r="AL43" s="10">
        <f>'2009'!O34</f>
        <v>0</v>
      </c>
      <c r="AM43" s="15">
        <f>'2010'!D34</f>
        <v>0</v>
      </c>
      <c r="AN43" s="9">
        <f>'2010'!E34</f>
        <v>0</v>
      </c>
      <c r="AO43" s="9">
        <f>'2010'!F34</f>
        <v>0</v>
      </c>
      <c r="AP43" s="9">
        <f>'2010'!G34</f>
        <v>0</v>
      </c>
      <c r="AQ43" s="9">
        <f>'2010'!H34</f>
        <v>0</v>
      </c>
      <c r="AR43" s="9">
        <f>'2010'!I34</f>
        <v>0</v>
      </c>
      <c r="AS43" s="9">
        <f>'2010'!J34</f>
        <v>0</v>
      </c>
      <c r="AT43" s="9">
        <f>'2010'!K34</f>
        <v>0</v>
      </c>
      <c r="AU43" s="9">
        <f>'2010'!L34</f>
        <v>0</v>
      </c>
      <c r="AV43" s="9">
        <f>'2010'!M34</f>
        <v>0</v>
      </c>
      <c r="AW43" s="9">
        <f>'2010'!N34</f>
        <v>0</v>
      </c>
      <c r="AX43" s="10">
        <f>'2010'!O34</f>
        <v>0</v>
      </c>
      <c r="AY43" s="15">
        <f>'2011'!D34</f>
        <v>0</v>
      </c>
      <c r="AZ43" s="9">
        <f>'2011'!E34</f>
        <v>0</v>
      </c>
      <c r="BA43" s="9">
        <f>'2011'!F34</f>
        <v>0</v>
      </c>
      <c r="BB43" s="9">
        <f>'2011'!G34</f>
        <v>0</v>
      </c>
      <c r="BC43" s="9">
        <f>'2011'!H34</f>
        <v>0</v>
      </c>
      <c r="BD43" s="9">
        <f>'2011'!I34</f>
        <v>0</v>
      </c>
      <c r="BE43" s="9">
        <f>'2011'!J34</f>
        <v>0</v>
      </c>
      <c r="BF43" s="9">
        <f>'2011'!K34</f>
        <v>0</v>
      </c>
      <c r="BG43" s="9">
        <f>'2011'!L34</f>
        <v>0</v>
      </c>
      <c r="BH43" s="9">
        <f>'2011'!M34</f>
        <v>0</v>
      </c>
      <c r="BI43" s="9">
        <f>'2011'!N34</f>
        <v>0</v>
      </c>
      <c r="BJ43" s="10">
        <f>'2011'!O34</f>
        <v>0</v>
      </c>
      <c r="BK43" s="15">
        <f>'2012'!D50</f>
        <v>0</v>
      </c>
      <c r="BL43" s="9">
        <f>'2012'!E50</f>
        <v>0</v>
      </c>
      <c r="BM43" s="9">
        <f>'2012'!F50</f>
        <v>0</v>
      </c>
      <c r="BN43" s="9">
        <f>'2012'!G50</f>
        <v>0</v>
      </c>
      <c r="BO43" s="9">
        <f>'2012'!H50</f>
        <v>0</v>
      </c>
      <c r="BP43" s="9">
        <f>'2012'!I50</f>
        <v>0</v>
      </c>
      <c r="BQ43" s="9">
        <f>'2012'!J50</f>
        <v>0</v>
      </c>
      <c r="BR43" s="9">
        <f>'2012'!K50</f>
        <v>0</v>
      </c>
      <c r="BS43" s="9">
        <f>'2012'!L50</f>
        <v>1</v>
      </c>
      <c r="BT43" s="9">
        <f>'2012'!M50</f>
        <v>0</v>
      </c>
      <c r="BU43" s="9">
        <f>'2012'!N50</f>
        <v>0</v>
      </c>
      <c r="BV43" s="10">
        <f>'2012'!O50</f>
        <v>0</v>
      </c>
      <c r="BW43" s="15">
        <f>'2013'!D50</f>
        <v>2</v>
      </c>
      <c r="BX43" s="9">
        <f>'2013'!E50</f>
        <v>9</v>
      </c>
      <c r="BY43" s="9">
        <f>'2013'!F50</f>
        <v>1</v>
      </c>
      <c r="BZ43" s="9">
        <f>'2013'!G50</f>
        <v>0</v>
      </c>
      <c r="CA43" s="9">
        <f>'2013'!H50</f>
        <v>0</v>
      </c>
      <c r="CB43" s="9">
        <f>'2013'!I50</f>
        <v>0</v>
      </c>
      <c r="CC43" s="9">
        <f>'2013'!J50</f>
        <v>0</v>
      </c>
      <c r="CD43" s="9">
        <f>'2013'!K50</f>
        <v>0</v>
      </c>
      <c r="CE43" s="9">
        <f>'2013'!L50</f>
        <v>0</v>
      </c>
      <c r="CF43" s="9">
        <f>'2013'!M50</f>
        <v>0</v>
      </c>
      <c r="CG43" s="9">
        <f>'2013'!N50</f>
        <v>0</v>
      </c>
      <c r="CH43" s="10">
        <f>'2013'!O50</f>
        <v>0</v>
      </c>
      <c r="CI43" s="15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10"/>
      <c r="CU43" s="15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10"/>
      <c r="DG43" s="15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10"/>
      <c r="DS43" s="15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10"/>
      <c r="EE43" s="15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10"/>
    </row>
    <row r="44" spans="1:146" x14ac:dyDescent="0.2">
      <c r="A44" s="146"/>
      <c r="B44" s="121" t="s">
        <v>28</v>
      </c>
      <c r="C44" s="16">
        <f>'2007'!D35</f>
        <v>0</v>
      </c>
      <c r="D44" s="8">
        <f>'2007'!E35</f>
        <v>0</v>
      </c>
      <c r="E44" s="8">
        <f>'2007'!F35</f>
        <v>0</v>
      </c>
      <c r="F44" s="8">
        <f>'2007'!G35</f>
        <v>0</v>
      </c>
      <c r="G44" s="8">
        <f>'2007'!H35</f>
        <v>0</v>
      </c>
      <c r="H44" s="8">
        <f>'2007'!I35</f>
        <v>0</v>
      </c>
      <c r="I44" s="8">
        <f>'2007'!J35</f>
        <v>0</v>
      </c>
      <c r="J44" s="8">
        <f>'2007'!K35</f>
        <v>0</v>
      </c>
      <c r="K44" s="8">
        <f>'2007'!L35</f>
        <v>0</v>
      </c>
      <c r="L44" s="8">
        <f>'2007'!M35</f>
        <v>0</v>
      </c>
      <c r="M44" s="8">
        <f>'2007'!N35</f>
        <v>0</v>
      </c>
      <c r="N44" s="11">
        <f>'2007'!O35</f>
        <v>0</v>
      </c>
      <c r="O44" s="16">
        <f>'2008'!D35</f>
        <v>0</v>
      </c>
      <c r="P44" s="8">
        <f>'2008'!E35</f>
        <v>0</v>
      </c>
      <c r="Q44" s="8">
        <f>'2008'!F35</f>
        <v>0</v>
      </c>
      <c r="R44" s="8">
        <f>'2008'!G35</f>
        <v>0</v>
      </c>
      <c r="S44" s="8">
        <f>'2008'!H35</f>
        <v>0</v>
      </c>
      <c r="T44" s="8">
        <f>'2008'!I35</f>
        <v>0</v>
      </c>
      <c r="U44" s="8">
        <f>'2008'!J35</f>
        <v>0</v>
      </c>
      <c r="V44" s="8">
        <f>'2008'!K35</f>
        <v>0</v>
      </c>
      <c r="W44" s="8">
        <f>'2008'!L35</f>
        <v>0</v>
      </c>
      <c r="X44" s="8">
        <f>'2008'!M35</f>
        <v>0</v>
      </c>
      <c r="Y44" s="8">
        <f>'2008'!N35</f>
        <v>0</v>
      </c>
      <c r="Z44" s="11">
        <f>'2008'!O35</f>
        <v>0</v>
      </c>
      <c r="AA44" s="16">
        <f>'2009'!D35</f>
        <v>0</v>
      </c>
      <c r="AB44" s="8">
        <f>'2009'!E35</f>
        <v>0</v>
      </c>
      <c r="AC44" s="8">
        <f>'2009'!F35</f>
        <v>0</v>
      </c>
      <c r="AD44" s="8">
        <f>'2009'!G35</f>
        <v>0</v>
      </c>
      <c r="AE44" s="8">
        <f>'2009'!H35</f>
        <v>0</v>
      </c>
      <c r="AF44" s="8">
        <f>'2009'!I35</f>
        <v>0</v>
      </c>
      <c r="AG44" s="8">
        <f>'2009'!J35</f>
        <v>0</v>
      </c>
      <c r="AH44" s="8">
        <f>'2009'!K35</f>
        <v>0</v>
      </c>
      <c r="AI44" s="8">
        <f>'2009'!L35</f>
        <v>0</v>
      </c>
      <c r="AJ44" s="8">
        <f>'2009'!M35</f>
        <v>2</v>
      </c>
      <c r="AK44" s="8">
        <f>'2009'!N35</f>
        <v>4</v>
      </c>
      <c r="AL44" s="11">
        <f>'2009'!O35</f>
        <v>4</v>
      </c>
      <c r="AM44" s="16">
        <f>'2010'!D35</f>
        <v>2</v>
      </c>
      <c r="AN44" s="8">
        <f>'2010'!E35</f>
        <v>6</v>
      </c>
      <c r="AO44" s="8">
        <f>'2010'!F35</f>
        <v>0</v>
      </c>
      <c r="AP44" s="8">
        <f>'2010'!G35</f>
        <v>0</v>
      </c>
      <c r="AQ44" s="8">
        <f>'2010'!H35</f>
        <v>6</v>
      </c>
      <c r="AR44" s="8">
        <f>'2010'!I35</f>
        <v>4</v>
      </c>
      <c r="AS44" s="8">
        <f>'2010'!J35</f>
        <v>0</v>
      </c>
      <c r="AT44" s="8">
        <f>'2010'!K35</f>
        <v>0</v>
      </c>
      <c r="AU44" s="8">
        <f>'2010'!L35</f>
        <v>0</v>
      </c>
      <c r="AV44" s="8">
        <f>'2010'!M35</f>
        <v>0</v>
      </c>
      <c r="AW44" s="8">
        <f>'2010'!N35</f>
        <v>0</v>
      </c>
      <c r="AX44" s="11">
        <f>'2010'!O35</f>
        <v>1</v>
      </c>
      <c r="AY44" s="16">
        <f>'2011'!D35</f>
        <v>1</v>
      </c>
      <c r="AZ44" s="8">
        <f>'2011'!E35</f>
        <v>0</v>
      </c>
      <c r="BA44" s="8">
        <f>'2011'!F35</f>
        <v>0</v>
      </c>
      <c r="BB44" s="8">
        <f>'2011'!G35</f>
        <v>1</v>
      </c>
      <c r="BC44" s="8">
        <f>'2011'!H35</f>
        <v>2</v>
      </c>
      <c r="BD44" s="8">
        <f>'2011'!I35</f>
        <v>0</v>
      </c>
      <c r="BE44" s="8">
        <f>'2011'!J35</f>
        <v>0</v>
      </c>
      <c r="BF44" s="8">
        <f>'2011'!K35</f>
        <v>0</v>
      </c>
      <c r="BG44" s="8">
        <f>'2011'!L35</f>
        <v>0</v>
      </c>
      <c r="BH44" s="8">
        <f>'2011'!M35</f>
        <v>0</v>
      </c>
      <c r="BI44" s="8">
        <f>'2011'!N35</f>
        <v>1</v>
      </c>
      <c r="BJ44" s="11">
        <f>'2011'!O35</f>
        <v>0</v>
      </c>
      <c r="BK44" s="16">
        <f>'2012'!D51</f>
        <v>2</v>
      </c>
      <c r="BL44" s="8">
        <f>'2012'!E51</f>
        <v>2</v>
      </c>
      <c r="BM44" s="8">
        <f>'2012'!F51</f>
        <v>1</v>
      </c>
      <c r="BN44" s="8">
        <f>'2012'!G51</f>
        <v>0</v>
      </c>
      <c r="BO44" s="8">
        <f>'2012'!H51</f>
        <v>0</v>
      </c>
      <c r="BP44" s="8">
        <f>'2012'!I51</f>
        <v>0</v>
      </c>
      <c r="BQ44" s="8">
        <f>'2012'!J51</f>
        <v>0</v>
      </c>
      <c r="BR44" s="8">
        <f>'2012'!K51</f>
        <v>0</v>
      </c>
      <c r="BS44" s="8">
        <f>'2012'!L51</f>
        <v>29</v>
      </c>
      <c r="BT44" s="8">
        <f>'2012'!M51</f>
        <v>0</v>
      </c>
      <c r="BU44" s="8">
        <f>'2012'!N51</f>
        <v>0</v>
      </c>
      <c r="BV44" s="11">
        <f>'2012'!O51</f>
        <v>0</v>
      </c>
      <c r="BW44" s="16">
        <f>'2013'!D51</f>
        <v>1</v>
      </c>
      <c r="BX44" s="8">
        <f>'2013'!E51</f>
        <v>8</v>
      </c>
      <c r="BY44" s="8">
        <f>'2013'!F51</f>
        <v>2</v>
      </c>
      <c r="BZ44" s="8">
        <f>'2013'!G51</f>
        <v>0</v>
      </c>
      <c r="CA44" s="8">
        <f>'2013'!H51</f>
        <v>0</v>
      </c>
      <c r="CB44" s="8">
        <f>'2013'!I51</f>
        <v>0</v>
      </c>
      <c r="CC44" s="8">
        <f>'2013'!J51</f>
        <v>0</v>
      </c>
      <c r="CD44" s="8">
        <f>'2013'!K51</f>
        <v>0</v>
      </c>
      <c r="CE44" s="8">
        <f>'2013'!L51</f>
        <v>0</v>
      </c>
      <c r="CF44" s="8">
        <f>'2013'!M51</f>
        <v>0</v>
      </c>
      <c r="CG44" s="8">
        <f>'2013'!N51</f>
        <v>0</v>
      </c>
      <c r="CH44" s="11">
        <f>'2013'!O51</f>
        <v>0</v>
      </c>
      <c r="CI44" s="16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11"/>
      <c r="CU44" s="16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11"/>
      <c r="DG44" s="16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11"/>
      <c r="DS44" s="16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11"/>
      <c r="EE44" s="16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11"/>
    </row>
    <row r="45" spans="1:146" x14ac:dyDescent="0.2">
      <c r="A45" s="146"/>
      <c r="B45" s="121" t="s">
        <v>29</v>
      </c>
      <c r="C45" s="16">
        <f>'2007'!D36</f>
        <v>0</v>
      </c>
      <c r="D45" s="8">
        <f>'2007'!E36</f>
        <v>0</v>
      </c>
      <c r="E45" s="8">
        <f>'2007'!F36</f>
        <v>0</v>
      </c>
      <c r="F45" s="8">
        <f>'2007'!G36</f>
        <v>0</v>
      </c>
      <c r="G45" s="8">
        <f>'2007'!H36</f>
        <v>0</v>
      </c>
      <c r="H45" s="8">
        <f>'2007'!I36</f>
        <v>0</v>
      </c>
      <c r="I45" s="8">
        <f>'2007'!J36</f>
        <v>0</v>
      </c>
      <c r="J45" s="8">
        <f>'2007'!K36</f>
        <v>0</v>
      </c>
      <c r="K45" s="8">
        <f>'2007'!L36</f>
        <v>0</v>
      </c>
      <c r="L45" s="8">
        <f>'2007'!M36</f>
        <v>0</v>
      </c>
      <c r="M45" s="8">
        <f>'2007'!N36</f>
        <v>0</v>
      </c>
      <c r="N45" s="11">
        <f>'2007'!O36</f>
        <v>0</v>
      </c>
      <c r="O45" s="16">
        <f>'2008'!D36</f>
        <v>0</v>
      </c>
      <c r="P45" s="8">
        <f>'2008'!E36</f>
        <v>0</v>
      </c>
      <c r="Q45" s="8">
        <f>'2008'!F36</f>
        <v>0</v>
      </c>
      <c r="R45" s="8">
        <f>'2008'!G36</f>
        <v>0</v>
      </c>
      <c r="S45" s="8">
        <f>'2008'!H36</f>
        <v>0</v>
      </c>
      <c r="T45" s="8">
        <f>'2008'!I36</f>
        <v>0</v>
      </c>
      <c r="U45" s="8">
        <f>'2008'!J36</f>
        <v>0</v>
      </c>
      <c r="V45" s="8">
        <f>'2008'!K36</f>
        <v>0</v>
      </c>
      <c r="W45" s="8">
        <f>'2008'!L36</f>
        <v>0</v>
      </c>
      <c r="X45" s="8">
        <f>'2008'!M36</f>
        <v>0</v>
      </c>
      <c r="Y45" s="8">
        <f>'2008'!N36</f>
        <v>0</v>
      </c>
      <c r="Z45" s="11">
        <f>'2008'!O36</f>
        <v>0</v>
      </c>
      <c r="AA45" s="16">
        <f>'2009'!D36</f>
        <v>0</v>
      </c>
      <c r="AB45" s="8">
        <f>'2009'!E36</f>
        <v>0</v>
      </c>
      <c r="AC45" s="8">
        <f>'2009'!F36</f>
        <v>0</v>
      </c>
      <c r="AD45" s="8">
        <f>'2009'!G36</f>
        <v>0</v>
      </c>
      <c r="AE45" s="8">
        <f>'2009'!H36</f>
        <v>0</v>
      </c>
      <c r="AF45" s="8">
        <f>'2009'!I36</f>
        <v>0</v>
      </c>
      <c r="AG45" s="8">
        <f>'2009'!J36</f>
        <v>0</v>
      </c>
      <c r="AH45" s="8">
        <f>'2009'!K36</f>
        <v>0</v>
      </c>
      <c r="AI45" s="8">
        <f>'2009'!L36</f>
        <v>0</v>
      </c>
      <c r="AJ45" s="8">
        <f>'2009'!M36</f>
        <v>2</v>
      </c>
      <c r="AK45" s="8">
        <f>'2009'!N36</f>
        <v>8</v>
      </c>
      <c r="AL45" s="11">
        <f>'2009'!O36</f>
        <v>13</v>
      </c>
      <c r="AM45" s="16">
        <f>'2010'!D36</f>
        <v>24</v>
      </c>
      <c r="AN45" s="8">
        <f>'2010'!E36</f>
        <v>88</v>
      </c>
      <c r="AO45" s="8">
        <f>'2010'!F36</f>
        <v>0</v>
      </c>
      <c r="AP45" s="8">
        <f>'2010'!G36</f>
        <v>0</v>
      </c>
      <c r="AQ45" s="8">
        <f>'2010'!H36</f>
        <v>36</v>
      </c>
      <c r="AR45" s="8">
        <f>'2010'!I36</f>
        <v>43</v>
      </c>
      <c r="AS45" s="8">
        <f>'2010'!J36</f>
        <v>0</v>
      </c>
      <c r="AT45" s="8">
        <f>'2010'!K36</f>
        <v>0</v>
      </c>
      <c r="AU45" s="8">
        <f>'2010'!L36</f>
        <v>0</v>
      </c>
      <c r="AV45" s="8">
        <f>'2010'!M36</f>
        <v>1</v>
      </c>
      <c r="AW45" s="8">
        <f>'2010'!N36</f>
        <v>2</v>
      </c>
      <c r="AX45" s="11">
        <f>'2010'!O36</f>
        <v>2</v>
      </c>
      <c r="AY45" s="16">
        <f>'2011'!D36</f>
        <v>4</v>
      </c>
      <c r="AZ45" s="8">
        <f>'2011'!E36</f>
        <v>3</v>
      </c>
      <c r="BA45" s="8">
        <f>'2011'!F36</f>
        <v>0</v>
      </c>
      <c r="BB45" s="8">
        <f>'2011'!G36</f>
        <v>9</v>
      </c>
      <c r="BC45" s="8">
        <f>'2011'!H36</f>
        <v>12</v>
      </c>
      <c r="BD45" s="8">
        <f>'2011'!I36</f>
        <v>5</v>
      </c>
      <c r="BE45" s="8">
        <f>'2011'!J36</f>
        <v>0</v>
      </c>
      <c r="BF45" s="8">
        <f>'2011'!K36</f>
        <v>0</v>
      </c>
      <c r="BG45" s="8">
        <f>'2011'!L36</f>
        <v>0</v>
      </c>
      <c r="BH45" s="8">
        <f>'2011'!M36</f>
        <v>0</v>
      </c>
      <c r="BI45" s="8">
        <f>'2011'!N36</f>
        <v>0</v>
      </c>
      <c r="BJ45" s="11">
        <f>'2011'!O36</f>
        <v>1</v>
      </c>
      <c r="BK45" s="16">
        <f>'2012'!D52</f>
        <v>19</v>
      </c>
      <c r="BL45" s="8">
        <f>'2012'!E52</f>
        <v>48</v>
      </c>
      <c r="BM45" s="8">
        <f>'2012'!F52</f>
        <v>17</v>
      </c>
      <c r="BN45" s="8">
        <f>'2012'!G52</f>
        <v>0</v>
      </c>
      <c r="BO45" s="8">
        <f>'2012'!H52</f>
        <v>0</v>
      </c>
      <c r="BP45" s="8">
        <f>'2012'!I52</f>
        <v>14</v>
      </c>
      <c r="BQ45" s="8">
        <f>'2012'!J52</f>
        <v>0</v>
      </c>
      <c r="BR45" s="8">
        <f>'2012'!K52</f>
        <v>0</v>
      </c>
      <c r="BS45" s="8">
        <f>'2012'!L52</f>
        <v>0</v>
      </c>
      <c r="BT45" s="8">
        <f>'2012'!M52</f>
        <v>0</v>
      </c>
      <c r="BU45" s="8">
        <f>'2012'!N52</f>
        <v>0</v>
      </c>
      <c r="BV45" s="11">
        <f>'2012'!O52</f>
        <v>1</v>
      </c>
      <c r="BW45" s="16">
        <f>'2013'!D52</f>
        <v>1</v>
      </c>
      <c r="BX45" s="8">
        <f>'2013'!E52</f>
        <v>119</v>
      </c>
      <c r="BY45" s="8">
        <f>'2013'!F52</f>
        <v>0</v>
      </c>
      <c r="BZ45" s="8">
        <f>'2013'!G52</f>
        <v>0</v>
      </c>
      <c r="CA45" s="8">
        <f>'2013'!H52</f>
        <v>0</v>
      </c>
      <c r="CB45" s="8">
        <f>'2013'!I52</f>
        <v>0</v>
      </c>
      <c r="CC45" s="8">
        <f>'2013'!J52</f>
        <v>0</v>
      </c>
      <c r="CD45" s="8">
        <f>'2013'!K52</f>
        <v>0</v>
      </c>
      <c r="CE45" s="8">
        <f>'2013'!L52</f>
        <v>0</v>
      </c>
      <c r="CF45" s="8">
        <f>'2013'!M52</f>
        <v>0</v>
      </c>
      <c r="CG45" s="8">
        <f>'2013'!N52</f>
        <v>0</v>
      </c>
      <c r="CH45" s="11">
        <f>'2013'!O52</f>
        <v>0</v>
      </c>
      <c r="CI45" s="16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11"/>
      <c r="CU45" s="16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11"/>
      <c r="DG45" s="16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11"/>
      <c r="DS45" s="16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11"/>
      <c r="EE45" s="16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11"/>
    </row>
    <row r="46" spans="1:146" x14ac:dyDescent="0.2">
      <c r="A46" s="146"/>
      <c r="B46" s="121" t="s">
        <v>30</v>
      </c>
      <c r="C46" s="16">
        <f>'2007'!D37</f>
        <v>0</v>
      </c>
      <c r="D46" s="8">
        <f>'2007'!E37</f>
        <v>0</v>
      </c>
      <c r="E46" s="8">
        <f>'2007'!F37</f>
        <v>0</v>
      </c>
      <c r="F46" s="8">
        <f>'2007'!G37</f>
        <v>0</v>
      </c>
      <c r="G46" s="8">
        <f>'2007'!H37</f>
        <v>0</v>
      </c>
      <c r="H46" s="8">
        <f>'2007'!I37</f>
        <v>0</v>
      </c>
      <c r="I46" s="8">
        <f>'2007'!J37</f>
        <v>0</v>
      </c>
      <c r="J46" s="8">
        <f>'2007'!K37</f>
        <v>0</v>
      </c>
      <c r="K46" s="8">
        <f>'2007'!L37</f>
        <v>0</v>
      </c>
      <c r="L46" s="8">
        <f>'2007'!M37</f>
        <v>0</v>
      </c>
      <c r="M46" s="8">
        <f>'2007'!N37</f>
        <v>0</v>
      </c>
      <c r="N46" s="11">
        <f>'2007'!O37</f>
        <v>0</v>
      </c>
      <c r="O46" s="16">
        <f>'2008'!D37</f>
        <v>0</v>
      </c>
      <c r="P46" s="8">
        <f>'2008'!E37</f>
        <v>0</v>
      </c>
      <c r="Q46" s="8">
        <f>'2008'!F37</f>
        <v>0</v>
      </c>
      <c r="R46" s="8">
        <f>'2008'!G37</f>
        <v>0</v>
      </c>
      <c r="S46" s="8">
        <f>'2008'!H37</f>
        <v>0</v>
      </c>
      <c r="T46" s="8">
        <f>'2008'!I37</f>
        <v>0</v>
      </c>
      <c r="U46" s="8">
        <f>'2008'!J37</f>
        <v>0</v>
      </c>
      <c r="V46" s="8">
        <f>'2008'!K37</f>
        <v>0</v>
      </c>
      <c r="W46" s="8">
        <f>'2008'!L37</f>
        <v>0</v>
      </c>
      <c r="X46" s="8">
        <f>'2008'!M37</f>
        <v>0</v>
      </c>
      <c r="Y46" s="8">
        <f>'2008'!N37</f>
        <v>0</v>
      </c>
      <c r="Z46" s="11">
        <f>'2008'!O37</f>
        <v>0</v>
      </c>
      <c r="AA46" s="16">
        <f>'2009'!D37</f>
        <v>0</v>
      </c>
      <c r="AB46" s="8">
        <f>'2009'!E37</f>
        <v>0</v>
      </c>
      <c r="AC46" s="8">
        <f>'2009'!F37</f>
        <v>0</v>
      </c>
      <c r="AD46" s="8">
        <f>'2009'!G37</f>
        <v>0</v>
      </c>
      <c r="AE46" s="8">
        <f>'2009'!H37</f>
        <v>0</v>
      </c>
      <c r="AF46" s="8">
        <f>'2009'!I37</f>
        <v>0</v>
      </c>
      <c r="AG46" s="8">
        <f>'2009'!J37</f>
        <v>0</v>
      </c>
      <c r="AH46" s="8">
        <f>'2009'!K37</f>
        <v>0</v>
      </c>
      <c r="AI46" s="8">
        <f>'2009'!L37</f>
        <v>0</v>
      </c>
      <c r="AJ46" s="8">
        <f>'2009'!M37</f>
        <v>42</v>
      </c>
      <c r="AK46" s="8">
        <f>'2009'!N37</f>
        <v>383</v>
      </c>
      <c r="AL46" s="11">
        <f>'2009'!O37</f>
        <v>937</v>
      </c>
      <c r="AM46" s="16">
        <f>'2010'!D37</f>
        <v>151</v>
      </c>
      <c r="AN46" s="8">
        <f>'2010'!E37</f>
        <v>496</v>
      </c>
      <c r="AO46" s="8">
        <f>'2010'!F37</f>
        <v>0</v>
      </c>
      <c r="AP46" s="8">
        <f>'2010'!G37</f>
        <v>0</v>
      </c>
      <c r="AQ46" s="8">
        <f>'2010'!H37</f>
        <v>1273</v>
      </c>
      <c r="AR46" s="8">
        <f>'2010'!I37</f>
        <v>973</v>
      </c>
      <c r="AS46" s="8">
        <f>'2010'!J37</f>
        <v>0</v>
      </c>
      <c r="AT46" s="8">
        <f>'2010'!K37</f>
        <v>0</v>
      </c>
      <c r="AU46" s="8">
        <f>'2010'!L37</f>
        <v>30</v>
      </c>
      <c r="AV46" s="8">
        <f>'2010'!M37</f>
        <v>48</v>
      </c>
      <c r="AW46" s="8">
        <f>'2010'!N37</f>
        <v>277</v>
      </c>
      <c r="AX46" s="11">
        <f>'2010'!O37</f>
        <v>292</v>
      </c>
      <c r="AY46" s="16">
        <f>'2011'!D37</f>
        <v>120</v>
      </c>
      <c r="AZ46" s="8">
        <f>'2011'!E37</f>
        <v>175</v>
      </c>
      <c r="BA46" s="8">
        <f>'2011'!F37</f>
        <v>0</v>
      </c>
      <c r="BB46" s="8">
        <f>'2011'!G37</f>
        <v>185</v>
      </c>
      <c r="BC46" s="8">
        <f>'2011'!H37</f>
        <v>359</v>
      </c>
      <c r="BD46" s="8">
        <f>'2011'!I37</f>
        <v>31</v>
      </c>
      <c r="BE46" s="8">
        <f>'2011'!J37</f>
        <v>0</v>
      </c>
      <c r="BF46" s="8">
        <f>'2011'!K37</f>
        <v>0</v>
      </c>
      <c r="BG46" s="8">
        <f>'2011'!L37</f>
        <v>0</v>
      </c>
      <c r="BH46" s="8">
        <f>'2011'!M37</f>
        <v>0</v>
      </c>
      <c r="BI46" s="8">
        <f>'2011'!N37</f>
        <v>83</v>
      </c>
      <c r="BJ46" s="11">
        <f>'2011'!O37</f>
        <v>25</v>
      </c>
      <c r="BK46" s="16">
        <f>'2012'!D53</f>
        <v>235</v>
      </c>
      <c r="BL46" s="8">
        <f>'2012'!E53</f>
        <v>449</v>
      </c>
      <c r="BM46" s="8">
        <f>'2012'!F53</f>
        <v>277</v>
      </c>
      <c r="BN46" s="8">
        <f>'2012'!G53</f>
        <v>0</v>
      </c>
      <c r="BO46" s="8">
        <f>'2012'!H53</f>
        <v>0</v>
      </c>
      <c r="BP46" s="8">
        <f>'2012'!I53</f>
        <v>37</v>
      </c>
      <c r="BQ46" s="8">
        <f>'2012'!J53</f>
        <v>0</v>
      </c>
      <c r="BR46" s="8">
        <f>'2012'!K53</f>
        <v>0</v>
      </c>
      <c r="BS46" s="8">
        <f>'2012'!L53</f>
        <v>0</v>
      </c>
      <c r="BT46" s="8">
        <f>'2012'!M53</f>
        <v>0</v>
      </c>
      <c r="BU46" s="8">
        <f>'2012'!N53</f>
        <v>15</v>
      </c>
      <c r="BV46" s="11">
        <f>'2012'!O53</f>
        <v>5</v>
      </c>
      <c r="BW46" s="16">
        <f>'2013'!D53</f>
        <v>2</v>
      </c>
      <c r="BX46" s="8">
        <f>'2013'!E53</f>
        <v>231</v>
      </c>
      <c r="BY46" s="8">
        <f>'2013'!F53</f>
        <v>16</v>
      </c>
      <c r="BZ46" s="8">
        <f>'2013'!G53</f>
        <v>20</v>
      </c>
      <c r="CA46" s="8">
        <f>'2013'!H53</f>
        <v>29</v>
      </c>
      <c r="CB46" s="8">
        <f>'2013'!I53</f>
        <v>0</v>
      </c>
      <c r="CC46" s="8">
        <f>'2013'!J53</f>
        <v>0</v>
      </c>
      <c r="CD46" s="8">
        <f>'2013'!K53</f>
        <v>0</v>
      </c>
      <c r="CE46" s="8">
        <f>'2013'!L53</f>
        <v>0</v>
      </c>
      <c r="CF46" s="8">
        <f>'2013'!M53</f>
        <v>0</v>
      </c>
      <c r="CG46" s="8">
        <f>'2013'!N53</f>
        <v>0</v>
      </c>
      <c r="CH46" s="11">
        <f>'2013'!O53</f>
        <v>0</v>
      </c>
      <c r="CI46" s="16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11"/>
      <c r="CU46" s="16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11"/>
      <c r="DG46" s="16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11"/>
      <c r="DS46" s="16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11"/>
      <c r="EE46" s="16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11"/>
    </row>
    <row r="47" spans="1:146" ht="13.5" thickBot="1" x14ac:dyDescent="0.25">
      <c r="A47" s="147"/>
      <c r="B47" s="118" t="s">
        <v>59</v>
      </c>
      <c r="C47" s="112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4"/>
      <c r="O47" s="112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4"/>
      <c r="AA47" s="112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4"/>
      <c r="AM47" s="112"/>
      <c r="AN47" s="113"/>
      <c r="AO47" s="113"/>
      <c r="AP47" s="113"/>
      <c r="AQ47" s="113"/>
      <c r="AR47" s="113"/>
      <c r="AS47" s="113"/>
      <c r="AT47" s="113"/>
      <c r="AU47" s="113"/>
      <c r="AV47" s="113"/>
      <c r="AW47" s="113"/>
      <c r="AX47" s="114"/>
      <c r="AY47" s="112"/>
      <c r="AZ47" s="113"/>
      <c r="BA47" s="113"/>
      <c r="BB47" s="113"/>
      <c r="BC47" s="113"/>
      <c r="BD47" s="113"/>
      <c r="BE47" s="113"/>
      <c r="BF47" s="113"/>
      <c r="BG47" s="113"/>
      <c r="BH47" s="113"/>
      <c r="BI47" s="113"/>
      <c r="BJ47" s="114"/>
      <c r="BK47" s="112">
        <f>'2012'!D55</f>
        <v>0</v>
      </c>
      <c r="BL47" s="113">
        <f>'2012'!E55</f>
        <v>0</v>
      </c>
      <c r="BM47" s="113">
        <f>'2012'!F55</f>
        <v>0</v>
      </c>
      <c r="BN47" s="113">
        <f>'2012'!G55</f>
        <v>0</v>
      </c>
      <c r="BO47" s="113">
        <f>'2012'!H55</f>
        <v>0</v>
      </c>
      <c r="BP47" s="113">
        <f>'2012'!I55</f>
        <v>0</v>
      </c>
      <c r="BQ47" s="113">
        <f>'2012'!J55</f>
        <v>0</v>
      </c>
      <c r="BR47" s="113">
        <f>'2012'!K55</f>
        <v>0</v>
      </c>
      <c r="BS47" s="113">
        <f>'2012'!L55</f>
        <v>0</v>
      </c>
      <c r="BT47" s="113">
        <f>'2012'!M55</f>
        <v>0</v>
      </c>
      <c r="BU47" s="113">
        <f>'2012'!N55</f>
        <v>8</v>
      </c>
      <c r="BV47" s="114">
        <f>'2012'!O55</f>
        <v>2</v>
      </c>
      <c r="BW47" s="112">
        <f>'2013'!D55</f>
        <v>-21</v>
      </c>
      <c r="BX47" s="113">
        <f>'2013'!E55</f>
        <v>-37</v>
      </c>
      <c r="BY47" s="113">
        <f>'2013'!F55</f>
        <v>115</v>
      </c>
      <c r="BZ47" s="113">
        <f>'2013'!G55</f>
        <v>11</v>
      </c>
      <c r="CA47" s="113">
        <f>'2013'!H55</f>
        <v>38</v>
      </c>
      <c r="CB47" s="113" t="str">
        <f>'2013'!I55</f>
        <v/>
      </c>
      <c r="CC47" s="113" t="str">
        <f>'2013'!J55</f>
        <v/>
      </c>
      <c r="CD47" s="113" t="str">
        <f>'2013'!K55</f>
        <v/>
      </c>
      <c r="CE47" s="113" t="str">
        <f>'2013'!L55</f>
        <v/>
      </c>
      <c r="CF47" s="113" t="str">
        <f>'2013'!M55</f>
        <v/>
      </c>
      <c r="CG47" s="113" t="str">
        <f>'2013'!N55</f>
        <v/>
      </c>
      <c r="CH47" s="114" t="str">
        <f>'2013'!O55</f>
        <v/>
      </c>
      <c r="CI47" s="112"/>
      <c r="CJ47" s="113"/>
      <c r="CK47" s="113"/>
      <c r="CL47" s="113"/>
      <c r="CM47" s="113"/>
      <c r="CN47" s="113"/>
      <c r="CO47" s="113"/>
      <c r="CP47" s="113"/>
      <c r="CQ47" s="113"/>
      <c r="CR47" s="113"/>
      <c r="CS47" s="113"/>
      <c r="CT47" s="114"/>
      <c r="CU47" s="112"/>
      <c r="CV47" s="113"/>
      <c r="CW47" s="113"/>
      <c r="CX47" s="113"/>
      <c r="CY47" s="113"/>
      <c r="CZ47" s="113"/>
      <c r="DA47" s="113"/>
      <c r="DB47" s="113"/>
      <c r="DC47" s="113"/>
      <c r="DD47" s="113"/>
      <c r="DE47" s="113"/>
      <c r="DF47" s="114"/>
      <c r="DG47" s="112"/>
      <c r="DH47" s="113"/>
      <c r="DI47" s="113"/>
      <c r="DJ47" s="113"/>
      <c r="DK47" s="113"/>
      <c r="DL47" s="113"/>
      <c r="DM47" s="113"/>
      <c r="DN47" s="113"/>
      <c r="DO47" s="113"/>
      <c r="DP47" s="113"/>
      <c r="DQ47" s="113"/>
      <c r="DR47" s="114"/>
      <c r="DS47" s="112"/>
      <c r="DT47" s="113"/>
      <c r="DU47" s="113"/>
      <c r="DV47" s="113"/>
      <c r="DW47" s="113"/>
      <c r="DX47" s="113"/>
      <c r="DY47" s="113"/>
      <c r="DZ47" s="113"/>
      <c r="EA47" s="113"/>
      <c r="EB47" s="113"/>
      <c r="EC47" s="113"/>
      <c r="ED47" s="114"/>
      <c r="EE47" s="112"/>
      <c r="EF47" s="113"/>
      <c r="EG47" s="113"/>
      <c r="EH47" s="113"/>
      <c r="EI47" s="113"/>
      <c r="EJ47" s="113"/>
      <c r="EK47" s="113"/>
      <c r="EL47" s="113"/>
      <c r="EM47" s="113"/>
      <c r="EN47" s="113"/>
      <c r="EO47" s="113"/>
      <c r="EP47" s="114"/>
    </row>
    <row r="48" spans="1:146" x14ac:dyDescent="0.2">
      <c r="A48" s="145" t="s">
        <v>9</v>
      </c>
      <c r="B48" s="119" t="s">
        <v>27</v>
      </c>
      <c r="C48" s="15">
        <f>'2007'!D38</f>
        <v>0</v>
      </c>
      <c r="D48" s="9">
        <f>'2007'!E38</f>
        <v>0</v>
      </c>
      <c r="E48" s="9">
        <f>'2007'!F38</f>
        <v>0</v>
      </c>
      <c r="F48" s="9">
        <f>'2007'!G38</f>
        <v>0</v>
      </c>
      <c r="G48" s="9">
        <f>'2007'!H38</f>
        <v>0</v>
      </c>
      <c r="H48" s="9">
        <f>'2007'!I38</f>
        <v>0</v>
      </c>
      <c r="I48" s="9">
        <f>'2007'!J38</f>
        <v>0</v>
      </c>
      <c r="J48" s="9">
        <f>'2007'!K38</f>
        <v>0</v>
      </c>
      <c r="K48" s="9">
        <f>'2007'!L38</f>
        <v>0</v>
      </c>
      <c r="L48" s="9">
        <f>'2007'!M38</f>
        <v>0</v>
      </c>
      <c r="M48" s="9">
        <f>'2007'!N38</f>
        <v>0</v>
      </c>
      <c r="N48" s="10">
        <f>'2007'!O38</f>
        <v>0</v>
      </c>
      <c r="O48" s="15">
        <f>'2008'!D38</f>
        <v>0</v>
      </c>
      <c r="P48" s="9">
        <f>'2008'!E38</f>
        <v>0</v>
      </c>
      <c r="Q48" s="9">
        <f>'2008'!F38</f>
        <v>0</v>
      </c>
      <c r="R48" s="9">
        <f>'2008'!G38</f>
        <v>0</v>
      </c>
      <c r="S48" s="9">
        <f>'2008'!H38</f>
        <v>0</v>
      </c>
      <c r="T48" s="9">
        <f>'2008'!I38</f>
        <v>0</v>
      </c>
      <c r="U48" s="9">
        <f>'2008'!J38</f>
        <v>0</v>
      </c>
      <c r="V48" s="9">
        <f>'2008'!K38</f>
        <v>0</v>
      </c>
      <c r="W48" s="9">
        <f>'2008'!L38</f>
        <v>0</v>
      </c>
      <c r="X48" s="9">
        <f>'2008'!M38</f>
        <v>0</v>
      </c>
      <c r="Y48" s="9">
        <f>'2008'!N38</f>
        <v>0</v>
      </c>
      <c r="Z48" s="10">
        <f>'2008'!O38</f>
        <v>0</v>
      </c>
      <c r="AA48" s="15">
        <f>'2009'!D38</f>
        <v>0</v>
      </c>
      <c r="AB48" s="9">
        <f>'2009'!E38</f>
        <v>0</v>
      </c>
      <c r="AC48" s="9">
        <f>'2009'!F38</f>
        <v>0</v>
      </c>
      <c r="AD48" s="9">
        <f>'2009'!G38</f>
        <v>0</v>
      </c>
      <c r="AE48" s="9">
        <f>'2009'!H38</f>
        <v>0</v>
      </c>
      <c r="AF48" s="9">
        <f>'2009'!I38</f>
        <v>0</v>
      </c>
      <c r="AG48" s="9">
        <f>'2009'!J38</f>
        <v>0</v>
      </c>
      <c r="AH48" s="9">
        <f>'2009'!K38</f>
        <v>0</v>
      </c>
      <c r="AI48" s="9">
        <f>'2009'!L38</f>
        <v>0</v>
      </c>
      <c r="AJ48" s="9">
        <f>'2009'!M38</f>
        <v>1</v>
      </c>
      <c r="AK48" s="9">
        <f>'2009'!N38</f>
        <v>0</v>
      </c>
      <c r="AL48" s="10">
        <f>'2009'!O38</f>
        <v>0</v>
      </c>
      <c r="AM48" s="15">
        <f>'2010'!D38</f>
        <v>0</v>
      </c>
      <c r="AN48" s="9">
        <f>'2010'!E38</f>
        <v>2</v>
      </c>
      <c r="AO48" s="9">
        <f>'2010'!F38</f>
        <v>0</v>
      </c>
      <c r="AP48" s="9">
        <f>'2010'!G38</f>
        <v>0</v>
      </c>
      <c r="AQ48" s="9">
        <f>'2010'!H38</f>
        <v>0</v>
      </c>
      <c r="AR48" s="9">
        <f>'2010'!I38</f>
        <v>0</v>
      </c>
      <c r="AS48" s="9">
        <f>'2010'!J38</f>
        <v>0</v>
      </c>
      <c r="AT48" s="9">
        <f>'2010'!K38</f>
        <v>0</v>
      </c>
      <c r="AU48" s="9">
        <f>'2010'!L38</f>
        <v>1</v>
      </c>
      <c r="AV48" s="9">
        <f>'2010'!M38</f>
        <v>0</v>
      </c>
      <c r="AW48" s="9">
        <f>'2010'!N38</f>
        <v>1</v>
      </c>
      <c r="AX48" s="10">
        <f>'2010'!O38</f>
        <v>0</v>
      </c>
      <c r="AY48" s="15">
        <f>'2011'!D38</f>
        <v>7</v>
      </c>
      <c r="AZ48" s="9">
        <f>'2011'!E38</f>
        <v>1</v>
      </c>
      <c r="BA48" s="9">
        <f>'2011'!F38</f>
        <v>6</v>
      </c>
      <c r="BB48" s="9">
        <f>'2011'!G38</f>
        <v>2</v>
      </c>
      <c r="BC48" s="9">
        <f>'2011'!H38</f>
        <v>1</v>
      </c>
      <c r="BD48" s="9">
        <f>'2011'!I38</f>
        <v>3</v>
      </c>
      <c r="BE48" s="9">
        <f>'2011'!J38</f>
        <v>0</v>
      </c>
      <c r="BF48" s="9">
        <f>'2011'!K38</f>
        <v>0</v>
      </c>
      <c r="BG48" s="9">
        <f>'2011'!L38</f>
        <v>1</v>
      </c>
      <c r="BH48" s="9">
        <f>'2011'!M38</f>
        <v>0</v>
      </c>
      <c r="BI48" s="9">
        <f>'2011'!N38</f>
        <v>9</v>
      </c>
      <c r="BJ48" s="10">
        <f>'2011'!O38</f>
        <v>3</v>
      </c>
      <c r="BK48" s="15">
        <f>'2012'!D56</f>
        <v>5</v>
      </c>
      <c r="BL48" s="9">
        <f>'2012'!E56</f>
        <v>6</v>
      </c>
      <c r="BM48" s="9">
        <f>'2012'!F56</f>
        <v>6</v>
      </c>
      <c r="BN48" s="9">
        <f>'2012'!G56</f>
        <v>3</v>
      </c>
      <c r="BO48" s="9">
        <f>'2012'!H56</f>
        <v>3</v>
      </c>
      <c r="BP48" s="9">
        <f>'2012'!I56</f>
        <v>3</v>
      </c>
      <c r="BQ48" s="9">
        <f>'2012'!J56</f>
        <v>0</v>
      </c>
      <c r="BR48" s="9">
        <f>'2012'!K56</f>
        <v>4</v>
      </c>
      <c r="BS48" s="9">
        <f>'2012'!L56</f>
        <v>6</v>
      </c>
      <c r="BT48" s="9">
        <f>'2012'!M56</f>
        <v>1</v>
      </c>
      <c r="BU48" s="9">
        <f>'2012'!N56</f>
        <v>0</v>
      </c>
      <c r="BV48" s="10">
        <f>'2012'!O56</f>
        <v>1</v>
      </c>
      <c r="BW48" s="15">
        <f>'2013'!D56</f>
        <v>1</v>
      </c>
      <c r="BX48" s="9">
        <f>'2013'!E56</f>
        <v>0</v>
      </c>
      <c r="BY48" s="9">
        <f>'2013'!F56</f>
        <v>0</v>
      </c>
      <c r="BZ48" s="9">
        <f>'2013'!G56</f>
        <v>0</v>
      </c>
      <c r="CA48" s="9">
        <f>'2013'!H56</f>
        <v>1</v>
      </c>
      <c r="CB48" s="9">
        <f>'2013'!I56</f>
        <v>0</v>
      </c>
      <c r="CC48" s="9">
        <f>'2013'!J56</f>
        <v>0</v>
      </c>
      <c r="CD48" s="9">
        <f>'2013'!K56</f>
        <v>0</v>
      </c>
      <c r="CE48" s="9">
        <f>'2013'!L56</f>
        <v>0</v>
      </c>
      <c r="CF48" s="9">
        <f>'2013'!M56</f>
        <v>0</v>
      </c>
      <c r="CG48" s="9">
        <f>'2013'!N56</f>
        <v>0</v>
      </c>
      <c r="CH48" s="10">
        <f>'2013'!O56</f>
        <v>0</v>
      </c>
      <c r="CI48" s="15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10"/>
      <c r="CU48" s="15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10"/>
      <c r="DG48" s="15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10"/>
      <c r="DS48" s="15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10"/>
      <c r="EE48" s="15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10"/>
    </row>
    <row r="49" spans="1:146" x14ac:dyDescent="0.2">
      <c r="A49" s="146"/>
      <c r="B49" s="121" t="s">
        <v>28</v>
      </c>
      <c r="C49" s="16">
        <f>'2007'!D39</f>
        <v>0</v>
      </c>
      <c r="D49" s="8">
        <f>'2007'!E39</f>
        <v>0</v>
      </c>
      <c r="E49" s="8">
        <f>'2007'!F39</f>
        <v>0</v>
      </c>
      <c r="F49" s="8">
        <f>'2007'!G39</f>
        <v>0</v>
      </c>
      <c r="G49" s="8">
        <f>'2007'!H39</f>
        <v>0</v>
      </c>
      <c r="H49" s="8">
        <f>'2007'!I39</f>
        <v>0</v>
      </c>
      <c r="I49" s="8">
        <f>'2007'!J39</f>
        <v>0</v>
      </c>
      <c r="J49" s="8">
        <f>'2007'!K39</f>
        <v>0</v>
      </c>
      <c r="K49" s="8">
        <f>'2007'!L39</f>
        <v>0</v>
      </c>
      <c r="L49" s="8">
        <f>'2007'!M39</f>
        <v>0</v>
      </c>
      <c r="M49" s="8">
        <f>'2007'!N39</f>
        <v>0</v>
      </c>
      <c r="N49" s="11">
        <f>'2007'!O39</f>
        <v>0</v>
      </c>
      <c r="O49" s="16">
        <f>'2008'!D39</f>
        <v>0</v>
      </c>
      <c r="P49" s="8">
        <f>'2008'!E39</f>
        <v>0</v>
      </c>
      <c r="Q49" s="8">
        <f>'2008'!F39</f>
        <v>0</v>
      </c>
      <c r="R49" s="8">
        <f>'2008'!G39</f>
        <v>0</v>
      </c>
      <c r="S49" s="8">
        <f>'2008'!H39</f>
        <v>0</v>
      </c>
      <c r="T49" s="8">
        <f>'2008'!I39</f>
        <v>0</v>
      </c>
      <c r="U49" s="8">
        <f>'2008'!J39</f>
        <v>0</v>
      </c>
      <c r="V49" s="8">
        <f>'2008'!K39</f>
        <v>0</v>
      </c>
      <c r="W49" s="8">
        <f>'2008'!L39</f>
        <v>0</v>
      </c>
      <c r="X49" s="8">
        <f>'2008'!M39</f>
        <v>0</v>
      </c>
      <c r="Y49" s="8">
        <f>'2008'!N39</f>
        <v>0</v>
      </c>
      <c r="Z49" s="11">
        <f>'2008'!O39</f>
        <v>0</v>
      </c>
      <c r="AA49" s="16">
        <f>'2009'!D39</f>
        <v>0</v>
      </c>
      <c r="AB49" s="8">
        <f>'2009'!E39</f>
        <v>0</v>
      </c>
      <c r="AC49" s="8">
        <f>'2009'!F39</f>
        <v>0</v>
      </c>
      <c r="AD49" s="8">
        <f>'2009'!G39</f>
        <v>0</v>
      </c>
      <c r="AE49" s="8">
        <f>'2009'!H39</f>
        <v>0</v>
      </c>
      <c r="AF49" s="8">
        <f>'2009'!I39</f>
        <v>0</v>
      </c>
      <c r="AG49" s="8">
        <f>'2009'!J39</f>
        <v>0</v>
      </c>
      <c r="AH49" s="8">
        <f>'2009'!K39</f>
        <v>0</v>
      </c>
      <c r="AI49" s="8">
        <f>'2009'!L39</f>
        <v>0</v>
      </c>
      <c r="AJ49" s="8">
        <f>'2009'!M39</f>
        <v>15</v>
      </c>
      <c r="AK49" s="8">
        <f>'2009'!N39</f>
        <v>1</v>
      </c>
      <c r="AL49" s="11">
        <f>'2009'!O39</f>
        <v>2</v>
      </c>
      <c r="AM49" s="16">
        <f>'2010'!D39</f>
        <v>3</v>
      </c>
      <c r="AN49" s="8">
        <f>'2010'!E39</f>
        <v>26</v>
      </c>
      <c r="AO49" s="8">
        <f>'2010'!F39</f>
        <v>0</v>
      </c>
      <c r="AP49" s="8">
        <f>'2010'!G39</f>
        <v>6</v>
      </c>
      <c r="AQ49" s="8">
        <f>'2010'!H39</f>
        <v>1</v>
      </c>
      <c r="AR49" s="8">
        <f>'2010'!I39</f>
        <v>0</v>
      </c>
      <c r="AS49" s="8">
        <f>'2010'!J39</f>
        <v>0</v>
      </c>
      <c r="AT49" s="8">
        <f>'2010'!K39</f>
        <v>0</v>
      </c>
      <c r="AU49" s="8">
        <f>'2010'!L39</f>
        <v>5</v>
      </c>
      <c r="AV49" s="8">
        <f>'2010'!M39</f>
        <v>3</v>
      </c>
      <c r="AW49" s="8">
        <f>'2010'!N39</f>
        <v>6</v>
      </c>
      <c r="AX49" s="11">
        <f>'2010'!O39</f>
        <v>1</v>
      </c>
      <c r="AY49" s="16">
        <f>'2011'!D39</f>
        <v>12</v>
      </c>
      <c r="AZ49" s="8">
        <f>'2011'!E39</f>
        <v>7</v>
      </c>
      <c r="BA49" s="8">
        <f>'2011'!F39</f>
        <v>15</v>
      </c>
      <c r="BB49" s="8">
        <f>'2011'!G39</f>
        <v>2</v>
      </c>
      <c r="BC49" s="8">
        <f>'2011'!H39</f>
        <v>1</v>
      </c>
      <c r="BD49" s="8">
        <f>'2011'!I39</f>
        <v>8</v>
      </c>
      <c r="BE49" s="8">
        <f>'2011'!J39</f>
        <v>0</v>
      </c>
      <c r="BF49" s="8">
        <f>'2011'!K39</f>
        <v>1</v>
      </c>
      <c r="BG49" s="8">
        <f>'2011'!L39</f>
        <v>2</v>
      </c>
      <c r="BH49" s="8">
        <f>'2011'!M39</f>
        <v>2</v>
      </c>
      <c r="BI49" s="8">
        <f>'2011'!N39</f>
        <v>16</v>
      </c>
      <c r="BJ49" s="11">
        <f>'2011'!O39</f>
        <v>4</v>
      </c>
      <c r="BK49" s="16">
        <f>'2012'!D57</f>
        <v>10</v>
      </c>
      <c r="BL49" s="8">
        <f>'2012'!E57</f>
        <v>7</v>
      </c>
      <c r="BM49" s="8">
        <f>'2012'!F57</f>
        <v>13</v>
      </c>
      <c r="BN49" s="8">
        <f>'2012'!G57</f>
        <v>6</v>
      </c>
      <c r="BO49" s="8">
        <f>'2012'!H57</f>
        <v>5</v>
      </c>
      <c r="BP49" s="8">
        <f>'2012'!I57</f>
        <v>3</v>
      </c>
      <c r="BQ49" s="8">
        <f>'2012'!J57</f>
        <v>0</v>
      </c>
      <c r="BR49" s="8">
        <f>'2012'!K57</f>
        <v>6</v>
      </c>
      <c r="BS49" s="8">
        <f>'2012'!L57</f>
        <v>7</v>
      </c>
      <c r="BT49" s="8">
        <f>'2012'!M57</f>
        <v>6</v>
      </c>
      <c r="BU49" s="8">
        <f>'2012'!N57</f>
        <v>1</v>
      </c>
      <c r="BV49" s="11">
        <f>'2012'!O57</f>
        <v>3</v>
      </c>
      <c r="BW49" s="16">
        <f>'2013'!D57</f>
        <v>1</v>
      </c>
      <c r="BX49" s="8">
        <f>'2013'!E57</f>
        <v>0</v>
      </c>
      <c r="BY49" s="8">
        <f>'2013'!F57</f>
        <v>0</v>
      </c>
      <c r="BZ49" s="8">
        <f>'2013'!G57</f>
        <v>0</v>
      </c>
      <c r="CA49" s="8">
        <f>'2013'!H57</f>
        <v>5</v>
      </c>
      <c r="CB49" s="8">
        <f>'2013'!I57</f>
        <v>0</v>
      </c>
      <c r="CC49" s="8">
        <f>'2013'!J57</f>
        <v>0</v>
      </c>
      <c r="CD49" s="8">
        <f>'2013'!K57</f>
        <v>0</v>
      </c>
      <c r="CE49" s="8">
        <f>'2013'!L57</f>
        <v>0</v>
      </c>
      <c r="CF49" s="8">
        <f>'2013'!M57</f>
        <v>0</v>
      </c>
      <c r="CG49" s="8">
        <f>'2013'!N57</f>
        <v>0</v>
      </c>
      <c r="CH49" s="11">
        <f>'2013'!O57</f>
        <v>0</v>
      </c>
      <c r="CI49" s="16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11"/>
      <c r="CU49" s="16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11"/>
      <c r="DG49" s="16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11"/>
      <c r="DS49" s="16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11"/>
      <c r="EE49" s="16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11"/>
    </row>
    <row r="50" spans="1:146" x14ac:dyDescent="0.2">
      <c r="A50" s="146"/>
      <c r="B50" s="121" t="s">
        <v>29</v>
      </c>
      <c r="C50" s="16">
        <f>'2007'!D40</f>
        <v>0</v>
      </c>
      <c r="D50" s="8">
        <f>'2007'!E40</f>
        <v>0</v>
      </c>
      <c r="E50" s="8">
        <f>'2007'!F40</f>
        <v>0</v>
      </c>
      <c r="F50" s="8">
        <f>'2007'!G40</f>
        <v>0</v>
      </c>
      <c r="G50" s="8">
        <f>'2007'!H40</f>
        <v>0</v>
      </c>
      <c r="H50" s="8">
        <f>'2007'!I40</f>
        <v>0</v>
      </c>
      <c r="I50" s="8">
        <f>'2007'!J40</f>
        <v>0</v>
      </c>
      <c r="J50" s="8">
        <f>'2007'!K40</f>
        <v>0</v>
      </c>
      <c r="K50" s="8">
        <f>'2007'!L40</f>
        <v>0</v>
      </c>
      <c r="L50" s="8">
        <f>'2007'!M40</f>
        <v>0</v>
      </c>
      <c r="M50" s="8">
        <f>'2007'!N40</f>
        <v>0</v>
      </c>
      <c r="N50" s="11">
        <f>'2007'!O40</f>
        <v>0</v>
      </c>
      <c r="O50" s="16">
        <f>'2008'!D40</f>
        <v>0</v>
      </c>
      <c r="P50" s="8">
        <f>'2008'!E40</f>
        <v>0</v>
      </c>
      <c r="Q50" s="8">
        <f>'2008'!F40</f>
        <v>0</v>
      </c>
      <c r="R50" s="8">
        <f>'2008'!G40</f>
        <v>0</v>
      </c>
      <c r="S50" s="8">
        <f>'2008'!H40</f>
        <v>0</v>
      </c>
      <c r="T50" s="8">
        <f>'2008'!I40</f>
        <v>0</v>
      </c>
      <c r="U50" s="8">
        <f>'2008'!J40</f>
        <v>0</v>
      </c>
      <c r="V50" s="8">
        <f>'2008'!K40</f>
        <v>0</v>
      </c>
      <c r="W50" s="8">
        <f>'2008'!L40</f>
        <v>0</v>
      </c>
      <c r="X50" s="8">
        <f>'2008'!M40</f>
        <v>0</v>
      </c>
      <c r="Y50" s="8">
        <f>'2008'!N40</f>
        <v>0</v>
      </c>
      <c r="Z50" s="11">
        <f>'2008'!O40</f>
        <v>0</v>
      </c>
      <c r="AA50" s="16">
        <f>'2009'!D40</f>
        <v>0</v>
      </c>
      <c r="AB50" s="8">
        <f>'2009'!E40</f>
        <v>0</v>
      </c>
      <c r="AC50" s="8">
        <f>'2009'!F40</f>
        <v>0</v>
      </c>
      <c r="AD50" s="8">
        <f>'2009'!G40</f>
        <v>0</v>
      </c>
      <c r="AE50" s="8">
        <f>'2009'!H40</f>
        <v>0</v>
      </c>
      <c r="AF50" s="8">
        <f>'2009'!I40</f>
        <v>0</v>
      </c>
      <c r="AG50" s="8">
        <f>'2009'!J40</f>
        <v>0</v>
      </c>
      <c r="AH50" s="8">
        <f>'2009'!K40</f>
        <v>0</v>
      </c>
      <c r="AI50" s="8">
        <f>'2009'!L40</f>
        <v>0</v>
      </c>
      <c r="AJ50" s="8">
        <f>'2009'!M40</f>
        <v>314</v>
      </c>
      <c r="AK50" s="8">
        <f>'2009'!N40</f>
        <v>6</v>
      </c>
      <c r="AL50" s="11">
        <f>'2009'!O40</f>
        <v>4</v>
      </c>
      <c r="AM50" s="16">
        <f>'2010'!D40</f>
        <v>27</v>
      </c>
      <c r="AN50" s="8">
        <f>'2010'!E40</f>
        <v>212</v>
      </c>
      <c r="AO50" s="8">
        <f>'2010'!F40</f>
        <v>14</v>
      </c>
      <c r="AP50" s="8">
        <f>'2010'!G40</f>
        <v>43</v>
      </c>
      <c r="AQ50" s="8">
        <f>'2010'!H40</f>
        <v>1</v>
      </c>
      <c r="AR50" s="8">
        <f>'2010'!I40</f>
        <v>16</v>
      </c>
      <c r="AS50" s="8">
        <f>'2010'!J40</f>
        <v>0</v>
      </c>
      <c r="AT50" s="8">
        <f>'2010'!K40</f>
        <v>0</v>
      </c>
      <c r="AU50" s="8">
        <f>'2010'!L40</f>
        <v>79</v>
      </c>
      <c r="AV50" s="8">
        <f>'2010'!M40</f>
        <v>21</v>
      </c>
      <c r="AW50" s="8">
        <f>'2010'!N40</f>
        <v>49</v>
      </c>
      <c r="AX50" s="11">
        <f>'2010'!O40</f>
        <v>13</v>
      </c>
      <c r="AY50" s="16">
        <f>'2011'!D40</f>
        <v>180</v>
      </c>
      <c r="AZ50" s="8">
        <f>'2011'!E40</f>
        <v>57</v>
      </c>
      <c r="BA50" s="8">
        <f>'2011'!F40</f>
        <v>115</v>
      </c>
      <c r="BB50" s="8">
        <f>'2011'!G40</f>
        <v>23</v>
      </c>
      <c r="BC50" s="8">
        <f>'2011'!H40</f>
        <v>12</v>
      </c>
      <c r="BD50" s="8">
        <f>'2011'!I40</f>
        <v>240</v>
      </c>
      <c r="BE50" s="8">
        <f>'2011'!J40</f>
        <v>4</v>
      </c>
      <c r="BF50" s="8">
        <f>'2011'!K40</f>
        <v>0</v>
      </c>
      <c r="BG50" s="8">
        <f>'2011'!L40</f>
        <v>36</v>
      </c>
      <c r="BH50" s="8">
        <f>'2011'!M40</f>
        <v>5</v>
      </c>
      <c r="BI50" s="8">
        <f>'2011'!N40</f>
        <v>179</v>
      </c>
      <c r="BJ50" s="11">
        <f>'2011'!O40</f>
        <v>44</v>
      </c>
      <c r="BK50" s="16">
        <f>'2012'!D58</f>
        <v>113</v>
      </c>
      <c r="BL50" s="8">
        <f>'2012'!E58</f>
        <v>174</v>
      </c>
      <c r="BM50" s="8">
        <f>'2012'!F58</f>
        <v>120</v>
      </c>
      <c r="BN50" s="8">
        <f>'2012'!G58</f>
        <v>138</v>
      </c>
      <c r="BO50" s="8">
        <f>'2012'!H58</f>
        <v>73</v>
      </c>
      <c r="BP50" s="8">
        <f>'2012'!I58</f>
        <v>42</v>
      </c>
      <c r="BQ50" s="8">
        <f>'2012'!J58</f>
        <v>0</v>
      </c>
      <c r="BR50" s="8">
        <f>'2012'!K58</f>
        <v>38</v>
      </c>
      <c r="BS50" s="8">
        <f>'2012'!L58</f>
        <v>68</v>
      </c>
      <c r="BT50" s="8">
        <f>'2012'!M58</f>
        <v>54</v>
      </c>
      <c r="BU50" s="8">
        <f>'2012'!N58</f>
        <v>3</v>
      </c>
      <c r="BV50" s="11">
        <f>'2012'!O58</f>
        <v>22</v>
      </c>
      <c r="BW50" s="16">
        <f>'2013'!D58</f>
        <v>12</v>
      </c>
      <c r="BX50" s="8">
        <f>'2013'!E58</f>
        <v>1</v>
      </c>
      <c r="BY50" s="8">
        <f>'2013'!F58</f>
        <v>13</v>
      </c>
      <c r="BZ50" s="8">
        <f>'2013'!G58</f>
        <v>2</v>
      </c>
      <c r="CA50" s="8">
        <f>'2013'!H58</f>
        <v>19</v>
      </c>
      <c r="CB50" s="8">
        <f>'2013'!I58</f>
        <v>0</v>
      </c>
      <c r="CC50" s="8">
        <f>'2013'!J58</f>
        <v>0</v>
      </c>
      <c r="CD50" s="8">
        <f>'2013'!K58</f>
        <v>0</v>
      </c>
      <c r="CE50" s="8">
        <f>'2013'!L58</f>
        <v>0</v>
      </c>
      <c r="CF50" s="8">
        <f>'2013'!M58</f>
        <v>0</v>
      </c>
      <c r="CG50" s="8">
        <f>'2013'!N58</f>
        <v>0</v>
      </c>
      <c r="CH50" s="11">
        <f>'2013'!O58</f>
        <v>0</v>
      </c>
      <c r="CI50" s="16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11"/>
      <c r="CU50" s="16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11"/>
      <c r="DG50" s="16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11"/>
      <c r="DS50" s="16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11"/>
      <c r="EE50" s="16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11"/>
    </row>
    <row r="51" spans="1:146" x14ac:dyDescent="0.2">
      <c r="A51" s="146"/>
      <c r="B51" s="121" t="s">
        <v>30</v>
      </c>
      <c r="C51" s="16">
        <f>'2007'!D41</f>
        <v>0</v>
      </c>
      <c r="D51" s="8">
        <f>'2007'!E41</f>
        <v>0</v>
      </c>
      <c r="E51" s="8">
        <f>'2007'!F41</f>
        <v>0</v>
      </c>
      <c r="F51" s="8">
        <f>'2007'!G41</f>
        <v>0</v>
      </c>
      <c r="G51" s="8">
        <f>'2007'!H41</f>
        <v>0</v>
      </c>
      <c r="H51" s="8">
        <f>'2007'!I41</f>
        <v>0</v>
      </c>
      <c r="I51" s="8">
        <f>'2007'!J41</f>
        <v>0</v>
      </c>
      <c r="J51" s="8">
        <f>'2007'!K41</f>
        <v>0</v>
      </c>
      <c r="K51" s="8">
        <f>'2007'!L41</f>
        <v>0</v>
      </c>
      <c r="L51" s="8">
        <f>'2007'!M41</f>
        <v>0</v>
      </c>
      <c r="M51" s="8">
        <f>'2007'!N41</f>
        <v>0</v>
      </c>
      <c r="N51" s="11">
        <f>'2007'!O41</f>
        <v>0</v>
      </c>
      <c r="O51" s="16">
        <f>'2008'!D41</f>
        <v>0</v>
      </c>
      <c r="P51" s="8">
        <f>'2008'!E41</f>
        <v>0</v>
      </c>
      <c r="Q51" s="8">
        <f>'2008'!F41</f>
        <v>0</v>
      </c>
      <c r="R51" s="8">
        <f>'2008'!G41</f>
        <v>0</v>
      </c>
      <c r="S51" s="8">
        <f>'2008'!H41</f>
        <v>0</v>
      </c>
      <c r="T51" s="8">
        <f>'2008'!I41</f>
        <v>0</v>
      </c>
      <c r="U51" s="8">
        <f>'2008'!J41</f>
        <v>0</v>
      </c>
      <c r="V51" s="8">
        <f>'2008'!K41</f>
        <v>0</v>
      </c>
      <c r="W51" s="8">
        <f>'2008'!L41</f>
        <v>0</v>
      </c>
      <c r="X51" s="8">
        <f>'2008'!M41</f>
        <v>0</v>
      </c>
      <c r="Y51" s="8">
        <f>'2008'!N41</f>
        <v>0</v>
      </c>
      <c r="Z51" s="11">
        <f>'2008'!O41</f>
        <v>0</v>
      </c>
      <c r="AA51" s="16">
        <f>'2009'!D41</f>
        <v>0</v>
      </c>
      <c r="AB51" s="8">
        <f>'2009'!E41</f>
        <v>0</v>
      </c>
      <c r="AC51" s="8">
        <f>'2009'!F41</f>
        <v>5</v>
      </c>
      <c r="AD51" s="8">
        <f>'2009'!G41</f>
        <v>0</v>
      </c>
      <c r="AE51" s="8">
        <f>'2009'!H41</f>
        <v>0</v>
      </c>
      <c r="AF51" s="8">
        <f>'2009'!I41</f>
        <v>0</v>
      </c>
      <c r="AG51" s="8">
        <f>'2009'!J41</f>
        <v>0</v>
      </c>
      <c r="AH51" s="8">
        <f>'2009'!K41</f>
        <v>0</v>
      </c>
      <c r="AI51" s="8">
        <f>'2009'!L41</f>
        <v>0</v>
      </c>
      <c r="AJ51" s="8">
        <f>'2009'!M41</f>
        <v>3624</v>
      </c>
      <c r="AK51" s="8">
        <f>'2009'!N41</f>
        <v>616</v>
      </c>
      <c r="AL51" s="11">
        <f>'2009'!O41</f>
        <v>106</v>
      </c>
      <c r="AM51" s="16">
        <f>'2010'!D41</f>
        <v>291</v>
      </c>
      <c r="AN51" s="8">
        <f>'2010'!E41</f>
        <v>3090</v>
      </c>
      <c r="AO51" s="8">
        <f>'2010'!F41</f>
        <v>227</v>
      </c>
      <c r="AP51" s="8">
        <f>'2010'!G41</f>
        <v>748</v>
      </c>
      <c r="AQ51" s="8">
        <f>'2010'!H41</f>
        <v>25</v>
      </c>
      <c r="AR51" s="8">
        <f>'2010'!I41</f>
        <v>485</v>
      </c>
      <c r="AS51" s="8">
        <f>'2010'!J41</f>
        <v>0</v>
      </c>
      <c r="AT51" s="8">
        <f>'2010'!K41</f>
        <v>0</v>
      </c>
      <c r="AU51" s="8">
        <f>'2010'!L41</f>
        <v>1185</v>
      </c>
      <c r="AV51" s="8">
        <f>'2010'!M41</f>
        <v>268</v>
      </c>
      <c r="AW51" s="8">
        <f>'2010'!N41</f>
        <v>757</v>
      </c>
      <c r="AX51" s="11">
        <f>'2010'!O41</f>
        <v>248</v>
      </c>
      <c r="AY51" s="16">
        <f>'2011'!D41</f>
        <v>1599</v>
      </c>
      <c r="AZ51" s="8">
        <f>'2011'!E41</f>
        <v>679</v>
      </c>
      <c r="BA51" s="8">
        <f>'2011'!F41</f>
        <v>807</v>
      </c>
      <c r="BB51" s="8">
        <f>'2011'!G41</f>
        <v>350</v>
      </c>
      <c r="BC51" s="8">
        <f>'2011'!H41</f>
        <v>395</v>
      </c>
      <c r="BD51" s="8">
        <f>'2011'!I41</f>
        <v>961</v>
      </c>
      <c r="BE51" s="8">
        <f>'2011'!J41</f>
        <v>133</v>
      </c>
      <c r="BF51" s="8">
        <f>'2011'!K41</f>
        <v>0</v>
      </c>
      <c r="BG51" s="8">
        <f>'2011'!L41</f>
        <v>309</v>
      </c>
      <c r="BH51" s="8">
        <f>'2011'!M41</f>
        <v>229</v>
      </c>
      <c r="BI51" s="8">
        <f>'2011'!N41</f>
        <v>2029</v>
      </c>
      <c r="BJ51" s="11">
        <f>'2011'!O41</f>
        <v>684</v>
      </c>
      <c r="BK51" s="16">
        <f>'2012'!D59</f>
        <v>1515</v>
      </c>
      <c r="BL51" s="8">
        <f>'2012'!E59</f>
        <v>1104</v>
      </c>
      <c r="BM51" s="8">
        <f>'2012'!F59</f>
        <v>1438</v>
      </c>
      <c r="BN51" s="8">
        <f>'2012'!G59</f>
        <v>1352</v>
      </c>
      <c r="BO51" s="8">
        <f>'2012'!H59</f>
        <v>497</v>
      </c>
      <c r="BP51" s="8">
        <f>'2012'!I59</f>
        <v>500</v>
      </c>
      <c r="BQ51" s="8">
        <f>'2012'!J59</f>
        <v>0</v>
      </c>
      <c r="BR51" s="8">
        <f>'2012'!K59</f>
        <v>191</v>
      </c>
      <c r="BS51" s="8">
        <f>'2012'!L59</f>
        <v>535</v>
      </c>
      <c r="BT51" s="8">
        <f>'2012'!M59</f>
        <v>390</v>
      </c>
      <c r="BU51" s="8">
        <f>'2012'!N59</f>
        <v>66</v>
      </c>
      <c r="BV51" s="11">
        <f>'2012'!O59</f>
        <v>280</v>
      </c>
      <c r="BW51" s="16">
        <f>'2013'!D59</f>
        <v>105</v>
      </c>
      <c r="BX51" s="8">
        <f>'2013'!E59</f>
        <v>100</v>
      </c>
      <c r="BY51" s="8">
        <f>'2013'!F59</f>
        <v>131</v>
      </c>
      <c r="BZ51" s="8">
        <f>'2013'!G59</f>
        <v>33</v>
      </c>
      <c r="CA51" s="8">
        <f>'2013'!H59</f>
        <v>633</v>
      </c>
      <c r="CB51" s="8">
        <f>'2013'!I59</f>
        <v>0</v>
      </c>
      <c r="CC51" s="8">
        <f>'2013'!J59</f>
        <v>0</v>
      </c>
      <c r="CD51" s="8">
        <f>'2013'!K59</f>
        <v>0</v>
      </c>
      <c r="CE51" s="8">
        <f>'2013'!L59</f>
        <v>0</v>
      </c>
      <c r="CF51" s="8">
        <f>'2013'!M59</f>
        <v>0</v>
      </c>
      <c r="CG51" s="8">
        <f>'2013'!N59</f>
        <v>0</v>
      </c>
      <c r="CH51" s="11">
        <f>'2013'!O59</f>
        <v>0</v>
      </c>
      <c r="CI51" s="16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11"/>
      <c r="CU51" s="16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11"/>
      <c r="DG51" s="16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11"/>
      <c r="DS51" s="16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11"/>
      <c r="EE51" s="16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11"/>
    </row>
    <row r="52" spans="1:146" ht="13.5" thickBot="1" x14ac:dyDescent="0.25">
      <c r="A52" s="147"/>
      <c r="B52" s="118" t="s">
        <v>59</v>
      </c>
      <c r="C52" s="112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4"/>
      <c r="O52" s="112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4"/>
      <c r="AA52" s="112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4"/>
      <c r="AM52" s="112"/>
      <c r="AN52" s="113"/>
      <c r="AO52" s="113"/>
      <c r="AP52" s="113"/>
      <c r="AQ52" s="113"/>
      <c r="AR52" s="113"/>
      <c r="AS52" s="113"/>
      <c r="AT52" s="113"/>
      <c r="AU52" s="113"/>
      <c r="AV52" s="113"/>
      <c r="AW52" s="113"/>
      <c r="AX52" s="114"/>
      <c r="AY52" s="112"/>
      <c r="AZ52" s="113"/>
      <c r="BA52" s="113"/>
      <c r="BB52" s="113"/>
      <c r="BC52" s="113"/>
      <c r="BD52" s="113"/>
      <c r="BE52" s="113"/>
      <c r="BF52" s="113"/>
      <c r="BG52" s="113"/>
      <c r="BH52" s="113"/>
      <c r="BI52" s="113"/>
      <c r="BJ52" s="114"/>
      <c r="BK52" s="112">
        <f>'2012'!D61</f>
        <v>0</v>
      </c>
      <c r="BL52" s="113">
        <f>'2012'!E61</f>
        <v>0</v>
      </c>
      <c r="BM52" s="113">
        <f>'2012'!F61</f>
        <v>0</v>
      </c>
      <c r="BN52" s="113">
        <f>'2012'!G61</f>
        <v>0</v>
      </c>
      <c r="BO52" s="113">
        <f>'2012'!H61</f>
        <v>0</v>
      </c>
      <c r="BP52" s="113">
        <f>'2012'!I61</f>
        <v>0</v>
      </c>
      <c r="BQ52" s="113">
        <f>'2012'!J61</f>
        <v>0</v>
      </c>
      <c r="BR52" s="113">
        <f>'2012'!K61</f>
        <v>0</v>
      </c>
      <c r="BS52" s="113">
        <f>'2012'!L61</f>
        <v>0</v>
      </c>
      <c r="BT52" s="113">
        <f>'2012'!M61</f>
        <v>0</v>
      </c>
      <c r="BU52" s="113">
        <f>'2012'!N61</f>
        <v>37</v>
      </c>
      <c r="BV52" s="114">
        <f>'2012'!O61</f>
        <v>203</v>
      </c>
      <c r="BW52" s="112">
        <f>'2013'!D61</f>
        <v>31</v>
      </c>
      <c r="BX52" s="113">
        <f>'2013'!E61</f>
        <v>31</v>
      </c>
      <c r="BY52" s="113">
        <f>'2013'!F61</f>
        <v>99</v>
      </c>
      <c r="BZ52" s="113">
        <f>'2013'!G61</f>
        <v>-90</v>
      </c>
      <c r="CA52" s="113">
        <f>'2013'!H61</f>
        <v>234</v>
      </c>
      <c r="CB52" s="113" t="str">
        <f>'2013'!I61</f>
        <v/>
      </c>
      <c r="CC52" s="113" t="str">
        <f>'2013'!J61</f>
        <v/>
      </c>
      <c r="CD52" s="113" t="str">
        <f>'2013'!K61</f>
        <v/>
      </c>
      <c r="CE52" s="113" t="str">
        <f>'2013'!L61</f>
        <v/>
      </c>
      <c r="CF52" s="113" t="str">
        <f>'2013'!M61</f>
        <v/>
      </c>
      <c r="CG52" s="113" t="str">
        <f>'2013'!N61</f>
        <v/>
      </c>
      <c r="CH52" s="114" t="str">
        <f>'2013'!O61</f>
        <v/>
      </c>
      <c r="CI52" s="112"/>
      <c r="CJ52" s="113"/>
      <c r="CK52" s="113"/>
      <c r="CL52" s="113"/>
      <c r="CM52" s="113"/>
      <c r="CN52" s="113"/>
      <c r="CO52" s="113"/>
      <c r="CP52" s="113"/>
      <c r="CQ52" s="113"/>
      <c r="CR52" s="113"/>
      <c r="CS52" s="113"/>
      <c r="CT52" s="114"/>
      <c r="CU52" s="112"/>
      <c r="CV52" s="113"/>
      <c r="CW52" s="113"/>
      <c r="CX52" s="113"/>
      <c r="CY52" s="113"/>
      <c r="CZ52" s="113"/>
      <c r="DA52" s="113"/>
      <c r="DB52" s="113"/>
      <c r="DC52" s="113"/>
      <c r="DD52" s="113"/>
      <c r="DE52" s="113"/>
      <c r="DF52" s="114"/>
      <c r="DG52" s="112"/>
      <c r="DH52" s="113"/>
      <c r="DI52" s="113"/>
      <c r="DJ52" s="113"/>
      <c r="DK52" s="113"/>
      <c r="DL52" s="113"/>
      <c r="DM52" s="113"/>
      <c r="DN52" s="113"/>
      <c r="DO52" s="113"/>
      <c r="DP52" s="113"/>
      <c r="DQ52" s="113"/>
      <c r="DR52" s="114"/>
      <c r="DS52" s="112"/>
      <c r="DT52" s="113"/>
      <c r="DU52" s="113"/>
      <c r="DV52" s="113"/>
      <c r="DW52" s="113"/>
      <c r="DX52" s="113"/>
      <c r="DY52" s="113"/>
      <c r="DZ52" s="113"/>
      <c r="EA52" s="113"/>
      <c r="EB52" s="113"/>
      <c r="EC52" s="113"/>
      <c r="ED52" s="114"/>
      <c r="EE52" s="112"/>
      <c r="EF52" s="113"/>
      <c r="EG52" s="113"/>
      <c r="EH52" s="113"/>
      <c r="EI52" s="113"/>
      <c r="EJ52" s="113"/>
      <c r="EK52" s="113"/>
      <c r="EL52" s="113"/>
      <c r="EM52" s="113"/>
      <c r="EN52" s="113"/>
      <c r="EO52" s="113"/>
      <c r="EP52" s="114"/>
    </row>
    <row r="53" spans="1:146" x14ac:dyDescent="0.2">
      <c r="A53" s="145" t="s">
        <v>10</v>
      </c>
      <c r="B53" s="119" t="s">
        <v>27</v>
      </c>
      <c r="C53" s="15">
        <f>'2007'!D42</f>
        <v>0</v>
      </c>
      <c r="D53" s="9">
        <f>'2007'!E42</f>
        <v>0</v>
      </c>
      <c r="E53" s="9">
        <f>'2007'!F42</f>
        <v>0</v>
      </c>
      <c r="F53" s="9">
        <f>'2007'!G42</f>
        <v>0</v>
      </c>
      <c r="G53" s="9">
        <f>'2007'!H42</f>
        <v>0</v>
      </c>
      <c r="H53" s="9">
        <f>'2007'!I42</f>
        <v>0</v>
      </c>
      <c r="I53" s="9">
        <f>'2007'!J42</f>
        <v>0</v>
      </c>
      <c r="J53" s="9">
        <f>'2007'!K42</f>
        <v>0</v>
      </c>
      <c r="K53" s="9">
        <f>'2007'!L42</f>
        <v>0</v>
      </c>
      <c r="L53" s="9">
        <f>'2007'!M42</f>
        <v>0</v>
      </c>
      <c r="M53" s="9">
        <f>'2007'!N42</f>
        <v>0</v>
      </c>
      <c r="N53" s="10">
        <f>'2007'!O42</f>
        <v>0</v>
      </c>
      <c r="O53" s="15">
        <f>'2008'!D42</f>
        <v>0</v>
      </c>
      <c r="P53" s="9">
        <f>'2008'!E42</f>
        <v>0</v>
      </c>
      <c r="Q53" s="9">
        <f>'2008'!F42</f>
        <v>0</v>
      </c>
      <c r="R53" s="9">
        <f>'2008'!G42</f>
        <v>0</v>
      </c>
      <c r="S53" s="9">
        <f>'2008'!H42</f>
        <v>0</v>
      </c>
      <c r="T53" s="9">
        <f>'2008'!I42</f>
        <v>0</v>
      </c>
      <c r="U53" s="9">
        <f>'2008'!J42</f>
        <v>0</v>
      </c>
      <c r="V53" s="9">
        <f>'2008'!K42</f>
        <v>0</v>
      </c>
      <c r="W53" s="9">
        <f>'2008'!L42</f>
        <v>0</v>
      </c>
      <c r="X53" s="9">
        <f>'2008'!M42</f>
        <v>0</v>
      </c>
      <c r="Y53" s="9">
        <f>'2008'!N42</f>
        <v>0</v>
      </c>
      <c r="Z53" s="10">
        <f>'2008'!O42</f>
        <v>0</v>
      </c>
      <c r="AA53" s="15">
        <f>'2009'!D42</f>
        <v>0</v>
      </c>
      <c r="AB53" s="9">
        <f>'2009'!E42</f>
        <v>0</v>
      </c>
      <c r="AC53" s="9">
        <f>'2009'!F42</f>
        <v>0</v>
      </c>
      <c r="AD53" s="9">
        <f>'2009'!G42</f>
        <v>0</v>
      </c>
      <c r="AE53" s="9">
        <f>'2009'!H42</f>
        <v>0</v>
      </c>
      <c r="AF53" s="9">
        <f>'2009'!I42</f>
        <v>0</v>
      </c>
      <c r="AG53" s="9">
        <f>'2009'!J42</f>
        <v>0</v>
      </c>
      <c r="AH53" s="9">
        <f>'2009'!K42</f>
        <v>0</v>
      </c>
      <c r="AI53" s="9">
        <f>'2009'!L42</f>
        <v>0</v>
      </c>
      <c r="AJ53" s="9">
        <f>'2009'!M42</f>
        <v>0</v>
      </c>
      <c r="AK53" s="9">
        <f>'2009'!N42</f>
        <v>0</v>
      </c>
      <c r="AL53" s="10">
        <f>'2009'!O42</f>
        <v>0</v>
      </c>
      <c r="AM53" s="15">
        <f>'2010'!D42</f>
        <v>0</v>
      </c>
      <c r="AN53" s="9">
        <f>'2010'!E42</f>
        <v>0</v>
      </c>
      <c r="AO53" s="9">
        <f>'2010'!F42</f>
        <v>0</v>
      </c>
      <c r="AP53" s="9">
        <f>'2010'!G42</f>
        <v>0</v>
      </c>
      <c r="AQ53" s="9">
        <f>'2010'!H42</f>
        <v>0</v>
      </c>
      <c r="AR53" s="9">
        <f>'2010'!I42</f>
        <v>0</v>
      </c>
      <c r="AS53" s="9">
        <f>'2010'!J42</f>
        <v>0</v>
      </c>
      <c r="AT53" s="9">
        <f>'2010'!K42</f>
        <v>0</v>
      </c>
      <c r="AU53" s="9">
        <f>'2010'!L42</f>
        <v>0</v>
      </c>
      <c r="AV53" s="9">
        <f>'2010'!M42</f>
        <v>0</v>
      </c>
      <c r="AW53" s="9">
        <f>'2010'!N42</f>
        <v>0</v>
      </c>
      <c r="AX53" s="10">
        <f>'2010'!O42</f>
        <v>0</v>
      </c>
      <c r="AY53" s="15">
        <f>'2011'!D42</f>
        <v>0</v>
      </c>
      <c r="AZ53" s="9">
        <f>'2011'!E42</f>
        <v>0</v>
      </c>
      <c r="BA53" s="9">
        <f>'2011'!F42</f>
        <v>0</v>
      </c>
      <c r="BB53" s="9">
        <f>'2011'!G42</f>
        <v>0</v>
      </c>
      <c r="BC53" s="9">
        <f>'2011'!H42</f>
        <v>0</v>
      </c>
      <c r="BD53" s="9">
        <f>'2011'!I42</f>
        <v>0</v>
      </c>
      <c r="BE53" s="9">
        <f>'2011'!J42</f>
        <v>0</v>
      </c>
      <c r="BF53" s="9">
        <f>'2011'!K42</f>
        <v>0</v>
      </c>
      <c r="BG53" s="9">
        <f>'2011'!L42</f>
        <v>0</v>
      </c>
      <c r="BH53" s="9">
        <f>'2011'!M42</f>
        <v>0</v>
      </c>
      <c r="BI53" s="9">
        <f>'2011'!N42</f>
        <v>0</v>
      </c>
      <c r="BJ53" s="10">
        <f>'2011'!O42</f>
        <v>0</v>
      </c>
      <c r="BK53" s="15">
        <f>'2012'!D62</f>
        <v>0</v>
      </c>
      <c r="BL53" s="9">
        <f>'2012'!E62</f>
        <v>0</v>
      </c>
      <c r="BM53" s="9">
        <f>'2012'!F62</f>
        <v>0</v>
      </c>
      <c r="BN53" s="9">
        <f>'2012'!G62</f>
        <v>0</v>
      </c>
      <c r="BO53" s="9">
        <f>'2012'!H62</f>
        <v>4</v>
      </c>
      <c r="BP53" s="9">
        <f>'2012'!I62</f>
        <v>17</v>
      </c>
      <c r="BQ53" s="9">
        <f>'2012'!J62</f>
        <v>4</v>
      </c>
      <c r="BR53" s="9">
        <f>'2012'!K62</f>
        <v>10</v>
      </c>
      <c r="BS53" s="9">
        <f>'2012'!L62</f>
        <v>6</v>
      </c>
      <c r="BT53" s="9">
        <f>'2012'!M62</f>
        <v>16</v>
      </c>
      <c r="BU53" s="9">
        <f>'2012'!N62</f>
        <v>12</v>
      </c>
      <c r="BV53" s="10">
        <f>'2012'!O62</f>
        <v>10</v>
      </c>
      <c r="BW53" s="15">
        <f>'2013'!D62</f>
        <v>7</v>
      </c>
      <c r="BX53" s="9">
        <f>'2013'!E62</f>
        <v>16</v>
      </c>
      <c r="BY53" s="9">
        <f>'2013'!F62</f>
        <v>21</v>
      </c>
      <c r="BZ53" s="9">
        <f>'2013'!G62</f>
        <v>19</v>
      </c>
      <c r="CA53" s="9">
        <f>'2013'!H62</f>
        <v>17</v>
      </c>
      <c r="CB53" s="9">
        <f>'2013'!I62</f>
        <v>0</v>
      </c>
      <c r="CC53" s="9">
        <f>'2013'!J62</f>
        <v>0</v>
      </c>
      <c r="CD53" s="9">
        <f>'2013'!K62</f>
        <v>0</v>
      </c>
      <c r="CE53" s="9">
        <f>'2013'!L62</f>
        <v>0</v>
      </c>
      <c r="CF53" s="9">
        <f>'2013'!M62</f>
        <v>0</v>
      </c>
      <c r="CG53" s="9">
        <f>'2013'!N62</f>
        <v>0</v>
      </c>
      <c r="CH53" s="10">
        <f>'2013'!O62</f>
        <v>0</v>
      </c>
      <c r="CI53" s="15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10"/>
      <c r="CU53" s="15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10"/>
      <c r="DG53" s="15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10"/>
      <c r="DS53" s="15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10"/>
      <c r="EE53" s="15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10"/>
    </row>
    <row r="54" spans="1:146" x14ac:dyDescent="0.2">
      <c r="A54" s="146"/>
      <c r="B54" s="121" t="s">
        <v>28</v>
      </c>
      <c r="C54" s="16">
        <f>'2007'!D43</f>
        <v>0</v>
      </c>
      <c r="D54" s="8">
        <f>'2007'!E43</f>
        <v>0</v>
      </c>
      <c r="E54" s="8">
        <f>'2007'!F43</f>
        <v>0</v>
      </c>
      <c r="F54" s="8">
        <f>'2007'!G43</f>
        <v>0</v>
      </c>
      <c r="G54" s="8">
        <f>'2007'!H43</f>
        <v>0</v>
      </c>
      <c r="H54" s="8">
        <f>'2007'!I43</f>
        <v>0</v>
      </c>
      <c r="I54" s="8">
        <f>'2007'!J43</f>
        <v>0</v>
      </c>
      <c r="J54" s="8">
        <f>'2007'!K43</f>
        <v>0</v>
      </c>
      <c r="K54" s="8">
        <f>'2007'!L43</f>
        <v>0</v>
      </c>
      <c r="L54" s="8">
        <f>'2007'!M43</f>
        <v>0</v>
      </c>
      <c r="M54" s="8">
        <f>'2007'!N43</f>
        <v>0</v>
      </c>
      <c r="N54" s="11">
        <f>'2007'!O43</f>
        <v>0</v>
      </c>
      <c r="O54" s="16">
        <f>'2008'!D43</f>
        <v>0</v>
      </c>
      <c r="P54" s="8">
        <f>'2008'!E43</f>
        <v>0</v>
      </c>
      <c r="Q54" s="8">
        <f>'2008'!F43</f>
        <v>0</v>
      </c>
      <c r="R54" s="8">
        <f>'2008'!G43</f>
        <v>0</v>
      </c>
      <c r="S54" s="8">
        <f>'2008'!H43</f>
        <v>0</v>
      </c>
      <c r="T54" s="8">
        <f>'2008'!I43</f>
        <v>0</v>
      </c>
      <c r="U54" s="8">
        <f>'2008'!J43</f>
        <v>0</v>
      </c>
      <c r="V54" s="8">
        <f>'2008'!K43</f>
        <v>0</v>
      </c>
      <c r="W54" s="8">
        <f>'2008'!L43</f>
        <v>0</v>
      </c>
      <c r="X54" s="8">
        <f>'2008'!M43</f>
        <v>0</v>
      </c>
      <c r="Y54" s="8">
        <f>'2008'!N43</f>
        <v>0</v>
      </c>
      <c r="Z54" s="11">
        <f>'2008'!O43</f>
        <v>0</v>
      </c>
      <c r="AA54" s="16">
        <f>'2009'!D43</f>
        <v>0</v>
      </c>
      <c r="AB54" s="8">
        <f>'2009'!E43</f>
        <v>0</v>
      </c>
      <c r="AC54" s="8">
        <f>'2009'!F43</f>
        <v>0</v>
      </c>
      <c r="AD54" s="8">
        <f>'2009'!G43</f>
        <v>0</v>
      </c>
      <c r="AE54" s="8">
        <f>'2009'!H43</f>
        <v>0</v>
      </c>
      <c r="AF54" s="8">
        <f>'2009'!I43</f>
        <v>0</v>
      </c>
      <c r="AG54" s="8">
        <f>'2009'!J43</f>
        <v>0</v>
      </c>
      <c r="AH54" s="8">
        <f>'2009'!K43</f>
        <v>0</v>
      </c>
      <c r="AI54" s="8">
        <f>'2009'!L43</f>
        <v>0</v>
      </c>
      <c r="AJ54" s="8">
        <f>'2009'!M43</f>
        <v>0</v>
      </c>
      <c r="AK54" s="8">
        <f>'2009'!N43</f>
        <v>0</v>
      </c>
      <c r="AL54" s="11">
        <f>'2009'!O43</f>
        <v>0</v>
      </c>
      <c r="AM54" s="16">
        <f>'2010'!D43</f>
        <v>0</v>
      </c>
      <c r="AN54" s="8">
        <f>'2010'!E43</f>
        <v>0</v>
      </c>
      <c r="AO54" s="8">
        <f>'2010'!F43</f>
        <v>0</v>
      </c>
      <c r="AP54" s="8">
        <f>'2010'!G43</f>
        <v>0</v>
      </c>
      <c r="AQ54" s="8">
        <f>'2010'!H43</f>
        <v>0</v>
      </c>
      <c r="AR54" s="8">
        <f>'2010'!I43</f>
        <v>0</v>
      </c>
      <c r="AS54" s="8">
        <f>'2010'!J43</f>
        <v>0</v>
      </c>
      <c r="AT54" s="8">
        <f>'2010'!K43</f>
        <v>0</v>
      </c>
      <c r="AU54" s="8">
        <f>'2010'!L43</f>
        <v>0</v>
      </c>
      <c r="AV54" s="8">
        <f>'2010'!M43</f>
        <v>0</v>
      </c>
      <c r="AW54" s="8">
        <f>'2010'!N43</f>
        <v>0</v>
      </c>
      <c r="AX54" s="11">
        <f>'2010'!O43</f>
        <v>0</v>
      </c>
      <c r="AY54" s="16">
        <f>'2011'!D43</f>
        <v>0</v>
      </c>
      <c r="AZ54" s="8">
        <f>'2011'!E43</f>
        <v>0</v>
      </c>
      <c r="BA54" s="8">
        <f>'2011'!F43</f>
        <v>0</v>
      </c>
      <c r="BB54" s="8">
        <f>'2011'!G43</f>
        <v>0</v>
      </c>
      <c r="BC54" s="8">
        <f>'2011'!H43</f>
        <v>0</v>
      </c>
      <c r="BD54" s="8">
        <f>'2011'!I43</f>
        <v>0</v>
      </c>
      <c r="BE54" s="8">
        <f>'2011'!J43</f>
        <v>0</v>
      </c>
      <c r="BF54" s="8">
        <f>'2011'!K43</f>
        <v>0</v>
      </c>
      <c r="BG54" s="8">
        <f>'2011'!L43</f>
        <v>0</v>
      </c>
      <c r="BH54" s="8">
        <f>'2011'!M43</f>
        <v>0</v>
      </c>
      <c r="BI54" s="8">
        <f>'2011'!N43</f>
        <v>0</v>
      </c>
      <c r="BJ54" s="11">
        <f>'2011'!O43</f>
        <v>0</v>
      </c>
      <c r="BK54" s="16">
        <f>'2012'!D63</f>
        <v>0</v>
      </c>
      <c r="BL54" s="8">
        <f>'2012'!E63</f>
        <v>0</v>
      </c>
      <c r="BM54" s="8">
        <f>'2012'!F63</f>
        <v>0</v>
      </c>
      <c r="BN54" s="8">
        <f>'2012'!G63</f>
        <v>0</v>
      </c>
      <c r="BO54" s="8">
        <f>'2012'!H63</f>
        <v>5</v>
      </c>
      <c r="BP54" s="8">
        <f>'2012'!I63</f>
        <v>21</v>
      </c>
      <c r="BQ54" s="8">
        <f>'2012'!J63</f>
        <v>4</v>
      </c>
      <c r="BR54" s="8">
        <f>'2012'!K63</f>
        <v>10</v>
      </c>
      <c r="BS54" s="8">
        <f>'2012'!L63</f>
        <v>6</v>
      </c>
      <c r="BT54" s="8">
        <f>'2012'!M63</f>
        <v>31</v>
      </c>
      <c r="BU54" s="8">
        <f>'2012'!N63</f>
        <v>15</v>
      </c>
      <c r="BV54" s="11">
        <f>'2012'!O63</f>
        <v>11</v>
      </c>
      <c r="BW54" s="16">
        <f>'2013'!D63</f>
        <v>6</v>
      </c>
      <c r="BX54" s="8">
        <f>'2013'!E63</f>
        <v>19</v>
      </c>
      <c r="BY54" s="8">
        <f>'2013'!F63</f>
        <v>31</v>
      </c>
      <c r="BZ54" s="8">
        <f>'2013'!G63</f>
        <v>20</v>
      </c>
      <c r="CA54" s="8">
        <f>'2013'!H63</f>
        <v>18</v>
      </c>
      <c r="CB54" s="8">
        <f>'2013'!I63</f>
        <v>0</v>
      </c>
      <c r="CC54" s="8">
        <f>'2013'!J63</f>
        <v>0</v>
      </c>
      <c r="CD54" s="8">
        <f>'2013'!K63</f>
        <v>0</v>
      </c>
      <c r="CE54" s="8">
        <f>'2013'!L63</f>
        <v>0</v>
      </c>
      <c r="CF54" s="8">
        <f>'2013'!M63</f>
        <v>0</v>
      </c>
      <c r="CG54" s="8">
        <f>'2013'!N63</f>
        <v>0</v>
      </c>
      <c r="CH54" s="11">
        <f>'2013'!O63</f>
        <v>0</v>
      </c>
      <c r="CI54" s="16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11"/>
      <c r="CU54" s="16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11"/>
      <c r="DG54" s="16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11"/>
      <c r="DS54" s="16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11"/>
      <c r="EE54" s="16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11"/>
    </row>
    <row r="55" spans="1:146" x14ac:dyDescent="0.2">
      <c r="A55" s="146"/>
      <c r="B55" s="121" t="s">
        <v>29</v>
      </c>
      <c r="C55" s="16">
        <f>'2007'!D44</f>
        <v>0</v>
      </c>
      <c r="D55" s="8">
        <f>'2007'!E44</f>
        <v>0</v>
      </c>
      <c r="E55" s="8">
        <f>'2007'!F44</f>
        <v>0</v>
      </c>
      <c r="F55" s="8">
        <f>'2007'!G44</f>
        <v>0</v>
      </c>
      <c r="G55" s="8">
        <f>'2007'!H44</f>
        <v>0</v>
      </c>
      <c r="H55" s="8">
        <f>'2007'!I44</f>
        <v>0</v>
      </c>
      <c r="I55" s="8">
        <f>'2007'!J44</f>
        <v>0</v>
      </c>
      <c r="J55" s="8">
        <f>'2007'!K44</f>
        <v>0</v>
      </c>
      <c r="K55" s="8">
        <f>'2007'!L44</f>
        <v>0</v>
      </c>
      <c r="L55" s="8">
        <f>'2007'!M44</f>
        <v>0</v>
      </c>
      <c r="M55" s="8">
        <f>'2007'!N44</f>
        <v>0</v>
      </c>
      <c r="N55" s="11">
        <f>'2007'!O44</f>
        <v>0</v>
      </c>
      <c r="O55" s="16">
        <f>'2008'!D44</f>
        <v>0</v>
      </c>
      <c r="P55" s="8">
        <f>'2008'!E44</f>
        <v>0</v>
      </c>
      <c r="Q55" s="8">
        <f>'2008'!F44</f>
        <v>0</v>
      </c>
      <c r="R55" s="8">
        <f>'2008'!G44</f>
        <v>0</v>
      </c>
      <c r="S55" s="8">
        <f>'2008'!H44</f>
        <v>0</v>
      </c>
      <c r="T55" s="8">
        <f>'2008'!I44</f>
        <v>0</v>
      </c>
      <c r="U55" s="8">
        <f>'2008'!J44</f>
        <v>0</v>
      </c>
      <c r="V55" s="8">
        <f>'2008'!K44</f>
        <v>0</v>
      </c>
      <c r="W55" s="8">
        <f>'2008'!L44</f>
        <v>0</v>
      </c>
      <c r="X55" s="8">
        <f>'2008'!M44</f>
        <v>0</v>
      </c>
      <c r="Y55" s="8">
        <f>'2008'!N44</f>
        <v>0</v>
      </c>
      <c r="Z55" s="11">
        <f>'2008'!O44</f>
        <v>0</v>
      </c>
      <c r="AA55" s="16">
        <f>'2009'!D44</f>
        <v>0</v>
      </c>
      <c r="AB55" s="8">
        <f>'2009'!E44</f>
        <v>0</v>
      </c>
      <c r="AC55" s="8">
        <f>'2009'!F44</f>
        <v>0</v>
      </c>
      <c r="AD55" s="8">
        <f>'2009'!G44</f>
        <v>0</v>
      </c>
      <c r="AE55" s="8">
        <f>'2009'!H44</f>
        <v>0</v>
      </c>
      <c r="AF55" s="8">
        <f>'2009'!I44</f>
        <v>0</v>
      </c>
      <c r="AG55" s="8">
        <f>'2009'!J44</f>
        <v>0</v>
      </c>
      <c r="AH55" s="8">
        <f>'2009'!K44</f>
        <v>0</v>
      </c>
      <c r="AI55" s="8">
        <f>'2009'!L44</f>
        <v>0</v>
      </c>
      <c r="AJ55" s="8">
        <f>'2009'!M44</f>
        <v>0</v>
      </c>
      <c r="AK55" s="8">
        <f>'2009'!N44</f>
        <v>0</v>
      </c>
      <c r="AL55" s="11">
        <f>'2009'!O44</f>
        <v>0</v>
      </c>
      <c r="AM55" s="16">
        <f>'2010'!D44</f>
        <v>0</v>
      </c>
      <c r="AN55" s="8">
        <f>'2010'!E44</f>
        <v>0</v>
      </c>
      <c r="AO55" s="8">
        <f>'2010'!F44</f>
        <v>0</v>
      </c>
      <c r="AP55" s="8">
        <f>'2010'!G44</f>
        <v>0</v>
      </c>
      <c r="AQ55" s="8">
        <f>'2010'!H44</f>
        <v>0</v>
      </c>
      <c r="AR55" s="8">
        <f>'2010'!I44</f>
        <v>0</v>
      </c>
      <c r="AS55" s="8">
        <f>'2010'!J44</f>
        <v>0</v>
      </c>
      <c r="AT55" s="8">
        <f>'2010'!K44</f>
        <v>0</v>
      </c>
      <c r="AU55" s="8">
        <f>'2010'!L44</f>
        <v>0</v>
      </c>
      <c r="AV55" s="8">
        <f>'2010'!M44</f>
        <v>0</v>
      </c>
      <c r="AW55" s="8">
        <f>'2010'!N44</f>
        <v>0</v>
      </c>
      <c r="AX55" s="11">
        <f>'2010'!O44</f>
        <v>0</v>
      </c>
      <c r="AY55" s="16">
        <f>'2011'!D44</f>
        <v>0</v>
      </c>
      <c r="AZ55" s="8">
        <f>'2011'!E44</f>
        <v>0</v>
      </c>
      <c r="BA55" s="8">
        <f>'2011'!F44</f>
        <v>0</v>
      </c>
      <c r="BB55" s="8">
        <f>'2011'!G44</f>
        <v>0</v>
      </c>
      <c r="BC55" s="8">
        <f>'2011'!H44</f>
        <v>0</v>
      </c>
      <c r="BD55" s="8">
        <f>'2011'!I44</f>
        <v>0</v>
      </c>
      <c r="BE55" s="8">
        <f>'2011'!J44</f>
        <v>0</v>
      </c>
      <c r="BF55" s="8">
        <f>'2011'!K44</f>
        <v>0</v>
      </c>
      <c r="BG55" s="8">
        <f>'2011'!L44</f>
        <v>0</v>
      </c>
      <c r="BH55" s="8">
        <f>'2011'!M44</f>
        <v>0</v>
      </c>
      <c r="BI55" s="8">
        <f>'2011'!N44</f>
        <v>0</v>
      </c>
      <c r="BJ55" s="11">
        <f>'2011'!O44</f>
        <v>0</v>
      </c>
      <c r="BK55" s="16">
        <f>'2012'!D64</f>
        <v>0</v>
      </c>
      <c r="BL55" s="8">
        <f>'2012'!E64</f>
        <v>0</v>
      </c>
      <c r="BM55" s="8">
        <f>'2012'!F64</f>
        <v>0</v>
      </c>
      <c r="BN55" s="8">
        <f>'2012'!G64</f>
        <v>0</v>
      </c>
      <c r="BO55" s="8">
        <f>'2012'!H64</f>
        <v>19</v>
      </c>
      <c r="BP55" s="8">
        <f>'2012'!I64</f>
        <v>145</v>
      </c>
      <c r="BQ55" s="8">
        <f>'2012'!J64</f>
        <v>27</v>
      </c>
      <c r="BR55" s="8">
        <f>'2012'!K64</f>
        <v>86</v>
      </c>
      <c r="BS55" s="8">
        <f>'2012'!L64</f>
        <v>56</v>
      </c>
      <c r="BT55" s="8">
        <f>'2012'!M64</f>
        <v>190</v>
      </c>
      <c r="BU55" s="8">
        <f>'2012'!N64</f>
        <v>144</v>
      </c>
      <c r="BV55" s="11">
        <f>'2012'!O64</f>
        <v>104</v>
      </c>
      <c r="BW55" s="16">
        <f>'2013'!D64</f>
        <v>103</v>
      </c>
      <c r="BX55" s="8">
        <f>'2013'!E64</f>
        <v>136</v>
      </c>
      <c r="BY55" s="8">
        <f>'2013'!F64</f>
        <v>325</v>
      </c>
      <c r="BZ55" s="8">
        <f>'2013'!G64</f>
        <v>155</v>
      </c>
      <c r="CA55" s="8">
        <f>'2013'!H64</f>
        <v>160</v>
      </c>
      <c r="CB55" s="8">
        <f>'2013'!I64</f>
        <v>0</v>
      </c>
      <c r="CC55" s="8">
        <f>'2013'!J64</f>
        <v>0</v>
      </c>
      <c r="CD55" s="8">
        <f>'2013'!K64</f>
        <v>0</v>
      </c>
      <c r="CE55" s="8">
        <f>'2013'!L64</f>
        <v>0</v>
      </c>
      <c r="CF55" s="8">
        <f>'2013'!M64</f>
        <v>0</v>
      </c>
      <c r="CG55" s="8">
        <f>'2013'!N64</f>
        <v>0</v>
      </c>
      <c r="CH55" s="11">
        <f>'2013'!O64</f>
        <v>0</v>
      </c>
      <c r="CI55" s="16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11"/>
      <c r="CU55" s="16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11"/>
      <c r="DG55" s="16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11"/>
      <c r="DS55" s="16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11"/>
      <c r="EE55" s="16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11"/>
    </row>
    <row r="56" spans="1:146" x14ac:dyDescent="0.2">
      <c r="A56" s="146"/>
      <c r="B56" s="121" t="s">
        <v>30</v>
      </c>
      <c r="C56" s="16">
        <f>'2007'!D45</f>
        <v>0</v>
      </c>
      <c r="D56" s="8">
        <f>'2007'!E45</f>
        <v>0</v>
      </c>
      <c r="E56" s="8">
        <f>'2007'!F45</f>
        <v>0</v>
      </c>
      <c r="F56" s="8">
        <f>'2007'!G45</f>
        <v>0</v>
      </c>
      <c r="G56" s="8">
        <f>'2007'!H45</f>
        <v>0</v>
      </c>
      <c r="H56" s="8">
        <f>'2007'!I45</f>
        <v>0</v>
      </c>
      <c r="I56" s="8">
        <f>'2007'!J45</f>
        <v>0</v>
      </c>
      <c r="J56" s="8">
        <f>'2007'!K45</f>
        <v>0</v>
      </c>
      <c r="K56" s="8">
        <f>'2007'!L45</f>
        <v>0</v>
      </c>
      <c r="L56" s="8">
        <f>'2007'!M45</f>
        <v>0</v>
      </c>
      <c r="M56" s="8">
        <f>'2007'!N45</f>
        <v>0</v>
      </c>
      <c r="N56" s="11">
        <f>'2007'!O45</f>
        <v>0</v>
      </c>
      <c r="O56" s="16">
        <f>'2008'!D45</f>
        <v>0</v>
      </c>
      <c r="P56" s="8">
        <f>'2008'!E45</f>
        <v>0</v>
      </c>
      <c r="Q56" s="8">
        <f>'2008'!F45</f>
        <v>0</v>
      </c>
      <c r="R56" s="8">
        <f>'2008'!G45</f>
        <v>0</v>
      </c>
      <c r="S56" s="8">
        <f>'2008'!H45</f>
        <v>0</v>
      </c>
      <c r="T56" s="8">
        <f>'2008'!I45</f>
        <v>0</v>
      </c>
      <c r="U56" s="8">
        <f>'2008'!J45</f>
        <v>0</v>
      </c>
      <c r="V56" s="8">
        <f>'2008'!K45</f>
        <v>0</v>
      </c>
      <c r="W56" s="8">
        <f>'2008'!L45</f>
        <v>0</v>
      </c>
      <c r="X56" s="8">
        <f>'2008'!M45</f>
        <v>0</v>
      </c>
      <c r="Y56" s="8">
        <f>'2008'!N45</f>
        <v>0</v>
      </c>
      <c r="Z56" s="11">
        <f>'2008'!O45</f>
        <v>0</v>
      </c>
      <c r="AA56" s="16">
        <f>'2009'!D45</f>
        <v>0</v>
      </c>
      <c r="AB56" s="8">
        <f>'2009'!E45</f>
        <v>0</v>
      </c>
      <c r="AC56" s="8">
        <f>'2009'!F45</f>
        <v>0</v>
      </c>
      <c r="AD56" s="8">
        <f>'2009'!G45</f>
        <v>0</v>
      </c>
      <c r="AE56" s="8">
        <f>'2009'!H45</f>
        <v>0</v>
      </c>
      <c r="AF56" s="8">
        <f>'2009'!I45</f>
        <v>0</v>
      </c>
      <c r="AG56" s="8">
        <f>'2009'!J45</f>
        <v>0</v>
      </c>
      <c r="AH56" s="8">
        <f>'2009'!K45</f>
        <v>0</v>
      </c>
      <c r="AI56" s="8">
        <f>'2009'!L45</f>
        <v>0</v>
      </c>
      <c r="AJ56" s="8">
        <f>'2009'!M45</f>
        <v>0</v>
      </c>
      <c r="AK56" s="8">
        <f>'2009'!N45</f>
        <v>0</v>
      </c>
      <c r="AL56" s="11">
        <f>'2009'!O45</f>
        <v>0</v>
      </c>
      <c r="AM56" s="16">
        <f>'2010'!D45</f>
        <v>0</v>
      </c>
      <c r="AN56" s="8">
        <f>'2010'!E45</f>
        <v>0</v>
      </c>
      <c r="AO56" s="8">
        <f>'2010'!F45</f>
        <v>0</v>
      </c>
      <c r="AP56" s="8">
        <f>'2010'!G45</f>
        <v>0</v>
      </c>
      <c r="AQ56" s="8">
        <f>'2010'!H45</f>
        <v>0</v>
      </c>
      <c r="AR56" s="8">
        <f>'2010'!I45</f>
        <v>0</v>
      </c>
      <c r="AS56" s="8">
        <f>'2010'!J45</f>
        <v>0</v>
      </c>
      <c r="AT56" s="8">
        <f>'2010'!K45</f>
        <v>0</v>
      </c>
      <c r="AU56" s="8">
        <f>'2010'!L45</f>
        <v>0</v>
      </c>
      <c r="AV56" s="8">
        <f>'2010'!M45</f>
        <v>0</v>
      </c>
      <c r="AW56" s="8">
        <f>'2010'!N45</f>
        <v>0</v>
      </c>
      <c r="AX56" s="11">
        <f>'2010'!O45</f>
        <v>0</v>
      </c>
      <c r="AY56" s="16">
        <f>'2011'!D45</f>
        <v>0</v>
      </c>
      <c r="AZ56" s="8">
        <f>'2011'!E45</f>
        <v>0</v>
      </c>
      <c r="BA56" s="8">
        <f>'2011'!F45</f>
        <v>0</v>
      </c>
      <c r="BB56" s="8">
        <f>'2011'!G45</f>
        <v>0</v>
      </c>
      <c r="BC56" s="8">
        <f>'2011'!H45</f>
        <v>0</v>
      </c>
      <c r="BD56" s="8">
        <f>'2011'!I45</f>
        <v>0</v>
      </c>
      <c r="BE56" s="8">
        <f>'2011'!J45</f>
        <v>0</v>
      </c>
      <c r="BF56" s="8">
        <f>'2011'!K45</f>
        <v>0</v>
      </c>
      <c r="BG56" s="8">
        <f>'2011'!L45</f>
        <v>0</v>
      </c>
      <c r="BH56" s="8">
        <f>'2011'!M45</f>
        <v>0</v>
      </c>
      <c r="BI56" s="8">
        <f>'2011'!N45</f>
        <v>0</v>
      </c>
      <c r="BJ56" s="11">
        <f>'2011'!O45</f>
        <v>0</v>
      </c>
      <c r="BK56" s="16">
        <f>'2012'!D65</f>
        <v>0</v>
      </c>
      <c r="BL56" s="8">
        <f>'2012'!E65</f>
        <v>0</v>
      </c>
      <c r="BM56" s="8">
        <f>'2012'!F65</f>
        <v>0</v>
      </c>
      <c r="BN56" s="8">
        <f>'2012'!G65</f>
        <v>0</v>
      </c>
      <c r="BO56" s="8">
        <f>'2012'!H65</f>
        <v>79</v>
      </c>
      <c r="BP56" s="8">
        <f>'2012'!I65</f>
        <v>1124</v>
      </c>
      <c r="BQ56" s="8">
        <f>'2012'!J65</f>
        <v>215</v>
      </c>
      <c r="BR56" s="8">
        <f>'2012'!K65</f>
        <v>633</v>
      </c>
      <c r="BS56" s="8">
        <f>'2012'!L65</f>
        <v>490</v>
      </c>
      <c r="BT56" s="8">
        <f>'2012'!M65</f>
        <v>3027</v>
      </c>
      <c r="BU56" s="8">
        <f>'2012'!N65</f>
        <v>1643</v>
      </c>
      <c r="BV56" s="11">
        <f>'2012'!O65</f>
        <v>866</v>
      </c>
      <c r="BW56" s="16">
        <f>'2013'!D65</f>
        <v>924</v>
      </c>
      <c r="BX56" s="8">
        <f>'2013'!E65</f>
        <v>969</v>
      </c>
      <c r="BY56" s="8">
        <f>'2013'!F65</f>
        <v>2397</v>
      </c>
      <c r="BZ56" s="8">
        <f>'2013'!G65</f>
        <v>1351</v>
      </c>
      <c r="CA56" s="8">
        <f>'2013'!H65</f>
        <v>1391</v>
      </c>
      <c r="CB56" s="8">
        <f>'2013'!I65</f>
        <v>0</v>
      </c>
      <c r="CC56" s="8">
        <f>'2013'!J65</f>
        <v>0</v>
      </c>
      <c r="CD56" s="8">
        <f>'2013'!K65</f>
        <v>0</v>
      </c>
      <c r="CE56" s="8">
        <f>'2013'!L65</f>
        <v>0</v>
      </c>
      <c r="CF56" s="8">
        <f>'2013'!M65</f>
        <v>0</v>
      </c>
      <c r="CG56" s="8">
        <f>'2013'!N65</f>
        <v>0</v>
      </c>
      <c r="CH56" s="11">
        <f>'2013'!O65</f>
        <v>0</v>
      </c>
      <c r="CI56" s="16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11"/>
      <c r="CU56" s="16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11"/>
      <c r="DG56" s="16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11"/>
      <c r="DS56" s="16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11"/>
      <c r="EE56" s="16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11"/>
    </row>
    <row r="57" spans="1:146" ht="13.5" thickBot="1" x14ac:dyDescent="0.25">
      <c r="A57" s="147"/>
      <c r="B57" s="118" t="s">
        <v>59</v>
      </c>
      <c r="C57" s="112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4"/>
      <c r="O57" s="112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4"/>
      <c r="AA57" s="112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4"/>
      <c r="AM57" s="112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4"/>
      <c r="AY57" s="112"/>
      <c r="AZ57" s="113"/>
      <c r="BA57" s="113"/>
      <c r="BB57" s="113"/>
      <c r="BC57" s="113"/>
      <c r="BD57" s="113"/>
      <c r="BE57" s="113"/>
      <c r="BF57" s="113"/>
      <c r="BG57" s="113"/>
      <c r="BH57" s="113"/>
      <c r="BI57" s="113"/>
      <c r="BJ57" s="114"/>
      <c r="BK57" s="112">
        <f>'2012'!D67</f>
        <v>0</v>
      </c>
      <c r="BL57" s="113">
        <f>'2012'!E67</f>
        <v>0</v>
      </c>
      <c r="BM57" s="113">
        <f>'2012'!F67</f>
        <v>0</v>
      </c>
      <c r="BN57" s="113">
        <f>'2012'!G67</f>
        <v>0</v>
      </c>
      <c r="BO57" s="113">
        <f>'2012'!H67</f>
        <v>0</v>
      </c>
      <c r="BP57" s="113">
        <f>'2012'!I67</f>
        <v>0</v>
      </c>
      <c r="BQ57" s="113">
        <f>'2012'!J67</f>
        <v>0</v>
      </c>
      <c r="BR57" s="113">
        <f>'2012'!K67</f>
        <v>0</v>
      </c>
      <c r="BS57" s="113">
        <f>'2012'!L67</f>
        <v>0</v>
      </c>
      <c r="BT57" s="113">
        <f>'2012'!M67</f>
        <v>0</v>
      </c>
      <c r="BU57" s="113">
        <f>'2012'!N67</f>
        <v>752</v>
      </c>
      <c r="BV57" s="114">
        <f>'2012'!O67</f>
        <v>465</v>
      </c>
      <c r="BW57" s="112">
        <f>'2013'!D67</f>
        <v>401</v>
      </c>
      <c r="BX57" s="113">
        <f>'2013'!E67</f>
        <v>312</v>
      </c>
      <c r="BY57" s="113">
        <f>'2013'!F67</f>
        <v>1301</v>
      </c>
      <c r="BZ57" s="113">
        <f>'2013'!G67</f>
        <v>1416</v>
      </c>
      <c r="CA57" s="113">
        <f>'2013'!H67</f>
        <v>651</v>
      </c>
      <c r="CB57" s="113" t="str">
        <f>'2013'!I67</f>
        <v/>
      </c>
      <c r="CC57" s="113" t="str">
        <f>'2013'!J67</f>
        <v/>
      </c>
      <c r="CD57" s="113" t="str">
        <f>'2013'!K67</f>
        <v/>
      </c>
      <c r="CE57" s="113" t="str">
        <f>'2013'!L67</f>
        <v/>
      </c>
      <c r="CF57" s="113" t="str">
        <f>'2013'!M67</f>
        <v/>
      </c>
      <c r="CG57" s="113" t="str">
        <f>'2013'!N67</f>
        <v/>
      </c>
      <c r="CH57" s="114" t="str">
        <f>'2013'!O67</f>
        <v/>
      </c>
      <c r="CI57" s="112"/>
      <c r="CJ57" s="113"/>
      <c r="CK57" s="113"/>
      <c r="CL57" s="113"/>
      <c r="CM57" s="113"/>
      <c r="CN57" s="113"/>
      <c r="CO57" s="113"/>
      <c r="CP57" s="113"/>
      <c r="CQ57" s="113"/>
      <c r="CR57" s="113"/>
      <c r="CS57" s="113"/>
      <c r="CT57" s="114"/>
      <c r="CU57" s="112"/>
      <c r="CV57" s="113"/>
      <c r="CW57" s="113"/>
      <c r="CX57" s="113"/>
      <c r="CY57" s="113"/>
      <c r="CZ57" s="113"/>
      <c r="DA57" s="113"/>
      <c r="DB57" s="113"/>
      <c r="DC57" s="113"/>
      <c r="DD57" s="113"/>
      <c r="DE57" s="113"/>
      <c r="DF57" s="114"/>
      <c r="DG57" s="112"/>
      <c r="DH57" s="113"/>
      <c r="DI57" s="113"/>
      <c r="DJ57" s="113"/>
      <c r="DK57" s="113"/>
      <c r="DL57" s="113"/>
      <c r="DM57" s="113"/>
      <c r="DN57" s="113"/>
      <c r="DO57" s="113"/>
      <c r="DP57" s="113"/>
      <c r="DQ57" s="113"/>
      <c r="DR57" s="114"/>
      <c r="DS57" s="112"/>
      <c r="DT57" s="113"/>
      <c r="DU57" s="113"/>
      <c r="DV57" s="113"/>
      <c r="DW57" s="113"/>
      <c r="DX57" s="113"/>
      <c r="DY57" s="113"/>
      <c r="DZ57" s="113"/>
      <c r="EA57" s="113"/>
      <c r="EB57" s="113"/>
      <c r="EC57" s="113"/>
      <c r="ED57" s="114"/>
      <c r="EE57" s="112"/>
      <c r="EF57" s="113"/>
      <c r="EG57" s="113"/>
      <c r="EH57" s="113"/>
      <c r="EI57" s="113"/>
      <c r="EJ57" s="113"/>
      <c r="EK57" s="113"/>
      <c r="EL57" s="113"/>
      <c r="EM57" s="113"/>
      <c r="EN57" s="113"/>
      <c r="EO57" s="113"/>
      <c r="EP57" s="114"/>
    </row>
    <row r="58" spans="1:146" x14ac:dyDescent="0.2">
      <c r="A58" s="145" t="s">
        <v>11</v>
      </c>
      <c r="B58" s="119" t="s">
        <v>27</v>
      </c>
      <c r="C58" s="15">
        <f>'2007'!D46</f>
        <v>0</v>
      </c>
      <c r="D58" s="9">
        <f>'2007'!E46</f>
        <v>0</v>
      </c>
      <c r="E58" s="9">
        <f>'2007'!F46</f>
        <v>0</v>
      </c>
      <c r="F58" s="9">
        <f>'2007'!G46</f>
        <v>0</v>
      </c>
      <c r="G58" s="9">
        <f>'2007'!H46</f>
        <v>0</v>
      </c>
      <c r="H58" s="9">
        <f>'2007'!I46</f>
        <v>0</v>
      </c>
      <c r="I58" s="9">
        <f>'2007'!J46</f>
        <v>0</v>
      </c>
      <c r="J58" s="9">
        <f>'2007'!K46</f>
        <v>0</v>
      </c>
      <c r="K58" s="9">
        <f>'2007'!L46</f>
        <v>0</v>
      </c>
      <c r="L58" s="9">
        <f>'2007'!M46</f>
        <v>0</v>
      </c>
      <c r="M58" s="9">
        <f>'2007'!N46</f>
        <v>0</v>
      </c>
      <c r="N58" s="10">
        <f>'2007'!O46</f>
        <v>0</v>
      </c>
      <c r="O58" s="15">
        <f>'2008'!D46</f>
        <v>0</v>
      </c>
      <c r="P58" s="9">
        <f>'2008'!E46</f>
        <v>0</v>
      </c>
      <c r="Q58" s="9">
        <f>'2008'!F46</f>
        <v>0</v>
      </c>
      <c r="R58" s="9">
        <f>'2008'!G46</f>
        <v>0</v>
      </c>
      <c r="S58" s="9">
        <f>'2008'!H46</f>
        <v>0</v>
      </c>
      <c r="T58" s="9">
        <f>'2008'!I46</f>
        <v>0</v>
      </c>
      <c r="U58" s="9">
        <f>'2008'!J46</f>
        <v>0</v>
      </c>
      <c r="V58" s="9">
        <f>'2008'!K46</f>
        <v>0</v>
      </c>
      <c r="W58" s="9">
        <f>'2008'!L46</f>
        <v>0</v>
      </c>
      <c r="X58" s="9">
        <f>'2008'!M46</f>
        <v>0</v>
      </c>
      <c r="Y58" s="9">
        <f>'2008'!N46</f>
        <v>0</v>
      </c>
      <c r="Z58" s="10">
        <f>'2008'!O46</f>
        <v>0</v>
      </c>
      <c r="AA58" s="15">
        <f>'2009'!D46</f>
        <v>0</v>
      </c>
      <c r="AB58" s="9">
        <f>'2009'!E46</f>
        <v>0</v>
      </c>
      <c r="AC58" s="9">
        <f>'2009'!F46</f>
        <v>0</v>
      </c>
      <c r="AD58" s="9">
        <f>'2009'!G46</f>
        <v>0</v>
      </c>
      <c r="AE58" s="9">
        <f>'2009'!H46</f>
        <v>0</v>
      </c>
      <c r="AF58" s="9">
        <f>'2009'!I46</f>
        <v>0</v>
      </c>
      <c r="AG58" s="9">
        <f>'2009'!J46</f>
        <v>0</v>
      </c>
      <c r="AH58" s="9">
        <f>'2009'!K46</f>
        <v>0</v>
      </c>
      <c r="AI58" s="9">
        <f>'2009'!L46</f>
        <v>0</v>
      </c>
      <c r="AJ58" s="9">
        <f>'2009'!M46</f>
        <v>0</v>
      </c>
      <c r="AK58" s="9">
        <f>'2009'!N46</f>
        <v>0</v>
      </c>
      <c r="AL58" s="10">
        <f>'2009'!O46</f>
        <v>0</v>
      </c>
      <c r="AM58" s="15">
        <f>'2010'!D46</f>
        <v>0</v>
      </c>
      <c r="AN58" s="9">
        <f>'2010'!E46</f>
        <v>0</v>
      </c>
      <c r="AO58" s="9">
        <f>'2010'!F46</f>
        <v>0</v>
      </c>
      <c r="AP58" s="9">
        <f>'2010'!G46</f>
        <v>0</v>
      </c>
      <c r="AQ58" s="9">
        <f>'2010'!H46</f>
        <v>0</v>
      </c>
      <c r="AR58" s="9">
        <f>'2010'!I46</f>
        <v>0</v>
      </c>
      <c r="AS58" s="9">
        <f>'2010'!J46</f>
        <v>0</v>
      </c>
      <c r="AT58" s="9">
        <f>'2010'!K46</f>
        <v>0</v>
      </c>
      <c r="AU58" s="9">
        <f>'2010'!L46</f>
        <v>0</v>
      </c>
      <c r="AV58" s="9">
        <f>'2010'!M46</f>
        <v>0</v>
      </c>
      <c r="AW58" s="9">
        <f>'2010'!N46</f>
        <v>0</v>
      </c>
      <c r="AX58" s="10">
        <f>'2010'!O46</f>
        <v>0</v>
      </c>
      <c r="AY58" s="15">
        <f>'2011'!D46</f>
        <v>0</v>
      </c>
      <c r="AZ58" s="9">
        <f>'2011'!E46</f>
        <v>0</v>
      </c>
      <c r="BA58" s="9">
        <f>'2011'!F46</f>
        <v>0</v>
      </c>
      <c r="BB58" s="9">
        <f>'2011'!G46</f>
        <v>0</v>
      </c>
      <c r="BC58" s="9">
        <f>'2011'!H46</f>
        <v>0</v>
      </c>
      <c r="BD58" s="9">
        <f>'2011'!I46</f>
        <v>0</v>
      </c>
      <c r="BE58" s="9">
        <f>'2011'!J46</f>
        <v>0</v>
      </c>
      <c r="BF58" s="9">
        <f>'2011'!K46</f>
        <v>0</v>
      </c>
      <c r="BG58" s="9">
        <f>'2011'!L46</f>
        <v>0</v>
      </c>
      <c r="BH58" s="9">
        <f>'2011'!M46</f>
        <v>0</v>
      </c>
      <c r="BI58" s="9">
        <f>'2011'!N46</f>
        <v>0</v>
      </c>
      <c r="BJ58" s="10">
        <f>'2011'!O46</f>
        <v>0</v>
      </c>
      <c r="BK58" s="15">
        <f>'2012'!D68</f>
        <v>0</v>
      </c>
      <c r="BL58" s="9">
        <f>'2012'!E68</f>
        <v>0</v>
      </c>
      <c r="BM58" s="9">
        <f>'2012'!F68</f>
        <v>0</v>
      </c>
      <c r="BN58" s="9">
        <f>'2012'!G68</f>
        <v>0</v>
      </c>
      <c r="BO58" s="9">
        <f>'2012'!H68</f>
        <v>0</v>
      </c>
      <c r="BP58" s="9">
        <f>'2012'!I68</f>
        <v>1</v>
      </c>
      <c r="BQ58" s="9">
        <f>'2012'!J68</f>
        <v>1</v>
      </c>
      <c r="BR58" s="9">
        <f>'2012'!K68</f>
        <v>0</v>
      </c>
      <c r="BS58" s="9">
        <f>'2012'!L68</f>
        <v>59</v>
      </c>
      <c r="BT58" s="9">
        <f>'2012'!M68</f>
        <v>69</v>
      </c>
      <c r="BU58" s="9">
        <f>'2012'!N68</f>
        <v>13</v>
      </c>
      <c r="BV58" s="10">
        <f>'2012'!O68</f>
        <v>13</v>
      </c>
      <c r="BW58" s="15">
        <f>'2013'!D68</f>
        <v>0</v>
      </c>
      <c r="BX58" s="9">
        <f>'2013'!E68</f>
        <v>0</v>
      </c>
      <c r="BY58" s="9">
        <f>'2013'!F68</f>
        <v>37</v>
      </c>
      <c r="BZ58" s="9">
        <f>'2013'!G68</f>
        <v>9</v>
      </c>
      <c r="CA58" s="9">
        <f>'2013'!H68</f>
        <v>20</v>
      </c>
      <c r="CB58" s="9">
        <f>'2013'!I68</f>
        <v>0</v>
      </c>
      <c r="CC58" s="9">
        <f>'2013'!J68</f>
        <v>0</v>
      </c>
      <c r="CD58" s="9">
        <f>'2013'!K68</f>
        <v>0</v>
      </c>
      <c r="CE58" s="9">
        <f>'2013'!L68</f>
        <v>0</v>
      </c>
      <c r="CF58" s="9">
        <f>'2013'!M68</f>
        <v>0</v>
      </c>
      <c r="CG58" s="9">
        <f>'2013'!N68</f>
        <v>0</v>
      </c>
      <c r="CH58" s="10">
        <f>'2013'!O68</f>
        <v>0</v>
      </c>
      <c r="CI58" s="15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10"/>
      <c r="CU58" s="15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10"/>
      <c r="DG58" s="15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10"/>
      <c r="DS58" s="15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10"/>
      <c r="EE58" s="15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10"/>
    </row>
    <row r="59" spans="1:146" x14ac:dyDescent="0.2">
      <c r="A59" s="146"/>
      <c r="B59" s="121" t="s">
        <v>28</v>
      </c>
      <c r="C59" s="16">
        <f>'2007'!D47</f>
        <v>0</v>
      </c>
      <c r="D59" s="8">
        <f>'2007'!E47</f>
        <v>0</v>
      </c>
      <c r="E59" s="8">
        <f>'2007'!F47</f>
        <v>0</v>
      </c>
      <c r="F59" s="8">
        <f>'2007'!G47</f>
        <v>0</v>
      </c>
      <c r="G59" s="8">
        <f>'2007'!H47</f>
        <v>0</v>
      </c>
      <c r="H59" s="8">
        <f>'2007'!I47</f>
        <v>0</v>
      </c>
      <c r="I59" s="8">
        <f>'2007'!J47</f>
        <v>0</v>
      </c>
      <c r="J59" s="8">
        <f>'2007'!K47</f>
        <v>0</v>
      </c>
      <c r="K59" s="8">
        <f>'2007'!L47</f>
        <v>0</v>
      </c>
      <c r="L59" s="8">
        <f>'2007'!M47</f>
        <v>0</v>
      </c>
      <c r="M59" s="8">
        <f>'2007'!N47</f>
        <v>0</v>
      </c>
      <c r="N59" s="11">
        <f>'2007'!O47</f>
        <v>0</v>
      </c>
      <c r="O59" s="16">
        <f>'2008'!D47</f>
        <v>0</v>
      </c>
      <c r="P59" s="8">
        <f>'2008'!E47</f>
        <v>0</v>
      </c>
      <c r="Q59" s="8">
        <f>'2008'!F47</f>
        <v>0</v>
      </c>
      <c r="R59" s="8">
        <f>'2008'!G47</f>
        <v>0</v>
      </c>
      <c r="S59" s="8">
        <f>'2008'!H47</f>
        <v>0</v>
      </c>
      <c r="T59" s="8">
        <f>'2008'!I47</f>
        <v>0</v>
      </c>
      <c r="U59" s="8">
        <f>'2008'!J47</f>
        <v>0</v>
      </c>
      <c r="V59" s="8">
        <f>'2008'!K47</f>
        <v>0</v>
      </c>
      <c r="W59" s="8">
        <f>'2008'!L47</f>
        <v>0</v>
      </c>
      <c r="X59" s="8">
        <f>'2008'!M47</f>
        <v>0</v>
      </c>
      <c r="Y59" s="8">
        <f>'2008'!N47</f>
        <v>0</v>
      </c>
      <c r="Z59" s="11">
        <f>'2008'!O47</f>
        <v>0</v>
      </c>
      <c r="AA59" s="16">
        <f>'2009'!D47</f>
        <v>0</v>
      </c>
      <c r="AB59" s="8">
        <f>'2009'!E47</f>
        <v>0</v>
      </c>
      <c r="AC59" s="8">
        <f>'2009'!F47</f>
        <v>0</v>
      </c>
      <c r="AD59" s="8">
        <f>'2009'!G47</f>
        <v>0</v>
      </c>
      <c r="AE59" s="8">
        <f>'2009'!H47</f>
        <v>0</v>
      </c>
      <c r="AF59" s="8">
        <f>'2009'!I47</f>
        <v>0</v>
      </c>
      <c r="AG59" s="8">
        <f>'2009'!J47</f>
        <v>0</v>
      </c>
      <c r="AH59" s="8">
        <f>'2009'!K47</f>
        <v>0</v>
      </c>
      <c r="AI59" s="8">
        <f>'2009'!L47</f>
        <v>0</v>
      </c>
      <c r="AJ59" s="8">
        <f>'2009'!M47</f>
        <v>0</v>
      </c>
      <c r="AK59" s="8">
        <f>'2009'!N47</f>
        <v>0</v>
      </c>
      <c r="AL59" s="11">
        <f>'2009'!O47</f>
        <v>0</v>
      </c>
      <c r="AM59" s="16">
        <f>'2010'!D47</f>
        <v>0</v>
      </c>
      <c r="AN59" s="8">
        <f>'2010'!E47</f>
        <v>0</v>
      </c>
      <c r="AO59" s="8">
        <f>'2010'!F47</f>
        <v>0</v>
      </c>
      <c r="AP59" s="8">
        <f>'2010'!G47</f>
        <v>0</v>
      </c>
      <c r="AQ59" s="8">
        <f>'2010'!H47</f>
        <v>0</v>
      </c>
      <c r="AR59" s="8">
        <f>'2010'!I47</f>
        <v>0</v>
      </c>
      <c r="AS59" s="8">
        <f>'2010'!J47</f>
        <v>0</v>
      </c>
      <c r="AT59" s="8">
        <f>'2010'!K47</f>
        <v>0</v>
      </c>
      <c r="AU59" s="8">
        <f>'2010'!L47</f>
        <v>0</v>
      </c>
      <c r="AV59" s="8">
        <f>'2010'!M47</f>
        <v>0</v>
      </c>
      <c r="AW59" s="8">
        <f>'2010'!N47</f>
        <v>0</v>
      </c>
      <c r="AX59" s="11">
        <f>'2010'!O47</f>
        <v>0</v>
      </c>
      <c r="AY59" s="16">
        <f>'2011'!D47</f>
        <v>0</v>
      </c>
      <c r="AZ59" s="8">
        <f>'2011'!E47</f>
        <v>0</v>
      </c>
      <c r="BA59" s="8">
        <f>'2011'!F47</f>
        <v>0</v>
      </c>
      <c r="BB59" s="8">
        <f>'2011'!G47</f>
        <v>0</v>
      </c>
      <c r="BC59" s="8">
        <f>'2011'!H47</f>
        <v>0</v>
      </c>
      <c r="BD59" s="8">
        <f>'2011'!I47</f>
        <v>0</v>
      </c>
      <c r="BE59" s="8">
        <f>'2011'!J47</f>
        <v>0</v>
      </c>
      <c r="BF59" s="8">
        <f>'2011'!K47</f>
        <v>0</v>
      </c>
      <c r="BG59" s="8">
        <f>'2011'!L47</f>
        <v>0</v>
      </c>
      <c r="BH59" s="8">
        <f>'2011'!M47</f>
        <v>0</v>
      </c>
      <c r="BI59" s="8">
        <f>'2011'!N47</f>
        <v>0</v>
      </c>
      <c r="BJ59" s="11">
        <f>'2011'!O47</f>
        <v>0</v>
      </c>
      <c r="BK59" s="16">
        <f>'2012'!D69</f>
        <v>0</v>
      </c>
      <c r="BL59" s="8">
        <f>'2012'!E69</f>
        <v>0</v>
      </c>
      <c r="BM59" s="8">
        <f>'2012'!F69</f>
        <v>0</v>
      </c>
      <c r="BN59" s="8">
        <f>'2012'!G69</f>
        <v>0</v>
      </c>
      <c r="BO59" s="8">
        <f>'2012'!H69</f>
        <v>0</v>
      </c>
      <c r="BP59" s="8">
        <f>'2012'!I69</f>
        <v>0</v>
      </c>
      <c r="BQ59" s="8">
        <f>'2012'!J69</f>
        <v>0</v>
      </c>
      <c r="BR59" s="8">
        <f>'2012'!K69</f>
        <v>0</v>
      </c>
      <c r="BS59" s="8">
        <f>'2012'!L69</f>
        <v>0</v>
      </c>
      <c r="BT59" s="8">
        <f>'2012'!M69</f>
        <v>0</v>
      </c>
      <c r="BU59" s="8">
        <f>'2012'!N69</f>
        <v>0</v>
      </c>
      <c r="BV59" s="11">
        <f>'2012'!O69</f>
        <v>6</v>
      </c>
      <c r="BW59" s="16">
        <f>'2013'!D69</f>
        <v>0</v>
      </c>
      <c r="BX59" s="8">
        <f>'2013'!E69</f>
        <v>0</v>
      </c>
      <c r="BY59" s="8">
        <f>'2013'!F69</f>
        <v>178</v>
      </c>
      <c r="BZ59" s="8">
        <f>'2013'!G69</f>
        <v>16</v>
      </c>
      <c r="CA59" s="8">
        <f>'2013'!H69</f>
        <v>20</v>
      </c>
      <c r="CB59" s="8">
        <f>'2013'!I69</f>
        <v>0</v>
      </c>
      <c r="CC59" s="8">
        <f>'2013'!J69</f>
        <v>0</v>
      </c>
      <c r="CD59" s="8">
        <f>'2013'!K69</f>
        <v>0</v>
      </c>
      <c r="CE59" s="8">
        <f>'2013'!L69</f>
        <v>0</v>
      </c>
      <c r="CF59" s="8">
        <f>'2013'!M69</f>
        <v>0</v>
      </c>
      <c r="CG59" s="8">
        <f>'2013'!N69</f>
        <v>0</v>
      </c>
      <c r="CH59" s="11">
        <f>'2013'!O69</f>
        <v>0</v>
      </c>
      <c r="CI59" s="16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11"/>
      <c r="CU59" s="16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11"/>
      <c r="DG59" s="16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11"/>
      <c r="DS59" s="16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11"/>
      <c r="EE59" s="16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11"/>
    </row>
    <row r="60" spans="1:146" x14ac:dyDescent="0.2">
      <c r="A60" s="146"/>
      <c r="B60" s="121" t="s">
        <v>29</v>
      </c>
      <c r="C60" s="16">
        <f>'2007'!D48</f>
        <v>0</v>
      </c>
      <c r="D60" s="8">
        <f>'2007'!E48</f>
        <v>0</v>
      </c>
      <c r="E60" s="8">
        <f>'2007'!F48</f>
        <v>0</v>
      </c>
      <c r="F60" s="8">
        <f>'2007'!G48</f>
        <v>0</v>
      </c>
      <c r="G60" s="8">
        <f>'2007'!H48</f>
        <v>0</v>
      </c>
      <c r="H60" s="8">
        <f>'2007'!I48</f>
        <v>0</v>
      </c>
      <c r="I60" s="8">
        <f>'2007'!J48</f>
        <v>0</v>
      </c>
      <c r="J60" s="8">
        <f>'2007'!K48</f>
        <v>0</v>
      </c>
      <c r="K60" s="8">
        <f>'2007'!L48</f>
        <v>0</v>
      </c>
      <c r="L60" s="8">
        <f>'2007'!M48</f>
        <v>0</v>
      </c>
      <c r="M60" s="8">
        <f>'2007'!N48</f>
        <v>0</v>
      </c>
      <c r="N60" s="11">
        <f>'2007'!O48</f>
        <v>0</v>
      </c>
      <c r="O60" s="16">
        <f>'2008'!D48</f>
        <v>0</v>
      </c>
      <c r="P60" s="8">
        <f>'2008'!E48</f>
        <v>0</v>
      </c>
      <c r="Q60" s="8">
        <f>'2008'!F48</f>
        <v>0</v>
      </c>
      <c r="R60" s="8">
        <f>'2008'!G48</f>
        <v>0</v>
      </c>
      <c r="S60" s="8">
        <f>'2008'!H48</f>
        <v>0</v>
      </c>
      <c r="T60" s="8">
        <f>'2008'!I48</f>
        <v>0</v>
      </c>
      <c r="U60" s="8">
        <f>'2008'!J48</f>
        <v>0</v>
      </c>
      <c r="V60" s="8">
        <f>'2008'!K48</f>
        <v>0</v>
      </c>
      <c r="W60" s="8">
        <f>'2008'!L48</f>
        <v>0</v>
      </c>
      <c r="X60" s="8">
        <f>'2008'!M48</f>
        <v>0</v>
      </c>
      <c r="Y60" s="8">
        <f>'2008'!N48</f>
        <v>0</v>
      </c>
      <c r="Z60" s="11">
        <f>'2008'!O48</f>
        <v>0</v>
      </c>
      <c r="AA60" s="16">
        <f>'2009'!D48</f>
        <v>0</v>
      </c>
      <c r="AB60" s="8">
        <f>'2009'!E48</f>
        <v>0</v>
      </c>
      <c r="AC60" s="8">
        <f>'2009'!F48</f>
        <v>0</v>
      </c>
      <c r="AD60" s="8">
        <f>'2009'!G48</f>
        <v>0</v>
      </c>
      <c r="AE60" s="8">
        <f>'2009'!H48</f>
        <v>0</v>
      </c>
      <c r="AF60" s="8">
        <f>'2009'!I48</f>
        <v>0</v>
      </c>
      <c r="AG60" s="8">
        <f>'2009'!J48</f>
        <v>0</v>
      </c>
      <c r="AH60" s="8">
        <f>'2009'!K48</f>
        <v>0</v>
      </c>
      <c r="AI60" s="8">
        <f>'2009'!L48</f>
        <v>0</v>
      </c>
      <c r="AJ60" s="8">
        <f>'2009'!M48</f>
        <v>0</v>
      </c>
      <c r="AK60" s="8">
        <f>'2009'!N48</f>
        <v>0</v>
      </c>
      <c r="AL60" s="11">
        <f>'2009'!O48</f>
        <v>0</v>
      </c>
      <c r="AM60" s="16">
        <f>'2010'!D48</f>
        <v>0</v>
      </c>
      <c r="AN60" s="8">
        <f>'2010'!E48</f>
        <v>0</v>
      </c>
      <c r="AO60" s="8">
        <f>'2010'!F48</f>
        <v>0</v>
      </c>
      <c r="AP60" s="8">
        <f>'2010'!G48</f>
        <v>0</v>
      </c>
      <c r="AQ60" s="8">
        <f>'2010'!H48</f>
        <v>0</v>
      </c>
      <c r="AR60" s="8">
        <f>'2010'!I48</f>
        <v>0</v>
      </c>
      <c r="AS60" s="8">
        <f>'2010'!J48</f>
        <v>0</v>
      </c>
      <c r="AT60" s="8">
        <f>'2010'!K48</f>
        <v>0</v>
      </c>
      <c r="AU60" s="8">
        <f>'2010'!L48</f>
        <v>0</v>
      </c>
      <c r="AV60" s="8">
        <f>'2010'!M48</f>
        <v>0</v>
      </c>
      <c r="AW60" s="8">
        <f>'2010'!N48</f>
        <v>0</v>
      </c>
      <c r="AX60" s="11">
        <f>'2010'!O48</f>
        <v>0</v>
      </c>
      <c r="AY60" s="16">
        <f>'2011'!D48</f>
        <v>0</v>
      </c>
      <c r="AZ60" s="8">
        <f>'2011'!E48</f>
        <v>0</v>
      </c>
      <c r="BA60" s="8">
        <f>'2011'!F48</f>
        <v>0</v>
      </c>
      <c r="BB60" s="8">
        <f>'2011'!G48</f>
        <v>0</v>
      </c>
      <c r="BC60" s="8">
        <f>'2011'!H48</f>
        <v>0</v>
      </c>
      <c r="BD60" s="8">
        <f>'2011'!I48</f>
        <v>0</v>
      </c>
      <c r="BE60" s="8">
        <f>'2011'!J48</f>
        <v>0</v>
      </c>
      <c r="BF60" s="8">
        <f>'2011'!K48</f>
        <v>0</v>
      </c>
      <c r="BG60" s="8">
        <f>'2011'!L48</f>
        <v>0</v>
      </c>
      <c r="BH60" s="8">
        <f>'2011'!M48</f>
        <v>0</v>
      </c>
      <c r="BI60" s="8">
        <f>'2011'!N48</f>
        <v>0</v>
      </c>
      <c r="BJ60" s="11">
        <f>'2011'!O48</f>
        <v>0</v>
      </c>
      <c r="BK60" s="16">
        <f>'2012'!D70</f>
        <v>0</v>
      </c>
      <c r="BL60" s="8">
        <f>'2012'!E70</f>
        <v>0</v>
      </c>
      <c r="BM60" s="8">
        <f>'2012'!F70</f>
        <v>0</v>
      </c>
      <c r="BN60" s="8">
        <f>'2012'!G70</f>
        <v>0</v>
      </c>
      <c r="BO60" s="8">
        <f>'2012'!H70</f>
        <v>0</v>
      </c>
      <c r="BP60" s="8">
        <f>'2012'!I70</f>
        <v>0</v>
      </c>
      <c r="BQ60" s="8">
        <f>'2012'!J70</f>
        <v>16</v>
      </c>
      <c r="BR60" s="8">
        <f>'2012'!K70</f>
        <v>0</v>
      </c>
      <c r="BS60" s="8">
        <f>'2012'!L70</f>
        <v>39</v>
      </c>
      <c r="BT60" s="8">
        <f>'2012'!M70</f>
        <v>162</v>
      </c>
      <c r="BU60" s="8">
        <f>'2012'!N70</f>
        <v>35</v>
      </c>
      <c r="BV60" s="11">
        <f>'2012'!O70</f>
        <v>15</v>
      </c>
      <c r="BW60" s="16">
        <f>'2013'!D70</f>
        <v>0</v>
      </c>
      <c r="BX60" s="8">
        <f>'2013'!E70</f>
        <v>0</v>
      </c>
      <c r="BY60" s="8">
        <f>'2013'!F70</f>
        <v>76</v>
      </c>
      <c r="BZ60" s="8">
        <f>'2013'!G70</f>
        <v>24</v>
      </c>
      <c r="CA60" s="8">
        <f>'2013'!H70</f>
        <v>52</v>
      </c>
      <c r="CB60" s="8">
        <f>'2013'!I70</f>
        <v>0</v>
      </c>
      <c r="CC60" s="8">
        <f>'2013'!J70</f>
        <v>0</v>
      </c>
      <c r="CD60" s="8">
        <f>'2013'!K70</f>
        <v>0</v>
      </c>
      <c r="CE60" s="8">
        <f>'2013'!L70</f>
        <v>0</v>
      </c>
      <c r="CF60" s="8">
        <f>'2013'!M70</f>
        <v>0</v>
      </c>
      <c r="CG60" s="8">
        <f>'2013'!N70</f>
        <v>0</v>
      </c>
      <c r="CH60" s="11">
        <f>'2013'!O70</f>
        <v>0</v>
      </c>
      <c r="CI60" s="16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11"/>
      <c r="CU60" s="16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11"/>
      <c r="DG60" s="16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11"/>
      <c r="DS60" s="16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11"/>
      <c r="EE60" s="16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11"/>
    </row>
    <row r="61" spans="1:146" x14ac:dyDescent="0.2">
      <c r="A61" s="146"/>
      <c r="B61" s="121" t="s">
        <v>30</v>
      </c>
      <c r="C61" s="16">
        <f>'2007'!D49</f>
        <v>0</v>
      </c>
      <c r="D61" s="8">
        <f>'2007'!E49</f>
        <v>0</v>
      </c>
      <c r="E61" s="8">
        <f>'2007'!F49</f>
        <v>0</v>
      </c>
      <c r="F61" s="8">
        <f>'2007'!G49</f>
        <v>0</v>
      </c>
      <c r="G61" s="8">
        <f>'2007'!H49</f>
        <v>0</v>
      </c>
      <c r="H61" s="8">
        <f>'2007'!I49</f>
        <v>0</v>
      </c>
      <c r="I61" s="8">
        <f>'2007'!J49</f>
        <v>0</v>
      </c>
      <c r="J61" s="8">
        <f>'2007'!K49</f>
        <v>0</v>
      </c>
      <c r="K61" s="8">
        <f>'2007'!L49</f>
        <v>0</v>
      </c>
      <c r="L61" s="8">
        <f>'2007'!M49</f>
        <v>0</v>
      </c>
      <c r="M61" s="8">
        <f>'2007'!N49</f>
        <v>0</v>
      </c>
      <c r="N61" s="11">
        <f>'2007'!O49</f>
        <v>0</v>
      </c>
      <c r="O61" s="16">
        <f>'2008'!D49</f>
        <v>0</v>
      </c>
      <c r="P61" s="8">
        <f>'2008'!E49</f>
        <v>0</v>
      </c>
      <c r="Q61" s="8">
        <f>'2008'!F49</f>
        <v>0</v>
      </c>
      <c r="R61" s="8">
        <f>'2008'!G49</f>
        <v>0</v>
      </c>
      <c r="S61" s="8">
        <f>'2008'!H49</f>
        <v>0</v>
      </c>
      <c r="T61" s="8">
        <f>'2008'!I49</f>
        <v>0</v>
      </c>
      <c r="U61" s="8">
        <f>'2008'!J49</f>
        <v>0</v>
      </c>
      <c r="V61" s="8">
        <f>'2008'!K49</f>
        <v>0</v>
      </c>
      <c r="W61" s="8">
        <f>'2008'!L49</f>
        <v>0</v>
      </c>
      <c r="X61" s="8">
        <f>'2008'!M49</f>
        <v>0</v>
      </c>
      <c r="Y61" s="8">
        <f>'2008'!N49</f>
        <v>0</v>
      </c>
      <c r="Z61" s="11">
        <f>'2008'!O49</f>
        <v>0</v>
      </c>
      <c r="AA61" s="16">
        <f>'2009'!D49</f>
        <v>0</v>
      </c>
      <c r="AB61" s="8">
        <f>'2009'!E49</f>
        <v>0</v>
      </c>
      <c r="AC61" s="8">
        <f>'2009'!F49</f>
        <v>0</v>
      </c>
      <c r="AD61" s="8">
        <f>'2009'!G49</f>
        <v>0</v>
      </c>
      <c r="AE61" s="8">
        <f>'2009'!H49</f>
        <v>0</v>
      </c>
      <c r="AF61" s="8">
        <f>'2009'!I49</f>
        <v>0</v>
      </c>
      <c r="AG61" s="8">
        <f>'2009'!J49</f>
        <v>0</v>
      </c>
      <c r="AH61" s="8">
        <f>'2009'!K49</f>
        <v>0</v>
      </c>
      <c r="AI61" s="8">
        <f>'2009'!L49</f>
        <v>0</v>
      </c>
      <c r="AJ61" s="8">
        <f>'2009'!M49</f>
        <v>0</v>
      </c>
      <c r="AK61" s="8">
        <f>'2009'!N49</f>
        <v>0</v>
      </c>
      <c r="AL61" s="11">
        <f>'2009'!O49</f>
        <v>0</v>
      </c>
      <c r="AM61" s="16">
        <f>'2010'!D49</f>
        <v>0</v>
      </c>
      <c r="AN61" s="8">
        <f>'2010'!E49</f>
        <v>0</v>
      </c>
      <c r="AO61" s="8">
        <f>'2010'!F49</f>
        <v>0</v>
      </c>
      <c r="AP61" s="8">
        <f>'2010'!G49</f>
        <v>0</v>
      </c>
      <c r="AQ61" s="8">
        <f>'2010'!H49</f>
        <v>0</v>
      </c>
      <c r="AR61" s="8">
        <f>'2010'!I49</f>
        <v>0</v>
      </c>
      <c r="AS61" s="8">
        <f>'2010'!J49</f>
        <v>0</v>
      </c>
      <c r="AT61" s="8">
        <f>'2010'!K49</f>
        <v>0</v>
      </c>
      <c r="AU61" s="8">
        <f>'2010'!L49</f>
        <v>0</v>
      </c>
      <c r="AV61" s="8">
        <f>'2010'!M49</f>
        <v>0</v>
      </c>
      <c r="AW61" s="8">
        <f>'2010'!N49</f>
        <v>0</v>
      </c>
      <c r="AX61" s="11">
        <f>'2010'!O49</f>
        <v>0</v>
      </c>
      <c r="AY61" s="16">
        <f>'2011'!D49</f>
        <v>0</v>
      </c>
      <c r="AZ61" s="8">
        <f>'2011'!E49</f>
        <v>0</v>
      </c>
      <c r="BA61" s="8">
        <f>'2011'!F49</f>
        <v>0</v>
      </c>
      <c r="BB61" s="8">
        <f>'2011'!G49</f>
        <v>0</v>
      </c>
      <c r="BC61" s="8">
        <f>'2011'!H49</f>
        <v>0</v>
      </c>
      <c r="BD61" s="8">
        <f>'2011'!I49</f>
        <v>0</v>
      </c>
      <c r="BE61" s="8">
        <f>'2011'!J49</f>
        <v>0</v>
      </c>
      <c r="BF61" s="8">
        <f>'2011'!K49</f>
        <v>0</v>
      </c>
      <c r="BG61" s="8">
        <f>'2011'!L49</f>
        <v>0</v>
      </c>
      <c r="BH61" s="8">
        <f>'2011'!M49</f>
        <v>0</v>
      </c>
      <c r="BI61" s="8">
        <f>'2011'!N49</f>
        <v>0</v>
      </c>
      <c r="BJ61" s="11">
        <f>'2011'!O49</f>
        <v>0</v>
      </c>
      <c r="BK61" s="16">
        <f>'2012'!D71</f>
        <v>0</v>
      </c>
      <c r="BL61" s="8">
        <f>'2012'!E71</f>
        <v>0</v>
      </c>
      <c r="BM61" s="8">
        <f>'2012'!F71</f>
        <v>0</v>
      </c>
      <c r="BN61" s="8">
        <f>'2012'!G71</f>
        <v>0</v>
      </c>
      <c r="BO61" s="8">
        <f>'2012'!H71</f>
        <v>0</v>
      </c>
      <c r="BP61" s="8">
        <f>'2012'!I71</f>
        <v>0</v>
      </c>
      <c r="BQ61" s="8">
        <f>'2012'!J71</f>
        <v>97</v>
      </c>
      <c r="BR61" s="8">
        <f>'2012'!K71</f>
        <v>0</v>
      </c>
      <c r="BS61" s="8">
        <f>'2012'!L71</f>
        <v>178</v>
      </c>
      <c r="BT61" s="8">
        <f>'2012'!M71</f>
        <v>371</v>
      </c>
      <c r="BU61" s="8">
        <f>'2012'!N71</f>
        <v>138</v>
      </c>
      <c r="BV61" s="11">
        <f>'2012'!O71</f>
        <v>48</v>
      </c>
      <c r="BW61" s="16">
        <f>'2013'!D71</f>
        <v>0</v>
      </c>
      <c r="BX61" s="8">
        <f>'2013'!E71</f>
        <v>0</v>
      </c>
      <c r="BY61" s="8">
        <f>'2013'!F71</f>
        <v>211</v>
      </c>
      <c r="BZ61" s="8">
        <f>'2013'!G71</f>
        <v>68</v>
      </c>
      <c r="CA61" s="8">
        <f>'2013'!H71</f>
        <v>127</v>
      </c>
      <c r="CB61" s="8">
        <f>'2013'!I71</f>
        <v>0</v>
      </c>
      <c r="CC61" s="8">
        <f>'2013'!J71</f>
        <v>0</v>
      </c>
      <c r="CD61" s="8">
        <f>'2013'!K71</f>
        <v>0</v>
      </c>
      <c r="CE61" s="8">
        <f>'2013'!L71</f>
        <v>0</v>
      </c>
      <c r="CF61" s="8">
        <f>'2013'!M71</f>
        <v>0</v>
      </c>
      <c r="CG61" s="8">
        <f>'2013'!N71</f>
        <v>0</v>
      </c>
      <c r="CH61" s="11">
        <f>'2013'!O71</f>
        <v>0</v>
      </c>
      <c r="CI61" s="16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11"/>
      <c r="CU61" s="16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11"/>
      <c r="DG61" s="16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11"/>
      <c r="DS61" s="16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11"/>
      <c r="EE61" s="16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11"/>
    </row>
    <row r="62" spans="1:146" ht="13.5" thickBot="1" x14ac:dyDescent="0.25">
      <c r="A62" s="147"/>
      <c r="B62" s="118" t="s">
        <v>59</v>
      </c>
      <c r="C62" s="112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4"/>
      <c r="O62" s="112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4"/>
      <c r="AA62" s="112"/>
      <c r="AB62" s="113"/>
      <c r="AC62" s="113"/>
      <c r="AD62" s="113"/>
      <c r="AE62" s="113"/>
      <c r="AF62" s="113"/>
      <c r="AG62" s="113"/>
      <c r="AH62" s="113"/>
      <c r="AI62" s="113"/>
      <c r="AJ62" s="113"/>
      <c r="AK62" s="113"/>
      <c r="AL62" s="114"/>
      <c r="AM62" s="112"/>
      <c r="AN62" s="113"/>
      <c r="AO62" s="113"/>
      <c r="AP62" s="113"/>
      <c r="AQ62" s="113"/>
      <c r="AR62" s="113"/>
      <c r="AS62" s="113"/>
      <c r="AT62" s="113"/>
      <c r="AU62" s="113"/>
      <c r="AV62" s="113"/>
      <c r="AW62" s="113"/>
      <c r="AX62" s="114"/>
      <c r="AY62" s="112"/>
      <c r="AZ62" s="113"/>
      <c r="BA62" s="113"/>
      <c r="BB62" s="113"/>
      <c r="BC62" s="113"/>
      <c r="BD62" s="113"/>
      <c r="BE62" s="113"/>
      <c r="BF62" s="113"/>
      <c r="BG62" s="113"/>
      <c r="BH62" s="113"/>
      <c r="BI62" s="113"/>
      <c r="BJ62" s="114"/>
      <c r="BK62" s="112">
        <f>'2012'!D73</f>
        <v>0</v>
      </c>
      <c r="BL62" s="113">
        <f>'2012'!E73</f>
        <v>0</v>
      </c>
      <c r="BM62" s="113">
        <f>'2012'!F73</f>
        <v>0</v>
      </c>
      <c r="BN62" s="113">
        <f>'2012'!G73</f>
        <v>0</v>
      </c>
      <c r="BO62" s="113">
        <f>'2012'!H73</f>
        <v>0</v>
      </c>
      <c r="BP62" s="113">
        <f>'2012'!I73</f>
        <v>0</v>
      </c>
      <c r="BQ62" s="113">
        <f>'2012'!J73</f>
        <v>0</v>
      </c>
      <c r="BR62" s="113">
        <f>'2012'!K73</f>
        <v>0</v>
      </c>
      <c r="BS62" s="113">
        <f>'2012'!L73</f>
        <v>0</v>
      </c>
      <c r="BT62" s="113">
        <f>'2012'!M73</f>
        <v>0</v>
      </c>
      <c r="BU62" s="113">
        <f>'2012'!N73</f>
        <v>101</v>
      </c>
      <c r="BV62" s="114">
        <f>'2012'!O73</f>
        <v>48</v>
      </c>
      <c r="BW62" s="112">
        <f>'2013'!D73</f>
        <v>0</v>
      </c>
      <c r="BX62" s="113">
        <f>'2013'!E73</f>
        <v>-124</v>
      </c>
      <c r="BY62" s="113">
        <f>'2013'!F73</f>
        <v>70</v>
      </c>
      <c r="BZ62" s="113">
        <f>'2013'!G73</f>
        <v>26</v>
      </c>
      <c r="CA62" s="113">
        <f>'2013'!H73</f>
        <v>113</v>
      </c>
      <c r="CB62" s="113" t="str">
        <f>'2013'!I73</f>
        <v/>
      </c>
      <c r="CC62" s="113" t="str">
        <f>'2013'!J73</f>
        <v/>
      </c>
      <c r="CD62" s="113" t="str">
        <f>'2013'!K73</f>
        <v/>
      </c>
      <c r="CE62" s="113" t="str">
        <f>'2013'!L73</f>
        <v/>
      </c>
      <c r="CF62" s="113" t="str">
        <f>'2013'!M73</f>
        <v/>
      </c>
      <c r="CG62" s="113" t="str">
        <f>'2013'!N73</f>
        <v/>
      </c>
      <c r="CH62" s="114" t="str">
        <f>'2013'!O73</f>
        <v/>
      </c>
      <c r="CI62" s="112"/>
      <c r="CJ62" s="113"/>
      <c r="CK62" s="113"/>
      <c r="CL62" s="113"/>
      <c r="CM62" s="113"/>
      <c r="CN62" s="113"/>
      <c r="CO62" s="113"/>
      <c r="CP62" s="113"/>
      <c r="CQ62" s="113"/>
      <c r="CR62" s="113"/>
      <c r="CS62" s="113"/>
      <c r="CT62" s="114"/>
      <c r="CU62" s="112"/>
      <c r="CV62" s="113"/>
      <c r="CW62" s="113"/>
      <c r="CX62" s="113"/>
      <c r="CY62" s="113"/>
      <c r="CZ62" s="113"/>
      <c r="DA62" s="113"/>
      <c r="DB62" s="113"/>
      <c r="DC62" s="113"/>
      <c r="DD62" s="113"/>
      <c r="DE62" s="113"/>
      <c r="DF62" s="114"/>
      <c r="DG62" s="112"/>
      <c r="DH62" s="113"/>
      <c r="DI62" s="113"/>
      <c r="DJ62" s="113"/>
      <c r="DK62" s="113"/>
      <c r="DL62" s="113"/>
      <c r="DM62" s="113"/>
      <c r="DN62" s="113"/>
      <c r="DO62" s="113"/>
      <c r="DP62" s="113"/>
      <c r="DQ62" s="113"/>
      <c r="DR62" s="114"/>
      <c r="DS62" s="112"/>
      <c r="DT62" s="113"/>
      <c r="DU62" s="113"/>
      <c r="DV62" s="113"/>
      <c r="DW62" s="113"/>
      <c r="DX62" s="113"/>
      <c r="DY62" s="113"/>
      <c r="DZ62" s="113"/>
      <c r="EA62" s="113"/>
      <c r="EB62" s="113"/>
      <c r="EC62" s="113"/>
      <c r="ED62" s="114"/>
      <c r="EE62" s="112"/>
      <c r="EF62" s="113"/>
      <c r="EG62" s="113"/>
      <c r="EH62" s="113"/>
      <c r="EI62" s="113"/>
      <c r="EJ62" s="113"/>
      <c r="EK62" s="113"/>
      <c r="EL62" s="113"/>
      <c r="EM62" s="113"/>
      <c r="EN62" s="113"/>
      <c r="EO62" s="113"/>
      <c r="EP62" s="114"/>
    </row>
    <row r="63" spans="1:146" x14ac:dyDescent="0.2">
      <c r="A63" s="145" t="s">
        <v>12</v>
      </c>
      <c r="B63" s="119" t="s">
        <v>27</v>
      </c>
      <c r="C63" s="15">
        <f>'2007'!D50</f>
        <v>0</v>
      </c>
      <c r="D63" s="9">
        <f>'2007'!E50</f>
        <v>0</v>
      </c>
      <c r="E63" s="9">
        <f>'2007'!F50</f>
        <v>0</v>
      </c>
      <c r="F63" s="9">
        <f>'2007'!G50</f>
        <v>0</v>
      </c>
      <c r="G63" s="9">
        <f>'2007'!H50</f>
        <v>0</v>
      </c>
      <c r="H63" s="9">
        <f>'2007'!I50</f>
        <v>0</v>
      </c>
      <c r="I63" s="9">
        <f>'2007'!J50</f>
        <v>0</v>
      </c>
      <c r="J63" s="9">
        <f>'2007'!K50</f>
        <v>0</v>
      </c>
      <c r="K63" s="9">
        <f>'2007'!L50</f>
        <v>0</v>
      </c>
      <c r="L63" s="9">
        <f>'2007'!M50</f>
        <v>0</v>
      </c>
      <c r="M63" s="9">
        <f>'2007'!N50</f>
        <v>0</v>
      </c>
      <c r="N63" s="10">
        <f>'2007'!O50</f>
        <v>0</v>
      </c>
      <c r="O63" s="15">
        <f>'2008'!D50</f>
        <v>0</v>
      </c>
      <c r="P63" s="9">
        <f>'2008'!E50</f>
        <v>0</v>
      </c>
      <c r="Q63" s="9">
        <f>'2008'!F50</f>
        <v>0</v>
      </c>
      <c r="R63" s="9">
        <f>'2008'!G50</f>
        <v>0</v>
      </c>
      <c r="S63" s="9">
        <f>'2008'!H50</f>
        <v>0</v>
      </c>
      <c r="T63" s="9">
        <f>'2008'!I50</f>
        <v>0</v>
      </c>
      <c r="U63" s="9">
        <f>'2008'!J50</f>
        <v>0</v>
      </c>
      <c r="V63" s="9">
        <f>'2008'!K50</f>
        <v>0</v>
      </c>
      <c r="W63" s="9">
        <f>'2008'!L50</f>
        <v>0</v>
      </c>
      <c r="X63" s="9">
        <f>'2008'!M50</f>
        <v>0</v>
      </c>
      <c r="Y63" s="9">
        <f>'2008'!N50</f>
        <v>0</v>
      </c>
      <c r="Z63" s="10">
        <f>'2008'!O50</f>
        <v>0</v>
      </c>
      <c r="AA63" s="15">
        <f>'2009'!D50</f>
        <v>0</v>
      </c>
      <c r="AB63" s="9">
        <f>'2009'!E50</f>
        <v>0</v>
      </c>
      <c r="AC63" s="9">
        <f>'2009'!F50</f>
        <v>0</v>
      </c>
      <c r="AD63" s="9">
        <f>'2009'!G50</f>
        <v>0</v>
      </c>
      <c r="AE63" s="9">
        <f>'2009'!H50</f>
        <v>0</v>
      </c>
      <c r="AF63" s="9">
        <f>'2009'!I50</f>
        <v>0</v>
      </c>
      <c r="AG63" s="9">
        <f>'2009'!J50</f>
        <v>0</v>
      </c>
      <c r="AH63" s="9">
        <f>'2009'!K50</f>
        <v>0</v>
      </c>
      <c r="AI63" s="9">
        <f>'2009'!L50</f>
        <v>0</v>
      </c>
      <c r="AJ63" s="9">
        <f>'2009'!M50</f>
        <v>0</v>
      </c>
      <c r="AK63" s="9">
        <f>'2009'!N50</f>
        <v>0</v>
      </c>
      <c r="AL63" s="10">
        <f>'2009'!O50</f>
        <v>0</v>
      </c>
      <c r="AM63" s="15">
        <f>'2010'!D50</f>
        <v>0</v>
      </c>
      <c r="AN63" s="9">
        <f>'2010'!E50</f>
        <v>0</v>
      </c>
      <c r="AO63" s="9">
        <f>'2010'!F50</f>
        <v>0</v>
      </c>
      <c r="AP63" s="9">
        <f>'2010'!G50</f>
        <v>0</v>
      </c>
      <c r="AQ63" s="9">
        <f>'2010'!H50</f>
        <v>0</v>
      </c>
      <c r="AR63" s="9">
        <f>'2010'!I50</f>
        <v>0</v>
      </c>
      <c r="AS63" s="9">
        <f>'2010'!J50</f>
        <v>0</v>
      </c>
      <c r="AT63" s="9">
        <f>'2010'!K50</f>
        <v>0</v>
      </c>
      <c r="AU63" s="9">
        <f>'2010'!L50</f>
        <v>0</v>
      </c>
      <c r="AV63" s="9">
        <f>'2010'!M50</f>
        <v>0</v>
      </c>
      <c r="AW63" s="9">
        <f>'2010'!N50</f>
        <v>0</v>
      </c>
      <c r="AX63" s="10">
        <f>'2010'!O50</f>
        <v>0</v>
      </c>
      <c r="AY63" s="15">
        <f>'2011'!D50</f>
        <v>0</v>
      </c>
      <c r="AZ63" s="9">
        <f>'2011'!E50</f>
        <v>0</v>
      </c>
      <c r="BA63" s="9">
        <f>'2011'!F50</f>
        <v>0</v>
      </c>
      <c r="BB63" s="9">
        <f>'2011'!G50</f>
        <v>0</v>
      </c>
      <c r="BC63" s="9">
        <f>'2011'!H50</f>
        <v>0</v>
      </c>
      <c r="BD63" s="9">
        <f>'2011'!I50</f>
        <v>0</v>
      </c>
      <c r="BE63" s="9">
        <f>'2011'!J50</f>
        <v>0</v>
      </c>
      <c r="BF63" s="9">
        <f>'2011'!K50</f>
        <v>0</v>
      </c>
      <c r="BG63" s="9">
        <f>'2011'!L50</f>
        <v>0</v>
      </c>
      <c r="BH63" s="9">
        <f>'2011'!M50</f>
        <v>0</v>
      </c>
      <c r="BI63" s="9">
        <f>'2011'!N50</f>
        <v>0</v>
      </c>
      <c r="BJ63" s="10">
        <f>'2011'!O50</f>
        <v>0</v>
      </c>
      <c r="BK63" s="15">
        <f>'2012'!D74</f>
        <v>0</v>
      </c>
      <c r="BL63" s="9">
        <f>'2012'!E74</f>
        <v>0</v>
      </c>
      <c r="BM63" s="9">
        <f>'2012'!F74</f>
        <v>9</v>
      </c>
      <c r="BN63" s="9">
        <f>'2012'!G74</f>
        <v>5</v>
      </c>
      <c r="BO63" s="9">
        <f>'2012'!H74</f>
        <v>4</v>
      </c>
      <c r="BP63" s="9">
        <f>'2012'!I74</f>
        <v>3</v>
      </c>
      <c r="BQ63" s="9">
        <f>'2012'!J74</f>
        <v>0</v>
      </c>
      <c r="BR63" s="9">
        <f>'2012'!K74</f>
        <v>0</v>
      </c>
      <c r="BS63" s="9">
        <f>'2012'!L74</f>
        <v>0</v>
      </c>
      <c r="BT63" s="9">
        <f>'2012'!M74</f>
        <v>0</v>
      </c>
      <c r="BU63" s="9">
        <f>'2012'!N74</f>
        <v>0</v>
      </c>
      <c r="BV63" s="10">
        <f>'2012'!O74</f>
        <v>1</v>
      </c>
      <c r="BW63" s="15">
        <f>'2013'!D74</f>
        <v>0</v>
      </c>
      <c r="BX63" s="9">
        <f>'2013'!E74</f>
        <v>0</v>
      </c>
      <c r="BY63" s="9">
        <f>'2013'!F74</f>
        <v>0</v>
      </c>
      <c r="BZ63" s="9">
        <f>'2013'!G74</f>
        <v>0</v>
      </c>
      <c r="CA63" s="9">
        <f>'2013'!H74</f>
        <v>0</v>
      </c>
      <c r="CB63" s="9">
        <f>'2013'!I74</f>
        <v>0</v>
      </c>
      <c r="CC63" s="9">
        <f>'2013'!J74</f>
        <v>0</v>
      </c>
      <c r="CD63" s="9">
        <f>'2013'!K74</f>
        <v>0</v>
      </c>
      <c r="CE63" s="9">
        <f>'2013'!L74</f>
        <v>0</v>
      </c>
      <c r="CF63" s="9">
        <f>'2013'!M74</f>
        <v>0</v>
      </c>
      <c r="CG63" s="9">
        <f>'2013'!N74</f>
        <v>0</v>
      </c>
      <c r="CH63" s="10">
        <f>'2013'!O74</f>
        <v>0</v>
      </c>
      <c r="CI63" s="15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10"/>
      <c r="CU63" s="15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10"/>
      <c r="DG63" s="15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10"/>
      <c r="DS63" s="15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10"/>
      <c r="EE63" s="15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10"/>
    </row>
    <row r="64" spans="1:146" x14ac:dyDescent="0.2">
      <c r="A64" s="146"/>
      <c r="B64" s="121" t="s">
        <v>28</v>
      </c>
      <c r="C64" s="16">
        <f>'2007'!D51</f>
        <v>0</v>
      </c>
      <c r="D64" s="8">
        <f>'2007'!E51</f>
        <v>0</v>
      </c>
      <c r="E64" s="8">
        <f>'2007'!F51</f>
        <v>0</v>
      </c>
      <c r="F64" s="8">
        <f>'2007'!G51</f>
        <v>0</v>
      </c>
      <c r="G64" s="8">
        <f>'2007'!H51</f>
        <v>0</v>
      </c>
      <c r="H64" s="8">
        <f>'2007'!I51</f>
        <v>0</v>
      </c>
      <c r="I64" s="8">
        <f>'2007'!J51</f>
        <v>0</v>
      </c>
      <c r="J64" s="8">
        <f>'2007'!K51</f>
        <v>0</v>
      </c>
      <c r="K64" s="8">
        <f>'2007'!L51</f>
        <v>0</v>
      </c>
      <c r="L64" s="8">
        <f>'2007'!M51</f>
        <v>0</v>
      </c>
      <c r="M64" s="8">
        <f>'2007'!N51</f>
        <v>0</v>
      </c>
      <c r="N64" s="11">
        <f>'2007'!O51</f>
        <v>0</v>
      </c>
      <c r="O64" s="16">
        <f>'2008'!D51</f>
        <v>0</v>
      </c>
      <c r="P64" s="8">
        <f>'2008'!E51</f>
        <v>0</v>
      </c>
      <c r="Q64" s="8">
        <f>'2008'!F51</f>
        <v>0</v>
      </c>
      <c r="R64" s="8">
        <f>'2008'!G51</f>
        <v>0</v>
      </c>
      <c r="S64" s="8">
        <f>'2008'!H51</f>
        <v>0</v>
      </c>
      <c r="T64" s="8">
        <f>'2008'!I51</f>
        <v>0</v>
      </c>
      <c r="U64" s="8">
        <f>'2008'!J51</f>
        <v>0</v>
      </c>
      <c r="V64" s="8">
        <f>'2008'!K51</f>
        <v>0</v>
      </c>
      <c r="W64" s="8">
        <f>'2008'!L51</f>
        <v>0</v>
      </c>
      <c r="X64" s="8">
        <f>'2008'!M51</f>
        <v>0</v>
      </c>
      <c r="Y64" s="8">
        <f>'2008'!N51</f>
        <v>0</v>
      </c>
      <c r="Z64" s="11">
        <f>'2008'!O51</f>
        <v>0</v>
      </c>
      <c r="AA64" s="16">
        <f>'2009'!D51</f>
        <v>0</v>
      </c>
      <c r="AB64" s="8">
        <f>'2009'!E51</f>
        <v>0</v>
      </c>
      <c r="AC64" s="8">
        <f>'2009'!F51</f>
        <v>0</v>
      </c>
      <c r="AD64" s="8">
        <f>'2009'!G51</f>
        <v>0</v>
      </c>
      <c r="AE64" s="8">
        <f>'2009'!H51</f>
        <v>0</v>
      </c>
      <c r="AF64" s="8">
        <f>'2009'!I51</f>
        <v>0</v>
      </c>
      <c r="AG64" s="8">
        <f>'2009'!J51</f>
        <v>0</v>
      </c>
      <c r="AH64" s="8">
        <f>'2009'!K51</f>
        <v>0</v>
      </c>
      <c r="AI64" s="8">
        <f>'2009'!L51</f>
        <v>0</v>
      </c>
      <c r="AJ64" s="8">
        <f>'2009'!M51</f>
        <v>0</v>
      </c>
      <c r="AK64" s="8">
        <f>'2009'!N51</f>
        <v>0</v>
      </c>
      <c r="AL64" s="11">
        <f>'2009'!O51</f>
        <v>0</v>
      </c>
      <c r="AM64" s="16">
        <f>'2010'!D51</f>
        <v>0</v>
      </c>
      <c r="AN64" s="8">
        <f>'2010'!E51</f>
        <v>0</v>
      </c>
      <c r="AO64" s="8">
        <f>'2010'!F51</f>
        <v>0</v>
      </c>
      <c r="AP64" s="8">
        <f>'2010'!G51</f>
        <v>0</v>
      </c>
      <c r="AQ64" s="8">
        <f>'2010'!H51</f>
        <v>0</v>
      </c>
      <c r="AR64" s="8">
        <f>'2010'!I51</f>
        <v>0</v>
      </c>
      <c r="AS64" s="8">
        <f>'2010'!J51</f>
        <v>0</v>
      </c>
      <c r="AT64" s="8">
        <f>'2010'!K51</f>
        <v>0</v>
      </c>
      <c r="AU64" s="8">
        <f>'2010'!L51</f>
        <v>0</v>
      </c>
      <c r="AV64" s="8">
        <f>'2010'!M51</f>
        <v>0</v>
      </c>
      <c r="AW64" s="8">
        <f>'2010'!N51</f>
        <v>0</v>
      </c>
      <c r="AX64" s="11">
        <f>'2010'!O51</f>
        <v>0</v>
      </c>
      <c r="AY64" s="16">
        <f>'2011'!D51</f>
        <v>0</v>
      </c>
      <c r="AZ64" s="8">
        <f>'2011'!E51</f>
        <v>0</v>
      </c>
      <c r="BA64" s="8">
        <f>'2011'!F51</f>
        <v>0</v>
      </c>
      <c r="BB64" s="8">
        <f>'2011'!G51</f>
        <v>0</v>
      </c>
      <c r="BC64" s="8">
        <f>'2011'!H51</f>
        <v>0</v>
      </c>
      <c r="BD64" s="8">
        <f>'2011'!I51</f>
        <v>0</v>
      </c>
      <c r="BE64" s="8">
        <f>'2011'!J51</f>
        <v>0</v>
      </c>
      <c r="BF64" s="8">
        <f>'2011'!K51</f>
        <v>0</v>
      </c>
      <c r="BG64" s="8">
        <f>'2011'!L51</f>
        <v>0</v>
      </c>
      <c r="BH64" s="8">
        <f>'2011'!M51</f>
        <v>0</v>
      </c>
      <c r="BI64" s="8">
        <f>'2011'!N51</f>
        <v>0</v>
      </c>
      <c r="BJ64" s="11">
        <f>'2011'!O51</f>
        <v>0</v>
      </c>
      <c r="BK64" s="16">
        <f>'2012'!D75</f>
        <v>0</v>
      </c>
      <c r="BL64" s="8">
        <f>'2012'!E75</f>
        <v>0</v>
      </c>
      <c r="BM64" s="8">
        <f>'2012'!F75</f>
        <v>7</v>
      </c>
      <c r="BN64" s="8">
        <f>'2012'!G75</f>
        <v>7</v>
      </c>
      <c r="BO64" s="8">
        <f>'2012'!H75</f>
        <v>2</v>
      </c>
      <c r="BP64" s="8">
        <f>'2012'!I75</f>
        <v>3</v>
      </c>
      <c r="BQ64" s="8">
        <f>'2012'!J75</f>
        <v>2</v>
      </c>
      <c r="BR64" s="8">
        <f>'2012'!K75</f>
        <v>0</v>
      </c>
      <c r="BS64" s="8">
        <f>'2012'!L75</f>
        <v>0</v>
      </c>
      <c r="BT64" s="8">
        <f>'2012'!M75</f>
        <v>3</v>
      </c>
      <c r="BU64" s="8">
        <f>'2012'!N75</f>
        <v>0</v>
      </c>
      <c r="BV64" s="11">
        <f>'2012'!O75</f>
        <v>2</v>
      </c>
      <c r="BW64" s="16">
        <f>'2013'!D75</f>
        <v>0</v>
      </c>
      <c r="BX64" s="8">
        <f>'2013'!E75</f>
        <v>0</v>
      </c>
      <c r="BY64" s="8">
        <f>'2013'!F75</f>
        <v>0</v>
      </c>
      <c r="BZ64" s="8">
        <f>'2013'!G75</f>
        <v>0</v>
      </c>
      <c r="CA64" s="8">
        <f>'2013'!H75</f>
        <v>0</v>
      </c>
      <c r="CB64" s="8">
        <f>'2013'!I75</f>
        <v>0</v>
      </c>
      <c r="CC64" s="8">
        <f>'2013'!J75</f>
        <v>0</v>
      </c>
      <c r="CD64" s="8">
        <f>'2013'!K75</f>
        <v>0</v>
      </c>
      <c r="CE64" s="8">
        <f>'2013'!L75</f>
        <v>0</v>
      </c>
      <c r="CF64" s="8">
        <f>'2013'!M75</f>
        <v>0</v>
      </c>
      <c r="CG64" s="8">
        <f>'2013'!N75</f>
        <v>0</v>
      </c>
      <c r="CH64" s="11">
        <f>'2013'!O75</f>
        <v>0</v>
      </c>
      <c r="CI64" s="16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11"/>
      <c r="CU64" s="16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11"/>
      <c r="DG64" s="16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11"/>
      <c r="DS64" s="16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11"/>
      <c r="EE64" s="16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11"/>
    </row>
    <row r="65" spans="1:146" x14ac:dyDescent="0.2">
      <c r="A65" s="146"/>
      <c r="B65" s="121" t="s">
        <v>29</v>
      </c>
      <c r="C65" s="16">
        <f>'2007'!D52</f>
        <v>0</v>
      </c>
      <c r="D65" s="8">
        <f>'2007'!E52</f>
        <v>0</v>
      </c>
      <c r="E65" s="8">
        <f>'2007'!F52</f>
        <v>0</v>
      </c>
      <c r="F65" s="8">
        <f>'2007'!G52</f>
        <v>0</v>
      </c>
      <c r="G65" s="8">
        <f>'2007'!H52</f>
        <v>0</v>
      </c>
      <c r="H65" s="8">
        <f>'2007'!I52</f>
        <v>0</v>
      </c>
      <c r="I65" s="8">
        <f>'2007'!J52</f>
        <v>0</v>
      </c>
      <c r="J65" s="8">
        <f>'2007'!K52</f>
        <v>0</v>
      </c>
      <c r="K65" s="8">
        <f>'2007'!L52</f>
        <v>0</v>
      </c>
      <c r="L65" s="8">
        <f>'2007'!M52</f>
        <v>0</v>
      </c>
      <c r="M65" s="8">
        <f>'2007'!N52</f>
        <v>0</v>
      </c>
      <c r="N65" s="11">
        <f>'2007'!O52</f>
        <v>0</v>
      </c>
      <c r="O65" s="16">
        <f>'2008'!D52</f>
        <v>0</v>
      </c>
      <c r="P65" s="8">
        <f>'2008'!E52</f>
        <v>0</v>
      </c>
      <c r="Q65" s="8">
        <f>'2008'!F52</f>
        <v>0</v>
      </c>
      <c r="R65" s="8">
        <f>'2008'!G52</f>
        <v>0</v>
      </c>
      <c r="S65" s="8">
        <f>'2008'!H52</f>
        <v>0</v>
      </c>
      <c r="T65" s="8">
        <f>'2008'!I52</f>
        <v>0</v>
      </c>
      <c r="U65" s="8">
        <f>'2008'!J52</f>
        <v>0</v>
      </c>
      <c r="V65" s="8">
        <f>'2008'!K52</f>
        <v>0</v>
      </c>
      <c r="W65" s="8">
        <f>'2008'!L52</f>
        <v>0</v>
      </c>
      <c r="X65" s="8">
        <f>'2008'!M52</f>
        <v>0</v>
      </c>
      <c r="Y65" s="8">
        <f>'2008'!N52</f>
        <v>0</v>
      </c>
      <c r="Z65" s="11">
        <f>'2008'!O52</f>
        <v>0</v>
      </c>
      <c r="AA65" s="16">
        <f>'2009'!D52</f>
        <v>0</v>
      </c>
      <c r="AB65" s="8">
        <f>'2009'!E52</f>
        <v>0</v>
      </c>
      <c r="AC65" s="8">
        <f>'2009'!F52</f>
        <v>0</v>
      </c>
      <c r="AD65" s="8">
        <f>'2009'!G52</f>
        <v>0</v>
      </c>
      <c r="AE65" s="8">
        <f>'2009'!H52</f>
        <v>0</v>
      </c>
      <c r="AF65" s="8">
        <f>'2009'!I52</f>
        <v>0</v>
      </c>
      <c r="AG65" s="8">
        <f>'2009'!J52</f>
        <v>0</v>
      </c>
      <c r="AH65" s="8">
        <f>'2009'!K52</f>
        <v>0</v>
      </c>
      <c r="AI65" s="8">
        <f>'2009'!L52</f>
        <v>0</v>
      </c>
      <c r="AJ65" s="8">
        <f>'2009'!M52</f>
        <v>0</v>
      </c>
      <c r="AK65" s="8">
        <f>'2009'!N52</f>
        <v>0</v>
      </c>
      <c r="AL65" s="11">
        <f>'2009'!O52</f>
        <v>0</v>
      </c>
      <c r="AM65" s="16">
        <f>'2010'!D52</f>
        <v>0</v>
      </c>
      <c r="AN65" s="8">
        <f>'2010'!E52</f>
        <v>0</v>
      </c>
      <c r="AO65" s="8">
        <f>'2010'!F52</f>
        <v>0</v>
      </c>
      <c r="AP65" s="8">
        <f>'2010'!G52</f>
        <v>0</v>
      </c>
      <c r="AQ65" s="8">
        <f>'2010'!H52</f>
        <v>0</v>
      </c>
      <c r="AR65" s="8">
        <f>'2010'!I52</f>
        <v>0</v>
      </c>
      <c r="AS65" s="8">
        <f>'2010'!J52</f>
        <v>0</v>
      </c>
      <c r="AT65" s="8">
        <f>'2010'!K52</f>
        <v>0</v>
      </c>
      <c r="AU65" s="8">
        <f>'2010'!L52</f>
        <v>0</v>
      </c>
      <c r="AV65" s="8">
        <f>'2010'!M52</f>
        <v>0</v>
      </c>
      <c r="AW65" s="8">
        <f>'2010'!N52</f>
        <v>0</v>
      </c>
      <c r="AX65" s="11">
        <f>'2010'!O52</f>
        <v>0</v>
      </c>
      <c r="AY65" s="16">
        <f>'2011'!D52</f>
        <v>0</v>
      </c>
      <c r="AZ65" s="8">
        <f>'2011'!E52</f>
        <v>0</v>
      </c>
      <c r="BA65" s="8">
        <f>'2011'!F52</f>
        <v>0</v>
      </c>
      <c r="BB65" s="8">
        <f>'2011'!G52</f>
        <v>0</v>
      </c>
      <c r="BC65" s="8">
        <f>'2011'!H52</f>
        <v>0</v>
      </c>
      <c r="BD65" s="8">
        <f>'2011'!I52</f>
        <v>0</v>
      </c>
      <c r="BE65" s="8">
        <f>'2011'!J52</f>
        <v>0</v>
      </c>
      <c r="BF65" s="8">
        <f>'2011'!K52</f>
        <v>0</v>
      </c>
      <c r="BG65" s="8">
        <f>'2011'!L52</f>
        <v>0</v>
      </c>
      <c r="BH65" s="8">
        <f>'2011'!M52</f>
        <v>0</v>
      </c>
      <c r="BI65" s="8">
        <f>'2011'!N52</f>
        <v>0</v>
      </c>
      <c r="BJ65" s="11">
        <f>'2011'!O52</f>
        <v>0</v>
      </c>
      <c r="BK65" s="16">
        <f>'2012'!D76</f>
        <v>0</v>
      </c>
      <c r="BL65" s="8">
        <f>'2012'!E76</f>
        <v>0</v>
      </c>
      <c r="BM65" s="8">
        <f>'2012'!F76</f>
        <v>30</v>
      </c>
      <c r="BN65" s="8">
        <f>'2012'!G76</f>
        <v>159</v>
      </c>
      <c r="BO65" s="8">
        <f>'2012'!H76</f>
        <v>132</v>
      </c>
      <c r="BP65" s="8">
        <f>'2012'!I76</f>
        <v>67</v>
      </c>
      <c r="BQ65" s="8">
        <f>'2012'!J76</f>
        <v>25</v>
      </c>
      <c r="BR65" s="8">
        <f>'2012'!K76</f>
        <v>0</v>
      </c>
      <c r="BS65" s="8">
        <f>'2012'!L76</f>
        <v>0</v>
      </c>
      <c r="BT65" s="8">
        <f>'2012'!M76</f>
        <v>28</v>
      </c>
      <c r="BU65" s="8">
        <f>'2012'!N76</f>
        <v>0</v>
      </c>
      <c r="BV65" s="11">
        <f>'2012'!O76</f>
        <v>2</v>
      </c>
      <c r="BW65" s="16">
        <f>'2013'!D76</f>
        <v>0</v>
      </c>
      <c r="BX65" s="8">
        <f>'2013'!E76</f>
        <v>4</v>
      </c>
      <c r="BY65" s="8">
        <f>'2013'!F76</f>
        <v>0</v>
      </c>
      <c r="BZ65" s="8">
        <f>'2013'!G76</f>
        <v>0</v>
      </c>
      <c r="CA65" s="8">
        <f>'2013'!H76</f>
        <v>1</v>
      </c>
      <c r="CB65" s="8">
        <f>'2013'!I76</f>
        <v>0</v>
      </c>
      <c r="CC65" s="8">
        <f>'2013'!J76</f>
        <v>0</v>
      </c>
      <c r="CD65" s="8">
        <f>'2013'!K76</f>
        <v>0</v>
      </c>
      <c r="CE65" s="8">
        <f>'2013'!L76</f>
        <v>0</v>
      </c>
      <c r="CF65" s="8">
        <f>'2013'!M76</f>
        <v>0</v>
      </c>
      <c r="CG65" s="8">
        <f>'2013'!N76</f>
        <v>0</v>
      </c>
      <c r="CH65" s="11">
        <f>'2013'!O76</f>
        <v>0</v>
      </c>
      <c r="CI65" s="16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11"/>
      <c r="CU65" s="16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11"/>
      <c r="DG65" s="16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11"/>
      <c r="DS65" s="16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11"/>
      <c r="EE65" s="16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11"/>
    </row>
    <row r="66" spans="1:146" x14ac:dyDescent="0.2">
      <c r="A66" s="146"/>
      <c r="B66" s="121" t="s">
        <v>30</v>
      </c>
      <c r="C66" s="16">
        <f>'2007'!D53</f>
        <v>0</v>
      </c>
      <c r="D66" s="8">
        <f>'2007'!E53</f>
        <v>0</v>
      </c>
      <c r="E66" s="8">
        <f>'2007'!F53</f>
        <v>0</v>
      </c>
      <c r="F66" s="8">
        <f>'2007'!G53</f>
        <v>0</v>
      </c>
      <c r="G66" s="8">
        <f>'2007'!H53</f>
        <v>0</v>
      </c>
      <c r="H66" s="8">
        <f>'2007'!I53</f>
        <v>0</v>
      </c>
      <c r="I66" s="8">
        <f>'2007'!J53</f>
        <v>0</v>
      </c>
      <c r="J66" s="8">
        <f>'2007'!K53</f>
        <v>0</v>
      </c>
      <c r="K66" s="8">
        <f>'2007'!L53</f>
        <v>0</v>
      </c>
      <c r="L66" s="8">
        <f>'2007'!M53</f>
        <v>0</v>
      </c>
      <c r="M66" s="8">
        <f>'2007'!N53</f>
        <v>0</v>
      </c>
      <c r="N66" s="11">
        <f>'2007'!O53</f>
        <v>0</v>
      </c>
      <c r="O66" s="16">
        <f>'2008'!D53</f>
        <v>0</v>
      </c>
      <c r="P66" s="8">
        <f>'2008'!E53</f>
        <v>0</v>
      </c>
      <c r="Q66" s="8">
        <f>'2008'!F53</f>
        <v>0</v>
      </c>
      <c r="R66" s="8">
        <f>'2008'!G53</f>
        <v>0</v>
      </c>
      <c r="S66" s="8">
        <f>'2008'!H53</f>
        <v>0</v>
      </c>
      <c r="T66" s="8">
        <f>'2008'!I53</f>
        <v>0</v>
      </c>
      <c r="U66" s="8">
        <f>'2008'!J53</f>
        <v>0</v>
      </c>
      <c r="V66" s="8">
        <f>'2008'!K53</f>
        <v>0</v>
      </c>
      <c r="W66" s="8">
        <f>'2008'!L53</f>
        <v>0</v>
      </c>
      <c r="X66" s="8">
        <f>'2008'!M53</f>
        <v>0</v>
      </c>
      <c r="Y66" s="8">
        <f>'2008'!N53</f>
        <v>0</v>
      </c>
      <c r="Z66" s="11">
        <f>'2008'!O53</f>
        <v>0</v>
      </c>
      <c r="AA66" s="16">
        <f>'2009'!D53</f>
        <v>0</v>
      </c>
      <c r="AB66" s="8">
        <f>'2009'!E53</f>
        <v>0</v>
      </c>
      <c r="AC66" s="8">
        <f>'2009'!F53</f>
        <v>0</v>
      </c>
      <c r="AD66" s="8">
        <f>'2009'!G53</f>
        <v>0</v>
      </c>
      <c r="AE66" s="8">
        <f>'2009'!H53</f>
        <v>0</v>
      </c>
      <c r="AF66" s="8">
        <f>'2009'!I53</f>
        <v>0</v>
      </c>
      <c r="AG66" s="8">
        <f>'2009'!J53</f>
        <v>0</v>
      </c>
      <c r="AH66" s="8">
        <f>'2009'!K53</f>
        <v>0</v>
      </c>
      <c r="AI66" s="8">
        <f>'2009'!L53</f>
        <v>0</v>
      </c>
      <c r="AJ66" s="8">
        <f>'2009'!M53</f>
        <v>0</v>
      </c>
      <c r="AK66" s="8">
        <f>'2009'!N53</f>
        <v>0</v>
      </c>
      <c r="AL66" s="11">
        <f>'2009'!O53</f>
        <v>0</v>
      </c>
      <c r="AM66" s="16">
        <f>'2010'!D53</f>
        <v>0</v>
      </c>
      <c r="AN66" s="8">
        <f>'2010'!E53</f>
        <v>0</v>
      </c>
      <c r="AO66" s="8">
        <f>'2010'!F53</f>
        <v>0</v>
      </c>
      <c r="AP66" s="8">
        <f>'2010'!G53</f>
        <v>0</v>
      </c>
      <c r="AQ66" s="8">
        <f>'2010'!H53</f>
        <v>0</v>
      </c>
      <c r="AR66" s="8">
        <f>'2010'!I53</f>
        <v>0</v>
      </c>
      <c r="AS66" s="8">
        <f>'2010'!J53</f>
        <v>0</v>
      </c>
      <c r="AT66" s="8">
        <f>'2010'!K53</f>
        <v>0</v>
      </c>
      <c r="AU66" s="8">
        <f>'2010'!L53</f>
        <v>0</v>
      </c>
      <c r="AV66" s="8">
        <f>'2010'!M53</f>
        <v>0</v>
      </c>
      <c r="AW66" s="8">
        <f>'2010'!N53</f>
        <v>0</v>
      </c>
      <c r="AX66" s="11">
        <f>'2010'!O53</f>
        <v>0</v>
      </c>
      <c r="AY66" s="16">
        <f>'2011'!D53</f>
        <v>0</v>
      </c>
      <c r="AZ66" s="8">
        <f>'2011'!E53</f>
        <v>0</v>
      </c>
      <c r="BA66" s="8">
        <f>'2011'!F53</f>
        <v>0</v>
      </c>
      <c r="BB66" s="8">
        <f>'2011'!G53</f>
        <v>0</v>
      </c>
      <c r="BC66" s="8">
        <f>'2011'!H53</f>
        <v>0</v>
      </c>
      <c r="BD66" s="8">
        <f>'2011'!I53</f>
        <v>0</v>
      </c>
      <c r="BE66" s="8">
        <f>'2011'!J53</f>
        <v>0</v>
      </c>
      <c r="BF66" s="8">
        <f>'2011'!K53</f>
        <v>0</v>
      </c>
      <c r="BG66" s="8">
        <f>'2011'!L53</f>
        <v>0</v>
      </c>
      <c r="BH66" s="8">
        <f>'2011'!M53</f>
        <v>0</v>
      </c>
      <c r="BI66" s="8">
        <f>'2011'!N53</f>
        <v>0</v>
      </c>
      <c r="BJ66" s="11">
        <f>'2011'!O53</f>
        <v>0</v>
      </c>
      <c r="BK66" s="16">
        <f>'2012'!D77</f>
        <v>0</v>
      </c>
      <c r="BL66" s="8">
        <f>'2012'!E77</f>
        <v>0</v>
      </c>
      <c r="BM66" s="8">
        <f>'2012'!F77</f>
        <v>35</v>
      </c>
      <c r="BN66" s="8">
        <f>'2012'!G77</f>
        <v>486</v>
      </c>
      <c r="BO66" s="8">
        <f>'2012'!H77</f>
        <v>336</v>
      </c>
      <c r="BP66" s="8">
        <f>'2012'!I77</f>
        <v>310</v>
      </c>
      <c r="BQ66" s="8">
        <f>'2012'!J77</f>
        <v>184</v>
      </c>
      <c r="BR66" s="8">
        <f>'2012'!K77</f>
        <v>4</v>
      </c>
      <c r="BS66" s="8">
        <f>'2012'!L77</f>
        <v>0</v>
      </c>
      <c r="BT66" s="8">
        <f>'2012'!M77</f>
        <v>361</v>
      </c>
      <c r="BU66" s="8">
        <f>'2012'!N77</f>
        <v>0</v>
      </c>
      <c r="BV66" s="11">
        <f>'2012'!O77</f>
        <v>6</v>
      </c>
      <c r="BW66" s="16">
        <f>'2013'!D77</f>
        <v>0</v>
      </c>
      <c r="BX66" s="8">
        <f>'2013'!E77</f>
        <v>32</v>
      </c>
      <c r="BY66" s="8">
        <f>'2013'!F77</f>
        <v>0</v>
      </c>
      <c r="BZ66" s="8">
        <f>'2013'!G77</f>
        <v>0</v>
      </c>
      <c r="CA66" s="8">
        <f>'2013'!H77</f>
        <v>18</v>
      </c>
      <c r="CB66" s="8">
        <f>'2013'!I77</f>
        <v>0</v>
      </c>
      <c r="CC66" s="8">
        <f>'2013'!J77</f>
        <v>0</v>
      </c>
      <c r="CD66" s="8">
        <f>'2013'!K77</f>
        <v>0</v>
      </c>
      <c r="CE66" s="8">
        <f>'2013'!L77</f>
        <v>0</v>
      </c>
      <c r="CF66" s="8">
        <f>'2013'!M77</f>
        <v>0</v>
      </c>
      <c r="CG66" s="8">
        <f>'2013'!N77</f>
        <v>0</v>
      </c>
      <c r="CH66" s="11">
        <f>'2013'!O77</f>
        <v>0</v>
      </c>
      <c r="CI66" s="16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11"/>
      <c r="CU66" s="16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11"/>
      <c r="DG66" s="16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11"/>
      <c r="DS66" s="16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11"/>
      <c r="EE66" s="16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11"/>
    </row>
    <row r="67" spans="1:146" ht="13.5" thickBot="1" x14ac:dyDescent="0.25">
      <c r="A67" s="147"/>
      <c r="B67" s="118" t="s">
        <v>59</v>
      </c>
      <c r="C67" s="112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4"/>
      <c r="O67" s="112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4"/>
      <c r="AA67" s="112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4"/>
      <c r="AM67" s="112"/>
      <c r="AN67" s="113"/>
      <c r="AO67" s="113"/>
      <c r="AP67" s="113"/>
      <c r="AQ67" s="113"/>
      <c r="AR67" s="113"/>
      <c r="AS67" s="113"/>
      <c r="AT67" s="113"/>
      <c r="AU67" s="113"/>
      <c r="AV67" s="113"/>
      <c r="AW67" s="113"/>
      <c r="AX67" s="114"/>
      <c r="AY67" s="112"/>
      <c r="AZ67" s="113"/>
      <c r="BA67" s="113"/>
      <c r="BB67" s="113"/>
      <c r="BC67" s="113"/>
      <c r="BD67" s="113"/>
      <c r="BE67" s="113"/>
      <c r="BF67" s="113"/>
      <c r="BG67" s="113"/>
      <c r="BH67" s="113"/>
      <c r="BI67" s="113"/>
      <c r="BJ67" s="114"/>
      <c r="BK67" s="112">
        <f>'2012'!D79</f>
        <v>0</v>
      </c>
      <c r="BL67" s="113">
        <f>'2012'!E79</f>
        <v>0</v>
      </c>
      <c r="BM67" s="113">
        <f>'2012'!F79</f>
        <v>0</v>
      </c>
      <c r="BN67" s="113">
        <f>'2012'!G79</f>
        <v>0</v>
      </c>
      <c r="BO67" s="113">
        <f>'2012'!H79</f>
        <v>0</v>
      </c>
      <c r="BP67" s="113">
        <f>'2012'!I79</f>
        <v>0</v>
      </c>
      <c r="BQ67" s="113">
        <f>'2012'!J79</f>
        <v>0</v>
      </c>
      <c r="BR67" s="113">
        <f>'2012'!K79</f>
        <v>0</v>
      </c>
      <c r="BS67" s="113">
        <f>'2012'!L79</f>
        <v>0</v>
      </c>
      <c r="BT67" s="113">
        <f>'2012'!M79</f>
        <v>0</v>
      </c>
      <c r="BU67" s="113">
        <f>'2012'!N79</f>
        <v>1</v>
      </c>
      <c r="BV67" s="114">
        <f>'2012'!O79</f>
        <v>0</v>
      </c>
      <c r="BW67" s="112">
        <f>'2013'!D79</f>
        <v>1</v>
      </c>
      <c r="BX67" s="113">
        <f>'2013'!E79</f>
        <v>-109</v>
      </c>
      <c r="BY67" s="113">
        <f>'2013'!F79</f>
        <v>-96</v>
      </c>
      <c r="BZ67" s="113">
        <f>'2013'!G79</f>
        <v>0</v>
      </c>
      <c r="CA67" s="113">
        <f>'2013'!H79</f>
        <v>16</v>
      </c>
      <c r="CB67" s="113" t="str">
        <f>'2013'!I79</f>
        <v/>
      </c>
      <c r="CC67" s="113" t="str">
        <f>'2013'!J79</f>
        <v/>
      </c>
      <c r="CD67" s="113" t="str">
        <f>'2013'!K79</f>
        <v/>
      </c>
      <c r="CE67" s="113" t="str">
        <f>'2013'!L79</f>
        <v/>
      </c>
      <c r="CF67" s="113" t="str">
        <f>'2013'!M79</f>
        <v/>
      </c>
      <c r="CG67" s="113" t="str">
        <f>'2013'!N79</f>
        <v/>
      </c>
      <c r="CH67" s="114" t="str">
        <f>'2013'!O79</f>
        <v/>
      </c>
      <c r="CI67" s="112"/>
      <c r="CJ67" s="113"/>
      <c r="CK67" s="113"/>
      <c r="CL67" s="113"/>
      <c r="CM67" s="113"/>
      <c r="CN67" s="113"/>
      <c r="CO67" s="113"/>
      <c r="CP67" s="113"/>
      <c r="CQ67" s="113"/>
      <c r="CR67" s="113"/>
      <c r="CS67" s="113"/>
      <c r="CT67" s="114"/>
      <c r="CU67" s="112"/>
      <c r="CV67" s="113"/>
      <c r="CW67" s="113"/>
      <c r="CX67" s="113"/>
      <c r="CY67" s="113"/>
      <c r="CZ67" s="113"/>
      <c r="DA67" s="113"/>
      <c r="DB67" s="113"/>
      <c r="DC67" s="113"/>
      <c r="DD67" s="113"/>
      <c r="DE67" s="113"/>
      <c r="DF67" s="114"/>
      <c r="DG67" s="112"/>
      <c r="DH67" s="113"/>
      <c r="DI67" s="113"/>
      <c r="DJ67" s="113"/>
      <c r="DK67" s="113"/>
      <c r="DL67" s="113"/>
      <c r="DM67" s="113"/>
      <c r="DN67" s="113"/>
      <c r="DO67" s="113"/>
      <c r="DP67" s="113"/>
      <c r="DQ67" s="113"/>
      <c r="DR67" s="114"/>
      <c r="DS67" s="112"/>
      <c r="DT67" s="113"/>
      <c r="DU67" s="113"/>
      <c r="DV67" s="113"/>
      <c r="DW67" s="113"/>
      <c r="DX67" s="113"/>
      <c r="DY67" s="113"/>
      <c r="DZ67" s="113"/>
      <c r="EA67" s="113"/>
      <c r="EB67" s="113"/>
      <c r="EC67" s="113"/>
      <c r="ED67" s="114"/>
      <c r="EE67" s="112"/>
      <c r="EF67" s="113"/>
      <c r="EG67" s="113"/>
      <c r="EH67" s="113"/>
      <c r="EI67" s="113"/>
      <c r="EJ67" s="113"/>
      <c r="EK67" s="113"/>
      <c r="EL67" s="113"/>
      <c r="EM67" s="113"/>
      <c r="EN67" s="113"/>
      <c r="EO67" s="113"/>
      <c r="EP67" s="114"/>
    </row>
    <row r="68" spans="1:146" x14ac:dyDescent="0.2">
      <c r="A68" s="145" t="s">
        <v>13</v>
      </c>
      <c r="B68" s="119" t="s">
        <v>27</v>
      </c>
      <c r="C68" s="15">
        <f>'2007'!D54</f>
        <v>0</v>
      </c>
      <c r="D68" s="9">
        <f>'2007'!E54</f>
        <v>0</v>
      </c>
      <c r="E68" s="9">
        <f>'2007'!F54</f>
        <v>0</v>
      </c>
      <c r="F68" s="9">
        <f>'2007'!G54</f>
        <v>0</v>
      </c>
      <c r="G68" s="9">
        <f>'2007'!H54</f>
        <v>0</v>
      </c>
      <c r="H68" s="9">
        <f>'2007'!I54</f>
        <v>0</v>
      </c>
      <c r="I68" s="9">
        <f>'2007'!J54</f>
        <v>0</v>
      </c>
      <c r="J68" s="9">
        <f>'2007'!K54</f>
        <v>0</v>
      </c>
      <c r="K68" s="9">
        <f>'2007'!L54</f>
        <v>0</v>
      </c>
      <c r="L68" s="9">
        <f>'2007'!M54</f>
        <v>0</v>
      </c>
      <c r="M68" s="9">
        <f>'2007'!N54</f>
        <v>0</v>
      </c>
      <c r="N68" s="10">
        <f>'2007'!O54</f>
        <v>0</v>
      </c>
      <c r="O68" s="15">
        <f>'2008'!D54</f>
        <v>0</v>
      </c>
      <c r="P68" s="9">
        <f>'2008'!E54</f>
        <v>0</v>
      </c>
      <c r="Q68" s="9">
        <f>'2008'!F54</f>
        <v>0</v>
      </c>
      <c r="R68" s="9">
        <f>'2008'!G54</f>
        <v>0</v>
      </c>
      <c r="S68" s="9">
        <f>'2008'!H54</f>
        <v>0</v>
      </c>
      <c r="T68" s="9">
        <f>'2008'!I54</f>
        <v>0</v>
      </c>
      <c r="U68" s="9">
        <f>'2008'!J54</f>
        <v>0</v>
      </c>
      <c r="V68" s="9">
        <f>'2008'!K54</f>
        <v>0</v>
      </c>
      <c r="W68" s="9">
        <f>'2008'!L54</f>
        <v>0</v>
      </c>
      <c r="X68" s="9">
        <f>'2008'!M54</f>
        <v>0</v>
      </c>
      <c r="Y68" s="9">
        <f>'2008'!N54</f>
        <v>0</v>
      </c>
      <c r="Z68" s="10">
        <f>'2008'!O54</f>
        <v>0</v>
      </c>
      <c r="AA68" s="15">
        <f>'2009'!D54</f>
        <v>0</v>
      </c>
      <c r="AB68" s="9">
        <f>'2009'!E54</f>
        <v>0</v>
      </c>
      <c r="AC68" s="9">
        <f>'2009'!F54</f>
        <v>0</v>
      </c>
      <c r="AD68" s="9">
        <f>'2009'!G54</f>
        <v>0</v>
      </c>
      <c r="AE68" s="9">
        <f>'2009'!H54</f>
        <v>0</v>
      </c>
      <c r="AF68" s="9">
        <f>'2009'!I54</f>
        <v>0</v>
      </c>
      <c r="AG68" s="9">
        <f>'2009'!J54</f>
        <v>0</v>
      </c>
      <c r="AH68" s="9">
        <f>'2009'!K54</f>
        <v>0</v>
      </c>
      <c r="AI68" s="9">
        <f>'2009'!L54</f>
        <v>0</v>
      </c>
      <c r="AJ68" s="9">
        <f>'2009'!M54</f>
        <v>0</v>
      </c>
      <c r="AK68" s="9">
        <f>'2009'!N54</f>
        <v>0</v>
      </c>
      <c r="AL68" s="10">
        <f>'2009'!O54</f>
        <v>0</v>
      </c>
      <c r="AM68" s="15">
        <f>'2010'!D54</f>
        <v>0</v>
      </c>
      <c r="AN68" s="9">
        <f>'2010'!E54</f>
        <v>0</v>
      </c>
      <c r="AO68" s="9">
        <f>'2010'!F54</f>
        <v>0</v>
      </c>
      <c r="AP68" s="9">
        <f>'2010'!G54</f>
        <v>0</v>
      </c>
      <c r="AQ68" s="9">
        <f>'2010'!H54</f>
        <v>0</v>
      </c>
      <c r="AR68" s="9">
        <f>'2010'!I54</f>
        <v>0</v>
      </c>
      <c r="AS68" s="9">
        <f>'2010'!J54</f>
        <v>0</v>
      </c>
      <c r="AT68" s="9">
        <f>'2010'!K54</f>
        <v>0</v>
      </c>
      <c r="AU68" s="9">
        <f>'2010'!L54</f>
        <v>0</v>
      </c>
      <c r="AV68" s="9">
        <f>'2010'!M54</f>
        <v>0</v>
      </c>
      <c r="AW68" s="9">
        <f>'2010'!N54</f>
        <v>0</v>
      </c>
      <c r="AX68" s="10">
        <f>'2010'!O54</f>
        <v>0</v>
      </c>
      <c r="AY68" s="15">
        <f>'2011'!D54</f>
        <v>0</v>
      </c>
      <c r="AZ68" s="9">
        <f>'2011'!E54</f>
        <v>0</v>
      </c>
      <c r="BA68" s="9">
        <f>'2011'!F54</f>
        <v>0</v>
      </c>
      <c r="BB68" s="9">
        <f>'2011'!G54</f>
        <v>0</v>
      </c>
      <c r="BC68" s="9">
        <f>'2011'!H54</f>
        <v>0</v>
      </c>
      <c r="BD68" s="9">
        <f>'2011'!I54</f>
        <v>0</v>
      </c>
      <c r="BE68" s="9">
        <f>'2011'!J54</f>
        <v>0</v>
      </c>
      <c r="BF68" s="9">
        <f>'2011'!K54</f>
        <v>0</v>
      </c>
      <c r="BG68" s="9">
        <f>'2011'!L54</f>
        <v>0</v>
      </c>
      <c r="BH68" s="9">
        <f>'2011'!M54</f>
        <v>0</v>
      </c>
      <c r="BI68" s="9">
        <f>'2011'!N54</f>
        <v>0</v>
      </c>
      <c r="BJ68" s="10">
        <f>'2011'!O54</f>
        <v>0</v>
      </c>
      <c r="BK68" s="15">
        <f>'2012'!D80</f>
        <v>0</v>
      </c>
      <c r="BL68" s="9">
        <f>'2012'!E80</f>
        <v>0</v>
      </c>
      <c r="BM68" s="9">
        <f>'2012'!F80</f>
        <v>0</v>
      </c>
      <c r="BN68" s="9">
        <f>'2012'!G80</f>
        <v>0</v>
      </c>
      <c r="BO68" s="9">
        <f>'2012'!H80</f>
        <v>0</v>
      </c>
      <c r="BP68" s="9">
        <f>'2012'!I80</f>
        <v>0</v>
      </c>
      <c r="BQ68" s="9">
        <f>'2012'!J80</f>
        <v>0</v>
      </c>
      <c r="BR68" s="9">
        <f>'2012'!K80</f>
        <v>0</v>
      </c>
      <c r="BS68" s="9">
        <f>'2012'!L80</f>
        <v>0</v>
      </c>
      <c r="BT68" s="9">
        <f>'2012'!M80</f>
        <v>0</v>
      </c>
      <c r="BU68" s="9">
        <f>'2012'!N80</f>
        <v>0</v>
      </c>
      <c r="BV68" s="10">
        <f>'2012'!O80</f>
        <v>0</v>
      </c>
      <c r="BW68" s="15">
        <f>'2013'!D80</f>
        <v>5</v>
      </c>
      <c r="BX68" s="9">
        <f>'2013'!E80</f>
        <v>0</v>
      </c>
      <c r="BY68" s="9">
        <f>'2013'!F80</f>
        <v>4</v>
      </c>
      <c r="BZ68" s="9">
        <f>'2013'!G80</f>
        <v>3</v>
      </c>
      <c r="CA68" s="9">
        <f>'2013'!H80</f>
        <v>4</v>
      </c>
      <c r="CB68" s="9">
        <f>'2013'!I80</f>
        <v>0</v>
      </c>
      <c r="CC68" s="9">
        <f>'2013'!J80</f>
        <v>0</v>
      </c>
      <c r="CD68" s="9">
        <f>'2013'!K80</f>
        <v>0</v>
      </c>
      <c r="CE68" s="9">
        <f>'2013'!L80</f>
        <v>0</v>
      </c>
      <c r="CF68" s="9">
        <f>'2013'!M80</f>
        <v>0</v>
      </c>
      <c r="CG68" s="9">
        <f>'2013'!N80</f>
        <v>0</v>
      </c>
      <c r="CH68" s="10">
        <f>'2013'!O80</f>
        <v>0</v>
      </c>
      <c r="CI68" s="15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10"/>
      <c r="CU68" s="15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10"/>
      <c r="DG68" s="15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10"/>
      <c r="DS68" s="15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10"/>
      <c r="EE68" s="15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10"/>
    </row>
    <row r="69" spans="1:146" x14ac:dyDescent="0.2">
      <c r="A69" s="146"/>
      <c r="B69" s="121" t="s">
        <v>28</v>
      </c>
      <c r="C69" s="16">
        <f>'2007'!D55</f>
        <v>0</v>
      </c>
      <c r="D69" s="8">
        <f>'2007'!E55</f>
        <v>0</v>
      </c>
      <c r="E69" s="8">
        <f>'2007'!F55</f>
        <v>0</v>
      </c>
      <c r="F69" s="8">
        <f>'2007'!G55</f>
        <v>0</v>
      </c>
      <c r="G69" s="8">
        <f>'2007'!H55</f>
        <v>0</v>
      </c>
      <c r="H69" s="8">
        <f>'2007'!I55</f>
        <v>0</v>
      </c>
      <c r="I69" s="8">
        <f>'2007'!J55</f>
        <v>0</v>
      </c>
      <c r="J69" s="8">
        <f>'2007'!K55</f>
        <v>0</v>
      </c>
      <c r="K69" s="8">
        <f>'2007'!L55</f>
        <v>0</v>
      </c>
      <c r="L69" s="8">
        <f>'2007'!M55</f>
        <v>0</v>
      </c>
      <c r="M69" s="8">
        <f>'2007'!N55</f>
        <v>0</v>
      </c>
      <c r="N69" s="11">
        <f>'2007'!O55</f>
        <v>0</v>
      </c>
      <c r="O69" s="16">
        <f>'2008'!D55</f>
        <v>0</v>
      </c>
      <c r="P69" s="8">
        <f>'2008'!E55</f>
        <v>0</v>
      </c>
      <c r="Q69" s="8">
        <f>'2008'!F55</f>
        <v>0</v>
      </c>
      <c r="R69" s="8">
        <f>'2008'!G55</f>
        <v>0</v>
      </c>
      <c r="S69" s="8">
        <f>'2008'!H55</f>
        <v>0</v>
      </c>
      <c r="T69" s="8">
        <f>'2008'!I55</f>
        <v>0</v>
      </c>
      <c r="U69" s="8">
        <f>'2008'!J55</f>
        <v>0</v>
      </c>
      <c r="V69" s="8">
        <f>'2008'!K55</f>
        <v>0</v>
      </c>
      <c r="W69" s="8">
        <f>'2008'!L55</f>
        <v>0</v>
      </c>
      <c r="X69" s="8">
        <f>'2008'!M55</f>
        <v>0</v>
      </c>
      <c r="Y69" s="8">
        <f>'2008'!N55</f>
        <v>0</v>
      </c>
      <c r="Z69" s="11">
        <f>'2008'!O55</f>
        <v>0</v>
      </c>
      <c r="AA69" s="16">
        <f>'2009'!D55</f>
        <v>0</v>
      </c>
      <c r="AB69" s="8">
        <f>'2009'!E55</f>
        <v>0</v>
      </c>
      <c r="AC69" s="8">
        <f>'2009'!F55</f>
        <v>0</v>
      </c>
      <c r="AD69" s="8">
        <f>'2009'!G55</f>
        <v>0</v>
      </c>
      <c r="AE69" s="8">
        <f>'2009'!H55</f>
        <v>0</v>
      </c>
      <c r="AF69" s="8">
        <f>'2009'!I55</f>
        <v>0</v>
      </c>
      <c r="AG69" s="8">
        <f>'2009'!J55</f>
        <v>0</v>
      </c>
      <c r="AH69" s="8">
        <f>'2009'!K55</f>
        <v>0</v>
      </c>
      <c r="AI69" s="8">
        <f>'2009'!L55</f>
        <v>0</v>
      </c>
      <c r="AJ69" s="8">
        <f>'2009'!M55</f>
        <v>0</v>
      </c>
      <c r="AK69" s="8">
        <f>'2009'!N55</f>
        <v>0</v>
      </c>
      <c r="AL69" s="11">
        <f>'2009'!O55</f>
        <v>0</v>
      </c>
      <c r="AM69" s="16">
        <f>'2010'!D55</f>
        <v>0</v>
      </c>
      <c r="AN69" s="8">
        <f>'2010'!E55</f>
        <v>0</v>
      </c>
      <c r="AO69" s="8">
        <f>'2010'!F55</f>
        <v>0</v>
      </c>
      <c r="AP69" s="8">
        <f>'2010'!G55</f>
        <v>0</v>
      </c>
      <c r="AQ69" s="8">
        <f>'2010'!H55</f>
        <v>0</v>
      </c>
      <c r="AR69" s="8">
        <f>'2010'!I55</f>
        <v>0</v>
      </c>
      <c r="AS69" s="8">
        <f>'2010'!J55</f>
        <v>0</v>
      </c>
      <c r="AT69" s="8">
        <f>'2010'!K55</f>
        <v>0</v>
      </c>
      <c r="AU69" s="8">
        <f>'2010'!L55</f>
        <v>0</v>
      </c>
      <c r="AV69" s="8">
        <f>'2010'!M55</f>
        <v>0</v>
      </c>
      <c r="AW69" s="8">
        <f>'2010'!N55</f>
        <v>0</v>
      </c>
      <c r="AX69" s="11">
        <f>'2010'!O55</f>
        <v>0</v>
      </c>
      <c r="AY69" s="16">
        <f>'2011'!D55</f>
        <v>0</v>
      </c>
      <c r="AZ69" s="8">
        <f>'2011'!E55</f>
        <v>0</v>
      </c>
      <c r="BA69" s="8">
        <f>'2011'!F55</f>
        <v>0</v>
      </c>
      <c r="BB69" s="8">
        <f>'2011'!G55</f>
        <v>0</v>
      </c>
      <c r="BC69" s="8">
        <f>'2011'!H55</f>
        <v>0</v>
      </c>
      <c r="BD69" s="8">
        <f>'2011'!I55</f>
        <v>0</v>
      </c>
      <c r="BE69" s="8">
        <f>'2011'!J55</f>
        <v>0</v>
      </c>
      <c r="BF69" s="8">
        <f>'2011'!K55</f>
        <v>0</v>
      </c>
      <c r="BG69" s="8">
        <f>'2011'!L55</f>
        <v>0</v>
      </c>
      <c r="BH69" s="8">
        <f>'2011'!M55</f>
        <v>0</v>
      </c>
      <c r="BI69" s="8">
        <f>'2011'!N55</f>
        <v>0</v>
      </c>
      <c r="BJ69" s="11">
        <f>'2011'!O55</f>
        <v>0</v>
      </c>
      <c r="BK69" s="16">
        <f>'2012'!D81</f>
        <v>0</v>
      </c>
      <c r="BL69" s="8">
        <f>'2012'!E81</f>
        <v>0</v>
      </c>
      <c r="BM69" s="8">
        <f>'2012'!F81</f>
        <v>0</v>
      </c>
      <c r="BN69" s="8">
        <f>'2012'!G81</f>
        <v>0</v>
      </c>
      <c r="BO69" s="8">
        <f>'2012'!H81</f>
        <v>0</v>
      </c>
      <c r="BP69" s="8">
        <f>'2012'!I81</f>
        <v>0</v>
      </c>
      <c r="BQ69" s="8">
        <f>'2012'!J81</f>
        <v>0</v>
      </c>
      <c r="BR69" s="8">
        <f>'2012'!K81</f>
        <v>0</v>
      </c>
      <c r="BS69" s="8">
        <f>'2012'!L81</f>
        <v>0</v>
      </c>
      <c r="BT69" s="8">
        <f>'2012'!M81</f>
        <v>0</v>
      </c>
      <c r="BU69" s="8">
        <f>'2012'!N81</f>
        <v>0</v>
      </c>
      <c r="BV69" s="11">
        <f>'2012'!O81</f>
        <v>0</v>
      </c>
      <c r="BW69" s="16">
        <f>'2013'!D81</f>
        <v>6</v>
      </c>
      <c r="BX69" s="8">
        <f>'2013'!E81</f>
        <v>0</v>
      </c>
      <c r="BY69" s="8">
        <f>'2013'!F81</f>
        <v>5</v>
      </c>
      <c r="BZ69" s="8">
        <f>'2013'!G81</f>
        <v>13</v>
      </c>
      <c r="CA69" s="8">
        <f>'2013'!H81</f>
        <v>16</v>
      </c>
      <c r="CB69" s="8">
        <f>'2013'!I81</f>
        <v>0</v>
      </c>
      <c r="CC69" s="8">
        <f>'2013'!J81</f>
        <v>0</v>
      </c>
      <c r="CD69" s="8">
        <f>'2013'!K81</f>
        <v>0</v>
      </c>
      <c r="CE69" s="8">
        <f>'2013'!L81</f>
        <v>0</v>
      </c>
      <c r="CF69" s="8">
        <f>'2013'!M81</f>
        <v>0</v>
      </c>
      <c r="CG69" s="8">
        <f>'2013'!N81</f>
        <v>0</v>
      </c>
      <c r="CH69" s="11">
        <f>'2013'!O81</f>
        <v>0</v>
      </c>
      <c r="CI69" s="16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11"/>
      <c r="CU69" s="16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11"/>
      <c r="DG69" s="16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11"/>
      <c r="DS69" s="16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11"/>
      <c r="EE69" s="16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11"/>
    </row>
    <row r="70" spans="1:146" x14ac:dyDescent="0.2">
      <c r="A70" s="146"/>
      <c r="B70" s="121" t="s">
        <v>29</v>
      </c>
      <c r="C70" s="16">
        <f>'2007'!D56</f>
        <v>0</v>
      </c>
      <c r="D70" s="8">
        <f>'2007'!E56</f>
        <v>0</v>
      </c>
      <c r="E70" s="8">
        <f>'2007'!F56</f>
        <v>0</v>
      </c>
      <c r="F70" s="8">
        <f>'2007'!G56</f>
        <v>0</v>
      </c>
      <c r="G70" s="8">
        <f>'2007'!H56</f>
        <v>0</v>
      </c>
      <c r="H70" s="8">
        <f>'2007'!I56</f>
        <v>0</v>
      </c>
      <c r="I70" s="8">
        <f>'2007'!J56</f>
        <v>0</v>
      </c>
      <c r="J70" s="8">
        <f>'2007'!K56</f>
        <v>0</v>
      </c>
      <c r="K70" s="8">
        <f>'2007'!L56</f>
        <v>0</v>
      </c>
      <c r="L70" s="8">
        <f>'2007'!M56</f>
        <v>0</v>
      </c>
      <c r="M70" s="8">
        <f>'2007'!N56</f>
        <v>0</v>
      </c>
      <c r="N70" s="11">
        <f>'2007'!O56</f>
        <v>0</v>
      </c>
      <c r="O70" s="16">
        <f>'2008'!D56</f>
        <v>0</v>
      </c>
      <c r="P70" s="8">
        <f>'2008'!E56</f>
        <v>0</v>
      </c>
      <c r="Q70" s="8">
        <f>'2008'!F56</f>
        <v>0</v>
      </c>
      <c r="R70" s="8">
        <f>'2008'!G56</f>
        <v>0</v>
      </c>
      <c r="S70" s="8">
        <f>'2008'!H56</f>
        <v>0</v>
      </c>
      <c r="T70" s="8">
        <f>'2008'!I56</f>
        <v>0</v>
      </c>
      <c r="U70" s="8">
        <f>'2008'!J56</f>
        <v>0</v>
      </c>
      <c r="V70" s="8">
        <f>'2008'!K56</f>
        <v>0</v>
      </c>
      <c r="W70" s="8">
        <f>'2008'!L56</f>
        <v>0</v>
      </c>
      <c r="X70" s="8">
        <f>'2008'!M56</f>
        <v>0</v>
      </c>
      <c r="Y70" s="8">
        <f>'2008'!N56</f>
        <v>0</v>
      </c>
      <c r="Z70" s="11">
        <f>'2008'!O56</f>
        <v>0</v>
      </c>
      <c r="AA70" s="16">
        <f>'2009'!D56</f>
        <v>0</v>
      </c>
      <c r="AB70" s="8">
        <f>'2009'!E56</f>
        <v>0</v>
      </c>
      <c r="AC70" s="8">
        <f>'2009'!F56</f>
        <v>0</v>
      </c>
      <c r="AD70" s="8">
        <f>'2009'!G56</f>
        <v>0</v>
      </c>
      <c r="AE70" s="8">
        <f>'2009'!H56</f>
        <v>0</v>
      </c>
      <c r="AF70" s="8">
        <f>'2009'!I56</f>
        <v>0</v>
      </c>
      <c r="AG70" s="8">
        <f>'2009'!J56</f>
        <v>0</v>
      </c>
      <c r="AH70" s="8">
        <f>'2009'!K56</f>
        <v>0</v>
      </c>
      <c r="AI70" s="8">
        <f>'2009'!L56</f>
        <v>0</v>
      </c>
      <c r="AJ70" s="8">
        <f>'2009'!M56</f>
        <v>0</v>
      </c>
      <c r="AK70" s="8">
        <f>'2009'!N56</f>
        <v>0</v>
      </c>
      <c r="AL70" s="11">
        <f>'2009'!O56</f>
        <v>0</v>
      </c>
      <c r="AM70" s="16">
        <f>'2010'!D56</f>
        <v>0</v>
      </c>
      <c r="AN70" s="8">
        <f>'2010'!E56</f>
        <v>0</v>
      </c>
      <c r="AO70" s="8">
        <f>'2010'!F56</f>
        <v>0</v>
      </c>
      <c r="AP70" s="8">
        <f>'2010'!G56</f>
        <v>0</v>
      </c>
      <c r="AQ70" s="8">
        <f>'2010'!H56</f>
        <v>0</v>
      </c>
      <c r="AR70" s="8">
        <f>'2010'!I56</f>
        <v>0</v>
      </c>
      <c r="AS70" s="8">
        <f>'2010'!J56</f>
        <v>0</v>
      </c>
      <c r="AT70" s="8">
        <f>'2010'!K56</f>
        <v>0</v>
      </c>
      <c r="AU70" s="8">
        <f>'2010'!L56</f>
        <v>0</v>
      </c>
      <c r="AV70" s="8">
        <f>'2010'!M56</f>
        <v>0</v>
      </c>
      <c r="AW70" s="8">
        <f>'2010'!N56</f>
        <v>0</v>
      </c>
      <c r="AX70" s="11">
        <f>'2010'!O56</f>
        <v>0</v>
      </c>
      <c r="AY70" s="16">
        <f>'2011'!D56</f>
        <v>0</v>
      </c>
      <c r="AZ70" s="8">
        <f>'2011'!E56</f>
        <v>0</v>
      </c>
      <c r="BA70" s="8">
        <f>'2011'!F56</f>
        <v>0</v>
      </c>
      <c r="BB70" s="8">
        <f>'2011'!G56</f>
        <v>0</v>
      </c>
      <c r="BC70" s="8">
        <f>'2011'!H56</f>
        <v>0</v>
      </c>
      <c r="BD70" s="8">
        <f>'2011'!I56</f>
        <v>0</v>
      </c>
      <c r="BE70" s="8">
        <f>'2011'!J56</f>
        <v>0</v>
      </c>
      <c r="BF70" s="8">
        <f>'2011'!K56</f>
        <v>0</v>
      </c>
      <c r="BG70" s="8">
        <f>'2011'!L56</f>
        <v>0</v>
      </c>
      <c r="BH70" s="8">
        <f>'2011'!M56</f>
        <v>0</v>
      </c>
      <c r="BI70" s="8">
        <f>'2011'!N56</f>
        <v>0</v>
      </c>
      <c r="BJ70" s="11">
        <f>'2011'!O56</f>
        <v>0</v>
      </c>
      <c r="BK70" s="16">
        <f>'2012'!D82</f>
        <v>0</v>
      </c>
      <c r="BL70" s="8">
        <f>'2012'!E82</f>
        <v>0</v>
      </c>
      <c r="BM70" s="8">
        <f>'2012'!F82</f>
        <v>0</v>
      </c>
      <c r="BN70" s="8">
        <f>'2012'!G82</f>
        <v>0</v>
      </c>
      <c r="BO70" s="8">
        <f>'2012'!H82</f>
        <v>0</v>
      </c>
      <c r="BP70" s="8">
        <f>'2012'!I82</f>
        <v>0</v>
      </c>
      <c r="BQ70" s="8">
        <f>'2012'!J82</f>
        <v>0</v>
      </c>
      <c r="BR70" s="8">
        <f>'2012'!K82</f>
        <v>0</v>
      </c>
      <c r="BS70" s="8">
        <f>'2012'!L82</f>
        <v>0</v>
      </c>
      <c r="BT70" s="8">
        <f>'2012'!M82</f>
        <v>0</v>
      </c>
      <c r="BU70" s="8">
        <f>'2012'!N82</f>
        <v>0</v>
      </c>
      <c r="BV70" s="11">
        <f>'2012'!O82</f>
        <v>0</v>
      </c>
      <c r="BW70" s="16">
        <f>'2013'!D82</f>
        <v>22</v>
      </c>
      <c r="BX70" s="8">
        <f>'2013'!E82</f>
        <v>3</v>
      </c>
      <c r="BY70" s="8">
        <f>'2013'!F82</f>
        <v>60</v>
      </c>
      <c r="BZ70" s="8">
        <f>'2013'!G82</f>
        <v>87</v>
      </c>
      <c r="CA70" s="8">
        <f>'2013'!H82</f>
        <v>176</v>
      </c>
      <c r="CB70" s="8">
        <f>'2013'!I82</f>
        <v>0</v>
      </c>
      <c r="CC70" s="8">
        <f>'2013'!J82</f>
        <v>0</v>
      </c>
      <c r="CD70" s="8">
        <f>'2013'!K82</f>
        <v>0</v>
      </c>
      <c r="CE70" s="8">
        <f>'2013'!L82</f>
        <v>0</v>
      </c>
      <c r="CF70" s="8">
        <f>'2013'!M82</f>
        <v>0</v>
      </c>
      <c r="CG70" s="8">
        <f>'2013'!N82</f>
        <v>0</v>
      </c>
      <c r="CH70" s="11">
        <f>'2013'!O82</f>
        <v>0</v>
      </c>
      <c r="CI70" s="16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11"/>
      <c r="CU70" s="16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11"/>
      <c r="DG70" s="16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11"/>
      <c r="DS70" s="16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11"/>
      <c r="EE70" s="16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11"/>
    </row>
    <row r="71" spans="1:146" x14ac:dyDescent="0.2">
      <c r="A71" s="146"/>
      <c r="B71" s="121" t="s">
        <v>30</v>
      </c>
      <c r="C71" s="16">
        <f>'2007'!D57</f>
        <v>0</v>
      </c>
      <c r="D71" s="8">
        <f>'2007'!E57</f>
        <v>0</v>
      </c>
      <c r="E71" s="8">
        <f>'2007'!F57</f>
        <v>0</v>
      </c>
      <c r="F71" s="8">
        <f>'2007'!G57</f>
        <v>0</v>
      </c>
      <c r="G71" s="8">
        <f>'2007'!H57</f>
        <v>0</v>
      </c>
      <c r="H71" s="8">
        <f>'2007'!I57</f>
        <v>0</v>
      </c>
      <c r="I71" s="8">
        <f>'2007'!J57</f>
        <v>0</v>
      </c>
      <c r="J71" s="8">
        <f>'2007'!K57</f>
        <v>0</v>
      </c>
      <c r="K71" s="8">
        <f>'2007'!L57</f>
        <v>0</v>
      </c>
      <c r="L71" s="8">
        <f>'2007'!M57</f>
        <v>0</v>
      </c>
      <c r="M71" s="8">
        <f>'2007'!N57</f>
        <v>0</v>
      </c>
      <c r="N71" s="11">
        <f>'2007'!O57</f>
        <v>0</v>
      </c>
      <c r="O71" s="16">
        <f>'2008'!D57</f>
        <v>0</v>
      </c>
      <c r="P71" s="8">
        <f>'2008'!E57</f>
        <v>0</v>
      </c>
      <c r="Q71" s="8">
        <f>'2008'!F57</f>
        <v>0</v>
      </c>
      <c r="R71" s="8">
        <f>'2008'!G57</f>
        <v>0</v>
      </c>
      <c r="S71" s="8">
        <f>'2008'!H57</f>
        <v>0</v>
      </c>
      <c r="T71" s="8">
        <f>'2008'!I57</f>
        <v>0</v>
      </c>
      <c r="U71" s="8">
        <f>'2008'!J57</f>
        <v>0</v>
      </c>
      <c r="V71" s="8">
        <f>'2008'!K57</f>
        <v>0</v>
      </c>
      <c r="W71" s="8">
        <f>'2008'!L57</f>
        <v>0</v>
      </c>
      <c r="X71" s="8">
        <f>'2008'!M57</f>
        <v>0</v>
      </c>
      <c r="Y71" s="8">
        <f>'2008'!N57</f>
        <v>0</v>
      </c>
      <c r="Z71" s="11">
        <f>'2008'!O57</f>
        <v>0</v>
      </c>
      <c r="AA71" s="16">
        <f>'2009'!D57</f>
        <v>0</v>
      </c>
      <c r="AB71" s="8">
        <f>'2009'!E57</f>
        <v>0</v>
      </c>
      <c r="AC71" s="8">
        <f>'2009'!F57</f>
        <v>0</v>
      </c>
      <c r="AD71" s="8">
        <f>'2009'!G57</f>
        <v>0</v>
      </c>
      <c r="AE71" s="8">
        <f>'2009'!H57</f>
        <v>0</v>
      </c>
      <c r="AF71" s="8">
        <f>'2009'!I57</f>
        <v>0</v>
      </c>
      <c r="AG71" s="8">
        <f>'2009'!J57</f>
        <v>0</v>
      </c>
      <c r="AH71" s="8">
        <f>'2009'!K57</f>
        <v>0</v>
      </c>
      <c r="AI71" s="8">
        <f>'2009'!L57</f>
        <v>0</v>
      </c>
      <c r="AJ71" s="8">
        <f>'2009'!M57</f>
        <v>0</v>
      </c>
      <c r="AK71" s="8">
        <f>'2009'!N57</f>
        <v>0</v>
      </c>
      <c r="AL71" s="11">
        <f>'2009'!O57</f>
        <v>0</v>
      </c>
      <c r="AM71" s="16">
        <f>'2010'!D57</f>
        <v>0</v>
      </c>
      <c r="AN71" s="8">
        <f>'2010'!E57</f>
        <v>0</v>
      </c>
      <c r="AO71" s="8">
        <f>'2010'!F57</f>
        <v>0</v>
      </c>
      <c r="AP71" s="8">
        <f>'2010'!G57</f>
        <v>0</v>
      </c>
      <c r="AQ71" s="8">
        <f>'2010'!H57</f>
        <v>0</v>
      </c>
      <c r="AR71" s="8">
        <f>'2010'!I57</f>
        <v>0</v>
      </c>
      <c r="AS71" s="8">
        <f>'2010'!J57</f>
        <v>0</v>
      </c>
      <c r="AT71" s="8">
        <f>'2010'!K57</f>
        <v>0</v>
      </c>
      <c r="AU71" s="8">
        <f>'2010'!L57</f>
        <v>0</v>
      </c>
      <c r="AV71" s="8">
        <f>'2010'!M57</f>
        <v>0</v>
      </c>
      <c r="AW71" s="8">
        <f>'2010'!N57</f>
        <v>0</v>
      </c>
      <c r="AX71" s="11">
        <f>'2010'!O57</f>
        <v>0</v>
      </c>
      <c r="AY71" s="16">
        <f>'2011'!D57</f>
        <v>0</v>
      </c>
      <c r="AZ71" s="8">
        <f>'2011'!E57</f>
        <v>0</v>
      </c>
      <c r="BA71" s="8">
        <f>'2011'!F57</f>
        <v>0</v>
      </c>
      <c r="BB71" s="8">
        <f>'2011'!G57</f>
        <v>0</v>
      </c>
      <c r="BC71" s="8">
        <f>'2011'!H57</f>
        <v>0</v>
      </c>
      <c r="BD71" s="8">
        <f>'2011'!I57</f>
        <v>0</v>
      </c>
      <c r="BE71" s="8">
        <f>'2011'!J57</f>
        <v>0</v>
      </c>
      <c r="BF71" s="8">
        <f>'2011'!K57</f>
        <v>0</v>
      </c>
      <c r="BG71" s="8">
        <f>'2011'!L57</f>
        <v>0</v>
      </c>
      <c r="BH71" s="8">
        <f>'2011'!M57</f>
        <v>0</v>
      </c>
      <c r="BI71" s="8">
        <f>'2011'!N57</f>
        <v>0</v>
      </c>
      <c r="BJ71" s="11">
        <f>'2011'!O57</f>
        <v>0</v>
      </c>
      <c r="BK71" s="16">
        <f>'2012'!D83</f>
        <v>0</v>
      </c>
      <c r="BL71" s="8">
        <f>'2012'!E83</f>
        <v>0</v>
      </c>
      <c r="BM71" s="8">
        <f>'2012'!F83</f>
        <v>0</v>
      </c>
      <c r="BN71" s="8">
        <f>'2012'!G83</f>
        <v>0</v>
      </c>
      <c r="BO71" s="8">
        <f>'2012'!H83</f>
        <v>0</v>
      </c>
      <c r="BP71" s="8">
        <f>'2012'!I83</f>
        <v>0</v>
      </c>
      <c r="BQ71" s="8">
        <f>'2012'!J83</f>
        <v>0</v>
      </c>
      <c r="BR71" s="8">
        <f>'2012'!K83</f>
        <v>0</v>
      </c>
      <c r="BS71" s="8">
        <f>'2012'!L83</f>
        <v>0</v>
      </c>
      <c r="BT71" s="8">
        <f>'2012'!M83</f>
        <v>0</v>
      </c>
      <c r="BU71" s="8">
        <f>'2012'!N83</f>
        <v>0</v>
      </c>
      <c r="BV71" s="11">
        <f>'2012'!O83</f>
        <v>0</v>
      </c>
      <c r="BW71" s="16">
        <f>'2013'!D83</f>
        <v>97</v>
      </c>
      <c r="BX71" s="8">
        <f>'2013'!E83</f>
        <v>93</v>
      </c>
      <c r="BY71" s="8">
        <f>'2013'!F83</f>
        <v>458</v>
      </c>
      <c r="BZ71" s="8">
        <f>'2013'!G83</f>
        <v>1479</v>
      </c>
      <c r="CA71" s="8">
        <f>'2013'!H83</f>
        <v>1711</v>
      </c>
      <c r="CB71" s="8">
        <f>'2013'!I83</f>
        <v>0</v>
      </c>
      <c r="CC71" s="8">
        <f>'2013'!J83</f>
        <v>0</v>
      </c>
      <c r="CD71" s="8">
        <f>'2013'!K83</f>
        <v>0</v>
      </c>
      <c r="CE71" s="8">
        <f>'2013'!L83</f>
        <v>0</v>
      </c>
      <c r="CF71" s="8">
        <f>'2013'!M83</f>
        <v>0</v>
      </c>
      <c r="CG71" s="8">
        <f>'2013'!N83</f>
        <v>0</v>
      </c>
      <c r="CH71" s="11">
        <f>'2013'!O83</f>
        <v>0</v>
      </c>
      <c r="CI71" s="16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11"/>
      <c r="CU71" s="16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11"/>
      <c r="DG71" s="16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11"/>
      <c r="DS71" s="16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11"/>
      <c r="EE71" s="16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11"/>
    </row>
    <row r="72" spans="1:146" ht="13.5" thickBot="1" x14ac:dyDescent="0.25">
      <c r="A72" s="147"/>
      <c r="B72" s="118" t="s">
        <v>59</v>
      </c>
      <c r="C72" s="112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4"/>
      <c r="O72" s="112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4"/>
      <c r="AA72" s="112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4"/>
      <c r="AM72" s="112"/>
      <c r="AN72" s="113"/>
      <c r="AO72" s="113"/>
      <c r="AP72" s="113"/>
      <c r="AQ72" s="113"/>
      <c r="AR72" s="113"/>
      <c r="AS72" s="113"/>
      <c r="AT72" s="113"/>
      <c r="AU72" s="113"/>
      <c r="AV72" s="113"/>
      <c r="AW72" s="113"/>
      <c r="AX72" s="114"/>
      <c r="AY72" s="112"/>
      <c r="AZ72" s="113"/>
      <c r="BA72" s="113"/>
      <c r="BB72" s="113"/>
      <c r="BC72" s="113"/>
      <c r="BD72" s="113"/>
      <c r="BE72" s="113"/>
      <c r="BF72" s="113"/>
      <c r="BG72" s="113"/>
      <c r="BH72" s="113"/>
      <c r="BI72" s="113"/>
      <c r="BJ72" s="114"/>
      <c r="BK72" s="112">
        <f>'2012'!D85</f>
        <v>0</v>
      </c>
      <c r="BL72" s="113">
        <f>'2012'!E85</f>
        <v>0</v>
      </c>
      <c r="BM72" s="113">
        <f>'2012'!F85</f>
        <v>0</v>
      </c>
      <c r="BN72" s="113">
        <f>'2012'!G85</f>
        <v>0</v>
      </c>
      <c r="BO72" s="113">
        <f>'2012'!H85</f>
        <v>0</v>
      </c>
      <c r="BP72" s="113">
        <f>'2012'!I85</f>
        <v>0</v>
      </c>
      <c r="BQ72" s="113">
        <f>'2012'!J85</f>
        <v>0</v>
      </c>
      <c r="BR72" s="113">
        <f>'2012'!K85</f>
        <v>0</v>
      </c>
      <c r="BS72" s="113">
        <f>'2012'!L85</f>
        <v>0</v>
      </c>
      <c r="BT72" s="113">
        <f>'2012'!M85</f>
        <v>0</v>
      </c>
      <c r="BU72" s="113">
        <f>'2012'!N85</f>
        <v>0</v>
      </c>
      <c r="BV72" s="114">
        <f>'2012'!O85</f>
        <v>0</v>
      </c>
      <c r="BW72" s="112">
        <f>'2013'!D85</f>
        <v>39</v>
      </c>
      <c r="BX72" s="113">
        <f>'2013'!E85</f>
        <v>-38</v>
      </c>
      <c r="BY72" s="113">
        <f>'2013'!F85</f>
        <v>529</v>
      </c>
      <c r="BZ72" s="113">
        <f>'2013'!G85</f>
        <v>858</v>
      </c>
      <c r="CA72" s="113">
        <f>'2013'!H85</f>
        <v>1407</v>
      </c>
      <c r="CB72" s="113" t="str">
        <f>'2013'!I85</f>
        <v/>
      </c>
      <c r="CC72" s="113" t="str">
        <f>'2013'!J85</f>
        <v/>
      </c>
      <c r="CD72" s="113" t="str">
        <f>'2013'!K85</f>
        <v/>
      </c>
      <c r="CE72" s="113" t="str">
        <f>'2013'!L85</f>
        <v/>
      </c>
      <c r="CF72" s="113" t="str">
        <f>'2013'!M85</f>
        <v/>
      </c>
      <c r="CG72" s="113" t="str">
        <f>'2013'!N85</f>
        <v/>
      </c>
      <c r="CH72" s="114" t="str">
        <f>'2013'!O85</f>
        <v/>
      </c>
      <c r="CI72" s="112"/>
      <c r="CJ72" s="113"/>
      <c r="CK72" s="113"/>
      <c r="CL72" s="113"/>
      <c r="CM72" s="113"/>
      <c r="CN72" s="113"/>
      <c r="CO72" s="113"/>
      <c r="CP72" s="113"/>
      <c r="CQ72" s="113"/>
      <c r="CR72" s="113"/>
      <c r="CS72" s="113"/>
      <c r="CT72" s="114"/>
      <c r="CU72" s="112"/>
      <c r="CV72" s="113"/>
      <c r="CW72" s="113"/>
      <c r="CX72" s="113"/>
      <c r="CY72" s="113"/>
      <c r="CZ72" s="113"/>
      <c r="DA72" s="113"/>
      <c r="DB72" s="113"/>
      <c r="DC72" s="113"/>
      <c r="DD72" s="113"/>
      <c r="DE72" s="113"/>
      <c r="DF72" s="114"/>
      <c r="DG72" s="112"/>
      <c r="DH72" s="113"/>
      <c r="DI72" s="113"/>
      <c r="DJ72" s="113"/>
      <c r="DK72" s="113"/>
      <c r="DL72" s="113"/>
      <c r="DM72" s="113"/>
      <c r="DN72" s="113"/>
      <c r="DO72" s="113"/>
      <c r="DP72" s="113"/>
      <c r="DQ72" s="113"/>
      <c r="DR72" s="114"/>
      <c r="DS72" s="112"/>
      <c r="DT72" s="113"/>
      <c r="DU72" s="113"/>
      <c r="DV72" s="113"/>
      <c r="DW72" s="113"/>
      <c r="DX72" s="113"/>
      <c r="DY72" s="113"/>
      <c r="DZ72" s="113"/>
      <c r="EA72" s="113"/>
      <c r="EB72" s="113"/>
      <c r="EC72" s="113"/>
      <c r="ED72" s="114"/>
      <c r="EE72" s="112"/>
      <c r="EF72" s="113"/>
      <c r="EG72" s="113"/>
      <c r="EH72" s="113"/>
      <c r="EI72" s="113"/>
      <c r="EJ72" s="113"/>
      <c r="EK72" s="113"/>
      <c r="EL72" s="113"/>
      <c r="EM72" s="113"/>
      <c r="EN72" s="113"/>
      <c r="EO72" s="113"/>
      <c r="EP72" s="114"/>
    </row>
    <row r="73" spans="1:146" x14ac:dyDescent="0.2">
      <c r="A73" s="145" t="s">
        <v>14</v>
      </c>
      <c r="B73" s="119" t="s">
        <v>27</v>
      </c>
      <c r="C73" s="15">
        <f>'2007'!D58</f>
        <v>0</v>
      </c>
      <c r="D73" s="9">
        <f>'2007'!E58</f>
        <v>0</v>
      </c>
      <c r="E73" s="9">
        <f>'2007'!F58</f>
        <v>0</v>
      </c>
      <c r="F73" s="9">
        <f>'2007'!G58</f>
        <v>0</v>
      </c>
      <c r="G73" s="9">
        <f>'2007'!H58</f>
        <v>0</v>
      </c>
      <c r="H73" s="9">
        <f>'2007'!I58</f>
        <v>0</v>
      </c>
      <c r="I73" s="9">
        <f>'2007'!J58</f>
        <v>0</v>
      </c>
      <c r="J73" s="9">
        <f>'2007'!K58</f>
        <v>0</v>
      </c>
      <c r="K73" s="9">
        <f>'2007'!L58</f>
        <v>0</v>
      </c>
      <c r="L73" s="9">
        <f>'2007'!M58</f>
        <v>0</v>
      </c>
      <c r="M73" s="9">
        <f>'2007'!N58</f>
        <v>0</v>
      </c>
      <c r="N73" s="10">
        <f>'2007'!O58</f>
        <v>0</v>
      </c>
      <c r="O73" s="15">
        <f>'2008'!D58</f>
        <v>0</v>
      </c>
      <c r="P73" s="9">
        <f>'2008'!E58</f>
        <v>0</v>
      </c>
      <c r="Q73" s="9">
        <f>'2008'!F58</f>
        <v>0</v>
      </c>
      <c r="R73" s="9">
        <f>'2008'!G58</f>
        <v>0</v>
      </c>
      <c r="S73" s="9">
        <f>'2008'!H58</f>
        <v>0</v>
      </c>
      <c r="T73" s="9">
        <f>'2008'!I58</f>
        <v>0</v>
      </c>
      <c r="U73" s="9">
        <f>'2008'!J58</f>
        <v>0</v>
      </c>
      <c r="V73" s="9">
        <f>'2008'!K58</f>
        <v>0</v>
      </c>
      <c r="W73" s="9">
        <f>'2008'!L58</f>
        <v>0</v>
      </c>
      <c r="X73" s="9">
        <f>'2008'!M58</f>
        <v>0</v>
      </c>
      <c r="Y73" s="9">
        <f>'2008'!N58</f>
        <v>0</v>
      </c>
      <c r="Z73" s="10">
        <f>'2008'!O58</f>
        <v>2</v>
      </c>
      <c r="AA73" s="15">
        <f>'2009'!D58</f>
        <v>1</v>
      </c>
      <c r="AB73" s="9">
        <f>'2009'!E58</f>
        <v>0</v>
      </c>
      <c r="AC73" s="9">
        <f>'2009'!F58</f>
        <v>0</v>
      </c>
      <c r="AD73" s="9">
        <f>'2009'!G58</f>
        <v>3</v>
      </c>
      <c r="AE73" s="9">
        <f>'2009'!H58</f>
        <v>1</v>
      </c>
      <c r="AF73" s="9">
        <f>'2009'!I58</f>
        <v>0</v>
      </c>
      <c r="AG73" s="9">
        <f>'2009'!J58</f>
        <v>3</v>
      </c>
      <c r="AH73" s="9">
        <f>'2009'!K58</f>
        <v>0</v>
      </c>
      <c r="AI73" s="9">
        <f>'2009'!L58</f>
        <v>1</v>
      </c>
      <c r="AJ73" s="9">
        <f>'2009'!M58</f>
        <v>1</v>
      </c>
      <c r="AK73" s="9">
        <f>'2009'!N58</f>
        <v>4</v>
      </c>
      <c r="AL73" s="10">
        <f>'2009'!O58</f>
        <v>1</v>
      </c>
      <c r="AM73" s="15">
        <f>'2010'!D58</f>
        <v>3</v>
      </c>
      <c r="AN73" s="9">
        <f>'2010'!E58</f>
        <v>0</v>
      </c>
      <c r="AO73" s="9">
        <f>'2010'!F58</f>
        <v>0</v>
      </c>
      <c r="AP73" s="9">
        <f>'2010'!G58</f>
        <v>2</v>
      </c>
      <c r="AQ73" s="9">
        <f>'2010'!H58</f>
        <v>3</v>
      </c>
      <c r="AR73" s="9">
        <f>'2010'!I58</f>
        <v>1</v>
      </c>
      <c r="AS73" s="9">
        <f>'2010'!J58</f>
        <v>3</v>
      </c>
      <c r="AT73" s="9">
        <f>'2010'!K58</f>
        <v>0</v>
      </c>
      <c r="AU73" s="9">
        <f>'2010'!L58</f>
        <v>2</v>
      </c>
      <c r="AV73" s="9">
        <f>'2010'!M58</f>
        <v>3</v>
      </c>
      <c r="AW73" s="9">
        <f>'2010'!N58</f>
        <v>3</v>
      </c>
      <c r="AX73" s="10">
        <f>'2010'!O58</f>
        <v>1</v>
      </c>
      <c r="AY73" s="15">
        <f>'2011'!D58</f>
        <v>2</v>
      </c>
      <c r="AZ73" s="9">
        <f>'2011'!E58</f>
        <v>1</v>
      </c>
      <c r="BA73" s="9">
        <f>'2011'!F58</f>
        <v>16</v>
      </c>
      <c r="BB73" s="9">
        <f>'2011'!G58</f>
        <v>14</v>
      </c>
      <c r="BC73" s="9">
        <f>'2011'!H58</f>
        <v>4</v>
      </c>
      <c r="BD73" s="9">
        <f>'2011'!I58</f>
        <v>0</v>
      </c>
      <c r="BE73" s="9">
        <f>'2011'!J58</f>
        <v>1</v>
      </c>
      <c r="BF73" s="9">
        <f>'2011'!K58</f>
        <v>0</v>
      </c>
      <c r="BG73" s="9">
        <f>'2011'!L58</f>
        <v>0</v>
      </c>
      <c r="BH73" s="9">
        <f>'2011'!M58</f>
        <v>3</v>
      </c>
      <c r="BI73" s="9">
        <f>'2011'!N58</f>
        <v>2</v>
      </c>
      <c r="BJ73" s="10">
        <f>'2011'!O58</f>
        <v>2</v>
      </c>
      <c r="BK73" s="15">
        <f>'2012'!D86</f>
        <v>1</v>
      </c>
      <c r="BL73" s="9">
        <f>'2012'!E86</f>
        <v>3</v>
      </c>
      <c r="BM73" s="9">
        <f>'2012'!F86</f>
        <v>2</v>
      </c>
      <c r="BN73" s="9">
        <f>'2012'!G86</f>
        <v>1</v>
      </c>
      <c r="BO73" s="9">
        <f>'2012'!H86</f>
        <v>2</v>
      </c>
      <c r="BP73" s="9">
        <f>'2012'!I86</f>
        <v>5</v>
      </c>
      <c r="BQ73" s="9">
        <f>'2012'!J86</f>
        <v>3</v>
      </c>
      <c r="BR73" s="9">
        <f>'2012'!K86</f>
        <v>0</v>
      </c>
      <c r="BS73" s="9">
        <f>'2012'!L86</f>
        <v>17</v>
      </c>
      <c r="BT73" s="9">
        <f>'2012'!M86</f>
        <v>98</v>
      </c>
      <c r="BU73" s="9">
        <f>'2012'!N86</f>
        <v>99</v>
      </c>
      <c r="BV73" s="10">
        <f>'2012'!O86</f>
        <v>90</v>
      </c>
      <c r="BW73" s="15">
        <f>'2013'!D86</f>
        <v>90</v>
      </c>
      <c r="BX73" s="9">
        <f>'2013'!E86</f>
        <v>166</v>
      </c>
      <c r="BY73" s="9">
        <f>'2013'!F86</f>
        <v>63</v>
      </c>
      <c r="BZ73" s="9">
        <f>'2013'!G86</f>
        <v>66</v>
      </c>
      <c r="CA73" s="9">
        <f>'2013'!H86</f>
        <v>68</v>
      </c>
      <c r="CB73" s="9">
        <f>'2013'!I86</f>
        <v>0</v>
      </c>
      <c r="CC73" s="9">
        <f>'2013'!J86</f>
        <v>0</v>
      </c>
      <c r="CD73" s="9">
        <f>'2013'!K86</f>
        <v>0</v>
      </c>
      <c r="CE73" s="9">
        <f>'2013'!L86</f>
        <v>0</v>
      </c>
      <c r="CF73" s="9">
        <f>'2013'!M86</f>
        <v>0</v>
      </c>
      <c r="CG73" s="9">
        <f>'2013'!N86</f>
        <v>0</v>
      </c>
      <c r="CH73" s="10">
        <f>'2013'!O86</f>
        <v>0</v>
      </c>
      <c r="CI73" s="15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10"/>
      <c r="CU73" s="15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10"/>
      <c r="DG73" s="15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10"/>
      <c r="DS73" s="15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10"/>
      <c r="EE73" s="15"/>
      <c r="EF73" s="9"/>
      <c r="EG73" s="9"/>
      <c r="EH73" s="9"/>
      <c r="EI73" s="9"/>
      <c r="EJ73" s="9"/>
      <c r="EK73" s="9"/>
      <c r="EL73" s="9"/>
      <c r="EM73" s="9"/>
      <c r="EN73" s="9"/>
      <c r="EO73" s="9"/>
      <c r="EP73" s="10"/>
    </row>
    <row r="74" spans="1:146" x14ac:dyDescent="0.2">
      <c r="A74" s="146"/>
      <c r="B74" s="121" t="s">
        <v>28</v>
      </c>
      <c r="C74" s="16">
        <f>'2007'!D59</f>
        <v>0</v>
      </c>
      <c r="D74" s="8">
        <f>'2007'!E59</f>
        <v>0</v>
      </c>
      <c r="E74" s="8">
        <f>'2007'!F59</f>
        <v>0</v>
      </c>
      <c r="F74" s="8">
        <f>'2007'!G59</f>
        <v>0</v>
      </c>
      <c r="G74" s="8">
        <f>'2007'!H59</f>
        <v>0</v>
      </c>
      <c r="H74" s="8">
        <f>'2007'!I59</f>
        <v>0</v>
      </c>
      <c r="I74" s="8">
        <f>'2007'!J59</f>
        <v>0</v>
      </c>
      <c r="J74" s="8">
        <f>'2007'!K59</f>
        <v>0</v>
      </c>
      <c r="K74" s="8">
        <f>'2007'!L59</f>
        <v>0</v>
      </c>
      <c r="L74" s="8">
        <f>'2007'!M59</f>
        <v>0</v>
      </c>
      <c r="M74" s="8">
        <f>'2007'!N59</f>
        <v>0</v>
      </c>
      <c r="N74" s="11">
        <f>'2007'!O59</f>
        <v>0</v>
      </c>
      <c r="O74" s="16">
        <f>'2008'!D59</f>
        <v>0</v>
      </c>
      <c r="P74" s="8">
        <f>'2008'!E59</f>
        <v>0</v>
      </c>
      <c r="Q74" s="8">
        <f>'2008'!F59</f>
        <v>0</v>
      </c>
      <c r="R74" s="8">
        <f>'2008'!G59</f>
        <v>0</v>
      </c>
      <c r="S74" s="8">
        <f>'2008'!H59</f>
        <v>0</v>
      </c>
      <c r="T74" s="8">
        <f>'2008'!I59</f>
        <v>0</v>
      </c>
      <c r="U74" s="8">
        <f>'2008'!J59</f>
        <v>0</v>
      </c>
      <c r="V74" s="8">
        <f>'2008'!K59</f>
        <v>0</v>
      </c>
      <c r="W74" s="8">
        <f>'2008'!L59</f>
        <v>0</v>
      </c>
      <c r="X74" s="8">
        <f>'2008'!M59</f>
        <v>0</v>
      </c>
      <c r="Y74" s="8">
        <f>'2008'!N59</f>
        <v>0</v>
      </c>
      <c r="Z74" s="11">
        <f>'2008'!O59</f>
        <v>1</v>
      </c>
      <c r="AA74" s="16">
        <f>'2009'!D59</f>
        <v>4</v>
      </c>
      <c r="AB74" s="8">
        <f>'2009'!E59</f>
        <v>5</v>
      </c>
      <c r="AC74" s="8">
        <f>'2009'!F59</f>
        <v>0</v>
      </c>
      <c r="AD74" s="8">
        <f>'2009'!G59</f>
        <v>4</v>
      </c>
      <c r="AE74" s="8">
        <f>'2009'!H59</f>
        <v>0</v>
      </c>
      <c r="AF74" s="8">
        <f>'2009'!I59</f>
        <v>0</v>
      </c>
      <c r="AG74" s="8">
        <f>'2009'!J59</f>
        <v>9</v>
      </c>
      <c r="AH74" s="8">
        <f>'2009'!K59</f>
        <v>0</v>
      </c>
      <c r="AI74" s="8">
        <f>'2009'!L59</f>
        <v>5</v>
      </c>
      <c r="AJ74" s="8">
        <f>'2009'!M59</f>
        <v>8</v>
      </c>
      <c r="AK74" s="8">
        <f>'2009'!N59</f>
        <v>5</v>
      </c>
      <c r="AL74" s="11">
        <f>'2009'!O59</f>
        <v>0</v>
      </c>
      <c r="AM74" s="16">
        <f>'2010'!D59</f>
        <v>3</v>
      </c>
      <c r="AN74" s="8">
        <f>'2010'!E59</f>
        <v>0</v>
      </c>
      <c r="AO74" s="8">
        <f>'2010'!F59</f>
        <v>0</v>
      </c>
      <c r="AP74" s="8">
        <f>'2010'!G59</f>
        <v>5</v>
      </c>
      <c r="AQ74" s="8">
        <f>'2010'!H59</f>
        <v>12</v>
      </c>
      <c r="AR74" s="8">
        <f>'2010'!I59</f>
        <v>3</v>
      </c>
      <c r="AS74" s="8">
        <f>'2010'!J59</f>
        <v>13</v>
      </c>
      <c r="AT74" s="8">
        <f>'2010'!K59</f>
        <v>0</v>
      </c>
      <c r="AU74" s="8">
        <f>'2010'!L59</f>
        <v>4</v>
      </c>
      <c r="AV74" s="8">
        <f>'2010'!M59</f>
        <v>5</v>
      </c>
      <c r="AW74" s="8">
        <f>'2010'!N59</f>
        <v>46</v>
      </c>
      <c r="AX74" s="11">
        <f>'2010'!O59</f>
        <v>5</v>
      </c>
      <c r="AY74" s="16">
        <f>'2011'!D59</f>
        <v>3</v>
      </c>
      <c r="AZ74" s="8">
        <f>'2011'!E59</f>
        <v>3</v>
      </c>
      <c r="BA74" s="8">
        <f>'2011'!F59</f>
        <v>23</v>
      </c>
      <c r="BB74" s="8">
        <f>'2011'!G59</f>
        <v>14</v>
      </c>
      <c r="BC74" s="8">
        <f>'2011'!H59</f>
        <v>8</v>
      </c>
      <c r="BD74" s="8">
        <f>'2011'!I59</f>
        <v>0</v>
      </c>
      <c r="BE74" s="8">
        <f>'2011'!J59</f>
        <v>0</v>
      </c>
      <c r="BF74" s="8">
        <f>'2011'!K59</f>
        <v>0</v>
      </c>
      <c r="BG74" s="8">
        <f>'2011'!L59</f>
        <v>0</v>
      </c>
      <c r="BH74" s="8">
        <f>'2011'!M59</f>
        <v>10</v>
      </c>
      <c r="BI74" s="8">
        <f>'2011'!N59</f>
        <v>38</v>
      </c>
      <c r="BJ74" s="11">
        <f>'2011'!O59</f>
        <v>3</v>
      </c>
      <c r="BK74" s="16">
        <f>'2012'!D87</f>
        <v>14</v>
      </c>
      <c r="BL74" s="8">
        <f>'2012'!E87</f>
        <v>15</v>
      </c>
      <c r="BM74" s="8">
        <f>'2012'!F87</f>
        <v>5</v>
      </c>
      <c r="BN74" s="8">
        <f>'2012'!G87</f>
        <v>2</v>
      </c>
      <c r="BO74" s="8">
        <f>'2012'!H87</f>
        <v>5</v>
      </c>
      <c r="BP74" s="8">
        <f>'2012'!I87</f>
        <v>59</v>
      </c>
      <c r="BQ74" s="8">
        <f>'2012'!J87</f>
        <v>8</v>
      </c>
      <c r="BR74" s="8">
        <f>'2012'!K87</f>
        <v>0</v>
      </c>
      <c r="BS74" s="8">
        <f>'2012'!L87</f>
        <v>56</v>
      </c>
      <c r="BT74" s="8">
        <f>'2012'!M87</f>
        <v>107</v>
      </c>
      <c r="BU74" s="8">
        <f>'2012'!N87</f>
        <v>106</v>
      </c>
      <c r="BV74" s="11">
        <f>'2012'!O87</f>
        <v>92</v>
      </c>
      <c r="BW74" s="16">
        <f>'2013'!D87</f>
        <v>101</v>
      </c>
      <c r="BX74" s="8">
        <f>'2013'!E87</f>
        <v>204</v>
      </c>
      <c r="BY74" s="8">
        <f>'2013'!F87</f>
        <v>73</v>
      </c>
      <c r="BZ74" s="8">
        <f>'2013'!G87</f>
        <v>87</v>
      </c>
      <c r="CA74" s="8">
        <f>'2013'!H87</f>
        <v>68</v>
      </c>
      <c r="CB74" s="8">
        <f>'2013'!I87</f>
        <v>0</v>
      </c>
      <c r="CC74" s="8">
        <f>'2013'!J87</f>
        <v>0</v>
      </c>
      <c r="CD74" s="8">
        <f>'2013'!K87</f>
        <v>0</v>
      </c>
      <c r="CE74" s="8">
        <f>'2013'!L87</f>
        <v>0</v>
      </c>
      <c r="CF74" s="8">
        <f>'2013'!M87</f>
        <v>0</v>
      </c>
      <c r="CG74" s="8">
        <f>'2013'!N87</f>
        <v>0</v>
      </c>
      <c r="CH74" s="11">
        <f>'2013'!O87</f>
        <v>0</v>
      </c>
      <c r="CI74" s="16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11"/>
      <c r="CU74" s="16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11"/>
      <c r="DG74" s="16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11"/>
      <c r="DS74" s="16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11"/>
      <c r="EE74" s="16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11"/>
    </row>
    <row r="75" spans="1:146" x14ac:dyDescent="0.2">
      <c r="A75" s="146"/>
      <c r="B75" s="121" t="s">
        <v>29</v>
      </c>
      <c r="C75" s="16">
        <f>'2007'!D60</f>
        <v>0</v>
      </c>
      <c r="D75" s="8">
        <f>'2007'!E60</f>
        <v>0</v>
      </c>
      <c r="E75" s="8">
        <f>'2007'!F60</f>
        <v>0</v>
      </c>
      <c r="F75" s="8">
        <f>'2007'!G60</f>
        <v>0</v>
      </c>
      <c r="G75" s="8">
        <f>'2007'!H60</f>
        <v>0</v>
      </c>
      <c r="H75" s="8">
        <f>'2007'!I60</f>
        <v>0</v>
      </c>
      <c r="I75" s="8">
        <f>'2007'!J60</f>
        <v>0</v>
      </c>
      <c r="J75" s="8">
        <f>'2007'!K60</f>
        <v>0</v>
      </c>
      <c r="K75" s="8">
        <f>'2007'!L60</f>
        <v>0</v>
      </c>
      <c r="L75" s="8">
        <f>'2007'!M60</f>
        <v>0</v>
      </c>
      <c r="M75" s="8">
        <f>'2007'!N60</f>
        <v>0</v>
      </c>
      <c r="N75" s="11">
        <f>'2007'!O60</f>
        <v>0</v>
      </c>
      <c r="O75" s="16">
        <f>'2008'!D60</f>
        <v>0</v>
      </c>
      <c r="P75" s="8">
        <f>'2008'!E60</f>
        <v>0</v>
      </c>
      <c r="Q75" s="8">
        <f>'2008'!F60</f>
        <v>0</v>
      </c>
      <c r="R75" s="8">
        <f>'2008'!G60</f>
        <v>0</v>
      </c>
      <c r="S75" s="8">
        <f>'2008'!H60</f>
        <v>0</v>
      </c>
      <c r="T75" s="8">
        <f>'2008'!I60</f>
        <v>0</v>
      </c>
      <c r="U75" s="8">
        <f>'2008'!J60</f>
        <v>0</v>
      </c>
      <c r="V75" s="8">
        <f>'2008'!K60</f>
        <v>0</v>
      </c>
      <c r="W75" s="8">
        <f>'2008'!L60</f>
        <v>0</v>
      </c>
      <c r="X75" s="8">
        <f>'2008'!M60</f>
        <v>0</v>
      </c>
      <c r="Y75" s="8">
        <f>'2008'!N60</f>
        <v>0</v>
      </c>
      <c r="Z75" s="11">
        <f>'2008'!O60</f>
        <v>3</v>
      </c>
      <c r="AA75" s="16">
        <f>'2009'!D60</f>
        <v>38</v>
      </c>
      <c r="AB75" s="8">
        <f>'2009'!E60</f>
        <v>82</v>
      </c>
      <c r="AC75" s="8">
        <f>'2009'!F60</f>
        <v>0</v>
      </c>
      <c r="AD75" s="8">
        <f>'2009'!G60</f>
        <v>77</v>
      </c>
      <c r="AE75" s="8">
        <f>'2009'!H60</f>
        <v>15</v>
      </c>
      <c r="AF75" s="8">
        <f>'2009'!I60</f>
        <v>0</v>
      </c>
      <c r="AG75" s="8">
        <f>'2009'!J60</f>
        <v>89</v>
      </c>
      <c r="AH75" s="8">
        <f>'2009'!K60</f>
        <v>0</v>
      </c>
      <c r="AI75" s="8">
        <f>'2009'!L60</f>
        <v>48</v>
      </c>
      <c r="AJ75" s="8">
        <f>'2009'!M60</f>
        <v>75</v>
      </c>
      <c r="AK75" s="8">
        <f>'2009'!N60</f>
        <v>72</v>
      </c>
      <c r="AL75" s="11">
        <f>'2009'!O60</f>
        <v>12</v>
      </c>
      <c r="AM75" s="16">
        <f>'2010'!D60</f>
        <v>13</v>
      </c>
      <c r="AN75" s="8">
        <f>'2010'!E60</f>
        <v>1</v>
      </c>
      <c r="AO75" s="8">
        <f>'2010'!F60</f>
        <v>0</v>
      </c>
      <c r="AP75" s="8">
        <f>'2010'!G60</f>
        <v>77</v>
      </c>
      <c r="AQ75" s="8">
        <f>'2010'!H60</f>
        <v>99</v>
      </c>
      <c r="AR75" s="8">
        <f>'2010'!I60</f>
        <v>57</v>
      </c>
      <c r="AS75" s="8">
        <f>'2010'!J60</f>
        <v>104</v>
      </c>
      <c r="AT75" s="8">
        <f>'2010'!K60</f>
        <v>13</v>
      </c>
      <c r="AU75" s="8">
        <f>'2010'!L60</f>
        <v>88</v>
      </c>
      <c r="AV75" s="8">
        <f>'2010'!M60</f>
        <v>88</v>
      </c>
      <c r="AW75" s="8">
        <f>'2010'!N60</f>
        <v>356</v>
      </c>
      <c r="AX75" s="11">
        <f>'2010'!O60</f>
        <v>245</v>
      </c>
      <c r="AY75" s="16">
        <f>'2011'!D60</f>
        <v>78</v>
      </c>
      <c r="AZ75" s="8">
        <f>'2011'!E60</f>
        <v>27</v>
      </c>
      <c r="BA75" s="8">
        <f>'2011'!F60</f>
        <v>179</v>
      </c>
      <c r="BB75" s="8">
        <f>'2011'!G60</f>
        <v>150</v>
      </c>
      <c r="BC75" s="8">
        <f>'2011'!H60</f>
        <v>140</v>
      </c>
      <c r="BD75" s="8">
        <f>'2011'!I60</f>
        <v>22</v>
      </c>
      <c r="BE75" s="8">
        <f>'2011'!J60</f>
        <v>31</v>
      </c>
      <c r="BF75" s="8">
        <f>'2011'!K60</f>
        <v>1</v>
      </c>
      <c r="BG75" s="8">
        <f>'2011'!L60</f>
        <v>2</v>
      </c>
      <c r="BH75" s="8">
        <f>'2011'!M60</f>
        <v>82</v>
      </c>
      <c r="BI75" s="8">
        <f>'2011'!N60</f>
        <v>98</v>
      </c>
      <c r="BJ75" s="11">
        <f>'2011'!O60</f>
        <v>52</v>
      </c>
      <c r="BK75" s="16">
        <f>'2012'!D88</f>
        <v>139</v>
      </c>
      <c r="BL75" s="8">
        <f>'2012'!E88</f>
        <v>29</v>
      </c>
      <c r="BM75" s="8">
        <f>'2012'!F88</f>
        <v>187</v>
      </c>
      <c r="BN75" s="8">
        <f>'2012'!G88</f>
        <v>298</v>
      </c>
      <c r="BO75" s="8">
        <f>'2012'!H88</f>
        <v>264</v>
      </c>
      <c r="BP75" s="8">
        <f>'2012'!I88</f>
        <v>247</v>
      </c>
      <c r="BQ75" s="8">
        <f>'2012'!J88</f>
        <v>178</v>
      </c>
      <c r="BR75" s="8">
        <f>'2012'!K88</f>
        <v>0</v>
      </c>
      <c r="BS75" s="8">
        <f>'2012'!L88</f>
        <v>317</v>
      </c>
      <c r="BT75" s="8">
        <f>'2012'!M88</f>
        <v>1176</v>
      </c>
      <c r="BU75" s="8">
        <f>'2012'!N88</f>
        <v>1143</v>
      </c>
      <c r="BV75" s="11">
        <f>'2012'!O88</f>
        <v>1064</v>
      </c>
      <c r="BW75" s="16">
        <f>'2013'!D88</f>
        <v>1185</v>
      </c>
      <c r="BX75" s="8">
        <f>'2013'!E88</f>
        <v>2136</v>
      </c>
      <c r="BY75" s="8">
        <f>'2013'!F88</f>
        <v>1151</v>
      </c>
      <c r="BZ75" s="8">
        <f>'2013'!G88</f>
        <v>786</v>
      </c>
      <c r="CA75" s="8">
        <f>'2013'!H88</f>
        <v>812</v>
      </c>
      <c r="CB75" s="8">
        <f>'2013'!I88</f>
        <v>0</v>
      </c>
      <c r="CC75" s="8">
        <f>'2013'!J88</f>
        <v>0</v>
      </c>
      <c r="CD75" s="8">
        <f>'2013'!K88</f>
        <v>0</v>
      </c>
      <c r="CE75" s="8">
        <f>'2013'!L88</f>
        <v>0</v>
      </c>
      <c r="CF75" s="8">
        <f>'2013'!M88</f>
        <v>0</v>
      </c>
      <c r="CG75" s="8">
        <f>'2013'!N88</f>
        <v>0</v>
      </c>
      <c r="CH75" s="11">
        <f>'2013'!O88</f>
        <v>0</v>
      </c>
      <c r="CI75" s="16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11"/>
      <c r="CU75" s="16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11"/>
      <c r="DG75" s="16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11"/>
      <c r="DS75" s="16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11"/>
      <c r="EE75" s="16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11"/>
    </row>
    <row r="76" spans="1:146" x14ac:dyDescent="0.2">
      <c r="A76" s="146"/>
      <c r="B76" s="121" t="s">
        <v>30</v>
      </c>
      <c r="C76" s="16">
        <f>'2007'!D61</f>
        <v>0</v>
      </c>
      <c r="D76" s="8">
        <f>'2007'!E61</f>
        <v>0</v>
      </c>
      <c r="E76" s="8">
        <f>'2007'!F61</f>
        <v>0</v>
      </c>
      <c r="F76" s="8">
        <f>'2007'!G61</f>
        <v>0</v>
      </c>
      <c r="G76" s="8">
        <f>'2007'!H61</f>
        <v>0</v>
      </c>
      <c r="H76" s="8">
        <f>'2007'!I61</f>
        <v>0</v>
      </c>
      <c r="I76" s="8">
        <f>'2007'!J61</f>
        <v>0</v>
      </c>
      <c r="J76" s="8">
        <f>'2007'!K61</f>
        <v>0</v>
      </c>
      <c r="K76" s="8">
        <f>'2007'!L61</f>
        <v>0</v>
      </c>
      <c r="L76" s="8">
        <f>'2007'!M61</f>
        <v>0</v>
      </c>
      <c r="M76" s="8">
        <f>'2007'!N61</f>
        <v>0</v>
      </c>
      <c r="N76" s="11">
        <f>'2007'!O61</f>
        <v>0</v>
      </c>
      <c r="O76" s="16">
        <f>'2008'!D61</f>
        <v>0</v>
      </c>
      <c r="P76" s="8">
        <f>'2008'!E61</f>
        <v>0</v>
      </c>
      <c r="Q76" s="8">
        <f>'2008'!F61</f>
        <v>0</v>
      </c>
      <c r="R76" s="8">
        <f>'2008'!G61</f>
        <v>0</v>
      </c>
      <c r="S76" s="8">
        <f>'2008'!H61</f>
        <v>0</v>
      </c>
      <c r="T76" s="8">
        <f>'2008'!I61</f>
        <v>0</v>
      </c>
      <c r="U76" s="8">
        <f>'2008'!J61</f>
        <v>0</v>
      </c>
      <c r="V76" s="8">
        <f>'2008'!K61</f>
        <v>0</v>
      </c>
      <c r="W76" s="8">
        <f>'2008'!L61</f>
        <v>0</v>
      </c>
      <c r="X76" s="8">
        <f>'2008'!M61</f>
        <v>0</v>
      </c>
      <c r="Y76" s="8">
        <f>'2008'!N61</f>
        <v>0</v>
      </c>
      <c r="Z76" s="11">
        <f>'2008'!O61</f>
        <v>56</v>
      </c>
      <c r="AA76" s="16">
        <f>'2009'!D61</f>
        <v>455</v>
      </c>
      <c r="AB76" s="8">
        <f>'2009'!E61</f>
        <v>947</v>
      </c>
      <c r="AC76" s="8">
        <f>'2009'!F61</f>
        <v>7</v>
      </c>
      <c r="AD76" s="8">
        <f>'2009'!G61</f>
        <v>972</v>
      </c>
      <c r="AE76" s="8">
        <f>'2009'!H61</f>
        <v>224</v>
      </c>
      <c r="AF76" s="8">
        <f>'2009'!I61</f>
        <v>0</v>
      </c>
      <c r="AG76" s="8">
        <f>'2009'!J61</f>
        <v>1184</v>
      </c>
      <c r="AH76" s="8">
        <f>'2009'!K61</f>
        <v>0</v>
      </c>
      <c r="AI76" s="8">
        <f>'2009'!L61</f>
        <v>999</v>
      </c>
      <c r="AJ76" s="8">
        <f>'2009'!M61</f>
        <v>1108</v>
      </c>
      <c r="AK76" s="8">
        <f>'2009'!N61</f>
        <v>969</v>
      </c>
      <c r="AL76" s="11">
        <f>'2009'!O61</f>
        <v>204</v>
      </c>
      <c r="AM76" s="16">
        <f>'2010'!D61</f>
        <v>32</v>
      </c>
      <c r="AN76" s="8">
        <f>'2010'!E61</f>
        <v>108</v>
      </c>
      <c r="AO76" s="8">
        <f>'2010'!F61</f>
        <v>13</v>
      </c>
      <c r="AP76" s="8">
        <f>'2010'!G61</f>
        <v>806</v>
      </c>
      <c r="AQ76" s="8">
        <f>'2010'!H61</f>
        <v>1445</v>
      </c>
      <c r="AR76" s="8">
        <f>'2010'!I61</f>
        <v>553</v>
      </c>
      <c r="AS76" s="8">
        <f>'2010'!J61</f>
        <v>1236</v>
      </c>
      <c r="AT76" s="8">
        <f>'2010'!K61</f>
        <v>150</v>
      </c>
      <c r="AU76" s="8">
        <f>'2010'!L61</f>
        <v>1034</v>
      </c>
      <c r="AV76" s="8">
        <f>'2010'!M61</f>
        <v>1322</v>
      </c>
      <c r="AW76" s="8">
        <f>'2010'!N61</f>
        <v>3632</v>
      </c>
      <c r="AX76" s="11">
        <f>'2010'!O61</f>
        <v>1815</v>
      </c>
      <c r="AY76" s="16">
        <f>'2011'!D61</f>
        <v>930</v>
      </c>
      <c r="AZ76" s="8">
        <f>'2011'!E61</f>
        <v>640</v>
      </c>
      <c r="BA76" s="8">
        <f>'2011'!F61</f>
        <v>1868</v>
      </c>
      <c r="BB76" s="8">
        <f>'2011'!G61</f>
        <v>1251</v>
      </c>
      <c r="BC76" s="8">
        <f>'2011'!H61</f>
        <v>2166</v>
      </c>
      <c r="BD76" s="8">
        <f>'2011'!I61</f>
        <v>769</v>
      </c>
      <c r="BE76" s="8">
        <f>'2011'!J61</f>
        <v>382</v>
      </c>
      <c r="BF76" s="8">
        <f>'2011'!K61</f>
        <v>103</v>
      </c>
      <c r="BG76" s="8">
        <f>'2011'!L61</f>
        <v>307</v>
      </c>
      <c r="BH76" s="8">
        <f>'2011'!M61</f>
        <v>1590</v>
      </c>
      <c r="BI76" s="8">
        <f>'2011'!N61</f>
        <v>3577</v>
      </c>
      <c r="BJ76" s="11">
        <f>'2011'!O61</f>
        <v>812</v>
      </c>
      <c r="BK76" s="16">
        <f>'2012'!D89</f>
        <v>929</v>
      </c>
      <c r="BL76" s="8">
        <f>'2012'!E89</f>
        <v>571</v>
      </c>
      <c r="BM76" s="8">
        <f>'2012'!F89</f>
        <v>1169</v>
      </c>
      <c r="BN76" s="8">
        <f>'2012'!G89</f>
        <v>645</v>
      </c>
      <c r="BO76" s="8">
        <f>'2012'!H89</f>
        <v>1252</v>
      </c>
      <c r="BP76" s="8">
        <f>'2012'!I89</f>
        <v>4537</v>
      </c>
      <c r="BQ76" s="8">
        <f>'2012'!J89</f>
        <v>975</v>
      </c>
      <c r="BR76" s="8">
        <f>'2012'!K89</f>
        <v>0</v>
      </c>
      <c r="BS76" s="8">
        <f>'2012'!L89</f>
        <v>2652</v>
      </c>
      <c r="BT76" s="8">
        <f>'2012'!M89</f>
        <v>5049</v>
      </c>
      <c r="BU76" s="8">
        <f>'2012'!N89</f>
        <v>4683</v>
      </c>
      <c r="BV76" s="11">
        <f>'2012'!O89</f>
        <v>4996</v>
      </c>
      <c r="BW76" s="16">
        <f>'2013'!D89</f>
        <v>7089</v>
      </c>
      <c r="BX76" s="8">
        <f>'2013'!E89</f>
        <v>10948</v>
      </c>
      <c r="BY76" s="8">
        <f>'2013'!F89</f>
        <v>6501</v>
      </c>
      <c r="BZ76" s="8">
        <f>'2013'!G89</f>
        <v>5081</v>
      </c>
      <c r="CA76" s="8">
        <f>'2013'!H89</f>
        <v>5358</v>
      </c>
      <c r="CB76" s="8">
        <f>'2013'!I89</f>
        <v>0</v>
      </c>
      <c r="CC76" s="8">
        <f>'2013'!J89</f>
        <v>0</v>
      </c>
      <c r="CD76" s="8">
        <f>'2013'!K89</f>
        <v>0</v>
      </c>
      <c r="CE76" s="8">
        <f>'2013'!L89</f>
        <v>0</v>
      </c>
      <c r="CF76" s="8">
        <f>'2013'!M89</f>
        <v>0</v>
      </c>
      <c r="CG76" s="8">
        <f>'2013'!N89</f>
        <v>0</v>
      </c>
      <c r="CH76" s="11">
        <f>'2013'!O89</f>
        <v>0</v>
      </c>
      <c r="CI76" s="16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11"/>
      <c r="CU76" s="16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11"/>
      <c r="DG76" s="16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11"/>
      <c r="DS76" s="16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11"/>
      <c r="EE76" s="16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11"/>
    </row>
    <row r="77" spans="1:146" ht="13.5" thickBot="1" x14ac:dyDescent="0.25">
      <c r="A77" s="147"/>
      <c r="B77" s="118" t="s">
        <v>59</v>
      </c>
      <c r="C77" s="112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4"/>
      <c r="O77" s="112"/>
      <c r="P77" s="113"/>
      <c r="Q77" s="113"/>
      <c r="R77" s="113"/>
      <c r="S77" s="113"/>
      <c r="T77" s="113"/>
      <c r="U77" s="113"/>
      <c r="V77" s="113"/>
      <c r="W77" s="113"/>
      <c r="X77" s="113"/>
      <c r="Y77" s="113"/>
      <c r="Z77" s="114"/>
      <c r="AA77" s="112"/>
      <c r="AB77" s="113"/>
      <c r="AC77" s="113"/>
      <c r="AD77" s="113"/>
      <c r="AE77" s="113"/>
      <c r="AF77" s="113"/>
      <c r="AG77" s="113"/>
      <c r="AH77" s="113"/>
      <c r="AI77" s="113"/>
      <c r="AJ77" s="113"/>
      <c r="AK77" s="113"/>
      <c r="AL77" s="114"/>
      <c r="AM77" s="112"/>
      <c r="AN77" s="113"/>
      <c r="AO77" s="113"/>
      <c r="AP77" s="113"/>
      <c r="AQ77" s="113"/>
      <c r="AR77" s="113"/>
      <c r="AS77" s="113"/>
      <c r="AT77" s="113"/>
      <c r="AU77" s="113"/>
      <c r="AV77" s="113"/>
      <c r="AW77" s="113"/>
      <c r="AX77" s="114"/>
      <c r="AY77" s="112"/>
      <c r="AZ77" s="113"/>
      <c r="BA77" s="113"/>
      <c r="BB77" s="113"/>
      <c r="BC77" s="113"/>
      <c r="BD77" s="113"/>
      <c r="BE77" s="113"/>
      <c r="BF77" s="113"/>
      <c r="BG77" s="113"/>
      <c r="BH77" s="113"/>
      <c r="BI77" s="113"/>
      <c r="BJ77" s="114"/>
      <c r="BK77" s="112">
        <f>'2012'!D91</f>
        <v>0</v>
      </c>
      <c r="BL77" s="113">
        <f>'2012'!E91</f>
        <v>0</v>
      </c>
      <c r="BM77" s="113">
        <f>'2012'!F91</f>
        <v>0</v>
      </c>
      <c r="BN77" s="113">
        <f>'2012'!G91</f>
        <v>0</v>
      </c>
      <c r="BO77" s="113">
        <f>'2012'!H91</f>
        <v>0</v>
      </c>
      <c r="BP77" s="113">
        <f>'2012'!I91</f>
        <v>0</v>
      </c>
      <c r="BQ77" s="113">
        <f>'2012'!J91</f>
        <v>0</v>
      </c>
      <c r="BR77" s="113">
        <f>'2012'!K91</f>
        <v>0</v>
      </c>
      <c r="BS77" s="113">
        <f>'2012'!L91</f>
        <v>0</v>
      </c>
      <c r="BT77" s="113">
        <f>'2012'!M91</f>
        <v>0</v>
      </c>
      <c r="BU77" s="113">
        <f>'2012'!N91</f>
        <v>2924</v>
      </c>
      <c r="BV77" s="114">
        <f>'2012'!O91</f>
        <v>1990</v>
      </c>
      <c r="BW77" s="112">
        <f>'2013'!D91</f>
        <v>4203</v>
      </c>
      <c r="BX77" s="113">
        <f>'2013'!E91</f>
        <v>6233</v>
      </c>
      <c r="BY77" s="113">
        <f>'2013'!F91</f>
        <v>3976</v>
      </c>
      <c r="BZ77" s="113">
        <f>'2013'!G91</f>
        <v>2554</v>
      </c>
      <c r="CA77" s="113">
        <f>'2013'!H91</f>
        <v>2637</v>
      </c>
      <c r="CB77" s="113" t="str">
        <f>'2013'!I91</f>
        <v/>
      </c>
      <c r="CC77" s="113" t="str">
        <f>'2013'!J91</f>
        <v/>
      </c>
      <c r="CD77" s="113" t="str">
        <f>'2013'!K91</f>
        <v/>
      </c>
      <c r="CE77" s="113" t="str">
        <f>'2013'!L91</f>
        <v/>
      </c>
      <c r="CF77" s="113" t="str">
        <f>'2013'!M91</f>
        <v/>
      </c>
      <c r="CG77" s="113" t="str">
        <f>'2013'!N91</f>
        <v/>
      </c>
      <c r="CH77" s="114" t="str">
        <f>'2013'!O91</f>
        <v/>
      </c>
      <c r="CI77" s="112"/>
      <c r="CJ77" s="113"/>
      <c r="CK77" s="113"/>
      <c r="CL77" s="113"/>
      <c r="CM77" s="113"/>
      <c r="CN77" s="113"/>
      <c r="CO77" s="113"/>
      <c r="CP77" s="113"/>
      <c r="CQ77" s="113"/>
      <c r="CR77" s="113"/>
      <c r="CS77" s="113"/>
      <c r="CT77" s="114"/>
      <c r="CU77" s="112"/>
      <c r="CV77" s="113"/>
      <c r="CW77" s="113"/>
      <c r="CX77" s="113"/>
      <c r="CY77" s="113"/>
      <c r="CZ77" s="113"/>
      <c r="DA77" s="113"/>
      <c r="DB77" s="113"/>
      <c r="DC77" s="113"/>
      <c r="DD77" s="113"/>
      <c r="DE77" s="113"/>
      <c r="DF77" s="114"/>
      <c r="DG77" s="112"/>
      <c r="DH77" s="113"/>
      <c r="DI77" s="113"/>
      <c r="DJ77" s="113"/>
      <c r="DK77" s="113"/>
      <c r="DL77" s="113"/>
      <c r="DM77" s="113"/>
      <c r="DN77" s="113"/>
      <c r="DO77" s="113"/>
      <c r="DP77" s="113"/>
      <c r="DQ77" s="113"/>
      <c r="DR77" s="114"/>
      <c r="DS77" s="112"/>
      <c r="DT77" s="113"/>
      <c r="DU77" s="113"/>
      <c r="DV77" s="113"/>
      <c r="DW77" s="113"/>
      <c r="DX77" s="113"/>
      <c r="DY77" s="113"/>
      <c r="DZ77" s="113"/>
      <c r="EA77" s="113"/>
      <c r="EB77" s="113"/>
      <c r="EC77" s="113"/>
      <c r="ED77" s="114"/>
      <c r="EE77" s="112"/>
      <c r="EF77" s="113"/>
      <c r="EG77" s="113"/>
      <c r="EH77" s="113"/>
      <c r="EI77" s="113"/>
      <c r="EJ77" s="113"/>
      <c r="EK77" s="113"/>
      <c r="EL77" s="113"/>
      <c r="EM77" s="113"/>
      <c r="EN77" s="113"/>
      <c r="EO77" s="113"/>
      <c r="EP77" s="114"/>
    </row>
    <row r="78" spans="1:146" x14ac:dyDescent="0.2">
      <c r="A78" s="145" t="s">
        <v>15</v>
      </c>
      <c r="B78" s="119" t="s">
        <v>27</v>
      </c>
      <c r="C78" s="15">
        <f>'2007'!D62</f>
        <v>0</v>
      </c>
      <c r="D78" s="9">
        <f>'2007'!E62</f>
        <v>0</v>
      </c>
      <c r="E78" s="9">
        <f>'2007'!F62</f>
        <v>0</v>
      </c>
      <c r="F78" s="9">
        <f>'2007'!G62</f>
        <v>0</v>
      </c>
      <c r="G78" s="9">
        <f>'2007'!H62</f>
        <v>0</v>
      </c>
      <c r="H78" s="9">
        <f>'2007'!I62</f>
        <v>0</v>
      </c>
      <c r="I78" s="9">
        <f>'2007'!J62</f>
        <v>0</v>
      </c>
      <c r="J78" s="9">
        <f>'2007'!K62</f>
        <v>0</v>
      </c>
      <c r="K78" s="9">
        <f>'2007'!L62</f>
        <v>0</v>
      </c>
      <c r="L78" s="9">
        <f>'2007'!M62</f>
        <v>0</v>
      </c>
      <c r="M78" s="9">
        <f>'2007'!N62</f>
        <v>0</v>
      </c>
      <c r="N78" s="10">
        <f>'2007'!O62</f>
        <v>0</v>
      </c>
      <c r="O78" s="15">
        <f>'2008'!D62</f>
        <v>0</v>
      </c>
      <c r="P78" s="9">
        <f>'2008'!E62</f>
        <v>0</v>
      </c>
      <c r="Q78" s="9">
        <f>'2008'!F62</f>
        <v>0</v>
      </c>
      <c r="R78" s="9">
        <f>'2008'!G62</f>
        <v>0</v>
      </c>
      <c r="S78" s="9">
        <f>'2008'!H62</f>
        <v>0</v>
      </c>
      <c r="T78" s="9">
        <f>'2008'!I62</f>
        <v>0</v>
      </c>
      <c r="U78" s="9">
        <f>'2008'!J62</f>
        <v>0</v>
      </c>
      <c r="V78" s="9">
        <f>'2008'!K62</f>
        <v>0</v>
      </c>
      <c r="W78" s="9">
        <f>'2008'!L62</f>
        <v>0</v>
      </c>
      <c r="X78" s="9">
        <f>'2008'!M62</f>
        <v>0</v>
      </c>
      <c r="Y78" s="9">
        <f>'2008'!N62</f>
        <v>0</v>
      </c>
      <c r="Z78" s="10">
        <f>'2008'!O62</f>
        <v>0</v>
      </c>
      <c r="AA78" s="15">
        <f>'2009'!D62</f>
        <v>0</v>
      </c>
      <c r="AB78" s="9">
        <f>'2009'!E62</f>
        <v>0</v>
      </c>
      <c r="AC78" s="9">
        <f>'2009'!F62</f>
        <v>0</v>
      </c>
      <c r="AD78" s="9">
        <f>'2009'!G62</f>
        <v>0</v>
      </c>
      <c r="AE78" s="9">
        <f>'2009'!H62</f>
        <v>0</v>
      </c>
      <c r="AF78" s="9">
        <f>'2009'!I62</f>
        <v>0</v>
      </c>
      <c r="AG78" s="9">
        <f>'2009'!J62</f>
        <v>0</v>
      </c>
      <c r="AH78" s="9">
        <f>'2009'!K62</f>
        <v>0</v>
      </c>
      <c r="AI78" s="9">
        <f>'2009'!L62</f>
        <v>0</v>
      </c>
      <c r="AJ78" s="9">
        <f>'2009'!M62</f>
        <v>0</v>
      </c>
      <c r="AK78" s="9">
        <f>'2009'!N62</f>
        <v>0</v>
      </c>
      <c r="AL78" s="10">
        <f>'2009'!O62</f>
        <v>0</v>
      </c>
      <c r="AM78" s="15">
        <f>'2010'!D62</f>
        <v>0</v>
      </c>
      <c r="AN78" s="9">
        <f>'2010'!E62</f>
        <v>0</v>
      </c>
      <c r="AO78" s="9">
        <f>'2010'!F62</f>
        <v>0</v>
      </c>
      <c r="AP78" s="9">
        <f>'2010'!G62</f>
        <v>0</v>
      </c>
      <c r="AQ78" s="9">
        <f>'2010'!H62</f>
        <v>0</v>
      </c>
      <c r="AR78" s="9">
        <f>'2010'!I62</f>
        <v>0</v>
      </c>
      <c r="AS78" s="9">
        <f>'2010'!J62</f>
        <v>0</v>
      </c>
      <c r="AT78" s="9">
        <f>'2010'!K62</f>
        <v>0</v>
      </c>
      <c r="AU78" s="9">
        <f>'2010'!L62</f>
        <v>0</v>
      </c>
      <c r="AV78" s="9">
        <f>'2010'!M62</f>
        <v>0</v>
      </c>
      <c r="AW78" s="9">
        <f>'2010'!N62</f>
        <v>0</v>
      </c>
      <c r="AX78" s="10">
        <f>'2010'!O62</f>
        <v>0</v>
      </c>
      <c r="AY78" s="15">
        <f>'2011'!D62</f>
        <v>0</v>
      </c>
      <c r="AZ78" s="9">
        <f>'2011'!E62</f>
        <v>0</v>
      </c>
      <c r="BA78" s="9">
        <f>'2011'!F62</f>
        <v>0</v>
      </c>
      <c r="BB78" s="9">
        <f>'2011'!G62</f>
        <v>0</v>
      </c>
      <c r="BC78" s="9">
        <f>'2011'!H62</f>
        <v>0</v>
      </c>
      <c r="BD78" s="9">
        <f>'2011'!I62</f>
        <v>0</v>
      </c>
      <c r="BE78" s="9">
        <f>'2011'!J62</f>
        <v>0</v>
      </c>
      <c r="BF78" s="9">
        <f>'2011'!K62</f>
        <v>0</v>
      </c>
      <c r="BG78" s="9">
        <f>'2011'!L62</f>
        <v>0</v>
      </c>
      <c r="BH78" s="9">
        <f>'2011'!M62</f>
        <v>0</v>
      </c>
      <c r="BI78" s="9">
        <f>'2011'!N62</f>
        <v>0</v>
      </c>
      <c r="BJ78" s="10">
        <f>'2011'!O62</f>
        <v>0</v>
      </c>
      <c r="BK78" s="15">
        <f>'2012'!D94</f>
        <v>0</v>
      </c>
      <c r="BL78" s="9">
        <f>'2012'!E94</f>
        <v>0</v>
      </c>
      <c r="BM78" s="9">
        <f>'2012'!F94</f>
        <v>3</v>
      </c>
      <c r="BN78" s="9">
        <f>'2012'!G94</f>
        <v>5</v>
      </c>
      <c r="BO78" s="9">
        <f>'2012'!H94</f>
        <v>1</v>
      </c>
      <c r="BP78" s="9">
        <f>'2012'!I94</f>
        <v>0</v>
      </c>
      <c r="BQ78" s="9">
        <f>'2012'!J94</f>
        <v>2</v>
      </c>
      <c r="BR78" s="9">
        <f>'2012'!K94</f>
        <v>0</v>
      </c>
      <c r="BS78" s="9">
        <f>'2012'!L94</f>
        <v>4</v>
      </c>
      <c r="BT78" s="9">
        <f>'2012'!M94</f>
        <v>11</v>
      </c>
      <c r="BU78" s="9">
        <f>'2012'!N94</f>
        <v>13</v>
      </c>
      <c r="BV78" s="10">
        <f>'2012'!O94</f>
        <v>5</v>
      </c>
      <c r="BW78" s="15">
        <f>'2013'!D94</f>
        <v>4</v>
      </c>
      <c r="BX78" s="9">
        <f>'2013'!E94</f>
        <v>1</v>
      </c>
      <c r="BY78" s="9">
        <f>'2013'!F94</f>
        <v>5</v>
      </c>
      <c r="BZ78" s="9">
        <f>'2013'!G94</f>
        <v>4</v>
      </c>
      <c r="CA78" s="9">
        <f>'2013'!H94</f>
        <v>4</v>
      </c>
      <c r="CB78" s="9">
        <f>'2013'!I94</f>
        <v>0</v>
      </c>
      <c r="CC78" s="9">
        <f>'2013'!J94</f>
        <v>0</v>
      </c>
      <c r="CD78" s="9">
        <f>'2013'!K94</f>
        <v>0</v>
      </c>
      <c r="CE78" s="9">
        <f>'2013'!L94</f>
        <v>0</v>
      </c>
      <c r="CF78" s="9">
        <f>'2013'!M94</f>
        <v>0</v>
      </c>
      <c r="CG78" s="9">
        <f>'2013'!N94</f>
        <v>0</v>
      </c>
      <c r="CH78" s="10">
        <f>'2013'!O94</f>
        <v>0</v>
      </c>
      <c r="CI78" s="15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10"/>
      <c r="CU78" s="15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10"/>
      <c r="DG78" s="15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10"/>
      <c r="DS78" s="15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10"/>
      <c r="EE78" s="15"/>
      <c r="EF78" s="9"/>
      <c r="EG78" s="9"/>
      <c r="EH78" s="9"/>
      <c r="EI78" s="9"/>
      <c r="EJ78" s="9"/>
      <c r="EK78" s="9"/>
      <c r="EL78" s="9"/>
      <c r="EM78" s="9"/>
      <c r="EN78" s="9"/>
      <c r="EO78" s="9"/>
      <c r="EP78" s="10"/>
    </row>
    <row r="79" spans="1:146" x14ac:dyDescent="0.2">
      <c r="A79" s="146"/>
      <c r="B79" s="121" t="s">
        <v>28</v>
      </c>
      <c r="C79" s="16">
        <f>'2007'!D63</f>
        <v>0</v>
      </c>
      <c r="D79" s="8">
        <f>'2007'!E63</f>
        <v>0</v>
      </c>
      <c r="E79" s="8">
        <f>'2007'!F63</f>
        <v>0</v>
      </c>
      <c r="F79" s="8">
        <f>'2007'!G63</f>
        <v>0</v>
      </c>
      <c r="G79" s="8">
        <f>'2007'!H63</f>
        <v>0</v>
      </c>
      <c r="H79" s="8">
        <f>'2007'!I63</f>
        <v>0</v>
      </c>
      <c r="I79" s="8">
        <f>'2007'!J63</f>
        <v>0</v>
      </c>
      <c r="J79" s="8">
        <f>'2007'!K63</f>
        <v>0</v>
      </c>
      <c r="K79" s="8">
        <f>'2007'!L63</f>
        <v>0</v>
      </c>
      <c r="L79" s="8">
        <f>'2007'!M63</f>
        <v>0</v>
      </c>
      <c r="M79" s="8">
        <f>'2007'!N63</f>
        <v>0</v>
      </c>
      <c r="N79" s="11">
        <f>'2007'!O63</f>
        <v>0</v>
      </c>
      <c r="O79" s="16">
        <f>'2008'!D63</f>
        <v>0</v>
      </c>
      <c r="P79" s="8">
        <f>'2008'!E63</f>
        <v>0</v>
      </c>
      <c r="Q79" s="8">
        <f>'2008'!F63</f>
        <v>0</v>
      </c>
      <c r="R79" s="8">
        <f>'2008'!G63</f>
        <v>0</v>
      </c>
      <c r="S79" s="8">
        <f>'2008'!H63</f>
        <v>0</v>
      </c>
      <c r="T79" s="8">
        <f>'2008'!I63</f>
        <v>0</v>
      </c>
      <c r="U79" s="8">
        <f>'2008'!J63</f>
        <v>0</v>
      </c>
      <c r="V79" s="8">
        <f>'2008'!K63</f>
        <v>0</v>
      </c>
      <c r="W79" s="8">
        <f>'2008'!L63</f>
        <v>0</v>
      </c>
      <c r="X79" s="8">
        <f>'2008'!M63</f>
        <v>0</v>
      </c>
      <c r="Y79" s="8">
        <f>'2008'!N63</f>
        <v>0</v>
      </c>
      <c r="Z79" s="11">
        <f>'2008'!O63</f>
        <v>0</v>
      </c>
      <c r="AA79" s="16">
        <f>'2009'!D63</f>
        <v>0</v>
      </c>
      <c r="AB79" s="8">
        <f>'2009'!E63</f>
        <v>0</v>
      </c>
      <c r="AC79" s="8">
        <f>'2009'!F63</f>
        <v>0</v>
      </c>
      <c r="AD79" s="8">
        <f>'2009'!G63</f>
        <v>0</v>
      </c>
      <c r="AE79" s="8">
        <f>'2009'!H63</f>
        <v>0</v>
      </c>
      <c r="AF79" s="8">
        <f>'2009'!I63</f>
        <v>0</v>
      </c>
      <c r="AG79" s="8">
        <f>'2009'!J63</f>
        <v>0</v>
      </c>
      <c r="AH79" s="8">
        <f>'2009'!K63</f>
        <v>0</v>
      </c>
      <c r="AI79" s="8">
        <f>'2009'!L63</f>
        <v>0</v>
      </c>
      <c r="AJ79" s="8">
        <f>'2009'!M63</f>
        <v>0</v>
      </c>
      <c r="AK79" s="8">
        <f>'2009'!N63</f>
        <v>0</v>
      </c>
      <c r="AL79" s="11">
        <f>'2009'!O63</f>
        <v>0</v>
      </c>
      <c r="AM79" s="16">
        <f>'2010'!D63</f>
        <v>0</v>
      </c>
      <c r="AN79" s="8">
        <f>'2010'!E63</f>
        <v>0</v>
      </c>
      <c r="AO79" s="8">
        <f>'2010'!F63</f>
        <v>0</v>
      </c>
      <c r="AP79" s="8">
        <f>'2010'!G63</f>
        <v>0</v>
      </c>
      <c r="AQ79" s="8">
        <f>'2010'!H63</f>
        <v>0</v>
      </c>
      <c r="AR79" s="8">
        <f>'2010'!I63</f>
        <v>0</v>
      </c>
      <c r="AS79" s="8">
        <f>'2010'!J63</f>
        <v>0</v>
      </c>
      <c r="AT79" s="8">
        <f>'2010'!K63</f>
        <v>0</v>
      </c>
      <c r="AU79" s="8">
        <f>'2010'!L63</f>
        <v>0</v>
      </c>
      <c r="AV79" s="8">
        <f>'2010'!M63</f>
        <v>0</v>
      </c>
      <c r="AW79" s="8">
        <f>'2010'!N63</f>
        <v>0</v>
      </c>
      <c r="AX79" s="11">
        <f>'2010'!O63</f>
        <v>0</v>
      </c>
      <c r="AY79" s="16">
        <f>'2011'!D63</f>
        <v>0</v>
      </c>
      <c r="AZ79" s="8">
        <f>'2011'!E63</f>
        <v>0</v>
      </c>
      <c r="BA79" s="8">
        <f>'2011'!F63</f>
        <v>0</v>
      </c>
      <c r="BB79" s="8">
        <f>'2011'!G63</f>
        <v>0</v>
      </c>
      <c r="BC79" s="8">
        <f>'2011'!H63</f>
        <v>0</v>
      </c>
      <c r="BD79" s="8">
        <f>'2011'!I63</f>
        <v>0</v>
      </c>
      <c r="BE79" s="8">
        <f>'2011'!J63</f>
        <v>0</v>
      </c>
      <c r="BF79" s="8">
        <f>'2011'!K63</f>
        <v>0</v>
      </c>
      <c r="BG79" s="8">
        <f>'2011'!L63</f>
        <v>0</v>
      </c>
      <c r="BH79" s="8">
        <f>'2011'!M63</f>
        <v>0</v>
      </c>
      <c r="BI79" s="8">
        <f>'2011'!N63</f>
        <v>0</v>
      </c>
      <c r="BJ79" s="11">
        <f>'2011'!O63</f>
        <v>0</v>
      </c>
      <c r="BK79" s="16">
        <f>'2012'!D95</f>
        <v>0</v>
      </c>
      <c r="BL79" s="8">
        <f>'2012'!E95</f>
        <v>0</v>
      </c>
      <c r="BM79" s="8">
        <f>'2012'!F95</f>
        <v>4</v>
      </c>
      <c r="BN79" s="8">
        <f>'2012'!G95</f>
        <v>4</v>
      </c>
      <c r="BO79" s="8">
        <f>'2012'!H95</f>
        <v>1</v>
      </c>
      <c r="BP79" s="8">
        <f>'2012'!I95</f>
        <v>0</v>
      </c>
      <c r="BQ79" s="8">
        <f>'2012'!J95</f>
        <v>2</v>
      </c>
      <c r="BR79" s="8">
        <f>'2012'!K95</f>
        <v>0</v>
      </c>
      <c r="BS79" s="8">
        <f>'2012'!L95</f>
        <v>1</v>
      </c>
      <c r="BT79" s="8">
        <f>'2012'!M95</f>
        <v>12</v>
      </c>
      <c r="BU79" s="8">
        <f>'2012'!N95</f>
        <v>1</v>
      </c>
      <c r="BV79" s="11">
        <f>'2012'!O95</f>
        <v>5</v>
      </c>
      <c r="BW79" s="16">
        <f>'2013'!D95</f>
        <v>4</v>
      </c>
      <c r="BX79" s="8">
        <f>'2013'!E95</f>
        <v>1</v>
      </c>
      <c r="BY79" s="8">
        <f>'2013'!F95</f>
        <v>5</v>
      </c>
      <c r="BZ79" s="8">
        <f>'2013'!G95</f>
        <v>4</v>
      </c>
      <c r="CA79" s="8">
        <f>'2013'!H95</f>
        <v>4</v>
      </c>
      <c r="CB79" s="8">
        <f>'2013'!I95</f>
        <v>0</v>
      </c>
      <c r="CC79" s="8">
        <f>'2013'!J95</f>
        <v>0</v>
      </c>
      <c r="CD79" s="8">
        <f>'2013'!K95</f>
        <v>0</v>
      </c>
      <c r="CE79" s="8">
        <f>'2013'!L95</f>
        <v>0</v>
      </c>
      <c r="CF79" s="8">
        <f>'2013'!M95</f>
        <v>0</v>
      </c>
      <c r="CG79" s="8">
        <f>'2013'!N95</f>
        <v>0</v>
      </c>
      <c r="CH79" s="11">
        <f>'2013'!O95</f>
        <v>0</v>
      </c>
      <c r="CI79" s="16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11"/>
      <c r="CU79" s="16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11"/>
      <c r="DG79" s="16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11"/>
      <c r="DS79" s="16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11"/>
      <c r="EE79" s="16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11"/>
    </row>
    <row r="80" spans="1:146" x14ac:dyDescent="0.2">
      <c r="A80" s="146"/>
      <c r="B80" s="121" t="s">
        <v>29</v>
      </c>
      <c r="C80" s="16">
        <f>'2007'!D64</f>
        <v>0</v>
      </c>
      <c r="D80" s="8">
        <f>'2007'!E64</f>
        <v>0</v>
      </c>
      <c r="E80" s="8">
        <f>'2007'!F64</f>
        <v>0</v>
      </c>
      <c r="F80" s="8">
        <f>'2007'!G64</f>
        <v>0</v>
      </c>
      <c r="G80" s="8">
        <f>'2007'!H64</f>
        <v>0</v>
      </c>
      <c r="H80" s="8">
        <f>'2007'!I64</f>
        <v>0</v>
      </c>
      <c r="I80" s="8">
        <f>'2007'!J64</f>
        <v>0</v>
      </c>
      <c r="J80" s="8">
        <f>'2007'!K64</f>
        <v>0</v>
      </c>
      <c r="K80" s="8">
        <f>'2007'!L64</f>
        <v>0</v>
      </c>
      <c r="L80" s="8">
        <f>'2007'!M64</f>
        <v>0</v>
      </c>
      <c r="M80" s="8">
        <f>'2007'!N64</f>
        <v>0</v>
      </c>
      <c r="N80" s="11">
        <f>'2007'!O64</f>
        <v>0</v>
      </c>
      <c r="O80" s="16">
        <f>'2008'!D64</f>
        <v>0</v>
      </c>
      <c r="P80" s="8">
        <f>'2008'!E64</f>
        <v>0</v>
      </c>
      <c r="Q80" s="8">
        <f>'2008'!F64</f>
        <v>0</v>
      </c>
      <c r="R80" s="8">
        <f>'2008'!G64</f>
        <v>0</v>
      </c>
      <c r="S80" s="8">
        <f>'2008'!H64</f>
        <v>0</v>
      </c>
      <c r="T80" s="8">
        <f>'2008'!I64</f>
        <v>0</v>
      </c>
      <c r="U80" s="8">
        <f>'2008'!J64</f>
        <v>0</v>
      </c>
      <c r="V80" s="8">
        <f>'2008'!K64</f>
        <v>0</v>
      </c>
      <c r="W80" s="8">
        <f>'2008'!L64</f>
        <v>0</v>
      </c>
      <c r="X80" s="8">
        <f>'2008'!M64</f>
        <v>0</v>
      </c>
      <c r="Y80" s="8">
        <f>'2008'!N64</f>
        <v>0</v>
      </c>
      <c r="Z80" s="11">
        <f>'2008'!O64</f>
        <v>0</v>
      </c>
      <c r="AA80" s="16">
        <f>'2009'!D64</f>
        <v>0</v>
      </c>
      <c r="AB80" s="8">
        <f>'2009'!E64</f>
        <v>0</v>
      </c>
      <c r="AC80" s="8">
        <f>'2009'!F64</f>
        <v>0</v>
      </c>
      <c r="AD80" s="8">
        <f>'2009'!G64</f>
        <v>0</v>
      </c>
      <c r="AE80" s="8">
        <f>'2009'!H64</f>
        <v>0</v>
      </c>
      <c r="AF80" s="8">
        <f>'2009'!I64</f>
        <v>0</v>
      </c>
      <c r="AG80" s="8">
        <f>'2009'!J64</f>
        <v>0</v>
      </c>
      <c r="AH80" s="8">
        <f>'2009'!K64</f>
        <v>0</v>
      </c>
      <c r="AI80" s="8">
        <f>'2009'!L64</f>
        <v>0</v>
      </c>
      <c r="AJ80" s="8">
        <f>'2009'!M64</f>
        <v>0</v>
      </c>
      <c r="AK80" s="8">
        <f>'2009'!N64</f>
        <v>0</v>
      </c>
      <c r="AL80" s="11">
        <f>'2009'!O64</f>
        <v>0</v>
      </c>
      <c r="AM80" s="16">
        <f>'2010'!D64</f>
        <v>0</v>
      </c>
      <c r="AN80" s="8">
        <f>'2010'!E64</f>
        <v>0</v>
      </c>
      <c r="AO80" s="8">
        <f>'2010'!F64</f>
        <v>0</v>
      </c>
      <c r="AP80" s="8">
        <f>'2010'!G64</f>
        <v>0</v>
      </c>
      <c r="AQ80" s="8">
        <f>'2010'!H64</f>
        <v>0</v>
      </c>
      <c r="AR80" s="8">
        <f>'2010'!I64</f>
        <v>0</v>
      </c>
      <c r="AS80" s="8">
        <f>'2010'!J64</f>
        <v>0</v>
      </c>
      <c r="AT80" s="8">
        <f>'2010'!K64</f>
        <v>0</v>
      </c>
      <c r="AU80" s="8">
        <f>'2010'!L64</f>
        <v>0</v>
      </c>
      <c r="AV80" s="8">
        <f>'2010'!M64</f>
        <v>0</v>
      </c>
      <c r="AW80" s="8">
        <f>'2010'!N64</f>
        <v>0</v>
      </c>
      <c r="AX80" s="11">
        <f>'2010'!O64</f>
        <v>0</v>
      </c>
      <c r="AY80" s="16">
        <f>'2011'!D64</f>
        <v>0</v>
      </c>
      <c r="AZ80" s="8">
        <f>'2011'!E64</f>
        <v>0</v>
      </c>
      <c r="BA80" s="8">
        <f>'2011'!F64</f>
        <v>0</v>
      </c>
      <c r="BB80" s="8">
        <f>'2011'!G64</f>
        <v>0</v>
      </c>
      <c r="BC80" s="8">
        <f>'2011'!H64</f>
        <v>0</v>
      </c>
      <c r="BD80" s="8">
        <f>'2011'!I64</f>
        <v>0</v>
      </c>
      <c r="BE80" s="8">
        <f>'2011'!J64</f>
        <v>0</v>
      </c>
      <c r="BF80" s="8">
        <f>'2011'!K64</f>
        <v>0</v>
      </c>
      <c r="BG80" s="8">
        <f>'2011'!L64</f>
        <v>0</v>
      </c>
      <c r="BH80" s="8">
        <f>'2011'!M64</f>
        <v>0</v>
      </c>
      <c r="BI80" s="8">
        <f>'2011'!N64</f>
        <v>0</v>
      </c>
      <c r="BJ80" s="11">
        <f>'2011'!O64</f>
        <v>0</v>
      </c>
      <c r="BK80" s="16">
        <f>'2012'!D96</f>
        <v>0</v>
      </c>
      <c r="BL80" s="8">
        <f>'2012'!E96</f>
        <v>0</v>
      </c>
      <c r="BM80" s="8">
        <f>'2012'!F96</f>
        <v>11</v>
      </c>
      <c r="BN80" s="8">
        <f>'2012'!G96</f>
        <v>48</v>
      </c>
      <c r="BO80" s="8">
        <f>'2012'!H96</f>
        <v>2</v>
      </c>
      <c r="BP80" s="8">
        <f>'2012'!I96</f>
        <v>2</v>
      </c>
      <c r="BQ80" s="8">
        <f>'2012'!J96</f>
        <v>2</v>
      </c>
      <c r="BR80" s="8">
        <f>'2012'!K96</f>
        <v>0</v>
      </c>
      <c r="BS80" s="8">
        <f>'2012'!L96</f>
        <v>7</v>
      </c>
      <c r="BT80" s="8">
        <f>'2012'!M96</f>
        <v>57</v>
      </c>
      <c r="BU80" s="8">
        <f>'2012'!N96</f>
        <v>166</v>
      </c>
      <c r="BV80" s="11">
        <f>'2012'!O96</f>
        <v>63</v>
      </c>
      <c r="BW80" s="16">
        <f>'2013'!D96</f>
        <v>84</v>
      </c>
      <c r="BX80" s="8">
        <f>'2013'!E96</f>
        <v>49</v>
      </c>
      <c r="BY80" s="8">
        <f>'2013'!F96</f>
        <v>62</v>
      </c>
      <c r="BZ80" s="8">
        <f>'2013'!G96</f>
        <v>50</v>
      </c>
      <c r="CA80" s="8">
        <f>'2013'!H96</f>
        <v>83</v>
      </c>
      <c r="CB80" s="8">
        <f>'2013'!I96</f>
        <v>0</v>
      </c>
      <c r="CC80" s="8">
        <f>'2013'!J96</f>
        <v>0</v>
      </c>
      <c r="CD80" s="8">
        <f>'2013'!K96</f>
        <v>0</v>
      </c>
      <c r="CE80" s="8">
        <f>'2013'!L96</f>
        <v>0</v>
      </c>
      <c r="CF80" s="8">
        <f>'2013'!M96</f>
        <v>0</v>
      </c>
      <c r="CG80" s="8">
        <f>'2013'!N96</f>
        <v>0</v>
      </c>
      <c r="CH80" s="11">
        <f>'2013'!O96</f>
        <v>0</v>
      </c>
      <c r="CI80" s="16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11"/>
      <c r="CU80" s="16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11"/>
      <c r="DG80" s="16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11"/>
      <c r="DS80" s="16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11"/>
      <c r="EE80" s="16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11"/>
    </row>
    <row r="81" spans="1:146" x14ac:dyDescent="0.2">
      <c r="A81" s="146"/>
      <c r="B81" s="121" t="s">
        <v>30</v>
      </c>
      <c r="C81" s="16">
        <f>'2007'!D65</f>
        <v>0</v>
      </c>
      <c r="D81" s="8">
        <f>'2007'!E65</f>
        <v>0</v>
      </c>
      <c r="E81" s="8">
        <f>'2007'!F65</f>
        <v>0</v>
      </c>
      <c r="F81" s="8">
        <f>'2007'!G65</f>
        <v>0</v>
      </c>
      <c r="G81" s="8">
        <f>'2007'!H65</f>
        <v>0</v>
      </c>
      <c r="H81" s="8">
        <f>'2007'!I65</f>
        <v>0</v>
      </c>
      <c r="I81" s="8">
        <f>'2007'!J65</f>
        <v>0</v>
      </c>
      <c r="J81" s="8">
        <f>'2007'!K65</f>
        <v>0</v>
      </c>
      <c r="K81" s="8">
        <f>'2007'!L65</f>
        <v>0</v>
      </c>
      <c r="L81" s="8">
        <f>'2007'!M65</f>
        <v>0</v>
      </c>
      <c r="M81" s="8">
        <f>'2007'!N65</f>
        <v>0</v>
      </c>
      <c r="N81" s="11">
        <f>'2007'!O65</f>
        <v>0</v>
      </c>
      <c r="O81" s="16">
        <f>'2008'!D65</f>
        <v>0</v>
      </c>
      <c r="P81" s="8">
        <f>'2008'!E65</f>
        <v>0</v>
      </c>
      <c r="Q81" s="8">
        <f>'2008'!F65</f>
        <v>0</v>
      </c>
      <c r="R81" s="8">
        <f>'2008'!G65</f>
        <v>0</v>
      </c>
      <c r="S81" s="8">
        <f>'2008'!H65</f>
        <v>0</v>
      </c>
      <c r="T81" s="8">
        <f>'2008'!I65</f>
        <v>0</v>
      </c>
      <c r="U81" s="8">
        <f>'2008'!J65</f>
        <v>0</v>
      </c>
      <c r="V81" s="8">
        <f>'2008'!K65</f>
        <v>0</v>
      </c>
      <c r="W81" s="8">
        <f>'2008'!L65</f>
        <v>0</v>
      </c>
      <c r="X81" s="8">
        <f>'2008'!M65</f>
        <v>0</v>
      </c>
      <c r="Y81" s="8">
        <f>'2008'!N65</f>
        <v>0</v>
      </c>
      <c r="Z81" s="11">
        <f>'2008'!O65</f>
        <v>0</v>
      </c>
      <c r="AA81" s="16">
        <f>'2009'!D65</f>
        <v>0</v>
      </c>
      <c r="AB81" s="8">
        <f>'2009'!E65</f>
        <v>0</v>
      </c>
      <c r="AC81" s="8">
        <f>'2009'!F65</f>
        <v>0</v>
      </c>
      <c r="AD81" s="8">
        <f>'2009'!G65</f>
        <v>0</v>
      </c>
      <c r="AE81" s="8">
        <f>'2009'!H65</f>
        <v>0</v>
      </c>
      <c r="AF81" s="8">
        <f>'2009'!I65</f>
        <v>0</v>
      </c>
      <c r="AG81" s="8">
        <f>'2009'!J65</f>
        <v>0</v>
      </c>
      <c r="AH81" s="8">
        <f>'2009'!K65</f>
        <v>0</v>
      </c>
      <c r="AI81" s="8">
        <f>'2009'!L65</f>
        <v>0</v>
      </c>
      <c r="AJ81" s="8">
        <f>'2009'!M65</f>
        <v>0</v>
      </c>
      <c r="AK81" s="8">
        <f>'2009'!N65</f>
        <v>0</v>
      </c>
      <c r="AL81" s="11">
        <f>'2009'!O65</f>
        <v>0</v>
      </c>
      <c r="AM81" s="16">
        <f>'2010'!D65</f>
        <v>0</v>
      </c>
      <c r="AN81" s="8">
        <f>'2010'!E65</f>
        <v>0</v>
      </c>
      <c r="AO81" s="8">
        <f>'2010'!F65</f>
        <v>0</v>
      </c>
      <c r="AP81" s="8">
        <f>'2010'!G65</f>
        <v>0</v>
      </c>
      <c r="AQ81" s="8">
        <f>'2010'!H65</f>
        <v>0</v>
      </c>
      <c r="AR81" s="8">
        <f>'2010'!I65</f>
        <v>0</v>
      </c>
      <c r="AS81" s="8">
        <f>'2010'!J65</f>
        <v>0</v>
      </c>
      <c r="AT81" s="8">
        <f>'2010'!K65</f>
        <v>0</v>
      </c>
      <c r="AU81" s="8">
        <f>'2010'!L65</f>
        <v>0</v>
      </c>
      <c r="AV81" s="8">
        <f>'2010'!M65</f>
        <v>0</v>
      </c>
      <c r="AW81" s="8">
        <f>'2010'!N65</f>
        <v>0</v>
      </c>
      <c r="AX81" s="11">
        <f>'2010'!O65</f>
        <v>0</v>
      </c>
      <c r="AY81" s="16">
        <f>'2011'!D65</f>
        <v>0</v>
      </c>
      <c r="AZ81" s="8">
        <f>'2011'!E65</f>
        <v>0</v>
      </c>
      <c r="BA81" s="8">
        <f>'2011'!F65</f>
        <v>0</v>
      </c>
      <c r="BB81" s="8">
        <f>'2011'!G65</f>
        <v>0</v>
      </c>
      <c r="BC81" s="8">
        <f>'2011'!H65</f>
        <v>0</v>
      </c>
      <c r="BD81" s="8">
        <f>'2011'!I65</f>
        <v>0</v>
      </c>
      <c r="BE81" s="8">
        <f>'2011'!J65</f>
        <v>0</v>
      </c>
      <c r="BF81" s="8">
        <f>'2011'!K65</f>
        <v>0</v>
      </c>
      <c r="BG81" s="8">
        <f>'2011'!L65</f>
        <v>0</v>
      </c>
      <c r="BH81" s="8">
        <f>'2011'!M65</f>
        <v>0</v>
      </c>
      <c r="BI81" s="8">
        <f>'2011'!N65</f>
        <v>0</v>
      </c>
      <c r="BJ81" s="11">
        <f>'2011'!O65</f>
        <v>0</v>
      </c>
      <c r="BK81" s="16">
        <f>'2012'!D97</f>
        <v>0</v>
      </c>
      <c r="BL81" s="8">
        <f>'2012'!E97</f>
        <v>0</v>
      </c>
      <c r="BM81" s="8">
        <f>'2012'!F97</f>
        <v>72</v>
      </c>
      <c r="BN81" s="8">
        <f>'2012'!G97</f>
        <v>375</v>
      </c>
      <c r="BO81" s="8">
        <f>'2012'!H97</f>
        <v>78</v>
      </c>
      <c r="BP81" s="8">
        <f>'2012'!I97</f>
        <v>22</v>
      </c>
      <c r="BQ81" s="8">
        <f>'2012'!J97</f>
        <v>11</v>
      </c>
      <c r="BR81" s="8">
        <f>'2012'!K97</f>
        <v>0</v>
      </c>
      <c r="BS81" s="8">
        <f>'2012'!L97</f>
        <v>57</v>
      </c>
      <c r="BT81" s="8">
        <f>'2012'!M97</f>
        <v>207</v>
      </c>
      <c r="BU81" s="8">
        <f>'2012'!N97</f>
        <v>838</v>
      </c>
      <c r="BV81" s="11">
        <f>'2012'!O97</f>
        <v>484</v>
      </c>
      <c r="BW81" s="16">
        <f>'2013'!D97</f>
        <v>812</v>
      </c>
      <c r="BX81" s="8">
        <f>'2013'!E97</f>
        <v>664</v>
      </c>
      <c r="BY81" s="8">
        <f>'2013'!F97</f>
        <v>521</v>
      </c>
      <c r="BZ81" s="8">
        <f>'2013'!G97</f>
        <v>645</v>
      </c>
      <c r="CA81" s="8">
        <f>'2013'!H97</f>
        <v>635</v>
      </c>
      <c r="CB81" s="8">
        <f>'2013'!I97</f>
        <v>0</v>
      </c>
      <c r="CC81" s="8">
        <f>'2013'!J97</f>
        <v>0</v>
      </c>
      <c r="CD81" s="8">
        <f>'2013'!K97</f>
        <v>0</v>
      </c>
      <c r="CE81" s="8">
        <f>'2013'!L97</f>
        <v>0</v>
      </c>
      <c r="CF81" s="8">
        <f>'2013'!M97</f>
        <v>0</v>
      </c>
      <c r="CG81" s="8">
        <f>'2013'!N97</f>
        <v>0</v>
      </c>
      <c r="CH81" s="11">
        <f>'2013'!O97</f>
        <v>0</v>
      </c>
      <c r="CI81" s="16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11"/>
      <c r="CU81" s="16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11"/>
      <c r="DG81" s="16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11"/>
      <c r="DS81" s="16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11"/>
      <c r="EE81" s="16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11"/>
    </row>
    <row r="82" spans="1:146" ht="13.5" thickBot="1" x14ac:dyDescent="0.25">
      <c r="A82" s="147"/>
      <c r="B82" s="118" t="s">
        <v>59</v>
      </c>
      <c r="C82" s="112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4"/>
      <c r="O82" s="112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4"/>
      <c r="AA82" s="112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4"/>
      <c r="AM82" s="112"/>
      <c r="AN82" s="113"/>
      <c r="AO82" s="113"/>
      <c r="AP82" s="113"/>
      <c r="AQ82" s="113"/>
      <c r="AR82" s="113"/>
      <c r="AS82" s="113"/>
      <c r="AT82" s="113"/>
      <c r="AU82" s="113"/>
      <c r="AV82" s="113"/>
      <c r="AW82" s="113"/>
      <c r="AX82" s="114"/>
      <c r="AY82" s="112"/>
      <c r="AZ82" s="113"/>
      <c r="BA82" s="113"/>
      <c r="BB82" s="113"/>
      <c r="BC82" s="113"/>
      <c r="BD82" s="113"/>
      <c r="BE82" s="113"/>
      <c r="BF82" s="113"/>
      <c r="BG82" s="113"/>
      <c r="BH82" s="113"/>
      <c r="BI82" s="113"/>
      <c r="BJ82" s="114"/>
      <c r="BK82" s="112">
        <f>'2012'!D99</f>
        <v>0</v>
      </c>
      <c r="BL82" s="113">
        <f>'2012'!E99</f>
        <v>0</v>
      </c>
      <c r="BM82" s="113">
        <f>'2012'!F99</f>
        <v>0</v>
      </c>
      <c r="BN82" s="113">
        <f>'2012'!G99</f>
        <v>0</v>
      </c>
      <c r="BO82" s="113">
        <f>'2012'!H99</f>
        <v>0</v>
      </c>
      <c r="BP82" s="113">
        <f>'2012'!I99</f>
        <v>0</v>
      </c>
      <c r="BQ82" s="113">
        <f>'2012'!J99</f>
        <v>0</v>
      </c>
      <c r="BR82" s="113">
        <f>'2012'!K99</f>
        <v>0</v>
      </c>
      <c r="BS82" s="113">
        <f>'2012'!L99</f>
        <v>0</v>
      </c>
      <c r="BT82" s="113">
        <f>'2012'!M99</f>
        <v>0</v>
      </c>
      <c r="BU82" s="113">
        <f>'2012'!N99</f>
        <v>353</v>
      </c>
      <c r="BV82" s="114">
        <f>'2012'!O99</f>
        <v>185</v>
      </c>
      <c r="BW82" s="112">
        <f>'2013'!D99</f>
        <v>283</v>
      </c>
      <c r="BX82" s="113">
        <f>'2013'!E99</f>
        <v>145</v>
      </c>
      <c r="BY82" s="113">
        <f>'2013'!F99</f>
        <v>179</v>
      </c>
      <c r="BZ82" s="113">
        <f>'2013'!G99</f>
        <v>222</v>
      </c>
      <c r="CA82" s="113">
        <f>'2013'!H99</f>
        <v>379</v>
      </c>
      <c r="CB82" s="113" t="str">
        <f>'2013'!I99</f>
        <v/>
      </c>
      <c r="CC82" s="113" t="str">
        <f>'2013'!J99</f>
        <v/>
      </c>
      <c r="CD82" s="113" t="str">
        <f>'2013'!K99</f>
        <v/>
      </c>
      <c r="CE82" s="113" t="str">
        <f>'2013'!L99</f>
        <v/>
      </c>
      <c r="CF82" s="113" t="str">
        <f>'2013'!M99</f>
        <v/>
      </c>
      <c r="CG82" s="113" t="str">
        <f>'2013'!N99</f>
        <v/>
      </c>
      <c r="CH82" s="114" t="str">
        <f>'2013'!O99</f>
        <v/>
      </c>
      <c r="CI82" s="112"/>
      <c r="CJ82" s="113"/>
      <c r="CK82" s="113"/>
      <c r="CL82" s="113"/>
      <c r="CM82" s="113"/>
      <c r="CN82" s="113"/>
      <c r="CO82" s="113"/>
      <c r="CP82" s="113"/>
      <c r="CQ82" s="113"/>
      <c r="CR82" s="113"/>
      <c r="CS82" s="113"/>
      <c r="CT82" s="114"/>
      <c r="CU82" s="112"/>
      <c r="CV82" s="113"/>
      <c r="CW82" s="113"/>
      <c r="CX82" s="113"/>
      <c r="CY82" s="113"/>
      <c r="CZ82" s="113"/>
      <c r="DA82" s="113"/>
      <c r="DB82" s="113"/>
      <c r="DC82" s="113"/>
      <c r="DD82" s="113"/>
      <c r="DE82" s="113"/>
      <c r="DF82" s="114"/>
      <c r="DG82" s="112"/>
      <c r="DH82" s="113"/>
      <c r="DI82" s="113"/>
      <c r="DJ82" s="113"/>
      <c r="DK82" s="113"/>
      <c r="DL82" s="113"/>
      <c r="DM82" s="113"/>
      <c r="DN82" s="113"/>
      <c r="DO82" s="113"/>
      <c r="DP82" s="113"/>
      <c r="DQ82" s="113"/>
      <c r="DR82" s="114"/>
      <c r="DS82" s="112"/>
      <c r="DT82" s="113"/>
      <c r="DU82" s="113"/>
      <c r="DV82" s="113"/>
      <c r="DW82" s="113"/>
      <c r="DX82" s="113"/>
      <c r="DY82" s="113"/>
      <c r="DZ82" s="113"/>
      <c r="EA82" s="113"/>
      <c r="EB82" s="113"/>
      <c r="EC82" s="113"/>
      <c r="ED82" s="114"/>
      <c r="EE82" s="112"/>
      <c r="EF82" s="113"/>
      <c r="EG82" s="113"/>
      <c r="EH82" s="113"/>
      <c r="EI82" s="113"/>
      <c r="EJ82" s="113"/>
      <c r="EK82" s="113"/>
      <c r="EL82" s="113"/>
      <c r="EM82" s="113"/>
      <c r="EN82" s="113"/>
      <c r="EO82" s="113"/>
      <c r="EP82" s="114"/>
    </row>
    <row r="83" spans="1:146" x14ac:dyDescent="0.2">
      <c r="A83" s="145" t="s">
        <v>16</v>
      </c>
      <c r="B83" s="119" t="s">
        <v>27</v>
      </c>
      <c r="C83" s="15">
        <f>'2007'!D66</f>
        <v>0</v>
      </c>
      <c r="D83" s="9">
        <f>'2007'!E66</f>
        <v>0</v>
      </c>
      <c r="E83" s="9">
        <f>'2007'!F66</f>
        <v>0</v>
      </c>
      <c r="F83" s="9">
        <f>'2007'!G66</f>
        <v>0</v>
      </c>
      <c r="G83" s="9">
        <f>'2007'!H66</f>
        <v>0</v>
      </c>
      <c r="H83" s="9">
        <f>'2007'!I66</f>
        <v>0</v>
      </c>
      <c r="I83" s="9">
        <f>'2007'!J66</f>
        <v>0</v>
      </c>
      <c r="J83" s="9">
        <f>'2007'!K66</f>
        <v>0</v>
      </c>
      <c r="K83" s="9">
        <f>'2007'!L66</f>
        <v>0</v>
      </c>
      <c r="L83" s="9">
        <f>'2007'!M66</f>
        <v>0</v>
      </c>
      <c r="M83" s="9">
        <f>'2007'!N66</f>
        <v>0</v>
      </c>
      <c r="N83" s="10">
        <f>'2007'!O66</f>
        <v>0</v>
      </c>
      <c r="O83" s="15">
        <f>'2008'!D66</f>
        <v>0</v>
      </c>
      <c r="P83" s="9">
        <f>'2008'!E66</f>
        <v>0</v>
      </c>
      <c r="Q83" s="9">
        <f>'2008'!F66</f>
        <v>0</v>
      </c>
      <c r="R83" s="9">
        <f>'2008'!G66</f>
        <v>0</v>
      </c>
      <c r="S83" s="9">
        <f>'2008'!H66</f>
        <v>0</v>
      </c>
      <c r="T83" s="9">
        <f>'2008'!I66</f>
        <v>0</v>
      </c>
      <c r="U83" s="9">
        <f>'2008'!J66</f>
        <v>0</v>
      </c>
      <c r="V83" s="9">
        <f>'2008'!K66</f>
        <v>0</v>
      </c>
      <c r="W83" s="9">
        <f>'2008'!L66</f>
        <v>0</v>
      </c>
      <c r="X83" s="9">
        <f>'2008'!M66</f>
        <v>0</v>
      </c>
      <c r="Y83" s="9">
        <f>'2008'!N66</f>
        <v>0</v>
      </c>
      <c r="Z83" s="10">
        <f>'2008'!O66</f>
        <v>0</v>
      </c>
      <c r="AA83" s="15">
        <f>'2009'!D66</f>
        <v>0</v>
      </c>
      <c r="AB83" s="9">
        <f>'2009'!E66</f>
        <v>0</v>
      </c>
      <c r="AC83" s="9">
        <f>'2009'!F66</f>
        <v>0</v>
      </c>
      <c r="AD83" s="9">
        <f>'2009'!G66</f>
        <v>0</v>
      </c>
      <c r="AE83" s="9">
        <f>'2009'!H66</f>
        <v>0</v>
      </c>
      <c r="AF83" s="9">
        <f>'2009'!I66</f>
        <v>0</v>
      </c>
      <c r="AG83" s="9">
        <f>'2009'!J66</f>
        <v>0</v>
      </c>
      <c r="AH83" s="9">
        <f>'2009'!K66</f>
        <v>0</v>
      </c>
      <c r="AI83" s="9">
        <f>'2009'!L66</f>
        <v>0</v>
      </c>
      <c r="AJ83" s="9">
        <f>'2009'!M66</f>
        <v>0</v>
      </c>
      <c r="AK83" s="9">
        <f>'2009'!N66</f>
        <v>0</v>
      </c>
      <c r="AL83" s="10">
        <f>'2009'!O66</f>
        <v>0</v>
      </c>
      <c r="AM83" s="15">
        <f>'2010'!D66</f>
        <v>0</v>
      </c>
      <c r="AN83" s="9">
        <f>'2010'!E66</f>
        <v>0</v>
      </c>
      <c r="AO83" s="9">
        <f>'2010'!F66</f>
        <v>0</v>
      </c>
      <c r="AP83" s="9">
        <f>'2010'!G66</f>
        <v>0</v>
      </c>
      <c r="AQ83" s="9">
        <f>'2010'!H66</f>
        <v>0</v>
      </c>
      <c r="AR83" s="9">
        <f>'2010'!I66</f>
        <v>0</v>
      </c>
      <c r="AS83" s="9">
        <f>'2010'!J66</f>
        <v>0</v>
      </c>
      <c r="AT83" s="9">
        <f>'2010'!K66</f>
        <v>0</v>
      </c>
      <c r="AU83" s="9">
        <f>'2010'!L66</f>
        <v>0</v>
      </c>
      <c r="AV83" s="9">
        <f>'2010'!M66</f>
        <v>0</v>
      </c>
      <c r="AW83" s="9">
        <f>'2010'!N66</f>
        <v>0</v>
      </c>
      <c r="AX83" s="10">
        <f>'2010'!O66</f>
        <v>0</v>
      </c>
      <c r="AY83" s="15">
        <f>'2011'!D66</f>
        <v>0</v>
      </c>
      <c r="AZ83" s="9">
        <f>'2011'!E66</f>
        <v>0</v>
      </c>
      <c r="BA83" s="9">
        <f>'2011'!F66</f>
        <v>0</v>
      </c>
      <c r="BB83" s="9">
        <f>'2011'!G66</f>
        <v>0</v>
      </c>
      <c r="BC83" s="9">
        <f>'2011'!H66</f>
        <v>0</v>
      </c>
      <c r="BD83" s="9">
        <f>'2011'!I66</f>
        <v>0</v>
      </c>
      <c r="BE83" s="9">
        <f>'2011'!J66</f>
        <v>0</v>
      </c>
      <c r="BF83" s="9">
        <f>'2011'!K66</f>
        <v>0</v>
      </c>
      <c r="BG83" s="9">
        <f>'2011'!L66</f>
        <v>0</v>
      </c>
      <c r="BH83" s="9">
        <f>'2011'!M66</f>
        <v>0</v>
      </c>
      <c r="BI83" s="9">
        <f>'2011'!N66</f>
        <v>0</v>
      </c>
      <c r="BJ83" s="10">
        <f>'2011'!O66</f>
        <v>0</v>
      </c>
      <c r="BK83" s="15">
        <f>'2012'!D100</f>
        <v>0</v>
      </c>
      <c r="BL83" s="9">
        <f>'2012'!E100</f>
        <v>0</v>
      </c>
      <c r="BM83" s="9">
        <f>'2012'!F100</f>
        <v>0</v>
      </c>
      <c r="BN83" s="9">
        <f>'2012'!G100</f>
        <v>0</v>
      </c>
      <c r="BO83" s="9">
        <f>'2012'!H100</f>
        <v>0</v>
      </c>
      <c r="BP83" s="9">
        <f>'2012'!I100</f>
        <v>0</v>
      </c>
      <c r="BQ83" s="9">
        <f>'2012'!J100</f>
        <v>0</v>
      </c>
      <c r="BR83" s="9">
        <f>'2012'!K100</f>
        <v>0</v>
      </c>
      <c r="BS83" s="9">
        <f>'2012'!L100</f>
        <v>0</v>
      </c>
      <c r="BT83" s="9">
        <f>'2012'!M100</f>
        <v>4</v>
      </c>
      <c r="BU83" s="9">
        <f>'2012'!N100</f>
        <v>1</v>
      </c>
      <c r="BV83" s="10">
        <f>'2012'!O100</f>
        <v>0</v>
      </c>
      <c r="BW83" s="15">
        <f>'2013'!D100</f>
        <v>0</v>
      </c>
      <c r="BX83" s="9">
        <f>'2013'!E100</f>
        <v>3</v>
      </c>
      <c r="BY83" s="9">
        <f>'2013'!F100</f>
        <v>1</v>
      </c>
      <c r="BZ83" s="9">
        <f>'2013'!G100</f>
        <v>1</v>
      </c>
      <c r="CA83" s="9">
        <f>'2013'!H100</f>
        <v>1</v>
      </c>
      <c r="CB83" s="9">
        <f>'2013'!I100</f>
        <v>0</v>
      </c>
      <c r="CC83" s="9">
        <f>'2013'!J100</f>
        <v>0</v>
      </c>
      <c r="CD83" s="9">
        <f>'2013'!K100</f>
        <v>0</v>
      </c>
      <c r="CE83" s="9">
        <f>'2013'!L100</f>
        <v>0</v>
      </c>
      <c r="CF83" s="9">
        <f>'2013'!M100</f>
        <v>0</v>
      </c>
      <c r="CG83" s="9">
        <f>'2013'!N100</f>
        <v>0</v>
      </c>
      <c r="CH83" s="10">
        <f>'2013'!O100</f>
        <v>0</v>
      </c>
      <c r="CI83" s="15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10"/>
      <c r="CU83" s="15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10"/>
      <c r="DG83" s="15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10"/>
      <c r="DS83" s="15"/>
      <c r="DT83" s="9"/>
      <c r="DU83" s="9"/>
      <c r="DV83" s="9"/>
      <c r="DW83" s="9"/>
      <c r="DX83" s="9"/>
      <c r="DY83" s="9"/>
      <c r="DZ83" s="9"/>
      <c r="EA83" s="9"/>
      <c r="EB83" s="9"/>
      <c r="EC83" s="9"/>
      <c r="ED83" s="10"/>
      <c r="EE83" s="15"/>
      <c r="EF83" s="9"/>
      <c r="EG83" s="9"/>
      <c r="EH83" s="9"/>
      <c r="EI83" s="9"/>
      <c r="EJ83" s="9"/>
      <c r="EK83" s="9"/>
      <c r="EL83" s="9"/>
      <c r="EM83" s="9"/>
      <c r="EN83" s="9"/>
      <c r="EO83" s="9"/>
      <c r="EP83" s="10"/>
    </row>
    <row r="84" spans="1:146" x14ac:dyDescent="0.2">
      <c r="A84" s="146"/>
      <c r="B84" s="121" t="s">
        <v>28</v>
      </c>
      <c r="C84" s="16">
        <f>'2007'!D67</f>
        <v>0</v>
      </c>
      <c r="D84" s="8">
        <f>'2007'!E67</f>
        <v>0</v>
      </c>
      <c r="E84" s="8">
        <f>'2007'!F67</f>
        <v>0</v>
      </c>
      <c r="F84" s="8">
        <f>'2007'!G67</f>
        <v>0</v>
      </c>
      <c r="G84" s="8">
        <f>'2007'!H67</f>
        <v>0</v>
      </c>
      <c r="H84" s="8">
        <f>'2007'!I67</f>
        <v>0</v>
      </c>
      <c r="I84" s="8">
        <f>'2007'!J67</f>
        <v>0</v>
      </c>
      <c r="J84" s="8">
        <f>'2007'!K67</f>
        <v>0</v>
      </c>
      <c r="K84" s="8">
        <f>'2007'!L67</f>
        <v>0</v>
      </c>
      <c r="L84" s="8">
        <f>'2007'!M67</f>
        <v>0</v>
      </c>
      <c r="M84" s="8">
        <f>'2007'!N67</f>
        <v>0</v>
      </c>
      <c r="N84" s="11">
        <f>'2007'!O67</f>
        <v>0</v>
      </c>
      <c r="O84" s="16">
        <f>'2008'!D67</f>
        <v>0</v>
      </c>
      <c r="P84" s="8">
        <f>'2008'!E67</f>
        <v>0</v>
      </c>
      <c r="Q84" s="8">
        <f>'2008'!F67</f>
        <v>0</v>
      </c>
      <c r="R84" s="8">
        <f>'2008'!G67</f>
        <v>0</v>
      </c>
      <c r="S84" s="8">
        <f>'2008'!H67</f>
        <v>0</v>
      </c>
      <c r="T84" s="8">
        <f>'2008'!I67</f>
        <v>0</v>
      </c>
      <c r="U84" s="8">
        <f>'2008'!J67</f>
        <v>0</v>
      </c>
      <c r="V84" s="8">
        <f>'2008'!K67</f>
        <v>0</v>
      </c>
      <c r="W84" s="8">
        <f>'2008'!L67</f>
        <v>0</v>
      </c>
      <c r="X84" s="8">
        <f>'2008'!M67</f>
        <v>0</v>
      </c>
      <c r="Y84" s="8">
        <f>'2008'!N67</f>
        <v>0</v>
      </c>
      <c r="Z84" s="11">
        <f>'2008'!O67</f>
        <v>0</v>
      </c>
      <c r="AA84" s="16">
        <f>'2009'!D67</f>
        <v>0</v>
      </c>
      <c r="AB84" s="8">
        <f>'2009'!E67</f>
        <v>0</v>
      </c>
      <c r="AC84" s="8">
        <f>'2009'!F67</f>
        <v>0</v>
      </c>
      <c r="AD84" s="8">
        <f>'2009'!G67</f>
        <v>0</v>
      </c>
      <c r="AE84" s="8">
        <f>'2009'!H67</f>
        <v>0</v>
      </c>
      <c r="AF84" s="8">
        <f>'2009'!I67</f>
        <v>0</v>
      </c>
      <c r="AG84" s="8">
        <f>'2009'!J67</f>
        <v>0</v>
      </c>
      <c r="AH84" s="8">
        <f>'2009'!K67</f>
        <v>0</v>
      </c>
      <c r="AI84" s="8">
        <f>'2009'!L67</f>
        <v>0</v>
      </c>
      <c r="AJ84" s="8">
        <f>'2009'!M67</f>
        <v>0</v>
      </c>
      <c r="AK84" s="8">
        <f>'2009'!N67</f>
        <v>0</v>
      </c>
      <c r="AL84" s="11">
        <f>'2009'!O67</f>
        <v>0</v>
      </c>
      <c r="AM84" s="16">
        <f>'2010'!D67</f>
        <v>0</v>
      </c>
      <c r="AN84" s="8">
        <f>'2010'!E67</f>
        <v>0</v>
      </c>
      <c r="AO84" s="8">
        <f>'2010'!F67</f>
        <v>0</v>
      </c>
      <c r="AP84" s="8">
        <f>'2010'!G67</f>
        <v>0</v>
      </c>
      <c r="AQ84" s="8">
        <f>'2010'!H67</f>
        <v>0</v>
      </c>
      <c r="AR84" s="8">
        <f>'2010'!I67</f>
        <v>0</v>
      </c>
      <c r="AS84" s="8">
        <f>'2010'!J67</f>
        <v>0</v>
      </c>
      <c r="AT84" s="8">
        <f>'2010'!K67</f>
        <v>0</v>
      </c>
      <c r="AU84" s="8">
        <f>'2010'!L67</f>
        <v>0</v>
      </c>
      <c r="AV84" s="8">
        <f>'2010'!M67</f>
        <v>0</v>
      </c>
      <c r="AW84" s="8">
        <f>'2010'!N67</f>
        <v>0</v>
      </c>
      <c r="AX84" s="11">
        <f>'2010'!O67</f>
        <v>0</v>
      </c>
      <c r="AY84" s="16">
        <f>'2011'!D67</f>
        <v>0</v>
      </c>
      <c r="AZ84" s="8">
        <f>'2011'!E67</f>
        <v>0</v>
      </c>
      <c r="BA84" s="8">
        <f>'2011'!F67</f>
        <v>0</v>
      </c>
      <c r="BB84" s="8">
        <f>'2011'!G67</f>
        <v>0</v>
      </c>
      <c r="BC84" s="8">
        <f>'2011'!H67</f>
        <v>0</v>
      </c>
      <c r="BD84" s="8">
        <f>'2011'!I67</f>
        <v>0</v>
      </c>
      <c r="BE84" s="8">
        <f>'2011'!J67</f>
        <v>0</v>
      </c>
      <c r="BF84" s="8">
        <f>'2011'!K67</f>
        <v>0</v>
      </c>
      <c r="BG84" s="8">
        <f>'2011'!L67</f>
        <v>0</v>
      </c>
      <c r="BH84" s="8">
        <f>'2011'!M67</f>
        <v>0</v>
      </c>
      <c r="BI84" s="8">
        <f>'2011'!N67</f>
        <v>0</v>
      </c>
      <c r="BJ84" s="11">
        <f>'2011'!O67</f>
        <v>0</v>
      </c>
      <c r="BK84" s="16">
        <f>'2012'!D101</f>
        <v>0</v>
      </c>
      <c r="BL84" s="8">
        <f>'2012'!E101</f>
        <v>0</v>
      </c>
      <c r="BM84" s="8">
        <f>'2012'!F101</f>
        <v>0</v>
      </c>
      <c r="BN84" s="8">
        <f>'2012'!G101</f>
        <v>0</v>
      </c>
      <c r="BO84" s="8">
        <f>'2012'!H101</f>
        <v>0</v>
      </c>
      <c r="BP84" s="8">
        <f>'2012'!I101</f>
        <v>0</v>
      </c>
      <c r="BQ84" s="8">
        <f>'2012'!J101</f>
        <v>0</v>
      </c>
      <c r="BR84" s="8">
        <f>'2012'!K101</f>
        <v>0</v>
      </c>
      <c r="BS84" s="8">
        <f>'2012'!L101</f>
        <v>0</v>
      </c>
      <c r="BT84" s="8">
        <f>'2012'!M101</f>
        <v>3</v>
      </c>
      <c r="BU84" s="8">
        <f>'2012'!N101</f>
        <v>2</v>
      </c>
      <c r="BV84" s="11">
        <f>'2012'!O101</f>
        <v>0</v>
      </c>
      <c r="BW84" s="16">
        <f>'2013'!D101</f>
        <v>0</v>
      </c>
      <c r="BX84" s="8">
        <f>'2013'!E101</f>
        <v>3</v>
      </c>
      <c r="BY84" s="8">
        <f>'2013'!F101</f>
        <v>3</v>
      </c>
      <c r="BZ84" s="8">
        <f>'2013'!G101</f>
        <v>1</v>
      </c>
      <c r="CA84" s="8">
        <f>'2013'!H101</f>
        <v>1</v>
      </c>
      <c r="CB84" s="8">
        <f>'2013'!I101</f>
        <v>0</v>
      </c>
      <c r="CC84" s="8">
        <f>'2013'!J101</f>
        <v>0</v>
      </c>
      <c r="CD84" s="8">
        <f>'2013'!K101</f>
        <v>0</v>
      </c>
      <c r="CE84" s="8">
        <f>'2013'!L101</f>
        <v>0</v>
      </c>
      <c r="CF84" s="8">
        <f>'2013'!M101</f>
        <v>0</v>
      </c>
      <c r="CG84" s="8">
        <f>'2013'!N101</f>
        <v>0</v>
      </c>
      <c r="CH84" s="11">
        <f>'2013'!O101</f>
        <v>0</v>
      </c>
      <c r="CI84" s="16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11"/>
      <c r="CU84" s="16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11"/>
      <c r="DG84" s="16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11"/>
      <c r="DS84" s="16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11"/>
      <c r="EE84" s="16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11"/>
    </row>
    <row r="85" spans="1:146" x14ac:dyDescent="0.2">
      <c r="A85" s="146"/>
      <c r="B85" s="121" t="s">
        <v>29</v>
      </c>
      <c r="C85" s="16">
        <f>'2007'!D68</f>
        <v>0</v>
      </c>
      <c r="D85" s="8">
        <f>'2007'!E68</f>
        <v>0</v>
      </c>
      <c r="E85" s="8">
        <f>'2007'!F68</f>
        <v>0</v>
      </c>
      <c r="F85" s="8">
        <f>'2007'!G68</f>
        <v>0</v>
      </c>
      <c r="G85" s="8">
        <f>'2007'!H68</f>
        <v>0</v>
      </c>
      <c r="H85" s="8">
        <f>'2007'!I68</f>
        <v>0</v>
      </c>
      <c r="I85" s="8">
        <f>'2007'!J68</f>
        <v>0</v>
      </c>
      <c r="J85" s="8">
        <f>'2007'!K68</f>
        <v>0</v>
      </c>
      <c r="K85" s="8">
        <f>'2007'!L68</f>
        <v>0</v>
      </c>
      <c r="L85" s="8">
        <f>'2007'!M68</f>
        <v>0</v>
      </c>
      <c r="M85" s="8">
        <f>'2007'!N68</f>
        <v>0</v>
      </c>
      <c r="N85" s="11">
        <f>'2007'!O68</f>
        <v>0</v>
      </c>
      <c r="O85" s="16">
        <f>'2008'!D68</f>
        <v>0</v>
      </c>
      <c r="P85" s="8">
        <f>'2008'!E68</f>
        <v>0</v>
      </c>
      <c r="Q85" s="8">
        <f>'2008'!F68</f>
        <v>0</v>
      </c>
      <c r="R85" s="8">
        <f>'2008'!G68</f>
        <v>0</v>
      </c>
      <c r="S85" s="8">
        <f>'2008'!H68</f>
        <v>0</v>
      </c>
      <c r="T85" s="8">
        <f>'2008'!I68</f>
        <v>0</v>
      </c>
      <c r="U85" s="8">
        <f>'2008'!J68</f>
        <v>0</v>
      </c>
      <c r="V85" s="8">
        <f>'2008'!K68</f>
        <v>0</v>
      </c>
      <c r="W85" s="8">
        <f>'2008'!L68</f>
        <v>0</v>
      </c>
      <c r="X85" s="8">
        <f>'2008'!M68</f>
        <v>0</v>
      </c>
      <c r="Y85" s="8">
        <f>'2008'!N68</f>
        <v>0</v>
      </c>
      <c r="Z85" s="11">
        <f>'2008'!O68</f>
        <v>0</v>
      </c>
      <c r="AA85" s="16">
        <f>'2009'!D68</f>
        <v>0</v>
      </c>
      <c r="AB85" s="8">
        <f>'2009'!E68</f>
        <v>0</v>
      </c>
      <c r="AC85" s="8">
        <f>'2009'!F68</f>
        <v>0</v>
      </c>
      <c r="AD85" s="8">
        <f>'2009'!G68</f>
        <v>0</v>
      </c>
      <c r="AE85" s="8">
        <f>'2009'!H68</f>
        <v>0</v>
      </c>
      <c r="AF85" s="8">
        <f>'2009'!I68</f>
        <v>0</v>
      </c>
      <c r="AG85" s="8">
        <f>'2009'!J68</f>
        <v>0</v>
      </c>
      <c r="AH85" s="8">
        <f>'2009'!K68</f>
        <v>0</v>
      </c>
      <c r="AI85" s="8">
        <f>'2009'!L68</f>
        <v>0</v>
      </c>
      <c r="AJ85" s="8">
        <f>'2009'!M68</f>
        <v>0</v>
      </c>
      <c r="AK85" s="8">
        <f>'2009'!N68</f>
        <v>0</v>
      </c>
      <c r="AL85" s="11">
        <f>'2009'!O68</f>
        <v>0</v>
      </c>
      <c r="AM85" s="16">
        <f>'2010'!D68</f>
        <v>0</v>
      </c>
      <c r="AN85" s="8">
        <f>'2010'!E68</f>
        <v>0</v>
      </c>
      <c r="AO85" s="8">
        <f>'2010'!F68</f>
        <v>0</v>
      </c>
      <c r="AP85" s="8">
        <f>'2010'!G68</f>
        <v>0</v>
      </c>
      <c r="AQ85" s="8">
        <f>'2010'!H68</f>
        <v>0</v>
      </c>
      <c r="AR85" s="8">
        <f>'2010'!I68</f>
        <v>0</v>
      </c>
      <c r="AS85" s="8">
        <f>'2010'!J68</f>
        <v>0</v>
      </c>
      <c r="AT85" s="8">
        <f>'2010'!K68</f>
        <v>0</v>
      </c>
      <c r="AU85" s="8">
        <f>'2010'!L68</f>
        <v>0</v>
      </c>
      <c r="AV85" s="8">
        <f>'2010'!M68</f>
        <v>0</v>
      </c>
      <c r="AW85" s="8">
        <f>'2010'!N68</f>
        <v>0</v>
      </c>
      <c r="AX85" s="11">
        <f>'2010'!O68</f>
        <v>0</v>
      </c>
      <c r="AY85" s="16">
        <f>'2011'!D68</f>
        <v>0</v>
      </c>
      <c r="AZ85" s="8">
        <f>'2011'!E68</f>
        <v>0</v>
      </c>
      <c r="BA85" s="8">
        <f>'2011'!F68</f>
        <v>0</v>
      </c>
      <c r="BB85" s="8">
        <f>'2011'!G68</f>
        <v>0</v>
      </c>
      <c r="BC85" s="8">
        <f>'2011'!H68</f>
        <v>0</v>
      </c>
      <c r="BD85" s="8">
        <f>'2011'!I68</f>
        <v>0</v>
      </c>
      <c r="BE85" s="8">
        <f>'2011'!J68</f>
        <v>0</v>
      </c>
      <c r="BF85" s="8">
        <f>'2011'!K68</f>
        <v>0</v>
      </c>
      <c r="BG85" s="8">
        <f>'2011'!L68</f>
        <v>0</v>
      </c>
      <c r="BH85" s="8">
        <f>'2011'!M68</f>
        <v>0</v>
      </c>
      <c r="BI85" s="8">
        <f>'2011'!N68</f>
        <v>0</v>
      </c>
      <c r="BJ85" s="11">
        <f>'2011'!O68</f>
        <v>0</v>
      </c>
      <c r="BK85" s="16">
        <f>'2012'!D102</f>
        <v>0</v>
      </c>
      <c r="BL85" s="8">
        <f>'2012'!E102</f>
        <v>0</v>
      </c>
      <c r="BM85" s="8">
        <f>'2012'!F102</f>
        <v>0</v>
      </c>
      <c r="BN85" s="8">
        <f>'2012'!G102</f>
        <v>0</v>
      </c>
      <c r="BO85" s="8">
        <f>'2012'!H102</f>
        <v>0</v>
      </c>
      <c r="BP85" s="8">
        <f>'2012'!I102</f>
        <v>0</v>
      </c>
      <c r="BQ85" s="8">
        <f>'2012'!J102</f>
        <v>0</v>
      </c>
      <c r="BR85" s="8">
        <f>'2012'!K102</f>
        <v>0</v>
      </c>
      <c r="BS85" s="8">
        <f>'2012'!L102</f>
        <v>0</v>
      </c>
      <c r="BT85" s="8">
        <f>'2012'!M102</f>
        <v>16</v>
      </c>
      <c r="BU85" s="8">
        <f>'2012'!N102</f>
        <v>26</v>
      </c>
      <c r="BV85" s="11">
        <f>'2012'!O102</f>
        <v>0</v>
      </c>
      <c r="BW85" s="16">
        <f>'2013'!D102</f>
        <v>1</v>
      </c>
      <c r="BX85" s="8">
        <f>'2013'!E102</f>
        <v>42</v>
      </c>
      <c r="BY85" s="8">
        <f>'2013'!F102</f>
        <v>34</v>
      </c>
      <c r="BZ85" s="8">
        <f>'2013'!G102</f>
        <v>19</v>
      </c>
      <c r="CA85" s="8">
        <f>'2013'!H102</f>
        <v>41</v>
      </c>
      <c r="CB85" s="8">
        <f>'2013'!I102</f>
        <v>0</v>
      </c>
      <c r="CC85" s="8">
        <f>'2013'!J102</f>
        <v>0</v>
      </c>
      <c r="CD85" s="8">
        <f>'2013'!K102</f>
        <v>0</v>
      </c>
      <c r="CE85" s="8">
        <f>'2013'!L102</f>
        <v>0</v>
      </c>
      <c r="CF85" s="8">
        <f>'2013'!M102</f>
        <v>0</v>
      </c>
      <c r="CG85" s="8">
        <f>'2013'!N102</f>
        <v>0</v>
      </c>
      <c r="CH85" s="11">
        <f>'2013'!O102</f>
        <v>0</v>
      </c>
      <c r="CI85" s="16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11"/>
      <c r="CU85" s="16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11"/>
      <c r="DG85" s="16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11"/>
      <c r="DS85" s="16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11"/>
      <c r="EE85" s="16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11"/>
    </row>
    <row r="86" spans="1:146" x14ac:dyDescent="0.2">
      <c r="A86" s="146"/>
      <c r="B86" s="121" t="s">
        <v>30</v>
      </c>
      <c r="C86" s="16">
        <f>'2007'!D69</f>
        <v>0</v>
      </c>
      <c r="D86" s="8">
        <f>'2007'!E69</f>
        <v>0</v>
      </c>
      <c r="E86" s="8">
        <f>'2007'!F69</f>
        <v>0</v>
      </c>
      <c r="F86" s="8">
        <f>'2007'!G69</f>
        <v>0</v>
      </c>
      <c r="G86" s="8">
        <f>'2007'!H69</f>
        <v>0</v>
      </c>
      <c r="H86" s="8">
        <f>'2007'!I69</f>
        <v>0</v>
      </c>
      <c r="I86" s="8">
        <f>'2007'!J69</f>
        <v>0</v>
      </c>
      <c r="J86" s="8">
        <f>'2007'!K69</f>
        <v>0</v>
      </c>
      <c r="K86" s="8">
        <f>'2007'!L69</f>
        <v>0</v>
      </c>
      <c r="L86" s="8">
        <f>'2007'!M69</f>
        <v>0</v>
      </c>
      <c r="M86" s="8">
        <f>'2007'!N69</f>
        <v>0</v>
      </c>
      <c r="N86" s="11">
        <f>'2007'!O69</f>
        <v>0</v>
      </c>
      <c r="O86" s="16">
        <f>'2008'!D69</f>
        <v>0</v>
      </c>
      <c r="P86" s="8">
        <f>'2008'!E69</f>
        <v>0</v>
      </c>
      <c r="Q86" s="8">
        <f>'2008'!F69</f>
        <v>0</v>
      </c>
      <c r="R86" s="8">
        <f>'2008'!G69</f>
        <v>0</v>
      </c>
      <c r="S86" s="8">
        <f>'2008'!H69</f>
        <v>0</v>
      </c>
      <c r="T86" s="8">
        <f>'2008'!I69</f>
        <v>0</v>
      </c>
      <c r="U86" s="8">
        <f>'2008'!J69</f>
        <v>0</v>
      </c>
      <c r="V86" s="8">
        <f>'2008'!K69</f>
        <v>0</v>
      </c>
      <c r="W86" s="8">
        <f>'2008'!L69</f>
        <v>0</v>
      </c>
      <c r="X86" s="8">
        <f>'2008'!M69</f>
        <v>0</v>
      </c>
      <c r="Y86" s="8">
        <f>'2008'!N69</f>
        <v>0</v>
      </c>
      <c r="Z86" s="11">
        <f>'2008'!O69</f>
        <v>0</v>
      </c>
      <c r="AA86" s="16">
        <f>'2009'!D69</f>
        <v>0</v>
      </c>
      <c r="AB86" s="8">
        <f>'2009'!E69</f>
        <v>0</v>
      </c>
      <c r="AC86" s="8">
        <f>'2009'!F69</f>
        <v>0</v>
      </c>
      <c r="AD86" s="8">
        <f>'2009'!G69</f>
        <v>0</v>
      </c>
      <c r="AE86" s="8">
        <f>'2009'!H69</f>
        <v>0</v>
      </c>
      <c r="AF86" s="8">
        <f>'2009'!I69</f>
        <v>0</v>
      </c>
      <c r="AG86" s="8">
        <f>'2009'!J69</f>
        <v>0</v>
      </c>
      <c r="AH86" s="8">
        <f>'2009'!K69</f>
        <v>0</v>
      </c>
      <c r="AI86" s="8">
        <f>'2009'!L69</f>
        <v>0</v>
      </c>
      <c r="AJ86" s="8">
        <f>'2009'!M69</f>
        <v>0</v>
      </c>
      <c r="AK86" s="8">
        <f>'2009'!N69</f>
        <v>0</v>
      </c>
      <c r="AL86" s="11">
        <f>'2009'!O69</f>
        <v>0</v>
      </c>
      <c r="AM86" s="16">
        <f>'2010'!D69</f>
        <v>0</v>
      </c>
      <c r="AN86" s="8">
        <f>'2010'!E69</f>
        <v>0</v>
      </c>
      <c r="AO86" s="8">
        <f>'2010'!F69</f>
        <v>0</v>
      </c>
      <c r="AP86" s="8">
        <f>'2010'!G69</f>
        <v>0</v>
      </c>
      <c r="AQ86" s="8">
        <f>'2010'!H69</f>
        <v>0</v>
      </c>
      <c r="AR86" s="8">
        <f>'2010'!I69</f>
        <v>0</v>
      </c>
      <c r="AS86" s="8">
        <f>'2010'!J69</f>
        <v>0</v>
      </c>
      <c r="AT86" s="8">
        <f>'2010'!K69</f>
        <v>0</v>
      </c>
      <c r="AU86" s="8">
        <f>'2010'!L69</f>
        <v>0</v>
      </c>
      <c r="AV86" s="8">
        <f>'2010'!M69</f>
        <v>0</v>
      </c>
      <c r="AW86" s="8">
        <f>'2010'!N69</f>
        <v>0</v>
      </c>
      <c r="AX86" s="11">
        <f>'2010'!O69</f>
        <v>0</v>
      </c>
      <c r="AY86" s="16">
        <f>'2011'!D69</f>
        <v>0</v>
      </c>
      <c r="AZ86" s="8">
        <f>'2011'!E69</f>
        <v>0</v>
      </c>
      <c r="BA86" s="8">
        <f>'2011'!F69</f>
        <v>0</v>
      </c>
      <c r="BB86" s="8">
        <f>'2011'!G69</f>
        <v>0</v>
      </c>
      <c r="BC86" s="8">
        <f>'2011'!H69</f>
        <v>0</v>
      </c>
      <c r="BD86" s="8">
        <f>'2011'!I69</f>
        <v>0</v>
      </c>
      <c r="BE86" s="8">
        <f>'2011'!J69</f>
        <v>0</v>
      </c>
      <c r="BF86" s="8">
        <f>'2011'!K69</f>
        <v>0</v>
      </c>
      <c r="BG86" s="8">
        <f>'2011'!L69</f>
        <v>0</v>
      </c>
      <c r="BH86" s="8">
        <f>'2011'!M69</f>
        <v>0</v>
      </c>
      <c r="BI86" s="8">
        <f>'2011'!N69</f>
        <v>0</v>
      </c>
      <c r="BJ86" s="11">
        <f>'2011'!O69</f>
        <v>0</v>
      </c>
      <c r="BK86" s="16">
        <f>'2012'!D103</f>
        <v>0</v>
      </c>
      <c r="BL86" s="8">
        <f>'2012'!E103</f>
        <v>0</v>
      </c>
      <c r="BM86" s="8">
        <f>'2012'!F103</f>
        <v>0</v>
      </c>
      <c r="BN86" s="8">
        <f>'2012'!G103</f>
        <v>0</v>
      </c>
      <c r="BO86" s="8">
        <f>'2012'!H103</f>
        <v>0</v>
      </c>
      <c r="BP86" s="8">
        <f>'2012'!I103</f>
        <v>0</v>
      </c>
      <c r="BQ86" s="8">
        <f>'2012'!J103</f>
        <v>0</v>
      </c>
      <c r="BR86" s="8">
        <f>'2012'!K103</f>
        <v>0</v>
      </c>
      <c r="BS86" s="8">
        <f>'2012'!L103</f>
        <v>0</v>
      </c>
      <c r="BT86" s="8">
        <f>'2012'!M103</f>
        <v>125</v>
      </c>
      <c r="BU86" s="8">
        <f>'2012'!N103</f>
        <v>364</v>
      </c>
      <c r="BV86" s="11">
        <f>'2012'!O103</f>
        <v>0</v>
      </c>
      <c r="BW86" s="16">
        <f>'2013'!D103</f>
        <v>35</v>
      </c>
      <c r="BX86" s="8">
        <f>'2013'!E103</f>
        <v>326</v>
      </c>
      <c r="BY86" s="8">
        <f>'2013'!F103</f>
        <v>469</v>
      </c>
      <c r="BZ86" s="8">
        <f>'2013'!G103</f>
        <v>190</v>
      </c>
      <c r="CA86" s="8">
        <f>'2013'!H103</f>
        <v>314</v>
      </c>
      <c r="CB86" s="8">
        <f>'2013'!I103</f>
        <v>0</v>
      </c>
      <c r="CC86" s="8">
        <f>'2013'!J103</f>
        <v>0</v>
      </c>
      <c r="CD86" s="8">
        <f>'2013'!K103</f>
        <v>0</v>
      </c>
      <c r="CE86" s="8">
        <f>'2013'!L103</f>
        <v>0</v>
      </c>
      <c r="CF86" s="8">
        <f>'2013'!M103</f>
        <v>0</v>
      </c>
      <c r="CG86" s="8">
        <f>'2013'!N103</f>
        <v>0</v>
      </c>
      <c r="CH86" s="11">
        <f>'2013'!O103</f>
        <v>0</v>
      </c>
      <c r="CI86" s="16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11"/>
      <c r="CU86" s="16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11"/>
      <c r="DG86" s="16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11"/>
      <c r="DS86" s="16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11"/>
      <c r="EE86" s="16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11"/>
    </row>
    <row r="87" spans="1:146" ht="13.5" thickBot="1" x14ac:dyDescent="0.25">
      <c r="A87" s="147"/>
      <c r="B87" s="118" t="s">
        <v>59</v>
      </c>
      <c r="C87" s="112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4"/>
      <c r="O87" s="112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4"/>
      <c r="AA87" s="112"/>
      <c r="AB87" s="113"/>
      <c r="AC87" s="113"/>
      <c r="AD87" s="113"/>
      <c r="AE87" s="113"/>
      <c r="AF87" s="113"/>
      <c r="AG87" s="113"/>
      <c r="AH87" s="113"/>
      <c r="AI87" s="113"/>
      <c r="AJ87" s="113"/>
      <c r="AK87" s="113"/>
      <c r="AL87" s="114"/>
      <c r="AM87" s="112"/>
      <c r="AN87" s="113"/>
      <c r="AO87" s="113"/>
      <c r="AP87" s="113"/>
      <c r="AQ87" s="113"/>
      <c r="AR87" s="113"/>
      <c r="AS87" s="113"/>
      <c r="AT87" s="113"/>
      <c r="AU87" s="113"/>
      <c r="AV87" s="113"/>
      <c r="AW87" s="113"/>
      <c r="AX87" s="114"/>
      <c r="AY87" s="112"/>
      <c r="AZ87" s="113"/>
      <c r="BA87" s="113"/>
      <c r="BB87" s="113"/>
      <c r="BC87" s="113"/>
      <c r="BD87" s="113"/>
      <c r="BE87" s="113"/>
      <c r="BF87" s="113"/>
      <c r="BG87" s="113"/>
      <c r="BH87" s="113"/>
      <c r="BI87" s="113"/>
      <c r="BJ87" s="114"/>
      <c r="BK87" s="112">
        <f>'2012'!D105</f>
        <v>0</v>
      </c>
      <c r="BL87" s="113">
        <f>'2012'!E105</f>
        <v>0</v>
      </c>
      <c r="BM87" s="113">
        <f>'2012'!F105</f>
        <v>0</v>
      </c>
      <c r="BN87" s="113">
        <f>'2012'!G105</f>
        <v>0</v>
      </c>
      <c r="BO87" s="113">
        <f>'2012'!H105</f>
        <v>0</v>
      </c>
      <c r="BP87" s="113">
        <f>'2012'!I105</f>
        <v>0</v>
      </c>
      <c r="BQ87" s="113">
        <f>'2012'!J105</f>
        <v>0</v>
      </c>
      <c r="BR87" s="113">
        <f>'2012'!K105</f>
        <v>0</v>
      </c>
      <c r="BS87" s="113">
        <f>'2012'!L105</f>
        <v>0</v>
      </c>
      <c r="BT87" s="113">
        <f>'2012'!M105</f>
        <v>0</v>
      </c>
      <c r="BU87" s="113">
        <f>'2012'!N105</f>
        <v>262</v>
      </c>
      <c r="BV87" s="114">
        <f>'2012'!O105</f>
        <v>0</v>
      </c>
      <c r="BW87" s="112">
        <f>'2013'!D105</f>
        <v>7</v>
      </c>
      <c r="BX87" s="113">
        <f>'2013'!E105</f>
        <v>135</v>
      </c>
      <c r="BY87" s="113">
        <f>'2013'!F105</f>
        <v>307</v>
      </c>
      <c r="BZ87" s="113">
        <f>'2013'!G105</f>
        <v>157</v>
      </c>
      <c r="CA87" s="113">
        <f>'2013'!H105</f>
        <v>204</v>
      </c>
      <c r="CB87" s="113" t="str">
        <f>'2013'!I105</f>
        <v/>
      </c>
      <c r="CC87" s="113" t="str">
        <f>'2013'!J105</f>
        <v/>
      </c>
      <c r="CD87" s="113" t="str">
        <f>'2013'!K105</f>
        <v/>
      </c>
      <c r="CE87" s="113" t="str">
        <f>'2013'!L105</f>
        <v/>
      </c>
      <c r="CF87" s="113" t="str">
        <f>'2013'!M105</f>
        <v/>
      </c>
      <c r="CG87" s="113" t="str">
        <f>'2013'!N105</f>
        <v/>
      </c>
      <c r="CH87" s="114" t="str">
        <f>'2013'!O105</f>
        <v/>
      </c>
      <c r="CI87" s="112"/>
      <c r="CJ87" s="113"/>
      <c r="CK87" s="113"/>
      <c r="CL87" s="113"/>
      <c r="CM87" s="113"/>
      <c r="CN87" s="113"/>
      <c r="CO87" s="113"/>
      <c r="CP87" s="113"/>
      <c r="CQ87" s="113"/>
      <c r="CR87" s="113"/>
      <c r="CS87" s="113"/>
      <c r="CT87" s="114"/>
      <c r="CU87" s="112"/>
      <c r="CV87" s="113"/>
      <c r="CW87" s="113"/>
      <c r="CX87" s="113"/>
      <c r="CY87" s="113"/>
      <c r="CZ87" s="113"/>
      <c r="DA87" s="113"/>
      <c r="DB87" s="113"/>
      <c r="DC87" s="113"/>
      <c r="DD87" s="113"/>
      <c r="DE87" s="113"/>
      <c r="DF87" s="114"/>
      <c r="DG87" s="112"/>
      <c r="DH87" s="113"/>
      <c r="DI87" s="113"/>
      <c r="DJ87" s="113"/>
      <c r="DK87" s="113"/>
      <c r="DL87" s="113"/>
      <c r="DM87" s="113"/>
      <c r="DN87" s="113"/>
      <c r="DO87" s="113"/>
      <c r="DP87" s="113"/>
      <c r="DQ87" s="113"/>
      <c r="DR87" s="114"/>
      <c r="DS87" s="112"/>
      <c r="DT87" s="113"/>
      <c r="DU87" s="113"/>
      <c r="DV87" s="113"/>
      <c r="DW87" s="113"/>
      <c r="DX87" s="113"/>
      <c r="DY87" s="113"/>
      <c r="DZ87" s="113"/>
      <c r="EA87" s="113"/>
      <c r="EB87" s="113"/>
      <c r="EC87" s="113"/>
      <c r="ED87" s="114"/>
      <c r="EE87" s="112"/>
      <c r="EF87" s="113"/>
      <c r="EG87" s="113"/>
      <c r="EH87" s="113"/>
      <c r="EI87" s="113"/>
      <c r="EJ87" s="113"/>
      <c r="EK87" s="113"/>
      <c r="EL87" s="113"/>
      <c r="EM87" s="113"/>
      <c r="EN87" s="113"/>
      <c r="EO87" s="113"/>
      <c r="EP87" s="114"/>
    </row>
    <row r="88" spans="1:146" x14ac:dyDescent="0.2">
      <c r="A88" s="145" t="s">
        <v>17</v>
      </c>
      <c r="B88" s="119" t="s">
        <v>27</v>
      </c>
      <c r="C88" s="15">
        <f>'2007'!D70</f>
        <v>0</v>
      </c>
      <c r="D88" s="9">
        <f>'2007'!E70</f>
        <v>0</v>
      </c>
      <c r="E88" s="9">
        <f>'2007'!F70</f>
        <v>0</v>
      </c>
      <c r="F88" s="9">
        <f>'2007'!G70</f>
        <v>0</v>
      </c>
      <c r="G88" s="9">
        <f>'2007'!H70</f>
        <v>0</v>
      </c>
      <c r="H88" s="9">
        <f>'2007'!I70</f>
        <v>0</v>
      </c>
      <c r="I88" s="9">
        <f>'2007'!J70</f>
        <v>0</v>
      </c>
      <c r="J88" s="9">
        <f>'2007'!K70</f>
        <v>0</v>
      </c>
      <c r="K88" s="9">
        <f>'2007'!L70</f>
        <v>0</v>
      </c>
      <c r="L88" s="9">
        <f>'2007'!M70</f>
        <v>0</v>
      </c>
      <c r="M88" s="9">
        <f>'2007'!N70</f>
        <v>0</v>
      </c>
      <c r="N88" s="10">
        <f>'2007'!O70</f>
        <v>0</v>
      </c>
      <c r="O88" s="15">
        <f>'2008'!D70</f>
        <v>0</v>
      </c>
      <c r="P88" s="9">
        <f>'2008'!E70</f>
        <v>0</v>
      </c>
      <c r="Q88" s="9">
        <f>'2008'!F70</f>
        <v>0</v>
      </c>
      <c r="R88" s="9">
        <f>'2008'!G70</f>
        <v>0</v>
      </c>
      <c r="S88" s="9">
        <f>'2008'!H70</f>
        <v>3</v>
      </c>
      <c r="T88" s="9">
        <f>'2008'!I70</f>
        <v>4</v>
      </c>
      <c r="U88" s="9">
        <f>'2008'!J70</f>
        <v>2</v>
      </c>
      <c r="V88" s="9">
        <f>'2008'!K70</f>
        <v>1</v>
      </c>
      <c r="W88" s="9">
        <f>'2008'!L70</f>
        <v>4</v>
      </c>
      <c r="X88" s="9">
        <f>'2008'!M70</f>
        <v>3</v>
      </c>
      <c r="Y88" s="9">
        <f>'2008'!N70</f>
        <v>4</v>
      </c>
      <c r="Z88" s="10">
        <f>'2008'!O70</f>
        <v>1</v>
      </c>
      <c r="AA88" s="15">
        <f>'2009'!D70</f>
        <v>2</v>
      </c>
      <c r="AB88" s="9">
        <f>'2009'!E70</f>
        <v>3</v>
      </c>
      <c r="AC88" s="9">
        <f>'2009'!F70</f>
        <v>4</v>
      </c>
      <c r="AD88" s="9">
        <f>'2009'!G70</f>
        <v>2</v>
      </c>
      <c r="AE88" s="9">
        <f>'2009'!H70</f>
        <v>4</v>
      </c>
      <c r="AF88" s="9">
        <f>'2009'!I70</f>
        <v>2</v>
      </c>
      <c r="AG88" s="9">
        <f>'2009'!J70</f>
        <v>1</v>
      </c>
      <c r="AH88" s="9">
        <f>'2009'!K70</f>
        <v>0</v>
      </c>
      <c r="AI88" s="9">
        <f>'2009'!L70</f>
        <v>13</v>
      </c>
      <c r="AJ88" s="9">
        <f>'2009'!M70</f>
        <v>2</v>
      </c>
      <c r="AK88" s="9">
        <f>'2009'!N70</f>
        <v>2</v>
      </c>
      <c r="AL88" s="10">
        <f>'2009'!O70</f>
        <v>1</v>
      </c>
      <c r="AM88" s="15">
        <f>'2010'!D70</f>
        <v>2</v>
      </c>
      <c r="AN88" s="9">
        <f>'2010'!E70</f>
        <v>1</v>
      </c>
      <c r="AO88" s="9">
        <f>'2010'!F70</f>
        <v>2</v>
      </c>
      <c r="AP88" s="9">
        <f>'2010'!G70</f>
        <v>0</v>
      </c>
      <c r="AQ88" s="9">
        <f>'2010'!H70</f>
        <v>4</v>
      </c>
      <c r="AR88" s="9">
        <f>'2010'!I70</f>
        <v>5</v>
      </c>
      <c r="AS88" s="9">
        <f>'2010'!J70</f>
        <v>1</v>
      </c>
      <c r="AT88" s="9">
        <f>'2010'!K70</f>
        <v>0</v>
      </c>
      <c r="AU88" s="9">
        <f>'2010'!L70</f>
        <v>2</v>
      </c>
      <c r="AV88" s="9">
        <f>'2010'!M70</f>
        <v>6</v>
      </c>
      <c r="AW88" s="9">
        <f>'2010'!N70</f>
        <v>3</v>
      </c>
      <c r="AX88" s="10">
        <f>'2010'!O70</f>
        <v>10</v>
      </c>
      <c r="AY88" s="15">
        <f>'2011'!D70</f>
        <v>28</v>
      </c>
      <c r="AZ88" s="9">
        <f>'2011'!E70</f>
        <v>9</v>
      </c>
      <c r="BA88" s="9">
        <f>'2011'!F70</f>
        <v>8</v>
      </c>
      <c r="BB88" s="9">
        <f>'2011'!G70</f>
        <v>4</v>
      </c>
      <c r="BC88" s="9">
        <f>'2011'!H70</f>
        <v>4</v>
      </c>
      <c r="BD88" s="9">
        <f>'2011'!I70</f>
        <v>4</v>
      </c>
      <c r="BE88" s="9">
        <f>'2011'!J70</f>
        <v>0</v>
      </c>
      <c r="BF88" s="9">
        <f>'2011'!K70</f>
        <v>0</v>
      </c>
      <c r="BG88" s="9">
        <f>'2011'!L70</f>
        <v>3</v>
      </c>
      <c r="BH88" s="9">
        <f>'2011'!M70</f>
        <v>2</v>
      </c>
      <c r="BI88" s="9">
        <f>'2011'!N70</f>
        <v>4</v>
      </c>
      <c r="BJ88" s="10">
        <f>'2011'!O70</f>
        <v>2</v>
      </c>
      <c r="BK88" s="15">
        <f>'2012'!D106</f>
        <v>5</v>
      </c>
      <c r="BL88" s="9">
        <f>'2012'!E106</f>
        <v>2</v>
      </c>
      <c r="BM88" s="9">
        <f>'2012'!F106</f>
        <v>39</v>
      </c>
      <c r="BN88" s="9">
        <f>'2012'!G106</f>
        <v>7</v>
      </c>
      <c r="BO88" s="9">
        <f>'2012'!H106</f>
        <v>12</v>
      </c>
      <c r="BP88" s="9">
        <f>'2012'!I106</f>
        <v>14</v>
      </c>
      <c r="BQ88" s="9">
        <f>'2012'!J106</f>
        <v>7</v>
      </c>
      <c r="BR88" s="9">
        <f>'2012'!K106</f>
        <v>1</v>
      </c>
      <c r="BS88" s="9">
        <f>'2012'!L106</f>
        <v>8</v>
      </c>
      <c r="BT88" s="9">
        <f>'2012'!M106</f>
        <v>22</v>
      </c>
      <c r="BU88" s="9">
        <f>'2012'!N106</f>
        <v>12</v>
      </c>
      <c r="BV88" s="10">
        <f>'2012'!O106</f>
        <v>3</v>
      </c>
      <c r="BW88" s="15">
        <f>'2013'!D106</f>
        <v>11</v>
      </c>
      <c r="BX88" s="9">
        <f>'2013'!E106</f>
        <v>8</v>
      </c>
      <c r="BY88" s="9">
        <f>'2013'!F106</f>
        <v>14</v>
      </c>
      <c r="BZ88" s="9">
        <f>'2013'!G106</f>
        <v>2</v>
      </c>
      <c r="CA88" s="9">
        <f>'2013'!H106</f>
        <v>4</v>
      </c>
      <c r="CB88" s="9">
        <f>'2013'!I106</f>
        <v>0</v>
      </c>
      <c r="CC88" s="9">
        <f>'2013'!J106</f>
        <v>0</v>
      </c>
      <c r="CD88" s="9">
        <f>'2013'!K106</f>
        <v>0</v>
      </c>
      <c r="CE88" s="9">
        <f>'2013'!L106</f>
        <v>0</v>
      </c>
      <c r="CF88" s="9">
        <f>'2013'!M106</f>
        <v>0</v>
      </c>
      <c r="CG88" s="9">
        <f>'2013'!N106</f>
        <v>0</v>
      </c>
      <c r="CH88" s="10">
        <f>'2013'!O106</f>
        <v>0</v>
      </c>
      <c r="CI88" s="15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10"/>
      <c r="CU88" s="15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10"/>
      <c r="DG88" s="15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10"/>
      <c r="DS88" s="15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10"/>
      <c r="EE88" s="15"/>
      <c r="EF88" s="9"/>
      <c r="EG88" s="9"/>
      <c r="EH88" s="9"/>
      <c r="EI88" s="9"/>
      <c r="EJ88" s="9"/>
      <c r="EK88" s="9"/>
      <c r="EL88" s="9"/>
      <c r="EM88" s="9"/>
      <c r="EN88" s="9"/>
      <c r="EO88" s="9"/>
      <c r="EP88" s="10"/>
    </row>
    <row r="89" spans="1:146" x14ac:dyDescent="0.2">
      <c r="A89" s="146"/>
      <c r="B89" s="121" t="s">
        <v>28</v>
      </c>
      <c r="C89" s="16">
        <f>'2007'!D71</f>
        <v>0</v>
      </c>
      <c r="D89" s="8">
        <f>'2007'!E71</f>
        <v>0</v>
      </c>
      <c r="E89" s="8">
        <f>'2007'!F71</f>
        <v>0</v>
      </c>
      <c r="F89" s="8">
        <f>'2007'!G71</f>
        <v>0</v>
      </c>
      <c r="G89" s="8">
        <f>'2007'!H71</f>
        <v>0</v>
      </c>
      <c r="H89" s="8">
        <f>'2007'!I71</f>
        <v>0</v>
      </c>
      <c r="I89" s="8">
        <f>'2007'!J71</f>
        <v>0</v>
      </c>
      <c r="J89" s="8">
        <f>'2007'!K71</f>
        <v>0</v>
      </c>
      <c r="K89" s="8">
        <f>'2007'!L71</f>
        <v>0</v>
      </c>
      <c r="L89" s="8">
        <f>'2007'!M71</f>
        <v>0</v>
      </c>
      <c r="M89" s="8">
        <f>'2007'!N71</f>
        <v>0</v>
      </c>
      <c r="N89" s="11">
        <f>'2007'!O71</f>
        <v>0</v>
      </c>
      <c r="O89" s="16">
        <f>'2008'!D71</f>
        <v>0</v>
      </c>
      <c r="P89" s="8">
        <f>'2008'!E71</f>
        <v>0</v>
      </c>
      <c r="Q89" s="8">
        <f>'2008'!F71</f>
        <v>0</v>
      </c>
      <c r="R89" s="8">
        <f>'2008'!G71</f>
        <v>0</v>
      </c>
      <c r="S89" s="8">
        <f>'2008'!H71</f>
        <v>48</v>
      </c>
      <c r="T89" s="8">
        <f>'2008'!I71</f>
        <v>18</v>
      </c>
      <c r="U89" s="8">
        <f>'2008'!J71</f>
        <v>16</v>
      </c>
      <c r="V89" s="8">
        <f>'2008'!K71</f>
        <v>9</v>
      </c>
      <c r="W89" s="8">
        <f>'2008'!L71</f>
        <v>30</v>
      </c>
      <c r="X89" s="8">
        <f>'2008'!M71</f>
        <v>15</v>
      </c>
      <c r="Y89" s="8">
        <f>'2008'!N71</f>
        <v>9</v>
      </c>
      <c r="Z89" s="11">
        <f>'2008'!O71</f>
        <v>6</v>
      </c>
      <c r="AA89" s="16">
        <f>'2009'!D71</f>
        <v>9</v>
      </c>
      <c r="AB89" s="8">
        <f>'2009'!E71</f>
        <v>17</v>
      </c>
      <c r="AC89" s="8">
        <f>'2009'!F71</f>
        <v>25</v>
      </c>
      <c r="AD89" s="8">
        <f>'2009'!G71</f>
        <v>14</v>
      </c>
      <c r="AE89" s="8">
        <f>'2009'!H71</f>
        <v>20</v>
      </c>
      <c r="AF89" s="8">
        <f>'2009'!I71</f>
        <v>4</v>
      </c>
      <c r="AG89" s="8">
        <f>'2009'!J71</f>
        <v>1</v>
      </c>
      <c r="AH89" s="8">
        <f>'2009'!K71</f>
        <v>1</v>
      </c>
      <c r="AI89" s="8">
        <f>'2009'!L71</f>
        <v>23</v>
      </c>
      <c r="AJ89" s="8">
        <f>'2009'!M71</f>
        <v>35</v>
      </c>
      <c r="AK89" s="8">
        <f>'2009'!N71</f>
        <v>8</v>
      </c>
      <c r="AL89" s="11">
        <f>'2009'!O71</f>
        <v>7</v>
      </c>
      <c r="AM89" s="16">
        <f>'2010'!D71</f>
        <v>61</v>
      </c>
      <c r="AN89" s="8">
        <f>'2010'!E71</f>
        <v>8</v>
      </c>
      <c r="AO89" s="8">
        <f>'2010'!F71</f>
        <v>6</v>
      </c>
      <c r="AP89" s="8">
        <f>'2010'!G71</f>
        <v>35</v>
      </c>
      <c r="AQ89" s="8">
        <f>'2010'!H71</f>
        <v>13</v>
      </c>
      <c r="AR89" s="8">
        <f>'2010'!I71</f>
        <v>9</v>
      </c>
      <c r="AS89" s="8">
        <f>'2010'!J71</f>
        <v>3</v>
      </c>
      <c r="AT89" s="8">
        <f>'2010'!K71</f>
        <v>1</v>
      </c>
      <c r="AU89" s="8">
        <f>'2010'!L71</f>
        <v>6</v>
      </c>
      <c r="AV89" s="8">
        <f>'2010'!M71</f>
        <v>22</v>
      </c>
      <c r="AW89" s="8">
        <f>'2010'!N71</f>
        <v>16</v>
      </c>
      <c r="AX89" s="11">
        <f>'2010'!O71</f>
        <v>16</v>
      </c>
      <c r="AY89" s="16">
        <f>'2011'!D71</f>
        <v>40</v>
      </c>
      <c r="AZ89" s="8">
        <f>'2011'!E71</f>
        <v>39</v>
      </c>
      <c r="BA89" s="8">
        <f>'2011'!F71</f>
        <v>16</v>
      </c>
      <c r="BB89" s="8">
        <f>'2011'!G71</f>
        <v>24</v>
      </c>
      <c r="BC89" s="8">
        <f>'2011'!H71</f>
        <v>13</v>
      </c>
      <c r="BD89" s="8">
        <f>'2011'!I71</f>
        <v>25</v>
      </c>
      <c r="BE89" s="8">
        <f>'2011'!J71</f>
        <v>2</v>
      </c>
      <c r="BF89" s="8">
        <f>'2011'!K71</f>
        <v>0</v>
      </c>
      <c r="BG89" s="8">
        <f>'2011'!L71</f>
        <v>15</v>
      </c>
      <c r="BH89" s="8">
        <f>'2011'!M71</f>
        <v>13</v>
      </c>
      <c r="BI89" s="8">
        <f>'2011'!N71</f>
        <v>21</v>
      </c>
      <c r="BJ89" s="11">
        <f>'2011'!O71</f>
        <v>8</v>
      </c>
      <c r="BK89" s="16">
        <f>'2012'!D107</f>
        <v>36</v>
      </c>
      <c r="BL89" s="8">
        <f>'2012'!E107</f>
        <v>13</v>
      </c>
      <c r="BM89" s="8">
        <f>'2012'!F107</f>
        <v>49</v>
      </c>
      <c r="BN89" s="8">
        <f>'2012'!G107</f>
        <v>15</v>
      </c>
      <c r="BO89" s="8">
        <f>'2012'!H107</f>
        <v>34</v>
      </c>
      <c r="BP89" s="8">
        <f>'2012'!I107</f>
        <v>36</v>
      </c>
      <c r="BQ89" s="8">
        <f>'2012'!J107</f>
        <v>11</v>
      </c>
      <c r="BR89" s="8">
        <f>'2012'!K107</f>
        <v>14</v>
      </c>
      <c r="BS89" s="8">
        <f>'2012'!L107</f>
        <v>44</v>
      </c>
      <c r="BT89" s="8">
        <f>'2012'!M107</f>
        <v>41</v>
      </c>
      <c r="BU89" s="8">
        <f>'2012'!N107</f>
        <v>21</v>
      </c>
      <c r="BV89" s="11">
        <f>'2012'!O107</f>
        <v>18</v>
      </c>
      <c r="BW89" s="16">
        <f>'2013'!D107</f>
        <v>84</v>
      </c>
      <c r="BX89" s="8">
        <f>'2013'!E107</f>
        <v>24</v>
      </c>
      <c r="BY89" s="8">
        <f>'2013'!F107</f>
        <v>15</v>
      </c>
      <c r="BZ89" s="8">
        <f>'2013'!G107</f>
        <v>2</v>
      </c>
      <c r="CA89" s="8">
        <f>'2013'!H107</f>
        <v>6</v>
      </c>
      <c r="CB89" s="8">
        <f>'2013'!I107</f>
        <v>0</v>
      </c>
      <c r="CC89" s="8">
        <f>'2013'!J107</f>
        <v>0</v>
      </c>
      <c r="CD89" s="8">
        <f>'2013'!K107</f>
        <v>0</v>
      </c>
      <c r="CE89" s="8">
        <f>'2013'!L107</f>
        <v>0</v>
      </c>
      <c r="CF89" s="8">
        <f>'2013'!M107</f>
        <v>0</v>
      </c>
      <c r="CG89" s="8">
        <f>'2013'!N107</f>
        <v>0</v>
      </c>
      <c r="CH89" s="11">
        <f>'2013'!O107</f>
        <v>0</v>
      </c>
      <c r="CI89" s="16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11"/>
      <c r="CU89" s="16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11"/>
      <c r="DG89" s="16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11"/>
      <c r="DS89" s="16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11"/>
      <c r="EE89" s="16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11"/>
    </row>
    <row r="90" spans="1:146" x14ac:dyDescent="0.2">
      <c r="A90" s="146"/>
      <c r="B90" s="121" t="s">
        <v>29</v>
      </c>
      <c r="C90" s="16">
        <f>'2007'!D72</f>
        <v>0</v>
      </c>
      <c r="D90" s="8">
        <f>'2007'!E72</f>
        <v>0</v>
      </c>
      <c r="E90" s="8">
        <f>'2007'!F72</f>
        <v>0</v>
      </c>
      <c r="F90" s="8">
        <f>'2007'!G72</f>
        <v>0</v>
      </c>
      <c r="G90" s="8">
        <f>'2007'!H72</f>
        <v>0</v>
      </c>
      <c r="H90" s="8">
        <f>'2007'!I72</f>
        <v>0</v>
      </c>
      <c r="I90" s="8">
        <f>'2007'!J72</f>
        <v>0</v>
      </c>
      <c r="J90" s="8">
        <f>'2007'!K72</f>
        <v>0</v>
      </c>
      <c r="K90" s="8">
        <f>'2007'!L72</f>
        <v>0</v>
      </c>
      <c r="L90" s="8">
        <f>'2007'!M72</f>
        <v>0</v>
      </c>
      <c r="M90" s="8">
        <f>'2007'!N72</f>
        <v>0</v>
      </c>
      <c r="N90" s="11">
        <f>'2007'!O72</f>
        <v>0</v>
      </c>
      <c r="O90" s="16">
        <f>'2008'!D72</f>
        <v>0</v>
      </c>
      <c r="P90" s="8">
        <f>'2008'!E72</f>
        <v>0</v>
      </c>
      <c r="Q90" s="8">
        <f>'2008'!F72</f>
        <v>0</v>
      </c>
      <c r="R90" s="8">
        <f>'2008'!G72</f>
        <v>0</v>
      </c>
      <c r="S90" s="8">
        <f>'2008'!H72</f>
        <v>67</v>
      </c>
      <c r="T90" s="8">
        <f>'2008'!I72</f>
        <v>240</v>
      </c>
      <c r="U90" s="8">
        <f>'2008'!J72</f>
        <v>61</v>
      </c>
      <c r="V90" s="8">
        <f>'2008'!K72</f>
        <v>69</v>
      </c>
      <c r="W90" s="8">
        <f>'2008'!L72</f>
        <v>94</v>
      </c>
      <c r="X90" s="8">
        <f>'2008'!M72</f>
        <v>110</v>
      </c>
      <c r="Y90" s="8">
        <f>'2008'!N72</f>
        <v>45</v>
      </c>
      <c r="Z90" s="11">
        <f>'2008'!O72</f>
        <v>87</v>
      </c>
      <c r="AA90" s="16">
        <f>'2009'!D72</f>
        <v>57</v>
      </c>
      <c r="AB90" s="8">
        <f>'2009'!E72</f>
        <v>85</v>
      </c>
      <c r="AC90" s="8">
        <f>'2009'!F72</f>
        <v>222</v>
      </c>
      <c r="AD90" s="8">
        <f>'2009'!G72</f>
        <v>15</v>
      </c>
      <c r="AE90" s="8">
        <f>'2009'!H72</f>
        <v>145</v>
      </c>
      <c r="AF90" s="8">
        <f>'2009'!I72</f>
        <v>47</v>
      </c>
      <c r="AG90" s="8">
        <f>'2009'!J72</f>
        <v>49</v>
      </c>
      <c r="AH90" s="8">
        <f>'2009'!K72</f>
        <v>6</v>
      </c>
      <c r="AI90" s="8">
        <f>'2009'!L72</f>
        <v>278</v>
      </c>
      <c r="AJ90" s="8">
        <f>'2009'!M72</f>
        <v>155</v>
      </c>
      <c r="AK90" s="8">
        <f>'2009'!N72</f>
        <v>26</v>
      </c>
      <c r="AL90" s="11">
        <f>'2009'!O72</f>
        <v>7</v>
      </c>
      <c r="AM90" s="16">
        <f>'2010'!D72</f>
        <v>283</v>
      </c>
      <c r="AN90" s="8">
        <f>'2010'!E72</f>
        <v>161</v>
      </c>
      <c r="AO90" s="8">
        <f>'2010'!F72</f>
        <v>74</v>
      </c>
      <c r="AP90" s="8">
        <f>'2010'!G72</f>
        <v>156</v>
      </c>
      <c r="AQ90" s="8">
        <f>'2010'!H72</f>
        <v>320</v>
      </c>
      <c r="AR90" s="8">
        <f>'2010'!I72</f>
        <v>92</v>
      </c>
      <c r="AS90" s="8">
        <f>'2010'!J72</f>
        <v>55</v>
      </c>
      <c r="AT90" s="8">
        <f>'2010'!K72</f>
        <v>1</v>
      </c>
      <c r="AU90" s="8">
        <f>'2010'!L72</f>
        <v>120</v>
      </c>
      <c r="AV90" s="8">
        <f>'2010'!M72</f>
        <v>173</v>
      </c>
      <c r="AW90" s="8">
        <f>'2010'!N72</f>
        <v>126</v>
      </c>
      <c r="AX90" s="11">
        <f>'2010'!O72</f>
        <v>146</v>
      </c>
      <c r="AY90" s="16">
        <f>'2011'!D72</f>
        <v>333</v>
      </c>
      <c r="AZ90" s="8">
        <f>'2011'!E72</f>
        <v>190</v>
      </c>
      <c r="BA90" s="8">
        <f>'2011'!F72</f>
        <v>211</v>
      </c>
      <c r="BB90" s="8">
        <f>'2011'!G72</f>
        <v>263</v>
      </c>
      <c r="BC90" s="8">
        <f>'2011'!H72</f>
        <v>113</v>
      </c>
      <c r="BD90" s="8">
        <f>'2011'!I72</f>
        <v>129</v>
      </c>
      <c r="BE90" s="8">
        <f>'2011'!J72</f>
        <v>3</v>
      </c>
      <c r="BF90" s="8">
        <f>'2011'!K72</f>
        <v>130</v>
      </c>
      <c r="BG90" s="8">
        <f>'2011'!L72</f>
        <v>104</v>
      </c>
      <c r="BH90" s="8">
        <f>'2011'!M72</f>
        <v>285</v>
      </c>
      <c r="BI90" s="8">
        <f>'2011'!N72</f>
        <v>127</v>
      </c>
      <c r="BJ90" s="11">
        <f>'2011'!O72</f>
        <v>293</v>
      </c>
      <c r="BK90" s="16">
        <f>'2012'!D108</f>
        <v>293</v>
      </c>
      <c r="BL90" s="8">
        <f>'2012'!E108</f>
        <v>170</v>
      </c>
      <c r="BM90" s="8">
        <f>'2012'!F108</f>
        <v>392</v>
      </c>
      <c r="BN90" s="8">
        <f>'2012'!G108</f>
        <v>207</v>
      </c>
      <c r="BO90" s="8">
        <f>'2012'!H108</f>
        <v>321</v>
      </c>
      <c r="BP90" s="8">
        <f>'2012'!I108</f>
        <v>290</v>
      </c>
      <c r="BQ90" s="8">
        <f>'2012'!J108</f>
        <v>131</v>
      </c>
      <c r="BR90" s="8">
        <f>'2012'!K108</f>
        <v>64</v>
      </c>
      <c r="BS90" s="8">
        <f>'2012'!L108</f>
        <v>536</v>
      </c>
      <c r="BT90" s="8">
        <f>'2012'!M108</f>
        <v>475</v>
      </c>
      <c r="BU90" s="8">
        <f>'2012'!N108</f>
        <v>180</v>
      </c>
      <c r="BV90" s="11">
        <f>'2012'!O108</f>
        <v>123</v>
      </c>
      <c r="BW90" s="16">
        <f>'2013'!D108</f>
        <v>263</v>
      </c>
      <c r="BX90" s="8">
        <f>'2013'!E108</f>
        <v>112</v>
      </c>
      <c r="BY90" s="8">
        <f>'2013'!F108</f>
        <v>141</v>
      </c>
      <c r="BZ90" s="8">
        <f>'2013'!G108</f>
        <v>41</v>
      </c>
      <c r="CA90" s="8">
        <f>'2013'!H108</f>
        <v>118</v>
      </c>
      <c r="CB90" s="8">
        <f>'2013'!I108</f>
        <v>0</v>
      </c>
      <c r="CC90" s="8">
        <f>'2013'!J108</f>
        <v>0</v>
      </c>
      <c r="CD90" s="8">
        <f>'2013'!K108</f>
        <v>0</v>
      </c>
      <c r="CE90" s="8">
        <f>'2013'!L108</f>
        <v>0</v>
      </c>
      <c r="CF90" s="8">
        <f>'2013'!M108</f>
        <v>0</v>
      </c>
      <c r="CG90" s="8">
        <f>'2013'!N108</f>
        <v>0</v>
      </c>
      <c r="CH90" s="11">
        <f>'2013'!O108</f>
        <v>0</v>
      </c>
      <c r="CI90" s="16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11"/>
      <c r="CU90" s="16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11"/>
      <c r="DG90" s="16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11"/>
      <c r="DS90" s="16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11"/>
      <c r="EE90" s="16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11"/>
    </row>
    <row r="91" spans="1:146" x14ac:dyDescent="0.2">
      <c r="A91" s="146"/>
      <c r="B91" s="121" t="s">
        <v>30</v>
      </c>
      <c r="C91" s="16">
        <f>'2007'!D73</f>
        <v>0</v>
      </c>
      <c r="D91" s="8">
        <f>'2007'!E73</f>
        <v>0</v>
      </c>
      <c r="E91" s="8">
        <f>'2007'!F73</f>
        <v>0</v>
      </c>
      <c r="F91" s="8">
        <f>'2007'!G73</f>
        <v>0</v>
      </c>
      <c r="G91" s="8">
        <f>'2007'!H73</f>
        <v>0</v>
      </c>
      <c r="H91" s="8">
        <f>'2007'!I73</f>
        <v>0</v>
      </c>
      <c r="I91" s="8">
        <f>'2007'!J73</f>
        <v>0</v>
      </c>
      <c r="J91" s="8">
        <f>'2007'!K73</f>
        <v>0</v>
      </c>
      <c r="K91" s="8">
        <f>'2007'!L73</f>
        <v>0</v>
      </c>
      <c r="L91" s="8">
        <f>'2007'!M73</f>
        <v>0</v>
      </c>
      <c r="M91" s="8">
        <f>'2007'!N73</f>
        <v>0</v>
      </c>
      <c r="N91" s="11">
        <f>'2007'!O73</f>
        <v>0</v>
      </c>
      <c r="O91" s="16">
        <f>'2008'!D73</f>
        <v>0</v>
      </c>
      <c r="P91" s="8">
        <f>'2008'!E73</f>
        <v>0</v>
      </c>
      <c r="Q91" s="8">
        <f>'2008'!F73</f>
        <v>0</v>
      </c>
      <c r="R91" s="8">
        <f>'2008'!G73</f>
        <v>0</v>
      </c>
      <c r="S91" s="8">
        <f>'2008'!H73</f>
        <v>3882</v>
      </c>
      <c r="T91" s="8">
        <f>'2008'!I73</f>
        <v>3028</v>
      </c>
      <c r="U91" s="8">
        <f>'2008'!J73</f>
        <v>850</v>
      </c>
      <c r="V91" s="8">
        <f>'2008'!K73</f>
        <v>777</v>
      </c>
      <c r="W91" s="8">
        <f>'2008'!L73</f>
        <v>3082</v>
      </c>
      <c r="X91" s="8">
        <f>'2008'!M73</f>
        <v>1633</v>
      </c>
      <c r="Y91" s="8">
        <f>'2008'!N73</f>
        <v>928</v>
      </c>
      <c r="Z91" s="11">
        <f>'2008'!O73</f>
        <v>915</v>
      </c>
      <c r="AA91" s="16">
        <f>'2009'!D73</f>
        <v>769</v>
      </c>
      <c r="AB91" s="8">
        <f>'2009'!E73</f>
        <v>1825</v>
      </c>
      <c r="AC91" s="8">
        <f>'2009'!F73</f>
        <v>2429</v>
      </c>
      <c r="AD91" s="8">
        <f>'2009'!G73</f>
        <v>1026</v>
      </c>
      <c r="AE91" s="8">
        <f>'2009'!H73</f>
        <v>1613</v>
      </c>
      <c r="AF91" s="8">
        <f>'2009'!I73</f>
        <v>333</v>
      </c>
      <c r="AG91" s="8">
        <f>'2009'!J73</f>
        <v>150</v>
      </c>
      <c r="AH91" s="8">
        <f>'2009'!K73</f>
        <v>6</v>
      </c>
      <c r="AI91" s="8">
        <f>'2009'!L73</f>
        <v>2339</v>
      </c>
      <c r="AJ91" s="8">
        <f>'2009'!M73</f>
        <v>2928</v>
      </c>
      <c r="AK91" s="8">
        <f>'2009'!N73</f>
        <v>117</v>
      </c>
      <c r="AL91" s="11">
        <f>'2009'!O73</f>
        <v>38</v>
      </c>
      <c r="AM91" s="16">
        <f>'2010'!D73</f>
        <v>5589</v>
      </c>
      <c r="AN91" s="8">
        <f>'2010'!E73</f>
        <v>1718</v>
      </c>
      <c r="AO91" s="8">
        <f>'2010'!F73</f>
        <v>2201</v>
      </c>
      <c r="AP91" s="8">
        <f>'2010'!G73</f>
        <v>865</v>
      </c>
      <c r="AQ91" s="8">
        <f>'2010'!H73</f>
        <v>4693</v>
      </c>
      <c r="AR91" s="8">
        <f>'2010'!I73</f>
        <v>1430</v>
      </c>
      <c r="AS91" s="8">
        <f>'2010'!J73</f>
        <v>595</v>
      </c>
      <c r="AT91" s="8">
        <f>'2010'!K73</f>
        <v>2</v>
      </c>
      <c r="AU91" s="8">
        <f>'2010'!L73</f>
        <v>1080</v>
      </c>
      <c r="AV91" s="8">
        <f>'2010'!M73</f>
        <v>1673</v>
      </c>
      <c r="AW91" s="8">
        <f>'2010'!N73</f>
        <v>1235</v>
      </c>
      <c r="AX91" s="11">
        <f>'2010'!O73</f>
        <v>1305</v>
      </c>
      <c r="AY91" s="16">
        <f>'2011'!D73</f>
        <v>2272</v>
      </c>
      <c r="AZ91" s="8">
        <f>'2011'!E73</f>
        <v>1913</v>
      </c>
      <c r="BA91" s="8">
        <f>'2011'!F73</f>
        <v>1969</v>
      </c>
      <c r="BB91" s="8">
        <f>'2011'!G73</f>
        <v>838</v>
      </c>
      <c r="BC91" s="8">
        <f>'2011'!H73</f>
        <v>1457</v>
      </c>
      <c r="BD91" s="8">
        <f>'2011'!I73</f>
        <v>1483</v>
      </c>
      <c r="BE91" s="8">
        <f>'2011'!J73</f>
        <v>182</v>
      </c>
      <c r="BF91" s="8">
        <f>'2011'!K73</f>
        <v>0</v>
      </c>
      <c r="BG91" s="8">
        <f>'2011'!L73</f>
        <v>1132</v>
      </c>
      <c r="BH91" s="8">
        <f>'2011'!M73</f>
        <v>2264</v>
      </c>
      <c r="BI91" s="8">
        <f>'2011'!N73</f>
        <v>4341</v>
      </c>
      <c r="BJ91" s="11">
        <f>'2011'!O73</f>
        <v>1523</v>
      </c>
      <c r="BK91" s="16">
        <f>'2012'!D109</f>
        <v>1294</v>
      </c>
      <c r="BL91" s="8">
        <f>'2012'!E109</f>
        <v>18</v>
      </c>
      <c r="BM91" s="8">
        <f>'2012'!F109</f>
        <v>1828</v>
      </c>
      <c r="BN91" s="8">
        <f>'2012'!G109</f>
        <v>1773</v>
      </c>
      <c r="BO91" s="8">
        <f>'2012'!H109</f>
        <v>3217</v>
      </c>
      <c r="BP91" s="8">
        <f>'2012'!I109</f>
        <v>2927</v>
      </c>
      <c r="BQ91" s="8">
        <f>'2012'!J109</f>
        <v>1068</v>
      </c>
      <c r="BR91" s="8">
        <f>'2012'!K109</f>
        <v>1666</v>
      </c>
      <c r="BS91" s="8">
        <f>'2012'!L109</f>
        <v>6354</v>
      </c>
      <c r="BT91" s="8">
        <f>'2012'!M109</f>
        <v>3557</v>
      </c>
      <c r="BU91" s="8">
        <f>'2012'!N109</f>
        <v>3193</v>
      </c>
      <c r="BV91" s="11">
        <f>'2012'!O109</f>
        <v>3291</v>
      </c>
      <c r="BW91" s="16">
        <f>'2013'!D109</f>
        <v>6701</v>
      </c>
      <c r="BX91" s="8">
        <f>'2013'!E109</f>
        <v>2817</v>
      </c>
      <c r="BY91" s="8">
        <f>'2013'!F109</f>
        <v>1022</v>
      </c>
      <c r="BZ91" s="8">
        <f>'2013'!G109</f>
        <v>298</v>
      </c>
      <c r="CA91" s="8">
        <f>'2013'!H109</f>
        <v>856</v>
      </c>
      <c r="CB91" s="8">
        <f>'2013'!I109</f>
        <v>0</v>
      </c>
      <c r="CC91" s="8">
        <f>'2013'!J109</f>
        <v>0</v>
      </c>
      <c r="CD91" s="8">
        <f>'2013'!K109</f>
        <v>0</v>
      </c>
      <c r="CE91" s="8">
        <f>'2013'!L109</f>
        <v>0</v>
      </c>
      <c r="CF91" s="8">
        <f>'2013'!M109</f>
        <v>0</v>
      </c>
      <c r="CG91" s="8">
        <f>'2013'!N109</f>
        <v>0</v>
      </c>
      <c r="CH91" s="11">
        <f>'2013'!O109</f>
        <v>0</v>
      </c>
      <c r="CI91" s="16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11"/>
      <c r="CU91" s="16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11"/>
      <c r="DG91" s="16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11"/>
      <c r="DS91" s="16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11"/>
      <c r="EE91" s="16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11"/>
    </row>
    <row r="92" spans="1:146" ht="13.5" thickBot="1" x14ac:dyDescent="0.25">
      <c r="A92" s="147"/>
      <c r="B92" s="118" t="s">
        <v>59</v>
      </c>
      <c r="C92" s="112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4"/>
      <c r="O92" s="112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4"/>
      <c r="AA92" s="112"/>
      <c r="AB92" s="113"/>
      <c r="AC92" s="113"/>
      <c r="AD92" s="113"/>
      <c r="AE92" s="113"/>
      <c r="AF92" s="113"/>
      <c r="AG92" s="113"/>
      <c r="AH92" s="113"/>
      <c r="AI92" s="113"/>
      <c r="AJ92" s="113"/>
      <c r="AK92" s="113"/>
      <c r="AL92" s="114"/>
      <c r="AM92" s="112"/>
      <c r="AN92" s="113"/>
      <c r="AO92" s="113"/>
      <c r="AP92" s="113"/>
      <c r="AQ92" s="113"/>
      <c r="AR92" s="113"/>
      <c r="AS92" s="113"/>
      <c r="AT92" s="113"/>
      <c r="AU92" s="113"/>
      <c r="AV92" s="113"/>
      <c r="AW92" s="113"/>
      <c r="AX92" s="114"/>
      <c r="AY92" s="112"/>
      <c r="AZ92" s="113"/>
      <c r="BA92" s="113"/>
      <c r="BB92" s="113"/>
      <c r="BC92" s="113"/>
      <c r="BD92" s="113"/>
      <c r="BE92" s="113"/>
      <c r="BF92" s="113"/>
      <c r="BG92" s="113"/>
      <c r="BH92" s="113"/>
      <c r="BI92" s="113"/>
      <c r="BJ92" s="114"/>
      <c r="BK92" s="112">
        <f>'2012'!D111</f>
        <v>0</v>
      </c>
      <c r="BL92" s="113">
        <f>'2012'!E111</f>
        <v>0</v>
      </c>
      <c r="BM92" s="113">
        <f>'2012'!F111</f>
        <v>0</v>
      </c>
      <c r="BN92" s="113">
        <f>'2012'!G111</f>
        <v>0</v>
      </c>
      <c r="BO92" s="113">
        <f>'2012'!H111</f>
        <v>0</v>
      </c>
      <c r="BP92" s="113">
        <f>'2012'!I111</f>
        <v>0</v>
      </c>
      <c r="BQ92" s="113">
        <f>'2012'!J111</f>
        <v>0</v>
      </c>
      <c r="BR92" s="113">
        <f>'2012'!K111</f>
        <v>0</v>
      </c>
      <c r="BS92" s="113">
        <f>'2012'!L111</f>
        <v>0</v>
      </c>
      <c r="BT92" s="113">
        <f>'2012'!M111</f>
        <v>0</v>
      </c>
      <c r="BU92" s="113">
        <f>'2012'!N111</f>
        <v>1298</v>
      </c>
      <c r="BV92" s="114">
        <f>'2012'!O111</f>
        <v>1184</v>
      </c>
      <c r="BW92" s="112">
        <f>'2013'!D111</f>
        <v>7508</v>
      </c>
      <c r="BX92" s="113">
        <f>'2013'!E111</f>
        <v>2852</v>
      </c>
      <c r="BY92" s="113">
        <f>'2013'!F111</f>
        <v>1205</v>
      </c>
      <c r="BZ92" s="113">
        <f>'2013'!G111</f>
        <v>690</v>
      </c>
      <c r="CA92" s="113">
        <f>'2013'!H111</f>
        <v>117</v>
      </c>
      <c r="CB92" s="113" t="str">
        <f>'2013'!I111</f>
        <v/>
      </c>
      <c r="CC92" s="113" t="str">
        <f>'2013'!J111</f>
        <v/>
      </c>
      <c r="CD92" s="113" t="str">
        <f>'2013'!K111</f>
        <v/>
      </c>
      <c r="CE92" s="113" t="str">
        <f>'2013'!L111</f>
        <v/>
      </c>
      <c r="CF92" s="113" t="str">
        <f>'2013'!M111</f>
        <v/>
      </c>
      <c r="CG92" s="113" t="str">
        <f>'2013'!N111</f>
        <v/>
      </c>
      <c r="CH92" s="114" t="str">
        <f>'2013'!O111</f>
        <v/>
      </c>
      <c r="CI92" s="112"/>
      <c r="CJ92" s="113"/>
      <c r="CK92" s="113"/>
      <c r="CL92" s="113"/>
      <c r="CM92" s="113"/>
      <c r="CN92" s="113"/>
      <c r="CO92" s="113"/>
      <c r="CP92" s="113"/>
      <c r="CQ92" s="113"/>
      <c r="CR92" s="113"/>
      <c r="CS92" s="113"/>
      <c r="CT92" s="114"/>
      <c r="CU92" s="112"/>
      <c r="CV92" s="113"/>
      <c r="CW92" s="113"/>
      <c r="CX92" s="113"/>
      <c r="CY92" s="113"/>
      <c r="CZ92" s="113"/>
      <c r="DA92" s="113"/>
      <c r="DB92" s="113"/>
      <c r="DC92" s="113"/>
      <c r="DD92" s="113"/>
      <c r="DE92" s="113"/>
      <c r="DF92" s="114"/>
      <c r="DG92" s="112"/>
      <c r="DH92" s="113"/>
      <c r="DI92" s="113"/>
      <c r="DJ92" s="113"/>
      <c r="DK92" s="113"/>
      <c r="DL92" s="113"/>
      <c r="DM92" s="113"/>
      <c r="DN92" s="113"/>
      <c r="DO92" s="113"/>
      <c r="DP92" s="113"/>
      <c r="DQ92" s="113"/>
      <c r="DR92" s="114"/>
      <c r="DS92" s="112"/>
      <c r="DT92" s="113"/>
      <c r="DU92" s="113"/>
      <c r="DV92" s="113"/>
      <c r="DW92" s="113"/>
      <c r="DX92" s="113"/>
      <c r="DY92" s="113"/>
      <c r="DZ92" s="113"/>
      <c r="EA92" s="113"/>
      <c r="EB92" s="113"/>
      <c r="EC92" s="113"/>
      <c r="ED92" s="114"/>
      <c r="EE92" s="112"/>
      <c r="EF92" s="113"/>
      <c r="EG92" s="113"/>
      <c r="EH92" s="113"/>
      <c r="EI92" s="113"/>
      <c r="EJ92" s="113"/>
      <c r="EK92" s="113"/>
      <c r="EL92" s="113"/>
      <c r="EM92" s="113"/>
      <c r="EN92" s="113"/>
      <c r="EO92" s="113"/>
      <c r="EP92" s="114"/>
    </row>
    <row r="93" spans="1:146" x14ac:dyDescent="0.2">
      <c r="A93" s="145" t="s">
        <v>18</v>
      </c>
      <c r="B93" s="119" t="s">
        <v>27</v>
      </c>
      <c r="C93" s="15">
        <f>'2007'!D74</f>
        <v>0</v>
      </c>
      <c r="D93" s="9">
        <f>'2007'!E74</f>
        <v>0</v>
      </c>
      <c r="E93" s="9">
        <f>'2007'!F74</f>
        <v>0</v>
      </c>
      <c r="F93" s="9">
        <f>'2007'!G74</f>
        <v>0</v>
      </c>
      <c r="G93" s="9">
        <f>'2007'!H74</f>
        <v>0</v>
      </c>
      <c r="H93" s="9">
        <f>'2007'!I74</f>
        <v>0</v>
      </c>
      <c r="I93" s="9">
        <f>'2007'!J74</f>
        <v>0</v>
      </c>
      <c r="J93" s="9">
        <f>'2007'!K74</f>
        <v>0</v>
      </c>
      <c r="K93" s="9">
        <f>'2007'!L74</f>
        <v>0</v>
      </c>
      <c r="L93" s="9">
        <f>'2007'!M74</f>
        <v>0</v>
      </c>
      <c r="M93" s="9">
        <f>'2007'!N74</f>
        <v>0</v>
      </c>
      <c r="N93" s="10">
        <f>'2007'!O74</f>
        <v>0</v>
      </c>
      <c r="O93" s="15">
        <f>'2008'!D74</f>
        <v>0</v>
      </c>
      <c r="P93" s="9">
        <f>'2008'!E74</f>
        <v>0</v>
      </c>
      <c r="Q93" s="9">
        <f>'2008'!F74</f>
        <v>0</v>
      </c>
      <c r="R93" s="9">
        <f>'2008'!G74</f>
        <v>0</v>
      </c>
      <c r="S93" s="9">
        <f>'2008'!H74</f>
        <v>0</v>
      </c>
      <c r="T93" s="9">
        <f>'2008'!I74</f>
        <v>0</v>
      </c>
      <c r="U93" s="9">
        <f>'2008'!J74</f>
        <v>0</v>
      </c>
      <c r="V93" s="9">
        <f>'2008'!K74</f>
        <v>0</v>
      </c>
      <c r="W93" s="9">
        <f>'2008'!L74</f>
        <v>0</v>
      </c>
      <c r="X93" s="9">
        <f>'2008'!M74</f>
        <v>0</v>
      </c>
      <c r="Y93" s="9">
        <f>'2008'!N74</f>
        <v>0</v>
      </c>
      <c r="Z93" s="10">
        <f>'2008'!O74</f>
        <v>0</v>
      </c>
      <c r="AA93" s="15">
        <f>'2009'!D74</f>
        <v>0</v>
      </c>
      <c r="AB93" s="9">
        <f>'2009'!E74</f>
        <v>0</v>
      </c>
      <c r="AC93" s="9">
        <f>'2009'!F74</f>
        <v>0</v>
      </c>
      <c r="AD93" s="9">
        <f>'2009'!G74</f>
        <v>0</v>
      </c>
      <c r="AE93" s="9">
        <f>'2009'!H74</f>
        <v>0</v>
      </c>
      <c r="AF93" s="9">
        <f>'2009'!I74</f>
        <v>0</v>
      </c>
      <c r="AG93" s="9">
        <f>'2009'!J74</f>
        <v>0</v>
      </c>
      <c r="AH93" s="9">
        <f>'2009'!K74</f>
        <v>0</v>
      </c>
      <c r="AI93" s="9">
        <f>'2009'!L74</f>
        <v>0</v>
      </c>
      <c r="AJ93" s="9">
        <f>'2009'!M74</f>
        <v>0</v>
      </c>
      <c r="AK93" s="9">
        <f>'2009'!N74</f>
        <v>0</v>
      </c>
      <c r="AL93" s="10">
        <f>'2009'!O74</f>
        <v>0</v>
      </c>
      <c r="AM93" s="15">
        <f>'2010'!D74</f>
        <v>0</v>
      </c>
      <c r="AN93" s="9">
        <f>'2010'!E74</f>
        <v>0</v>
      </c>
      <c r="AO93" s="9">
        <f>'2010'!F74</f>
        <v>0</v>
      </c>
      <c r="AP93" s="9">
        <f>'2010'!G74</f>
        <v>0</v>
      </c>
      <c r="AQ93" s="9">
        <f>'2010'!H74</f>
        <v>0</v>
      </c>
      <c r="AR93" s="9">
        <f>'2010'!I74</f>
        <v>0</v>
      </c>
      <c r="AS93" s="9">
        <f>'2010'!J74</f>
        <v>0</v>
      </c>
      <c r="AT93" s="9">
        <f>'2010'!K74</f>
        <v>0</v>
      </c>
      <c r="AU93" s="9">
        <f>'2010'!L74</f>
        <v>0</v>
      </c>
      <c r="AV93" s="9">
        <f>'2010'!M74</f>
        <v>0</v>
      </c>
      <c r="AW93" s="9">
        <f>'2010'!N74</f>
        <v>0</v>
      </c>
      <c r="AX93" s="10">
        <f>'2010'!O74</f>
        <v>0</v>
      </c>
      <c r="AY93" s="15">
        <f>'2011'!D74</f>
        <v>0</v>
      </c>
      <c r="AZ93" s="9">
        <f>'2011'!E74</f>
        <v>0</v>
      </c>
      <c r="BA93" s="9">
        <f>'2011'!F74</f>
        <v>0</v>
      </c>
      <c r="BB93" s="9">
        <f>'2011'!G74</f>
        <v>0</v>
      </c>
      <c r="BC93" s="9">
        <f>'2011'!H74</f>
        <v>0</v>
      </c>
      <c r="BD93" s="9">
        <f>'2011'!I74</f>
        <v>0</v>
      </c>
      <c r="BE93" s="9">
        <f>'2011'!J74</f>
        <v>0</v>
      </c>
      <c r="BF93" s="9">
        <f>'2011'!K74</f>
        <v>0</v>
      </c>
      <c r="BG93" s="9">
        <f>'2011'!L74</f>
        <v>0</v>
      </c>
      <c r="BH93" s="9">
        <f>'2011'!M74</f>
        <v>0</v>
      </c>
      <c r="BI93" s="9">
        <f>'2011'!N74</f>
        <v>0</v>
      </c>
      <c r="BJ93" s="10">
        <f>'2011'!O74</f>
        <v>0</v>
      </c>
      <c r="BK93" s="15">
        <f>'2012'!D112</f>
        <v>0</v>
      </c>
      <c r="BL93" s="9">
        <f>'2012'!E112</f>
        <v>0</v>
      </c>
      <c r="BM93" s="9">
        <f>'2012'!F112</f>
        <v>0</v>
      </c>
      <c r="BN93" s="9">
        <f>'2012'!G112</f>
        <v>0</v>
      </c>
      <c r="BO93" s="9">
        <f>'2012'!H112</f>
        <v>0</v>
      </c>
      <c r="BP93" s="9">
        <f>'2012'!I112</f>
        <v>0</v>
      </c>
      <c r="BQ93" s="9">
        <f>'2012'!J112</f>
        <v>0</v>
      </c>
      <c r="BR93" s="9">
        <f>'2012'!K112</f>
        <v>0</v>
      </c>
      <c r="BS93" s="9">
        <f>'2012'!L112</f>
        <v>0</v>
      </c>
      <c r="BT93" s="9">
        <f>'2012'!M112</f>
        <v>0</v>
      </c>
      <c r="BU93" s="9">
        <f>'2012'!N112</f>
        <v>0</v>
      </c>
      <c r="BV93" s="10">
        <f>'2012'!O112</f>
        <v>0</v>
      </c>
      <c r="BW93" s="15">
        <f>'2013'!D112</f>
        <v>0</v>
      </c>
      <c r="BX93" s="9">
        <f>'2013'!E112</f>
        <v>0</v>
      </c>
      <c r="BY93" s="9">
        <f>'2013'!F112</f>
        <v>0</v>
      </c>
      <c r="BZ93" s="9">
        <f>'2013'!G112</f>
        <v>1</v>
      </c>
      <c r="CA93" s="9">
        <f>'2013'!H112</f>
        <v>14</v>
      </c>
      <c r="CB93" s="9">
        <f>'2013'!I112</f>
        <v>0</v>
      </c>
      <c r="CC93" s="9">
        <f>'2013'!J112</f>
        <v>0</v>
      </c>
      <c r="CD93" s="9">
        <f>'2013'!K112</f>
        <v>0</v>
      </c>
      <c r="CE93" s="9">
        <f>'2013'!L112</f>
        <v>0</v>
      </c>
      <c r="CF93" s="9">
        <f>'2013'!M112</f>
        <v>0</v>
      </c>
      <c r="CG93" s="9">
        <f>'2013'!N112</f>
        <v>0</v>
      </c>
      <c r="CH93" s="10">
        <f>'2013'!O112</f>
        <v>0</v>
      </c>
      <c r="CI93" s="15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10"/>
      <c r="CU93" s="15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10"/>
      <c r="DG93" s="15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10"/>
      <c r="DS93" s="15"/>
      <c r="DT93" s="9"/>
      <c r="DU93" s="9"/>
      <c r="DV93" s="9"/>
      <c r="DW93" s="9"/>
      <c r="DX93" s="9"/>
      <c r="DY93" s="9"/>
      <c r="DZ93" s="9"/>
      <c r="EA93" s="9"/>
      <c r="EB93" s="9"/>
      <c r="EC93" s="9"/>
      <c r="ED93" s="10"/>
      <c r="EE93" s="15"/>
      <c r="EF93" s="9"/>
      <c r="EG93" s="9"/>
      <c r="EH93" s="9"/>
      <c r="EI93" s="9"/>
      <c r="EJ93" s="9"/>
      <c r="EK93" s="9"/>
      <c r="EL93" s="9"/>
      <c r="EM93" s="9"/>
      <c r="EN93" s="9"/>
      <c r="EO93" s="9"/>
      <c r="EP93" s="10"/>
    </row>
    <row r="94" spans="1:146" x14ac:dyDescent="0.2">
      <c r="A94" s="146"/>
      <c r="B94" s="121" t="s">
        <v>28</v>
      </c>
      <c r="C94" s="16">
        <f>'2007'!D75</f>
        <v>0</v>
      </c>
      <c r="D94" s="8">
        <f>'2007'!E75</f>
        <v>0</v>
      </c>
      <c r="E94" s="8">
        <f>'2007'!F75</f>
        <v>0</v>
      </c>
      <c r="F94" s="8">
        <f>'2007'!G75</f>
        <v>0</v>
      </c>
      <c r="G94" s="8">
        <f>'2007'!H75</f>
        <v>0</v>
      </c>
      <c r="H94" s="8">
        <f>'2007'!I75</f>
        <v>0</v>
      </c>
      <c r="I94" s="8">
        <f>'2007'!J75</f>
        <v>0</v>
      </c>
      <c r="J94" s="8">
        <f>'2007'!K75</f>
        <v>0</v>
      </c>
      <c r="K94" s="8">
        <f>'2007'!L75</f>
        <v>0</v>
      </c>
      <c r="L94" s="8">
        <f>'2007'!M75</f>
        <v>0</v>
      </c>
      <c r="M94" s="8">
        <f>'2007'!N75</f>
        <v>0</v>
      </c>
      <c r="N94" s="11">
        <f>'2007'!O75</f>
        <v>0</v>
      </c>
      <c r="O94" s="16">
        <f>'2008'!D75</f>
        <v>0</v>
      </c>
      <c r="P94" s="8">
        <f>'2008'!E75</f>
        <v>0</v>
      </c>
      <c r="Q94" s="8">
        <f>'2008'!F75</f>
        <v>0</v>
      </c>
      <c r="R94" s="8">
        <f>'2008'!G75</f>
        <v>0</v>
      </c>
      <c r="S94" s="8">
        <f>'2008'!H75</f>
        <v>0</v>
      </c>
      <c r="T94" s="8">
        <f>'2008'!I75</f>
        <v>0</v>
      </c>
      <c r="U94" s="8">
        <f>'2008'!J75</f>
        <v>0</v>
      </c>
      <c r="V94" s="8">
        <f>'2008'!K75</f>
        <v>0</v>
      </c>
      <c r="W94" s="8">
        <f>'2008'!L75</f>
        <v>0</v>
      </c>
      <c r="X94" s="8">
        <f>'2008'!M75</f>
        <v>0</v>
      </c>
      <c r="Y94" s="8">
        <f>'2008'!N75</f>
        <v>0</v>
      </c>
      <c r="Z94" s="11">
        <f>'2008'!O75</f>
        <v>0</v>
      </c>
      <c r="AA94" s="16">
        <f>'2009'!D75</f>
        <v>0</v>
      </c>
      <c r="AB94" s="8">
        <f>'2009'!E75</f>
        <v>0</v>
      </c>
      <c r="AC94" s="8">
        <f>'2009'!F75</f>
        <v>0</v>
      </c>
      <c r="AD94" s="8">
        <f>'2009'!G75</f>
        <v>0</v>
      </c>
      <c r="AE94" s="8">
        <f>'2009'!H75</f>
        <v>0</v>
      </c>
      <c r="AF94" s="8">
        <f>'2009'!I75</f>
        <v>0</v>
      </c>
      <c r="AG94" s="8">
        <f>'2009'!J75</f>
        <v>0</v>
      </c>
      <c r="AH94" s="8">
        <f>'2009'!K75</f>
        <v>0</v>
      </c>
      <c r="AI94" s="8">
        <f>'2009'!L75</f>
        <v>0</v>
      </c>
      <c r="AJ94" s="8">
        <f>'2009'!M75</f>
        <v>0</v>
      </c>
      <c r="AK94" s="8">
        <f>'2009'!N75</f>
        <v>0</v>
      </c>
      <c r="AL94" s="11">
        <f>'2009'!O75</f>
        <v>0</v>
      </c>
      <c r="AM94" s="16">
        <f>'2010'!D75</f>
        <v>0</v>
      </c>
      <c r="AN94" s="8">
        <f>'2010'!E75</f>
        <v>0</v>
      </c>
      <c r="AO94" s="8">
        <f>'2010'!F75</f>
        <v>0</v>
      </c>
      <c r="AP94" s="8">
        <f>'2010'!G75</f>
        <v>0</v>
      </c>
      <c r="AQ94" s="8">
        <f>'2010'!H75</f>
        <v>0</v>
      </c>
      <c r="AR94" s="8">
        <f>'2010'!I75</f>
        <v>0</v>
      </c>
      <c r="AS94" s="8">
        <f>'2010'!J75</f>
        <v>0</v>
      </c>
      <c r="AT94" s="8">
        <f>'2010'!K75</f>
        <v>0</v>
      </c>
      <c r="AU94" s="8">
        <f>'2010'!L75</f>
        <v>0</v>
      </c>
      <c r="AV94" s="8">
        <f>'2010'!M75</f>
        <v>0</v>
      </c>
      <c r="AW94" s="8">
        <f>'2010'!N75</f>
        <v>0</v>
      </c>
      <c r="AX94" s="11">
        <f>'2010'!O75</f>
        <v>0</v>
      </c>
      <c r="AY94" s="16">
        <f>'2011'!D75</f>
        <v>0</v>
      </c>
      <c r="AZ94" s="8">
        <f>'2011'!E75</f>
        <v>0</v>
      </c>
      <c r="BA94" s="8">
        <f>'2011'!F75</f>
        <v>0</v>
      </c>
      <c r="BB94" s="8">
        <f>'2011'!G75</f>
        <v>0</v>
      </c>
      <c r="BC94" s="8">
        <f>'2011'!H75</f>
        <v>0</v>
      </c>
      <c r="BD94" s="8">
        <f>'2011'!I75</f>
        <v>0</v>
      </c>
      <c r="BE94" s="8">
        <f>'2011'!J75</f>
        <v>0</v>
      </c>
      <c r="BF94" s="8">
        <f>'2011'!K75</f>
        <v>0</v>
      </c>
      <c r="BG94" s="8">
        <f>'2011'!L75</f>
        <v>0</v>
      </c>
      <c r="BH94" s="8">
        <f>'2011'!M75</f>
        <v>0</v>
      </c>
      <c r="BI94" s="8">
        <f>'2011'!N75</f>
        <v>0</v>
      </c>
      <c r="BJ94" s="11">
        <f>'2011'!O75</f>
        <v>0</v>
      </c>
      <c r="BK94" s="16">
        <f>'2012'!D113</f>
        <v>0</v>
      </c>
      <c r="BL94" s="8">
        <f>'2012'!E113</f>
        <v>0</v>
      </c>
      <c r="BM94" s="8">
        <f>'2012'!F113</f>
        <v>0</v>
      </c>
      <c r="BN94" s="8">
        <f>'2012'!G113</f>
        <v>0</v>
      </c>
      <c r="BO94" s="8">
        <f>'2012'!H113</f>
        <v>0</v>
      </c>
      <c r="BP94" s="8">
        <f>'2012'!I113</f>
        <v>0</v>
      </c>
      <c r="BQ94" s="8">
        <f>'2012'!J113</f>
        <v>0</v>
      </c>
      <c r="BR94" s="8">
        <f>'2012'!K113</f>
        <v>0</v>
      </c>
      <c r="BS94" s="8">
        <f>'2012'!L113</f>
        <v>0</v>
      </c>
      <c r="BT94" s="8">
        <f>'2012'!M113</f>
        <v>0</v>
      </c>
      <c r="BU94" s="8">
        <f>'2012'!N113</f>
        <v>0</v>
      </c>
      <c r="BV94" s="11">
        <f>'2012'!O113</f>
        <v>0</v>
      </c>
      <c r="BW94" s="16">
        <f>'2013'!D113</f>
        <v>0</v>
      </c>
      <c r="BX94" s="8">
        <f>'2013'!E113</f>
        <v>0</v>
      </c>
      <c r="BY94" s="8">
        <f>'2013'!F113</f>
        <v>0</v>
      </c>
      <c r="BZ94" s="8">
        <f>'2013'!G113</f>
        <v>1</v>
      </c>
      <c r="CA94" s="8">
        <f>'2013'!H113</f>
        <v>16</v>
      </c>
      <c r="CB94" s="8">
        <f>'2013'!I113</f>
        <v>0</v>
      </c>
      <c r="CC94" s="8">
        <f>'2013'!J113</f>
        <v>0</v>
      </c>
      <c r="CD94" s="8">
        <f>'2013'!K113</f>
        <v>0</v>
      </c>
      <c r="CE94" s="8">
        <f>'2013'!L113</f>
        <v>0</v>
      </c>
      <c r="CF94" s="8">
        <f>'2013'!M113</f>
        <v>0</v>
      </c>
      <c r="CG94" s="8">
        <f>'2013'!N113</f>
        <v>0</v>
      </c>
      <c r="CH94" s="11">
        <f>'2013'!O113</f>
        <v>0</v>
      </c>
      <c r="CI94" s="16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11"/>
      <c r="CU94" s="16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11"/>
      <c r="DG94" s="16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11"/>
      <c r="DS94" s="16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11"/>
      <c r="EE94" s="16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11"/>
    </row>
    <row r="95" spans="1:146" x14ac:dyDescent="0.2">
      <c r="A95" s="146"/>
      <c r="B95" s="121" t="s">
        <v>29</v>
      </c>
      <c r="C95" s="16">
        <f>'2007'!D76</f>
        <v>0</v>
      </c>
      <c r="D95" s="8">
        <f>'2007'!E76</f>
        <v>0</v>
      </c>
      <c r="E95" s="8">
        <f>'2007'!F76</f>
        <v>0</v>
      </c>
      <c r="F95" s="8">
        <f>'2007'!G76</f>
        <v>0</v>
      </c>
      <c r="G95" s="8">
        <f>'2007'!H76</f>
        <v>0</v>
      </c>
      <c r="H95" s="8">
        <f>'2007'!I76</f>
        <v>0</v>
      </c>
      <c r="I95" s="8">
        <f>'2007'!J76</f>
        <v>0</v>
      </c>
      <c r="J95" s="8">
        <f>'2007'!K76</f>
        <v>0</v>
      </c>
      <c r="K95" s="8">
        <f>'2007'!L76</f>
        <v>0</v>
      </c>
      <c r="L95" s="8">
        <f>'2007'!M76</f>
        <v>0</v>
      </c>
      <c r="M95" s="8">
        <f>'2007'!N76</f>
        <v>0</v>
      </c>
      <c r="N95" s="11">
        <f>'2007'!O76</f>
        <v>0</v>
      </c>
      <c r="O95" s="16">
        <f>'2008'!D76</f>
        <v>0</v>
      </c>
      <c r="P95" s="8">
        <f>'2008'!E76</f>
        <v>0</v>
      </c>
      <c r="Q95" s="8">
        <f>'2008'!F76</f>
        <v>0</v>
      </c>
      <c r="R95" s="8">
        <f>'2008'!G76</f>
        <v>0</v>
      </c>
      <c r="S95" s="8">
        <f>'2008'!H76</f>
        <v>0</v>
      </c>
      <c r="T95" s="8">
        <f>'2008'!I76</f>
        <v>0</v>
      </c>
      <c r="U95" s="8">
        <f>'2008'!J76</f>
        <v>0</v>
      </c>
      <c r="V95" s="8">
        <f>'2008'!K76</f>
        <v>0</v>
      </c>
      <c r="W95" s="8">
        <f>'2008'!L76</f>
        <v>0</v>
      </c>
      <c r="X95" s="8">
        <f>'2008'!M76</f>
        <v>0</v>
      </c>
      <c r="Y95" s="8">
        <f>'2008'!N76</f>
        <v>0</v>
      </c>
      <c r="Z95" s="11">
        <f>'2008'!O76</f>
        <v>0</v>
      </c>
      <c r="AA95" s="16">
        <f>'2009'!D76</f>
        <v>0</v>
      </c>
      <c r="AB95" s="8">
        <f>'2009'!E76</f>
        <v>0</v>
      </c>
      <c r="AC95" s="8">
        <f>'2009'!F76</f>
        <v>0</v>
      </c>
      <c r="AD95" s="8">
        <f>'2009'!G76</f>
        <v>0</v>
      </c>
      <c r="AE95" s="8">
        <f>'2009'!H76</f>
        <v>0</v>
      </c>
      <c r="AF95" s="8">
        <f>'2009'!I76</f>
        <v>0</v>
      </c>
      <c r="AG95" s="8">
        <f>'2009'!J76</f>
        <v>0</v>
      </c>
      <c r="AH95" s="8">
        <f>'2009'!K76</f>
        <v>0</v>
      </c>
      <c r="AI95" s="8">
        <f>'2009'!L76</f>
        <v>0</v>
      </c>
      <c r="AJ95" s="8">
        <f>'2009'!M76</f>
        <v>0</v>
      </c>
      <c r="AK95" s="8">
        <f>'2009'!N76</f>
        <v>0</v>
      </c>
      <c r="AL95" s="11">
        <f>'2009'!O76</f>
        <v>0</v>
      </c>
      <c r="AM95" s="16">
        <f>'2010'!D76</f>
        <v>0</v>
      </c>
      <c r="AN95" s="8">
        <f>'2010'!E76</f>
        <v>0</v>
      </c>
      <c r="AO95" s="8">
        <f>'2010'!F76</f>
        <v>0</v>
      </c>
      <c r="AP95" s="8">
        <f>'2010'!G76</f>
        <v>0</v>
      </c>
      <c r="AQ95" s="8">
        <f>'2010'!H76</f>
        <v>0</v>
      </c>
      <c r="AR95" s="8">
        <f>'2010'!I76</f>
        <v>0</v>
      </c>
      <c r="AS95" s="8">
        <f>'2010'!J76</f>
        <v>0</v>
      </c>
      <c r="AT95" s="8">
        <f>'2010'!K76</f>
        <v>0</v>
      </c>
      <c r="AU95" s="8">
        <f>'2010'!L76</f>
        <v>0</v>
      </c>
      <c r="AV95" s="8">
        <f>'2010'!M76</f>
        <v>0</v>
      </c>
      <c r="AW95" s="8">
        <f>'2010'!N76</f>
        <v>0</v>
      </c>
      <c r="AX95" s="11">
        <f>'2010'!O76</f>
        <v>0</v>
      </c>
      <c r="AY95" s="16">
        <f>'2011'!D76</f>
        <v>0</v>
      </c>
      <c r="AZ95" s="8">
        <f>'2011'!E76</f>
        <v>0</v>
      </c>
      <c r="BA95" s="8">
        <f>'2011'!F76</f>
        <v>0</v>
      </c>
      <c r="BB95" s="8">
        <f>'2011'!G76</f>
        <v>0</v>
      </c>
      <c r="BC95" s="8">
        <f>'2011'!H76</f>
        <v>0</v>
      </c>
      <c r="BD95" s="8">
        <f>'2011'!I76</f>
        <v>0</v>
      </c>
      <c r="BE95" s="8">
        <f>'2011'!J76</f>
        <v>0</v>
      </c>
      <c r="BF95" s="8">
        <f>'2011'!K76</f>
        <v>0</v>
      </c>
      <c r="BG95" s="8">
        <f>'2011'!L76</f>
        <v>0</v>
      </c>
      <c r="BH95" s="8">
        <f>'2011'!M76</f>
        <v>0</v>
      </c>
      <c r="BI95" s="8">
        <f>'2011'!N76</f>
        <v>0</v>
      </c>
      <c r="BJ95" s="11">
        <f>'2011'!O76</f>
        <v>0</v>
      </c>
      <c r="BK95" s="16">
        <f>'2012'!D114</f>
        <v>0</v>
      </c>
      <c r="BL95" s="8">
        <f>'2012'!E114</f>
        <v>0</v>
      </c>
      <c r="BM95" s="8">
        <f>'2012'!F114</f>
        <v>0</v>
      </c>
      <c r="BN95" s="8">
        <f>'2012'!G114</f>
        <v>0</v>
      </c>
      <c r="BO95" s="8">
        <f>'2012'!H114</f>
        <v>0</v>
      </c>
      <c r="BP95" s="8">
        <f>'2012'!I114</f>
        <v>0</v>
      </c>
      <c r="BQ95" s="8">
        <f>'2012'!J114</f>
        <v>0</v>
      </c>
      <c r="BR95" s="8">
        <f>'2012'!K114</f>
        <v>0</v>
      </c>
      <c r="BS95" s="8">
        <f>'2012'!L114</f>
        <v>0</v>
      </c>
      <c r="BT95" s="8">
        <f>'2012'!M114</f>
        <v>0</v>
      </c>
      <c r="BU95" s="8">
        <f>'2012'!N114</f>
        <v>0</v>
      </c>
      <c r="BV95" s="11">
        <f>'2012'!O114</f>
        <v>0</v>
      </c>
      <c r="BW95" s="16">
        <f>'2013'!D114</f>
        <v>0</v>
      </c>
      <c r="BX95" s="8">
        <f>'2013'!E114</f>
        <v>0</v>
      </c>
      <c r="BY95" s="8">
        <f>'2013'!F114</f>
        <v>0</v>
      </c>
      <c r="BZ95" s="8">
        <f>'2013'!G114</f>
        <v>1</v>
      </c>
      <c r="CA95" s="8">
        <f>'2013'!H114</f>
        <v>123</v>
      </c>
      <c r="CB95" s="8">
        <f>'2013'!I114</f>
        <v>0</v>
      </c>
      <c r="CC95" s="8">
        <f>'2013'!J114</f>
        <v>0</v>
      </c>
      <c r="CD95" s="8">
        <f>'2013'!K114</f>
        <v>0</v>
      </c>
      <c r="CE95" s="8">
        <f>'2013'!L114</f>
        <v>0</v>
      </c>
      <c r="CF95" s="8">
        <f>'2013'!M114</f>
        <v>0</v>
      </c>
      <c r="CG95" s="8">
        <f>'2013'!N114</f>
        <v>0</v>
      </c>
      <c r="CH95" s="11">
        <f>'2013'!O114</f>
        <v>0</v>
      </c>
      <c r="CI95" s="16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11"/>
      <c r="CU95" s="16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11"/>
      <c r="DG95" s="16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11"/>
      <c r="DS95" s="16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11"/>
      <c r="EE95" s="16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11"/>
    </row>
    <row r="96" spans="1:146" x14ac:dyDescent="0.2">
      <c r="A96" s="146"/>
      <c r="B96" s="121" t="s">
        <v>30</v>
      </c>
      <c r="C96" s="16">
        <f>'2007'!D77</f>
        <v>0</v>
      </c>
      <c r="D96" s="8">
        <f>'2007'!E77</f>
        <v>0</v>
      </c>
      <c r="E96" s="8">
        <f>'2007'!F77</f>
        <v>0</v>
      </c>
      <c r="F96" s="8">
        <f>'2007'!G77</f>
        <v>0</v>
      </c>
      <c r="G96" s="8">
        <f>'2007'!H77</f>
        <v>0</v>
      </c>
      <c r="H96" s="8">
        <f>'2007'!I77</f>
        <v>0</v>
      </c>
      <c r="I96" s="8">
        <f>'2007'!J77</f>
        <v>0</v>
      </c>
      <c r="J96" s="8">
        <f>'2007'!K77</f>
        <v>0</v>
      </c>
      <c r="K96" s="8">
        <f>'2007'!L77</f>
        <v>0</v>
      </c>
      <c r="L96" s="8">
        <f>'2007'!M77</f>
        <v>0</v>
      </c>
      <c r="M96" s="8">
        <f>'2007'!N77</f>
        <v>0</v>
      </c>
      <c r="N96" s="11">
        <f>'2007'!O77</f>
        <v>0</v>
      </c>
      <c r="O96" s="16">
        <f>'2008'!D77</f>
        <v>0</v>
      </c>
      <c r="P96" s="8">
        <f>'2008'!E77</f>
        <v>0</v>
      </c>
      <c r="Q96" s="8">
        <f>'2008'!F77</f>
        <v>0</v>
      </c>
      <c r="R96" s="8">
        <f>'2008'!G77</f>
        <v>0</v>
      </c>
      <c r="S96" s="8">
        <f>'2008'!H77</f>
        <v>0</v>
      </c>
      <c r="T96" s="8">
        <f>'2008'!I77</f>
        <v>0</v>
      </c>
      <c r="U96" s="8">
        <f>'2008'!J77</f>
        <v>0</v>
      </c>
      <c r="V96" s="8">
        <f>'2008'!K77</f>
        <v>0</v>
      </c>
      <c r="W96" s="8">
        <f>'2008'!L77</f>
        <v>0</v>
      </c>
      <c r="X96" s="8">
        <f>'2008'!M77</f>
        <v>0</v>
      </c>
      <c r="Y96" s="8">
        <f>'2008'!N77</f>
        <v>0</v>
      </c>
      <c r="Z96" s="11">
        <f>'2008'!O77</f>
        <v>0</v>
      </c>
      <c r="AA96" s="16">
        <f>'2009'!D77</f>
        <v>0</v>
      </c>
      <c r="AB96" s="8">
        <f>'2009'!E77</f>
        <v>0</v>
      </c>
      <c r="AC96" s="8">
        <f>'2009'!F77</f>
        <v>0</v>
      </c>
      <c r="AD96" s="8">
        <f>'2009'!G77</f>
        <v>0</v>
      </c>
      <c r="AE96" s="8">
        <f>'2009'!H77</f>
        <v>0</v>
      </c>
      <c r="AF96" s="8">
        <f>'2009'!I77</f>
        <v>0</v>
      </c>
      <c r="AG96" s="8">
        <f>'2009'!J77</f>
        <v>0</v>
      </c>
      <c r="AH96" s="8">
        <f>'2009'!K77</f>
        <v>0</v>
      </c>
      <c r="AI96" s="8">
        <f>'2009'!L77</f>
        <v>0</v>
      </c>
      <c r="AJ96" s="8">
        <f>'2009'!M77</f>
        <v>0</v>
      </c>
      <c r="AK96" s="8">
        <f>'2009'!N77</f>
        <v>0</v>
      </c>
      <c r="AL96" s="11">
        <f>'2009'!O77</f>
        <v>0</v>
      </c>
      <c r="AM96" s="16">
        <f>'2010'!D77</f>
        <v>0</v>
      </c>
      <c r="AN96" s="8">
        <f>'2010'!E77</f>
        <v>0</v>
      </c>
      <c r="AO96" s="8">
        <f>'2010'!F77</f>
        <v>0</v>
      </c>
      <c r="AP96" s="8">
        <f>'2010'!G77</f>
        <v>0</v>
      </c>
      <c r="AQ96" s="8">
        <f>'2010'!H77</f>
        <v>0</v>
      </c>
      <c r="AR96" s="8">
        <f>'2010'!I77</f>
        <v>0</v>
      </c>
      <c r="AS96" s="8">
        <f>'2010'!J77</f>
        <v>0</v>
      </c>
      <c r="AT96" s="8">
        <f>'2010'!K77</f>
        <v>0</v>
      </c>
      <c r="AU96" s="8">
        <f>'2010'!L77</f>
        <v>0</v>
      </c>
      <c r="AV96" s="8">
        <f>'2010'!M77</f>
        <v>0</v>
      </c>
      <c r="AW96" s="8">
        <f>'2010'!N77</f>
        <v>0</v>
      </c>
      <c r="AX96" s="11">
        <f>'2010'!O77</f>
        <v>0</v>
      </c>
      <c r="AY96" s="16">
        <f>'2011'!D77</f>
        <v>0</v>
      </c>
      <c r="AZ96" s="8">
        <f>'2011'!E77</f>
        <v>0</v>
      </c>
      <c r="BA96" s="8">
        <f>'2011'!F77</f>
        <v>0</v>
      </c>
      <c r="BB96" s="8">
        <f>'2011'!G77</f>
        <v>0</v>
      </c>
      <c r="BC96" s="8">
        <f>'2011'!H77</f>
        <v>0</v>
      </c>
      <c r="BD96" s="8">
        <f>'2011'!I77</f>
        <v>0</v>
      </c>
      <c r="BE96" s="8">
        <f>'2011'!J77</f>
        <v>0</v>
      </c>
      <c r="BF96" s="8">
        <f>'2011'!K77</f>
        <v>0</v>
      </c>
      <c r="BG96" s="8">
        <f>'2011'!L77</f>
        <v>0</v>
      </c>
      <c r="BH96" s="8">
        <f>'2011'!M77</f>
        <v>0</v>
      </c>
      <c r="BI96" s="8">
        <f>'2011'!N77</f>
        <v>0</v>
      </c>
      <c r="BJ96" s="11">
        <f>'2011'!O77</f>
        <v>0</v>
      </c>
      <c r="BK96" s="16">
        <f>'2012'!D115</f>
        <v>0</v>
      </c>
      <c r="BL96" s="8">
        <f>'2012'!E115</f>
        <v>0</v>
      </c>
      <c r="BM96" s="8">
        <f>'2012'!F115</f>
        <v>0</v>
      </c>
      <c r="BN96" s="8">
        <f>'2012'!G115</f>
        <v>0</v>
      </c>
      <c r="BO96" s="8">
        <f>'2012'!H115</f>
        <v>0</v>
      </c>
      <c r="BP96" s="8">
        <f>'2012'!I115</f>
        <v>0</v>
      </c>
      <c r="BQ96" s="8">
        <f>'2012'!J115</f>
        <v>0</v>
      </c>
      <c r="BR96" s="8">
        <f>'2012'!K115</f>
        <v>0</v>
      </c>
      <c r="BS96" s="8">
        <f>'2012'!L115</f>
        <v>0</v>
      </c>
      <c r="BT96" s="8">
        <f>'2012'!M115</f>
        <v>0</v>
      </c>
      <c r="BU96" s="8">
        <f>'2012'!N115</f>
        <v>0</v>
      </c>
      <c r="BV96" s="11">
        <f>'2012'!O115</f>
        <v>0</v>
      </c>
      <c r="BW96" s="16">
        <f>'2013'!D115</f>
        <v>0</v>
      </c>
      <c r="BX96" s="8">
        <f>'2013'!E115</f>
        <v>0</v>
      </c>
      <c r="BY96" s="8">
        <f>'2013'!F115</f>
        <v>0</v>
      </c>
      <c r="BZ96" s="8">
        <f>'2013'!G115</f>
        <v>15</v>
      </c>
      <c r="CA96" s="8">
        <f>'2013'!H115</f>
        <v>721</v>
      </c>
      <c r="CB96" s="8">
        <f>'2013'!I115</f>
        <v>0</v>
      </c>
      <c r="CC96" s="8">
        <f>'2013'!J115</f>
        <v>0</v>
      </c>
      <c r="CD96" s="8">
        <f>'2013'!K115</f>
        <v>0</v>
      </c>
      <c r="CE96" s="8">
        <f>'2013'!L115</f>
        <v>0</v>
      </c>
      <c r="CF96" s="8">
        <f>'2013'!M115</f>
        <v>0</v>
      </c>
      <c r="CG96" s="8">
        <f>'2013'!N115</f>
        <v>0</v>
      </c>
      <c r="CH96" s="11">
        <f>'2013'!O115</f>
        <v>0</v>
      </c>
      <c r="CI96" s="16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11"/>
      <c r="CU96" s="16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11"/>
      <c r="DG96" s="16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11"/>
      <c r="DS96" s="16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11"/>
      <c r="EE96" s="16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11"/>
    </row>
    <row r="97" spans="1:146" ht="13.5" thickBot="1" x14ac:dyDescent="0.25">
      <c r="A97" s="147"/>
      <c r="B97" s="118" t="s">
        <v>59</v>
      </c>
      <c r="C97" s="112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4"/>
      <c r="O97" s="112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4"/>
      <c r="AA97" s="112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4"/>
      <c r="AM97" s="112"/>
      <c r="AN97" s="113"/>
      <c r="AO97" s="113"/>
      <c r="AP97" s="113"/>
      <c r="AQ97" s="113"/>
      <c r="AR97" s="113"/>
      <c r="AS97" s="113"/>
      <c r="AT97" s="113"/>
      <c r="AU97" s="113"/>
      <c r="AV97" s="113"/>
      <c r="AW97" s="113"/>
      <c r="AX97" s="114"/>
      <c r="AY97" s="112"/>
      <c r="AZ97" s="113"/>
      <c r="BA97" s="113"/>
      <c r="BB97" s="113"/>
      <c r="BC97" s="113"/>
      <c r="BD97" s="113"/>
      <c r="BE97" s="113"/>
      <c r="BF97" s="113"/>
      <c r="BG97" s="113"/>
      <c r="BH97" s="113"/>
      <c r="BI97" s="113"/>
      <c r="BJ97" s="114"/>
      <c r="BK97" s="112">
        <f>'2012'!D117</f>
        <v>0</v>
      </c>
      <c r="BL97" s="113">
        <f>'2012'!E117</f>
        <v>0</v>
      </c>
      <c r="BM97" s="113">
        <f>'2012'!F117</f>
        <v>0</v>
      </c>
      <c r="BN97" s="113">
        <f>'2012'!G117</f>
        <v>0</v>
      </c>
      <c r="BO97" s="113">
        <f>'2012'!H117</f>
        <v>0</v>
      </c>
      <c r="BP97" s="113">
        <f>'2012'!I117</f>
        <v>0</v>
      </c>
      <c r="BQ97" s="113">
        <f>'2012'!J117</f>
        <v>0</v>
      </c>
      <c r="BR97" s="113">
        <f>'2012'!K117</f>
        <v>0</v>
      </c>
      <c r="BS97" s="113">
        <f>'2012'!L117</f>
        <v>0</v>
      </c>
      <c r="BT97" s="113">
        <f>'2012'!M117</f>
        <v>0</v>
      </c>
      <c r="BU97" s="113">
        <f>'2012'!N117</f>
        <v>0</v>
      </c>
      <c r="BV97" s="114">
        <f>'2012'!O117</f>
        <v>167</v>
      </c>
      <c r="BW97" s="112">
        <f>'2013'!D117</f>
        <v>0</v>
      </c>
      <c r="BX97" s="113">
        <f>'2013'!E117</f>
        <v>-125</v>
      </c>
      <c r="BY97" s="113">
        <f>'2013'!F117</f>
        <v>0</v>
      </c>
      <c r="BZ97" s="113">
        <f>'2013'!G117</f>
        <v>1</v>
      </c>
      <c r="CA97" s="113">
        <f>'2013'!H117</f>
        <v>372</v>
      </c>
      <c r="CB97" s="113" t="str">
        <f>'2013'!I117</f>
        <v/>
      </c>
      <c r="CC97" s="113" t="str">
        <f>'2013'!J117</f>
        <v/>
      </c>
      <c r="CD97" s="113" t="str">
        <f>'2013'!K117</f>
        <v/>
      </c>
      <c r="CE97" s="113" t="str">
        <f>'2013'!L117</f>
        <v/>
      </c>
      <c r="CF97" s="113" t="str">
        <f>'2013'!M117</f>
        <v/>
      </c>
      <c r="CG97" s="113" t="str">
        <f>'2013'!N117</f>
        <v/>
      </c>
      <c r="CH97" s="114" t="str">
        <f>'2013'!O117</f>
        <v/>
      </c>
      <c r="CI97" s="112"/>
      <c r="CJ97" s="113"/>
      <c r="CK97" s="113"/>
      <c r="CL97" s="113"/>
      <c r="CM97" s="113"/>
      <c r="CN97" s="113"/>
      <c r="CO97" s="113"/>
      <c r="CP97" s="113"/>
      <c r="CQ97" s="113"/>
      <c r="CR97" s="113"/>
      <c r="CS97" s="113"/>
      <c r="CT97" s="114"/>
      <c r="CU97" s="112"/>
      <c r="CV97" s="113"/>
      <c r="CW97" s="113"/>
      <c r="CX97" s="113"/>
      <c r="CY97" s="113"/>
      <c r="CZ97" s="113"/>
      <c r="DA97" s="113"/>
      <c r="DB97" s="113"/>
      <c r="DC97" s="113"/>
      <c r="DD97" s="113"/>
      <c r="DE97" s="113"/>
      <c r="DF97" s="114"/>
      <c r="DG97" s="112"/>
      <c r="DH97" s="113"/>
      <c r="DI97" s="113"/>
      <c r="DJ97" s="113"/>
      <c r="DK97" s="113"/>
      <c r="DL97" s="113"/>
      <c r="DM97" s="113"/>
      <c r="DN97" s="113"/>
      <c r="DO97" s="113"/>
      <c r="DP97" s="113"/>
      <c r="DQ97" s="113"/>
      <c r="DR97" s="114"/>
      <c r="DS97" s="112"/>
      <c r="DT97" s="113"/>
      <c r="DU97" s="113"/>
      <c r="DV97" s="113"/>
      <c r="DW97" s="113"/>
      <c r="DX97" s="113"/>
      <c r="DY97" s="113"/>
      <c r="DZ97" s="113"/>
      <c r="EA97" s="113"/>
      <c r="EB97" s="113"/>
      <c r="EC97" s="113"/>
      <c r="ED97" s="114"/>
      <c r="EE97" s="112"/>
      <c r="EF97" s="113"/>
      <c r="EG97" s="113"/>
      <c r="EH97" s="113"/>
      <c r="EI97" s="113"/>
      <c r="EJ97" s="113"/>
      <c r="EK97" s="113"/>
      <c r="EL97" s="113"/>
      <c r="EM97" s="113"/>
      <c r="EN97" s="113"/>
      <c r="EO97" s="113"/>
      <c r="EP97" s="114"/>
    </row>
    <row r="98" spans="1:146" x14ac:dyDescent="0.2">
      <c r="A98" s="145" t="s">
        <v>19</v>
      </c>
      <c r="B98" s="119" t="s">
        <v>27</v>
      </c>
      <c r="C98" s="15">
        <f>'2007'!D78</f>
        <v>0</v>
      </c>
      <c r="D98" s="9">
        <f>'2007'!E78</f>
        <v>0</v>
      </c>
      <c r="E98" s="9">
        <f>'2007'!F78</f>
        <v>0</v>
      </c>
      <c r="F98" s="9">
        <f>'2007'!G78</f>
        <v>0</v>
      </c>
      <c r="G98" s="9">
        <f>'2007'!H78</f>
        <v>0</v>
      </c>
      <c r="H98" s="9">
        <f>'2007'!I78</f>
        <v>0</v>
      </c>
      <c r="I98" s="9">
        <f>'2007'!J78</f>
        <v>0</v>
      </c>
      <c r="J98" s="9">
        <f>'2007'!K78</f>
        <v>0</v>
      </c>
      <c r="K98" s="9">
        <f>'2007'!L78</f>
        <v>0</v>
      </c>
      <c r="L98" s="9">
        <f>'2007'!M78</f>
        <v>0</v>
      </c>
      <c r="M98" s="9">
        <f>'2007'!N78</f>
        <v>0</v>
      </c>
      <c r="N98" s="10">
        <f>'2007'!O78</f>
        <v>0</v>
      </c>
      <c r="O98" s="15">
        <f>'2008'!D78</f>
        <v>0</v>
      </c>
      <c r="P98" s="9">
        <f>'2008'!E78</f>
        <v>0</v>
      </c>
      <c r="Q98" s="9">
        <f>'2008'!F78</f>
        <v>0</v>
      </c>
      <c r="R98" s="9">
        <f>'2008'!G78</f>
        <v>0</v>
      </c>
      <c r="S98" s="9">
        <f>'2008'!H78</f>
        <v>0</v>
      </c>
      <c r="T98" s="9">
        <f>'2008'!I78</f>
        <v>0</v>
      </c>
      <c r="U98" s="9">
        <f>'2008'!J78</f>
        <v>0</v>
      </c>
      <c r="V98" s="9">
        <f>'2008'!K78</f>
        <v>0</v>
      </c>
      <c r="W98" s="9">
        <f>'2008'!L78</f>
        <v>0</v>
      </c>
      <c r="X98" s="9">
        <f>'2008'!M78</f>
        <v>0</v>
      </c>
      <c r="Y98" s="9">
        <f>'2008'!N78</f>
        <v>0</v>
      </c>
      <c r="Z98" s="10">
        <f>'2008'!O78</f>
        <v>0</v>
      </c>
      <c r="AA98" s="15">
        <f>'2009'!D78</f>
        <v>0</v>
      </c>
      <c r="AB98" s="9">
        <f>'2009'!E78</f>
        <v>0</v>
      </c>
      <c r="AC98" s="9">
        <f>'2009'!F78</f>
        <v>0</v>
      </c>
      <c r="AD98" s="9">
        <f>'2009'!G78</f>
        <v>0</v>
      </c>
      <c r="AE98" s="9">
        <f>'2009'!H78</f>
        <v>0</v>
      </c>
      <c r="AF98" s="9">
        <f>'2009'!I78</f>
        <v>0</v>
      </c>
      <c r="AG98" s="9">
        <f>'2009'!J78</f>
        <v>0</v>
      </c>
      <c r="AH98" s="9">
        <f>'2009'!K78</f>
        <v>0</v>
      </c>
      <c r="AI98" s="9">
        <f>'2009'!L78</f>
        <v>0</v>
      </c>
      <c r="AJ98" s="9">
        <f>'2009'!M78</f>
        <v>0</v>
      </c>
      <c r="AK98" s="9">
        <f>'2009'!N78</f>
        <v>0</v>
      </c>
      <c r="AL98" s="10">
        <f>'2009'!O78</f>
        <v>0</v>
      </c>
      <c r="AM98" s="15">
        <f>'2010'!D78</f>
        <v>0</v>
      </c>
      <c r="AN98" s="9">
        <f>'2010'!E78</f>
        <v>0</v>
      </c>
      <c r="AO98" s="9">
        <f>'2010'!F78</f>
        <v>0</v>
      </c>
      <c r="AP98" s="9">
        <f>'2010'!G78</f>
        <v>0</v>
      </c>
      <c r="AQ98" s="9">
        <f>'2010'!H78</f>
        <v>0</v>
      </c>
      <c r="AR98" s="9">
        <f>'2010'!I78</f>
        <v>0</v>
      </c>
      <c r="AS98" s="9">
        <f>'2010'!J78</f>
        <v>0</v>
      </c>
      <c r="AT98" s="9">
        <f>'2010'!K78</f>
        <v>0</v>
      </c>
      <c r="AU98" s="9">
        <f>'2010'!L78</f>
        <v>0</v>
      </c>
      <c r="AV98" s="9">
        <f>'2010'!M78</f>
        <v>0</v>
      </c>
      <c r="AW98" s="9">
        <f>'2010'!N78</f>
        <v>0</v>
      </c>
      <c r="AX98" s="10">
        <f>'2010'!O78</f>
        <v>0</v>
      </c>
      <c r="AY98" s="15">
        <f>'2011'!D78</f>
        <v>0</v>
      </c>
      <c r="AZ98" s="9">
        <f>'2011'!E78</f>
        <v>0</v>
      </c>
      <c r="BA98" s="9">
        <f>'2011'!F78</f>
        <v>0</v>
      </c>
      <c r="BB98" s="9">
        <f>'2011'!G78</f>
        <v>0</v>
      </c>
      <c r="BC98" s="9">
        <f>'2011'!H78</f>
        <v>0</v>
      </c>
      <c r="BD98" s="9">
        <f>'2011'!I78</f>
        <v>0</v>
      </c>
      <c r="BE98" s="9">
        <f>'2011'!J78</f>
        <v>0</v>
      </c>
      <c r="BF98" s="9">
        <f>'2011'!K78</f>
        <v>0</v>
      </c>
      <c r="BG98" s="9">
        <f>'2011'!L78</f>
        <v>0</v>
      </c>
      <c r="BH98" s="9">
        <f>'2011'!M78</f>
        <v>0</v>
      </c>
      <c r="BI98" s="9">
        <f>'2011'!N78</f>
        <v>0</v>
      </c>
      <c r="BJ98" s="10">
        <f>'2011'!O78</f>
        <v>0</v>
      </c>
      <c r="BK98" s="15">
        <f>'2012'!D118</f>
        <v>0</v>
      </c>
      <c r="BL98" s="9">
        <f>'2012'!E118</f>
        <v>0</v>
      </c>
      <c r="BM98" s="9">
        <f>'2012'!F118</f>
        <v>0</v>
      </c>
      <c r="BN98" s="9">
        <f>'2012'!G118</f>
        <v>0</v>
      </c>
      <c r="BO98" s="9">
        <f>'2012'!H118</f>
        <v>0</v>
      </c>
      <c r="BP98" s="9">
        <f>'2012'!I118</f>
        <v>0</v>
      </c>
      <c r="BQ98" s="9">
        <f>'2012'!J118</f>
        <v>0</v>
      </c>
      <c r="BR98" s="9">
        <f>'2012'!K118</f>
        <v>0</v>
      </c>
      <c r="BS98" s="9">
        <f>'2012'!L118</f>
        <v>0</v>
      </c>
      <c r="BT98" s="9">
        <f>'2012'!M118</f>
        <v>0</v>
      </c>
      <c r="BU98" s="9">
        <f>'2012'!N118</f>
        <v>0</v>
      </c>
      <c r="BV98" s="10">
        <f>'2012'!O118</f>
        <v>0</v>
      </c>
      <c r="BW98" s="15">
        <f>'2013'!D118</f>
        <v>0</v>
      </c>
      <c r="BX98" s="9">
        <f>'2013'!E118</f>
        <v>2</v>
      </c>
      <c r="BY98" s="9">
        <f>'2013'!F118</f>
        <v>1</v>
      </c>
      <c r="BZ98" s="9">
        <f>'2013'!G118</f>
        <v>0</v>
      </c>
      <c r="CA98" s="9">
        <f>'2013'!H118</f>
        <v>1</v>
      </c>
      <c r="CB98" s="9">
        <f>'2013'!I118</f>
        <v>0</v>
      </c>
      <c r="CC98" s="9">
        <f>'2013'!J118</f>
        <v>0</v>
      </c>
      <c r="CD98" s="9">
        <f>'2013'!K118</f>
        <v>0</v>
      </c>
      <c r="CE98" s="9">
        <f>'2013'!L118</f>
        <v>0</v>
      </c>
      <c r="CF98" s="9">
        <f>'2013'!M118</f>
        <v>0</v>
      </c>
      <c r="CG98" s="9">
        <f>'2013'!N118</f>
        <v>0</v>
      </c>
      <c r="CH98" s="10">
        <f>'2013'!O118</f>
        <v>0</v>
      </c>
      <c r="CI98" s="15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10"/>
      <c r="CU98" s="15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10"/>
      <c r="DG98" s="15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10"/>
      <c r="DS98" s="15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10"/>
      <c r="EE98" s="15"/>
      <c r="EF98" s="9"/>
      <c r="EG98" s="9"/>
      <c r="EH98" s="9"/>
      <c r="EI98" s="9"/>
      <c r="EJ98" s="9"/>
      <c r="EK98" s="9"/>
      <c r="EL98" s="9"/>
      <c r="EM98" s="9"/>
      <c r="EN98" s="9"/>
      <c r="EO98" s="9"/>
      <c r="EP98" s="10"/>
    </row>
    <row r="99" spans="1:146" x14ac:dyDescent="0.2">
      <c r="A99" s="146"/>
      <c r="B99" s="121" t="s">
        <v>28</v>
      </c>
      <c r="C99" s="16">
        <f>'2007'!D79</f>
        <v>0</v>
      </c>
      <c r="D99" s="8">
        <f>'2007'!E79</f>
        <v>0</v>
      </c>
      <c r="E99" s="8">
        <f>'2007'!F79</f>
        <v>0</v>
      </c>
      <c r="F99" s="8">
        <f>'2007'!G79</f>
        <v>0</v>
      </c>
      <c r="G99" s="8">
        <f>'2007'!H79</f>
        <v>0</v>
      </c>
      <c r="H99" s="8">
        <f>'2007'!I79</f>
        <v>0</v>
      </c>
      <c r="I99" s="8">
        <f>'2007'!J79</f>
        <v>0</v>
      </c>
      <c r="J99" s="8">
        <f>'2007'!K79</f>
        <v>0</v>
      </c>
      <c r="K99" s="8">
        <f>'2007'!L79</f>
        <v>0</v>
      </c>
      <c r="L99" s="8">
        <f>'2007'!M79</f>
        <v>0</v>
      </c>
      <c r="M99" s="8">
        <f>'2007'!N79</f>
        <v>0</v>
      </c>
      <c r="N99" s="11">
        <f>'2007'!O79</f>
        <v>0</v>
      </c>
      <c r="O99" s="16">
        <f>'2008'!D79</f>
        <v>0</v>
      </c>
      <c r="P99" s="8">
        <f>'2008'!E79</f>
        <v>0</v>
      </c>
      <c r="Q99" s="8">
        <f>'2008'!F79</f>
        <v>0</v>
      </c>
      <c r="R99" s="8">
        <f>'2008'!G79</f>
        <v>0</v>
      </c>
      <c r="S99" s="8">
        <f>'2008'!H79</f>
        <v>0</v>
      </c>
      <c r="T99" s="8">
        <f>'2008'!I79</f>
        <v>0</v>
      </c>
      <c r="U99" s="8">
        <f>'2008'!J79</f>
        <v>0</v>
      </c>
      <c r="V99" s="8">
        <f>'2008'!K79</f>
        <v>0</v>
      </c>
      <c r="W99" s="8">
        <f>'2008'!L79</f>
        <v>0</v>
      </c>
      <c r="X99" s="8">
        <f>'2008'!M79</f>
        <v>0</v>
      </c>
      <c r="Y99" s="8">
        <f>'2008'!N79</f>
        <v>0</v>
      </c>
      <c r="Z99" s="11">
        <f>'2008'!O79</f>
        <v>0</v>
      </c>
      <c r="AA99" s="16">
        <f>'2009'!D79</f>
        <v>0</v>
      </c>
      <c r="AB99" s="8">
        <f>'2009'!E79</f>
        <v>0</v>
      </c>
      <c r="AC99" s="8">
        <f>'2009'!F79</f>
        <v>0</v>
      </c>
      <c r="AD99" s="8">
        <f>'2009'!G79</f>
        <v>0</v>
      </c>
      <c r="AE99" s="8">
        <f>'2009'!H79</f>
        <v>0</v>
      </c>
      <c r="AF99" s="8">
        <f>'2009'!I79</f>
        <v>0</v>
      </c>
      <c r="AG99" s="8">
        <f>'2009'!J79</f>
        <v>0</v>
      </c>
      <c r="AH99" s="8">
        <f>'2009'!K79</f>
        <v>0</v>
      </c>
      <c r="AI99" s="8">
        <f>'2009'!L79</f>
        <v>0</v>
      </c>
      <c r="AJ99" s="8">
        <f>'2009'!M79</f>
        <v>0</v>
      </c>
      <c r="AK99" s="8">
        <f>'2009'!N79</f>
        <v>0</v>
      </c>
      <c r="AL99" s="11">
        <f>'2009'!O79</f>
        <v>0</v>
      </c>
      <c r="AM99" s="16">
        <f>'2010'!D79</f>
        <v>0</v>
      </c>
      <c r="AN99" s="8">
        <f>'2010'!E79</f>
        <v>0</v>
      </c>
      <c r="AO99" s="8">
        <f>'2010'!F79</f>
        <v>0</v>
      </c>
      <c r="AP99" s="8">
        <f>'2010'!G79</f>
        <v>0</v>
      </c>
      <c r="AQ99" s="8">
        <f>'2010'!H79</f>
        <v>0</v>
      </c>
      <c r="AR99" s="8">
        <f>'2010'!I79</f>
        <v>0</v>
      </c>
      <c r="AS99" s="8">
        <f>'2010'!J79</f>
        <v>0</v>
      </c>
      <c r="AT99" s="8">
        <f>'2010'!K79</f>
        <v>0</v>
      </c>
      <c r="AU99" s="8">
        <f>'2010'!L79</f>
        <v>0</v>
      </c>
      <c r="AV99" s="8">
        <f>'2010'!M79</f>
        <v>0</v>
      </c>
      <c r="AW99" s="8">
        <f>'2010'!N79</f>
        <v>0</v>
      </c>
      <c r="AX99" s="11">
        <f>'2010'!O79</f>
        <v>0</v>
      </c>
      <c r="AY99" s="16">
        <f>'2011'!D79</f>
        <v>0</v>
      </c>
      <c r="AZ99" s="8">
        <f>'2011'!E79</f>
        <v>0</v>
      </c>
      <c r="BA99" s="8">
        <f>'2011'!F79</f>
        <v>0</v>
      </c>
      <c r="BB99" s="8">
        <f>'2011'!G79</f>
        <v>0</v>
      </c>
      <c r="BC99" s="8">
        <f>'2011'!H79</f>
        <v>0</v>
      </c>
      <c r="BD99" s="8">
        <f>'2011'!I79</f>
        <v>0</v>
      </c>
      <c r="BE99" s="8">
        <f>'2011'!J79</f>
        <v>0</v>
      </c>
      <c r="BF99" s="8">
        <f>'2011'!K79</f>
        <v>0</v>
      </c>
      <c r="BG99" s="8">
        <f>'2011'!L79</f>
        <v>0</v>
      </c>
      <c r="BH99" s="8">
        <f>'2011'!M79</f>
        <v>0</v>
      </c>
      <c r="BI99" s="8">
        <f>'2011'!N79</f>
        <v>0</v>
      </c>
      <c r="BJ99" s="11">
        <f>'2011'!O79</f>
        <v>0</v>
      </c>
      <c r="BK99" s="16">
        <f>'2012'!D119</f>
        <v>0</v>
      </c>
      <c r="BL99" s="8">
        <f>'2012'!E119</f>
        <v>0</v>
      </c>
      <c r="BM99" s="8">
        <f>'2012'!F119</f>
        <v>0</v>
      </c>
      <c r="BN99" s="8">
        <f>'2012'!G119</f>
        <v>0</v>
      </c>
      <c r="BO99" s="8">
        <f>'2012'!H119</f>
        <v>0</v>
      </c>
      <c r="BP99" s="8">
        <f>'2012'!I119</f>
        <v>0</v>
      </c>
      <c r="BQ99" s="8">
        <f>'2012'!J119</f>
        <v>0</v>
      </c>
      <c r="BR99" s="8">
        <f>'2012'!K119</f>
        <v>0</v>
      </c>
      <c r="BS99" s="8">
        <f>'2012'!L119</f>
        <v>0</v>
      </c>
      <c r="BT99" s="8">
        <f>'2012'!M119</f>
        <v>0</v>
      </c>
      <c r="BU99" s="8">
        <f>'2012'!N119</f>
        <v>0</v>
      </c>
      <c r="BV99" s="11">
        <f>'2012'!O119</f>
        <v>0</v>
      </c>
      <c r="BW99" s="16">
        <f>'2013'!D119</f>
        <v>0</v>
      </c>
      <c r="BX99" s="8">
        <f>'2013'!E119</f>
        <v>3</v>
      </c>
      <c r="BY99" s="8">
        <f>'2013'!F119</f>
        <v>1</v>
      </c>
      <c r="BZ99" s="8">
        <f>'2013'!G119</f>
        <v>0</v>
      </c>
      <c r="CA99" s="8">
        <f>'2013'!H119</f>
        <v>6</v>
      </c>
      <c r="CB99" s="8">
        <f>'2013'!I119</f>
        <v>0</v>
      </c>
      <c r="CC99" s="8">
        <f>'2013'!J119</f>
        <v>0</v>
      </c>
      <c r="CD99" s="8">
        <f>'2013'!K119</f>
        <v>0</v>
      </c>
      <c r="CE99" s="8">
        <f>'2013'!L119</f>
        <v>0</v>
      </c>
      <c r="CF99" s="8">
        <f>'2013'!M119</f>
        <v>0</v>
      </c>
      <c r="CG99" s="8">
        <f>'2013'!N119</f>
        <v>0</v>
      </c>
      <c r="CH99" s="11">
        <f>'2013'!O119</f>
        <v>0</v>
      </c>
      <c r="CI99" s="16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11"/>
      <c r="CU99" s="16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11"/>
      <c r="DG99" s="16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11"/>
      <c r="DS99" s="16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11"/>
      <c r="EE99" s="16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11"/>
    </row>
    <row r="100" spans="1:146" x14ac:dyDescent="0.2">
      <c r="A100" s="146"/>
      <c r="B100" s="121" t="s">
        <v>29</v>
      </c>
      <c r="C100" s="16">
        <f>'2007'!D80</f>
        <v>0</v>
      </c>
      <c r="D100" s="8">
        <f>'2007'!E80</f>
        <v>0</v>
      </c>
      <c r="E100" s="8">
        <f>'2007'!F80</f>
        <v>0</v>
      </c>
      <c r="F100" s="8">
        <f>'2007'!G80</f>
        <v>0</v>
      </c>
      <c r="G100" s="8">
        <f>'2007'!H80</f>
        <v>0</v>
      </c>
      <c r="H100" s="8">
        <f>'2007'!I80</f>
        <v>0</v>
      </c>
      <c r="I100" s="8">
        <f>'2007'!J80</f>
        <v>0</v>
      </c>
      <c r="J100" s="8">
        <f>'2007'!K80</f>
        <v>0</v>
      </c>
      <c r="K100" s="8">
        <f>'2007'!L80</f>
        <v>0</v>
      </c>
      <c r="L100" s="8">
        <f>'2007'!M80</f>
        <v>0</v>
      </c>
      <c r="M100" s="8">
        <f>'2007'!N80</f>
        <v>0</v>
      </c>
      <c r="N100" s="11">
        <f>'2007'!O80</f>
        <v>0</v>
      </c>
      <c r="O100" s="16">
        <f>'2008'!D80</f>
        <v>0</v>
      </c>
      <c r="P100" s="8">
        <f>'2008'!E80</f>
        <v>0</v>
      </c>
      <c r="Q100" s="8">
        <f>'2008'!F80</f>
        <v>0</v>
      </c>
      <c r="R100" s="8">
        <f>'2008'!G80</f>
        <v>0</v>
      </c>
      <c r="S100" s="8">
        <f>'2008'!H80</f>
        <v>0</v>
      </c>
      <c r="T100" s="8">
        <f>'2008'!I80</f>
        <v>0</v>
      </c>
      <c r="U100" s="8">
        <f>'2008'!J80</f>
        <v>0</v>
      </c>
      <c r="V100" s="8">
        <f>'2008'!K80</f>
        <v>0</v>
      </c>
      <c r="W100" s="8">
        <f>'2008'!L80</f>
        <v>0</v>
      </c>
      <c r="X100" s="8">
        <f>'2008'!M80</f>
        <v>0</v>
      </c>
      <c r="Y100" s="8">
        <f>'2008'!N80</f>
        <v>0</v>
      </c>
      <c r="Z100" s="11">
        <f>'2008'!O80</f>
        <v>0</v>
      </c>
      <c r="AA100" s="16">
        <f>'2009'!D80</f>
        <v>0</v>
      </c>
      <c r="AB100" s="8">
        <f>'2009'!E80</f>
        <v>0</v>
      </c>
      <c r="AC100" s="8">
        <f>'2009'!F80</f>
        <v>0</v>
      </c>
      <c r="AD100" s="8">
        <f>'2009'!G80</f>
        <v>0</v>
      </c>
      <c r="AE100" s="8">
        <f>'2009'!H80</f>
        <v>0</v>
      </c>
      <c r="AF100" s="8">
        <f>'2009'!I80</f>
        <v>0</v>
      </c>
      <c r="AG100" s="8">
        <f>'2009'!J80</f>
        <v>0</v>
      </c>
      <c r="AH100" s="8">
        <f>'2009'!K80</f>
        <v>0</v>
      </c>
      <c r="AI100" s="8">
        <f>'2009'!L80</f>
        <v>0</v>
      </c>
      <c r="AJ100" s="8">
        <f>'2009'!M80</f>
        <v>0</v>
      </c>
      <c r="AK100" s="8">
        <f>'2009'!N80</f>
        <v>0</v>
      </c>
      <c r="AL100" s="11">
        <f>'2009'!O80</f>
        <v>0</v>
      </c>
      <c r="AM100" s="16">
        <f>'2010'!D80</f>
        <v>0</v>
      </c>
      <c r="AN100" s="8">
        <f>'2010'!E80</f>
        <v>0</v>
      </c>
      <c r="AO100" s="8">
        <f>'2010'!F80</f>
        <v>0</v>
      </c>
      <c r="AP100" s="8">
        <f>'2010'!G80</f>
        <v>0</v>
      </c>
      <c r="AQ100" s="8">
        <f>'2010'!H80</f>
        <v>0</v>
      </c>
      <c r="AR100" s="8">
        <f>'2010'!I80</f>
        <v>0</v>
      </c>
      <c r="AS100" s="8">
        <f>'2010'!J80</f>
        <v>0</v>
      </c>
      <c r="AT100" s="8">
        <f>'2010'!K80</f>
        <v>0</v>
      </c>
      <c r="AU100" s="8">
        <f>'2010'!L80</f>
        <v>0</v>
      </c>
      <c r="AV100" s="8">
        <f>'2010'!M80</f>
        <v>0</v>
      </c>
      <c r="AW100" s="8">
        <f>'2010'!N80</f>
        <v>0</v>
      </c>
      <c r="AX100" s="11">
        <f>'2010'!O80</f>
        <v>0</v>
      </c>
      <c r="AY100" s="16">
        <f>'2011'!D80</f>
        <v>0</v>
      </c>
      <c r="AZ100" s="8">
        <f>'2011'!E80</f>
        <v>0</v>
      </c>
      <c r="BA100" s="8">
        <f>'2011'!F80</f>
        <v>0</v>
      </c>
      <c r="BB100" s="8">
        <f>'2011'!G80</f>
        <v>0</v>
      </c>
      <c r="BC100" s="8">
        <f>'2011'!H80</f>
        <v>0</v>
      </c>
      <c r="BD100" s="8">
        <f>'2011'!I80</f>
        <v>0</v>
      </c>
      <c r="BE100" s="8">
        <f>'2011'!J80</f>
        <v>0</v>
      </c>
      <c r="BF100" s="8">
        <f>'2011'!K80</f>
        <v>0</v>
      </c>
      <c r="BG100" s="8">
        <f>'2011'!L80</f>
        <v>0</v>
      </c>
      <c r="BH100" s="8">
        <f>'2011'!M80</f>
        <v>0</v>
      </c>
      <c r="BI100" s="8">
        <f>'2011'!N80</f>
        <v>0</v>
      </c>
      <c r="BJ100" s="11">
        <f>'2011'!O80</f>
        <v>0</v>
      </c>
      <c r="BK100" s="16">
        <f>'2012'!D120</f>
        <v>0</v>
      </c>
      <c r="BL100" s="8">
        <f>'2012'!E120</f>
        <v>0</v>
      </c>
      <c r="BM100" s="8">
        <f>'2012'!F120</f>
        <v>0</v>
      </c>
      <c r="BN100" s="8">
        <f>'2012'!G120</f>
        <v>0</v>
      </c>
      <c r="BO100" s="8">
        <f>'2012'!H120</f>
        <v>0</v>
      </c>
      <c r="BP100" s="8">
        <f>'2012'!I120</f>
        <v>0</v>
      </c>
      <c r="BQ100" s="8">
        <f>'2012'!J120</f>
        <v>0</v>
      </c>
      <c r="BR100" s="8">
        <f>'2012'!K120</f>
        <v>0</v>
      </c>
      <c r="BS100" s="8">
        <f>'2012'!L120</f>
        <v>0</v>
      </c>
      <c r="BT100" s="8">
        <f>'2012'!M120</f>
        <v>0</v>
      </c>
      <c r="BU100" s="8">
        <f>'2012'!N120</f>
        <v>0</v>
      </c>
      <c r="BV100" s="11">
        <f>'2012'!O120</f>
        <v>0</v>
      </c>
      <c r="BW100" s="16">
        <f>'2013'!D120</f>
        <v>0</v>
      </c>
      <c r="BX100" s="8">
        <f>'2013'!E120</f>
        <v>6</v>
      </c>
      <c r="BY100" s="8">
        <f>'2013'!F120</f>
        <v>0</v>
      </c>
      <c r="BZ100" s="8">
        <f>'2013'!G120</f>
        <v>0</v>
      </c>
      <c r="CA100" s="8">
        <f>'2013'!H120</f>
        <v>15</v>
      </c>
      <c r="CB100" s="8">
        <f>'2013'!I120</f>
        <v>0</v>
      </c>
      <c r="CC100" s="8">
        <f>'2013'!J120</f>
        <v>0</v>
      </c>
      <c r="CD100" s="8">
        <f>'2013'!K120</f>
        <v>0</v>
      </c>
      <c r="CE100" s="8">
        <f>'2013'!L120</f>
        <v>0</v>
      </c>
      <c r="CF100" s="8">
        <f>'2013'!M120</f>
        <v>0</v>
      </c>
      <c r="CG100" s="8">
        <f>'2013'!N120</f>
        <v>0</v>
      </c>
      <c r="CH100" s="11">
        <f>'2013'!O120</f>
        <v>0</v>
      </c>
      <c r="CI100" s="16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11"/>
      <c r="CU100" s="16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11"/>
      <c r="DG100" s="16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11"/>
      <c r="DS100" s="16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11"/>
      <c r="EE100" s="16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11"/>
    </row>
    <row r="101" spans="1:146" x14ac:dyDescent="0.2">
      <c r="A101" s="146"/>
      <c r="B101" s="121" t="s">
        <v>30</v>
      </c>
      <c r="C101" s="16">
        <f>'2007'!D81</f>
        <v>0</v>
      </c>
      <c r="D101" s="8">
        <f>'2007'!E81</f>
        <v>0</v>
      </c>
      <c r="E101" s="8">
        <f>'2007'!F81</f>
        <v>0</v>
      </c>
      <c r="F101" s="8">
        <f>'2007'!G81</f>
        <v>0</v>
      </c>
      <c r="G101" s="8">
        <f>'2007'!H81</f>
        <v>0</v>
      </c>
      <c r="H101" s="8">
        <f>'2007'!I81</f>
        <v>0</v>
      </c>
      <c r="I101" s="8">
        <f>'2007'!J81</f>
        <v>0</v>
      </c>
      <c r="J101" s="8">
        <f>'2007'!K81</f>
        <v>0</v>
      </c>
      <c r="K101" s="8">
        <f>'2007'!L81</f>
        <v>0</v>
      </c>
      <c r="L101" s="8">
        <f>'2007'!M81</f>
        <v>0</v>
      </c>
      <c r="M101" s="8">
        <f>'2007'!N81</f>
        <v>0</v>
      </c>
      <c r="N101" s="11">
        <f>'2007'!O81</f>
        <v>0</v>
      </c>
      <c r="O101" s="16">
        <f>'2008'!D81</f>
        <v>0</v>
      </c>
      <c r="P101" s="8">
        <f>'2008'!E81</f>
        <v>0</v>
      </c>
      <c r="Q101" s="8">
        <f>'2008'!F81</f>
        <v>0</v>
      </c>
      <c r="R101" s="8">
        <f>'2008'!G81</f>
        <v>0</v>
      </c>
      <c r="S101" s="8">
        <f>'2008'!H81</f>
        <v>0</v>
      </c>
      <c r="T101" s="8">
        <f>'2008'!I81</f>
        <v>0</v>
      </c>
      <c r="U101" s="8">
        <f>'2008'!J81</f>
        <v>0</v>
      </c>
      <c r="V101" s="8">
        <f>'2008'!K81</f>
        <v>0</v>
      </c>
      <c r="W101" s="8">
        <f>'2008'!L81</f>
        <v>0</v>
      </c>
      <c r="X101" s="8">
        <f>'2008'!M81</f>
        <v>0</v>
      </c>
      <c r="Y101" s="8">
        <f>'2008'!N81</f>
        <v>0</v>
      </c>
      <c r="Z101" s="11">
        <f>'2008'!O81</f>
        <v>0</v>
      </c>
      <c r="AA101" s="16">
        <f>'2009'!D81</f>
        <v>0</v>
      </c>
      <c r="AB101" s="8">
        <f>'2009'!E81</f>
        <v>0</v>
      </c>
      <c r="AC101" s="8">
        <f>'2009'!F81</f>
        <v>0</v>
      </c>
      <c r="AD101" s="8">
        <f>'2009'!G81</f>
        <v>0</v>
      </c>
      <c r="AE101" s="8">
        <f>'2009'!H81</f>
        <v>0</v>
      </c>
      <c r="AF101" s="8">
        <f>'2009'!I81</f>
        <v>0</v>
      </c>
      <c r="AG101" s="8">
        <f>'2009'!J81</f>
        <v>0</v>
      </c>
      <c r="AH101" s="8">
        <f>'2009'!K81</f>
        <v>0</v>
      </c>
      <c r="AI101" s="8">
        <f>'2009'!L81</f>
        <v>0</v>
      </c>
      <c r="AJ101" s="8">
        <f>'2009'!M81</f>
        <v>0</v>
      </c>
      <c r="AK101" s="8">
        <f>'2009'!N81</f>
        <v>0</v>
      </c>
      <c r="AL101" s="11">
        <f>'2009'!O81</f>
        <v>0</v>
      </c>
      <c r="AM101" s="16">
        <f>'2010'!D81</f>
        <v>0</v>
      </c>
      <c r="AN101" s="8">
        <f>'2010'!E81</f>
        <v>0</v>
      </c>
      <c r="AO101" s="8">
        <f>'2010'!F81</f>
        <v>0</v>
      </c>
      <c r="AP101" s="8">
        <f>'2010'!G81</f>
        <v>0</v>
      </c>
      <c r="AQ101" s="8">
        <f>'2010'!H81</f>
        <v>0</v>
      </c>
      <c r="AR101" s="8">
        <f>'2010'!I81</f>
        <v>0</v>
      </c>
      <c r="AS101" s="8">
        <f>'2010'!J81</f>
        <v>0</v>
      </c>
      <c r="AT101" s="8">
        <f>'2010'!K81</f>
        <v>0</v>
      </c>
      <c r="AU101" s="8">
        <f>'2010'!L81</f>
        <v>0</v>
      </c>
      <c r="AV101" s="8">
        <f>'2010'!M81</f>
        <v>0</v>
      </c>
      <c r="AW101" s="8">
        <f>'2010'!N81</f>
        <v>0</v>
      </c>
      <c r="AX101" s="11">
        <f>'2010'!O81</f>
        <v>0</v>
      </c>
      <c r="AY101" s="16">
        <f>'2011'!D81</f>
        <v>0</v>
      </c>
      <c r="AZ101" s="8">
        <f>'2011'!E81</f>
        <v>0</v>
      </c>
      <c r="BA101" s="8">
        <f>'2011'!F81</f>
        <v>0</v>
      </c>
      <c r="BB101" s="8">
        <f>'2011'!G81</f>
        <v>0</v>
      </c>
      <c r="BC101" s="8">
        <f>'2011'!H81</f>
        <v>0</v>
      </c>
      <c r="BD101" s="8">
        <f>'2011'!I81</f>
        <v>0</v>
      </c>
      <c r="BE101" s="8">
        <f>'2011'!J81</f>
        <v>0</v>
      </c>
      <c r="BF101" s="8">
        <f>'2011'!K81</f>
        <v>0</v>
      </c>
      <c r="BG101" s="8">
        <f>'2011'!L81</f>
        <v>0</v>
      </c>
      <c r="BH101" s="8">
        <f>'2011'!M81</f>
        <v>0</v>
      </c>
      <c r="BI101" s="8">
        <f>'2011'!N81</f>
        <v>0</v>
      </c>
      <c r="BJ101" s="11">
        <f>'2011'!O81</f>
        <v>0</v>
      </c>
      <c r="BK101" s="16">
        <f>'2012'!D121</f>
        <v>0</v>
      </c>
      <c r="BL101" s="8">
        <f>'2012'!E121</f>
        <v>0</v>
      </c>
      <c r="BM101" s="8">
        <f>'2012'!F121</f>
        <v>0</v>
      </c>
      <c r="BN101" s="8">
        <f>'2012'!G121</f>
        <v>0</v>
      </c>
      <c r="BO101" s="8">
        <f>'2012'!H121</f>
        <v>0</v>
      </c>
      <c r="BP101" s="8">
        <f>'2012'!I121</f>
        <v>0</v>
      </c>
      <c r="BQ101" s="8">
        <f>'2012'!J121</f>
        <v>0</v>
      </c>
      <c r="BR101" s="8">
        <f>'2012'!K121</f>
        <v>0</v>
      </c>
      <c r="BS101" s="8">
        <f>'2012'!L121</f>
        <v>0</v>
      </c>
      <c r="BT101" s="8">
        <f>'2012'!M121</f>
        <v>0</v>
      </c>
      <c r="BU101" s="8">
        <f>'2012'!N121</f>
        <v>0</v>
      </c>
      <c r="BV101" s="11">
        <f>'2012'!O121</f>
        <v>0</v>
      </c>
      <c r="BW101" s="16">
        <f>'2013'!D121</f>
        <v>0</v>
      </c>
      <c r="BX101" s="8">
        <f>'2013'!E121</f>
        <v>15</v>
      </c>
      <c r="BY101" s="8">
        <f>'2013'!F121</f>
        <v>0</v>
      </c>
      <c r="BZ101" s="8">
        <f>'2013'!G121</f>
        <v>0</v>
      </c>
      <c r="CA101" s="8">
        <f>'2013'!H121</f>
        <v>230</v>
      </c>
      <c r="CB101" s="8">
        <f>'2013'!I121</f>
        <v>0</v>
      </c>
      <c r="CC101" s="8">
        <f>'2013'!J121</f>
        <v>0</v>
      </c>
      <c r="CD101" s="8">
        <f>'2013'!K121</f>
        <v>0</v>
      </c>
      <c r="CE101" s="8">
        <f>'2013'!L121</f>
        <v>0</v>
      </c>
      <c r="CF101" s="8">
        <f>'2013'!M121</f>
        <v>0</v>
      </c>
      <c r="CG101" s="8">
        <f>'2013'!N121</f>
        <v>0</v>
      </c>
      <c r="CH101" s="11">
        <f>'2013'!O121</f>
        <v>0</v>
      </c>
      <c r="CI101" s="16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11"/>
      <c r="CU101" s="16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11"/>
      <c r="DG101" s="16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11"/>
      <c r="DS101" s="16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11"/>
      <c r="EE101" s="16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11"/>
    </row>
    <row r="102" spans="1:146" ht="13.5" thickBot="1" x14ac:dyDescent="0.25">
      <c r="A102" s="147"/>
      <c r="B102" s="118" t="s">
        <v>59</v>
      </c>
      <c r="C102" s="112"/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  <c r="N102" s="114"/>
      <c r="O102" s="112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14"/>
      <c r="AA102" s="112"/>
      <c r="AB102" s="113"/>
      <c r="AC102" s="113"/>
      <c r="AD102" s="113"/>
      <c r="AE102" s="113"/>
      <c r="AF102" s="113"/>
      <c r="AG102" s="113"/>
      <c r="AH102" s="113"/>
      <c r="AI102" s="113"/>
      <c r="AJ102" s="113"/>
      <c r="AK102" s="113"/>
      <c r="AL102" s="114"/>
      <c r="AM102" s="112"/>
      <c r="AN102" s="113"/>
      <c r="AO102" s="113"/>
      <c r="AP102" s="113"/>
      <c r="AQ102" s="113"/>
      <c r="AR102" s="113"/>
      <c r="AS102" s="113"/>
      <c r="AT102" s="113"/>
      <c r="AU102" s="113"/>
      <c r="AV102" s="113"/>
      <c r="AW102" s="113"/>
      <c r="AX102" s="114"/>
      <c r="AY102" s="112"/>
      <c r="AZ102" s="113"/>
      <c r="BA102" s="113"/>
      <c r="BB102" s="113"/>
      <c r="BC102" s="113"/>
      <c r="BD102" s="113"/>
      <c r="BE102" s="113"/>
      <c r="BF102" s="113"/>
      <c r="BG102" s="113"/>
      <c r="BH102" s="113"/>
      <c r="BI102" s="113"/>
      <c r="BJ102" s="114"/>
      <c r="BK102" s="112">
        <f>'2012'!D123</f>
        <v>0</v>
      </c>
      <c r="BL102" s="113">
        <f>'2012'!E123</f>
        <v>0</v>
      </c>
      <c r="BM102" s="113">
        <f>'2012'!F123</f>
        <v>0</v>
      </c>
      <c r="BN102" s="113">
        <f>'2012'!G123</f>
        <v>0</v>
      </c>
      <c r="BO102" s="113">
        <f>'2012'!H123</f>
        <v>0</v>
      </c>
      <c r="BP102" s="113">
        <f>'2012'!I123</f>
        <v>0</v>
      </c>
      <c r="BQ102" s="113">
        <f>'2012'!J123</f>
        <v>0</v>
      </c>
      <c r="BR102" s="113">
        <f>'2012'!K123</f>
        <v>0</v>
      </c>
      <c r="BS102" s="113">
        <f>'2012'!L123</f>
        <v>0</v>
      </c>
      <c r="BT102" s="113">
        <f>'2012'!M123</f>
        <v>0</v>
      </c>
      <c r="BU102" s="113">
        <f>'2012'!N123</f>
        <v>0</v>
      </c>
      <c r="BV102" s="114">
        <f>'2012'!O123</f>
        <v>0</v>
      </c>
      <c r="BW102" s="112">
        <f>'2013'!D123</f>
        <v>0</v>
      </c>
      <c r="BX102" s="113">
        <f>'2013'!E123</f>
        <v>-124</v>
      </c>
      <c r="BY102" s="113">
        <f>'2013'!F123</f>
        <v>0</v>
      </c>
      <c r="BZ102" s="113">
        <f>'2013'!G123</f>
        <v>0</v>
      </c>
      <c r="CA102" s="113">
        <f>'2013'!H123</f>
        <v>139</v>
      </c>
      <c r="CB102" s="113" t="str">
        <f>'2013'!I123</f>
        <v/>
      </c>
      <c r="CC102" s="113" t="str">
        <f>'2013'!J123</f>
        <v/>
      </c>
      <c r="CD102" s="113" t="str">
        <f>'2013'!K123</f>
        <v/>
      </c>
      <c r="CE102" s="113" t="str">
        <f>'2013'!L123</f>
        <v/>
      </c>
      <c r="CF102" s="113" t="str">
        <f>'2013'!M123</f>
        <v/>
      </c>
      <c r="CG102" s="113" t="str">
        <f>'2013'!N123</f>
        <v/>
      </c>
      <c r="CH102" s="114" t="str">
        <f>'2013'!O123</f>
        <v/>
      </c>
      <c r="CI102" s="112"/>
      <c r="CJ102" s="113"/>
      <c r="CK102" s="113"/>
      <c r="CL102" s="113"/>
      <c r="CM102" s="113"/>
      <c r="CN102" s="113"/>
      <c r="CO102" s="113"/>
      <c r="CP102" s="113"/>
      <c r="CQ102" s="113"/>
      <c r="CR102" s="113"/>
      <c r="CS102" s="113"/>
      <c r="CT102" s="114"/>
      <c r="CU102" s="112"/>
      <c r="CV102" s="113"/>
      <c r="CW102" s="113"/>
      <c r="CX102" s="113"/>
      <c r="CY102" s="113"/>
      <c r="CZ102" s="113"/>
      <c r="DA102" s="113"/>
      <c r="DB102" s="113"/>
      <c r="DC102" s="113"/>
      <c r="DD102" s="113"/>
      <c r="DE102" s="113"/>
      <c r="DF102" s="114"/>
      <c r="DG102" s="112"/>
      <c r="DH102" s="113"/>
      <c r="DI102" s="113"/>
      <c r="DJ102" s="113"/>
      <c r="DK102" s="113"/>
      <c r="DL102" s="113"/>
      <c r="DM102" s="113"/>
      <c r="DN102" s="113"/>
      <c r="DO102" s="113"/>
      <c r="DP102" s="113"/>
      <c r="DQ102" s="113"/>
      <c r="DR102" s="114"/>
      <c r="DS102" s="112"/>
      <c r="DT102" s="113"/>
      <c r="DU102" s="113"/>
      <c r="DV102" s="113"/>
      <c r="DW102" s="113"/>
      <c r="DX102" s="113"/>
      <c r="DY102" s="113"/>
      <c r="DZ102" s="113"/>
      <c r="EA102" s="113"/>
      <c r="EB102" s="113"/>
      <c r="EC102" s="113"/>
      <c r="ED102" s="114"/>
      <c r="EE102" s="112"/>
      <c r="EF102" s="113"/>
      <c r="EG102" s="113"/>
      <c r="EH102" s="113"/>
      <c r="EI102" s="113"/>
      <c r="EJ102" s="113"/>
      <c r="EK102" s="113"/>
      <c r="EL102" s="113"/>
      <c r="EM102" s="113"/>
      <c r="EN102" s="113"/>
      <c r="EO102" s="113"/>
      <c r="EP102" s="114"/>
    </row>
    <row r="103" spans="1:146" x14ac:dyDescent="0.2">
      <c r="A103" s="145" t="s">
        <v>20</v>
      </c>
      <c r="B103" s="119" t="s">
        <v>27</v>
      </c>
      <c r="C103" s="15">
        <f>'2007'!D82</f>
        <v>0</v>
      </c>
      <c r="D103" s="9">
        <f>'2007'!E82</f>
        <v>0</v>
      </c>
      <c r="E103" s="9">
        <f>'2007'!F82</f>
        <v>0</v>
      </c>
      <c r="F103" s="9">
        <f>'2007'!G82</f>
        <v>0</v>
      </c>
      <c r="G103" s="9">
        <f>'2007'!H82</f>
        <v>0</v>
      </c>
      <c r="H103" s="9">
        <f>'2007'!I82</f>
        <v>0</v>
      </c>
      <c r="I103" s="9">
        <f>'2007'!J82</f>
        <v>0</v>
      </c>
      <c r="J103" s="9">
        <f>'2007'!K82</f>
        <v>0</v>
      </c>
      <c r="K103" s="9">
        <f>'2007'!L82</f>
        <v>0</v>
      </c>
      <c r="L103" s="9">
        <f>'2007'!M82</f>
        <v>0</v>
      </c>
      <c r="M103" s="9">
        <f>'2007'!N82</f>
        <v>0</v>
      </c>
      <c r="N103" s="10">
        <f>'2007'!O82</f>
        <v>0</v>
      </c>
      <c r="O103" s="15">
        <f>'2008'!D82</f>
        <v>0</v>
      </c>
      <c r="P103" s="9">
        <f>'2008'!E82</f>
        <v>0</v>
      </c>
      <c r="Q103" s="9">
        <f>'2008'!F82</f>
        <v>0</v>
      </c>
      <c r="R103" s="9">
        <f>'2008'!G82</f>
        <v>0</v>
      </c>
      <c r="S103" s="9">
        <f>'2008'!H82</f>
        <v>0</v>
      </c>
      <c r="T103" s="9">
        <f>'2008'!I82</f>
        <v>0</v>
      </c>
      <c r="U103" s="9">
        <f>'2008'!J82</f>
        <v>0</v>
      </c>
      <c r="V103" s="9">
        <f>'2008'!K82</f>
        <v>0</v>
      </c>
      <c r="W103" s="9">
        <f>'2008'!L82</f>
        <v>0</v>
      </c>
      <c r="X103" s="9">
        <f>'2008'!M82</f>
        <v>0</v>
      </c>
      <c r="Y103" s="9">
        <f>'2008'!N82</f>
        <v>0</v>
      </c>
      <c r="Z103" s="10">
        <f>'2008'!O82</f>
        <v>0</v>
      </c>
      <c r="AA103" s="15">
        <f>'2009'!D82</f>
        <v>0</v>
      </c>
      <c r="AB103" s="9">
        <f>'2009'!E82</f>
        <v>0</v>
      </c>
      <c r="AC103" s="9">
        <f>'2009'!F82</f>
        <v>0</v>
      </c>
      <c r="AD103" s="9">
        <f>'2009'!G82</f>
        <v>0</v>
      </c>
      <c r="AE103" s="9">
        <f>'2009'!H82</f>
        <v>0</v>
      </c>
      <c r="AF103" s="9">
        <f>'2009'!I82</f>
        <v>0</v>
      </c>
      <c r="AG103" s="9">
        <f>'2009'!J82</f>
        <v>0</v>
      </c>
      <c r="AH103" s="9">
        <f>'2009'!K82</f>
        <v>0</v>
      </c>
      <c r="AI103" s="9">
        <f>'2009'!L82</f>
        <v>0</v>
      </c>
      <c r="AJ103" s="9">
        <f>'2009'!M82</f>
        <v>0</v>
      </c>
      <c r="AK103" s="9">
        <f>'2009'!N82</f>
        <v>0</v>
      </c>
      <c r="AL103" s="10">
        <f>'2009'!O82</f>
        <v>0</v>
      </c>
      <c r="AM103" s="15">
        <f>'2010'!D82</f>
        <v>0</v>
      </c>
      <c r="AN103" s="9">
        <f>'2010'!E82</f>
        <v>0</v>
      </c>
      <c r="AO103" s="9">
        <f>'2010'!F82</f>
        <v>0</v>
      </c>
      <c r="AP103" s="9">
        <f>'2010'!G82</f>
        <v>0</v>
      </c>
      <c r="AQ103" s="9">
        <f>'2010'!H82</f>
        <v>0</v>
      </c>
      <c r="AR103" s="9">
        <f>'2010'!I82</f>
        <v>0</v>
      </c>
      <c r="AS103" s="9">
        <f>'2010'!J82</f>
        <v>0</v>
      </c>
      <c r="AT103" s="9">
        <f>'2010'!K82</f>
        <v>0</v>
      </c>
      <c r="AU103" s="9">
        <f>'2010'!L82</f>
        <v>0</v>
      </c>
      <c r="AV103" s="9">
        <f>'2010'!M82</f>
        <v>0</v>
      </c>
      <c r="AW103" s="9">
        <f>'2010'!N82</f>
        <v>0</v>
      </c>
      <c r="AX103" s="10">
        <f>'2010'!O82</f>
        <v>0</v>
      </c>
      <c r="AY103" s="15">
        <f>'2011'!D82</f>
        <v>0</v>
      </c>
      <c r="AZ103" s="9">
        <f>'2011'!E82</f>
        <v>0</v>
      </c>
      <c r="BA103" s="9">
        <f>'2011'!F82</f>
        <v>0</v>
      </c>
      <c r="BB103" s="9">
        <f>'2011'!G82</f>
        <v>0</v>
      </c>
      <c r="BC103" s="9">
        <f>'2011'!H82</f>
        <v>0</v>
      </c>
      <c r="BD103" s="9">
        <f>'2011'!I82</f>
        <v>0</v>
      </c>
      <c r="BE103" s="9">
        <f>'2011'!J82</f>
        <v>0</v>
      </c>
      <c r="BF103" s="9">
        <f>'2011'!K82</f>
        <v>0</v>
      </c>
      <c r="BG103" s="9">
        <f>'2011'!L82</f>
        <v>0</v>
      </c>
      <c r="BH103" s="9">
        <f>'2011'!M82</f>
        <v>0</v>
      </c>
      <c r="BI103" s="9">
        <f>'2011'!N82</f>
        <v>0</v>
      </c>
      <c r="BJ103" s="10">
        <f>'2011'!O82</f>
        <v>0</v>
      </c>
      <c r="BK103" s="15">
        <f>'2012'!D124</f>
        <v>0</v>
      </c>
      <c r="BL103" s="9">
        <f>'2012'!E124</f>
        <v>0</v>
      </c>
      <c r="BM103" s="9">
        <f>'2012'!F124</f>
        <v>0</v>
      </c>
      <c r="BN103" s="9">
        <f>'2012'!G124</f>
        <v>3</v>
      </c>
      <c r="BO103" s="9">
        <f>'2012'!H124</f>
        <v>8</v>
      </c>
      <c r="BP103" s="9">
        <f>'2012'!I124</f>
        <v>9</v>
      </c>
      <c r="BQ103" s="9">
        <f>'2012'!J124</f>
        <v>6</v>
      </c>
      <c r="BR103" s="9">
        <f>'2012'!K124</f>
        <v>0</v>
      </c>
      <c r="BS103" s="9">
        <f>'2012'!L124</f>
        <v>0</v>
      </c>
      <c r="BT103" s="9">
        <f>'2012'!M124</f>
        <v>0</v>
      </c>
      <c r="BU103" s="9">
        <f>'2012'!N124</f>
        <v>0</v>
      </c>
      <c r="BV103" s="10">
        <f>'2012'!O124</f>
        <v>0</v>
      </c>
      <c r="BW103" s="15">
        <f>'2013'!D124</f>
        <v>0</v>
      </c>
      <c r="BX103" s="9">
        <f>'2013'!E124</f>
        <v>0</v>
      </c>
      <c r="BY103" s="9">
        <f>'2013'!F124</f>
        <v>0</v>
      </c>
      <c r="BZ103" s="9">
        <f>'2013'!G124</f>
        <v>0</v>
      </c>
      <c r="CA103" s="9">
        <f>'2013'!H124</f>
        <v>0</v>
      </c>
      <c r="CB103" s="9">
        <f>'2013'!I124</f>
        <v>0</v>
      </c>
      <c r="CC103" s="9">
        <f>'2013'!J124</f>
        <v>0</v>
      </c>
      <c r="CD103" s="9">
        <f>'2013'!K124</f>
        <v>0</v>
      </c>
      <c r="CE103" s="9">
        <f>'2013'!L124</f>
        <v>0</v>
      </c>
      <c r="CF103" s="9">
        <f>'2013'!M124</f>
        <v>0</v>
      </c>
      <c r="CG103" s="9">
        <f>'2013'!N124</f>
        <v>0</v>
      </c>
      <c r="CH103" s="10">
        <f>'2013'!O124</f>
        <v>0</v>
      </c>
      <c r="CI103" s="15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10"/>
      <c r="CU103" s="15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10"/>
      <c r="DG103" s="15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10"/>
      <c r="DS103" s="15"/>
      <c r="DT103" s="9"/>
      <c r="DU103" s="9"/>
      <c r="DV103" s="9"/>
      <c r="DW103" s="9"/>
      <c r="DX103" s="9"/>
      <c r="DY103" s="9"/>
      <c r="DZ103" s="9"/>
      <c r="EA103" s="9"/>
      <c r="EB103" s="9"/>
      <c r="EC103" s="9"/>
      <c r="ED103" s="10"/>
      <c r="EE103" s="15"/>
      <c r="EF103" s="9"/>
      <c r="EG103" s="9"/>
      <c r="EH103" s="9"/>
      <c r="EI103" s="9"/>
      <c r="EJ103" s="9"/>
      <c r="EK103" s="9"/>
      <c r="EL103" s="9"/>
      <c r="EM103" s="9"/>
      <c r="EN103" s="9"/>
      <c r="EO103" s="9"/>
      <c r="EP103" s="10"/>
    </row>
    <row r="104" spans="1:146" x14ac:dyDescent="0.2">
      <c r="A104" s="146"/>
      <c r="B104" s="121" t="s">
        <v>28</v>
      </c>
      <c r="C104" s="16">
        <f>'2007'!D83</f>
        <v>0</v>
      </c>
      <c r="D104" s="8">
        <f>'2007'!E83</f>
        <v>0</v>
      </c>
      <c r="E104" s="8">
        <f>'2007'!F83</f>
        <v>0</v>
      </c>
      <c r="F104" s="8">
        <f>'2007'!G83</f>
        <v>0</v>
      </c>
      <c r="G104" s="8">
        <f>'2007'!H83</f>
        <v>0</v>
      </c>
      <c r="H104" s="8">
        <f>'2007'!I83</f>
        <v>0</v>
      </c>
      <c r="I104" s="8">
        <f>'2007'!J83</f>
        <v>0</v>
      </c>
      <c r="J104" s="8">
        <f>'2007'!K83</f>
        <v>0</v>
      </c>
      <c r="K104" s="8">
        <f>'2007'!L83</f>
        <v>0</v>
      </c>
      <c r="L104" s="8">
        <f>'2007'!M83</f>
        <v>0</v>
      </c>
      <c r="M104" s="8">
        <f>'2007'!N83</f>
        <v>0</v>
      </c>
      <c r="N104" s="11">
        <f>'2007'!O83</f>
        <v>0</v>
      </c>
      <c r="O104" s="16">
        <f>'2008'!D83</f>
        <v>0</v>
      </c>
      <c r="P104" s="8">
        <f>'2008'!E83</f>
        <v>0</v>
      </c>
      <c r="Q104" s="8">
        <f>'2008'!F83</f>
        <v>0</v>
      </c>
      <c r="R104" s="8">
        <f>'2008'!G83</f>
        <v>0</v>
      </c>
      <c r="S104" s="8">
        <f>'2008'!H83</f>
        <v>0</v>
      </c>
      <c r="T104" s="8">
        <f>'2008'!I83</f>
        <v>0</v>
      </c>
      <c r="U104" s="8">
        <f>'2008'!J83</f>
        <v>0</v>
      </c>
      <c r="V104" s="8">
        <f>'2008'!K83</f>
        <v>0</v>
      </c>
      <c r="W104" s="8">
        <f>'2008'!L83</f>
        <v>0</v>
      </c>
      <c r="X104" s="8">
        <f>'2008'!M83</f>
        <v>0</v>
      </c>
      <c r="Y104" s="8">
        <f>'2008'!N83</f>
        <v>0</v>
      </c>
      <c r="Z104" s="11">
        <f>'2008'!O83</f>
        <v>0</v>
      </c>
      <c r="AA104" s="16">
        <f>'2009'!D83</f>
        <v>0</v>
      </c>
      <c r="AB104" s="8">
        <f>'2009'!E83</f>
        <v>0</v>
      </c>
      <c r="AC104" s="8">
        <f>'2009'!F83</f>
        <v>0</v>
      </c>
      <c r="AD104" s="8">
        <f>'2009'!G83</f>
        <v>0</v>
      </c>
      <c r="AE104" s="8">
        <f>'2009'!H83</f>
        <v>0</v>
      </c>
      <c r="AF104" s="8">
        <f>'2009'!I83</f>
        <v>0</v>
      </c>
      <c r="AG104" s="8">
        <f>'2009'!J83</f>
        <v>0</v>
      </c>
      <c r="AH104" s="8">
        <f>'2009'!K83</f>
        <v>0</v>
      </c>
      <c r="AI104" s="8">
        <f>'2009'!L83</f>
        <v>0</v>
      </c>
      <c r="AJ104" s="8">
        <f>'2009'!M83</f>
        <v>0</v>
      </c>
      <c r="AK104" s="8">
        <f>'2009'!N83</f>
        <v>0</v>
      </c>
      <c r="AL104" s="11">
        <f>'2009'!O83</f>
        <v>0</v>
      </c>
      <c r="AM104" s="16">
        <f>'2010'!D83</f>
        <v>0</v>
      </c>
      <c r="AN104" s="8">
        <f>'2010'!E83</f>
        <v>0</v>
      </c>
      <c r="AO104" s="8">
        <f>'2010'!F83</f>
        <v>0</v>
      </c>
      <c r="AP104" s="8">
        <f>'2010'!G83</f>
        <v>0</v>
      </c>
      <c r="AQ104" s="8">
        <f>'2010'!H83</f>
        <v>0</v>
      </c>
      <c r="AR104" s="8">
        <f>'2010'!I83</f>
        <v>0</v>
      </c>
      <c r="AS104" s="8">
        <f>'2010'!J83</f>
        <v>0</v>
      </c>
      <c r="AT104" s="8">
        <f>'2010'!K83</f>
        <v>0</v>
      </c>
      <c r="AU104" s="8">
        <f>'2010'!L83</f>
        <v>0</v>
      </c>
      <c r="AV104" s="8">
        <f>'2010'!M83</f>
        <v>0</v>
      </c>
      <c r="AW104" s="8">
        <f>'2010'!N83</f>
        <v>0</v>
      </c>
      <c r="AX104" s="11">
        <f>'2010'!O83</f>
        <v>0</v>
      </c>
      <c r="AY104" s="16">
        <f>'2011'!D83</f>
        <v>0</v>
      </c>
      <c r="AZ104" s="8">
        <f>'2011'!E83</f>
        <v>0</v>
      </c>
      <c r="BA104" s="8">
        <f>'2011'!F83</f>
        <v>0</v>
      </c>
      <c r="BB104" s="8">
        <f>'2011'!G83</f>
        <v>0</v>
      </c>
      <c r="BC104" s="8">
        <f>'2011'!H83</f>
        <v>0</v>
      </c>
      <c r="BD104" s="8">
        <f>'2011'!I83</f>
        <v>0</v>
      </c>
      <c r="BE104" s="8">
        <f>'2011'!J83</f>
        <v>0</v>
      </c>
      <c r="BF104" s="8">
        <f>'2011'!K83</f>
        <v>0</v>
      </c>
      <c r="BG104" s="8">
        <f>'2011'!L83</f>
        <v>0</v>
      </c>
      <c r="BH104" s="8">
        <f>'2011'!M83</f>
        <v>0</v>
      </c>
      <c r="BI104" s="8">
        <f>'2011'!N83</f>
        <v>0</v>
      </c>
      <c r="BJ104" s="11">
        <f>'2011'!O83</f>
        <v>0</v>
      </c>
      <c r="BK104" s="16">
        <f>'2012'!D125</f>
        <v>0</v>
      </c>
      <c r="BL104" s="8">
        <f>'2012'!E125</f>
        <v>0</v>
      </c>
      <c r="BM104" s="8">
        <f>'2012'!F125</f>
        <v>0</v>
      </c>
      <c r="BN104" s="8">
        <f>'2012'!G125</f>
        <v>3</v>
      </c>
      <c r="BO104" s="8">
        <f>'2012'!H125</f>
        <v>16</v>
      </c>
      <c r="BP104" s="8">
        <f>'2012'!I125</f>
        <v>38</v>
      </c>
      <c r="BQ104" s="8">
        <f>'2012'!J125</f>
        <v>9</v>
      </c>
      <c r="BR104" s="8">
        <f>'2012'!K125</f>
        <v>3</v>
      </c>
      <c r="BS104" s="8">
        <f>'2012'!L125</f>
        <v>0</v>
      </c>
      <c r="BT104" s="8">
        <f>'2012'!M125</f>
        <v>2</v>
      </c>
      <c r="BU104" s="8">
        <f>'2012'!N125</f>
        <v>2</v>
      </c>
      <c r="BV104" s="11">
        <f>'2012'!O125</f>
        <v>0</v>
      </c>
      <c r="BW104" s="16">
        <f>'2013'!D125</f>
        <v>0</v>
      </c>
      <c r="BX104" s="8">
        <f>'2013'!E125</f>
        <v>2</v>
      </c>
      <c r="BY104" s="8">
        <f>'2013'!F125</f>
        <v>0</v>
      </c>
      <c r="BZ104" s="8">
        <f>'2013'!G125</f>
        <v>0</v>
      </c>
      <c r="CA104" s="8">
        <f>'2013'!H125</f>
        <v>0</v>
      </c>
      <c r="CB104" s="8">
        <f>'2013'!I125</f>
        <v>0</v>
      </c>
      <c r="CC104" s="8">
        <f>'2013'!J125</f>
        <v>0</v>
      </c>
      <c r="CD104" s="8">
        <f>'2013'!K125</f>
        <v>0</v>
      </c>
      <c r="CE104" s="8">
        <f>'2013'!L125</f>
        <v>0</v>
      </c>
      <c r="CF104" s="8">
        <f>'2013'!M125</f>
        <v>0</v>
      </c>
      <c r="CG104" s="8">
        <f>'2013'!N125</f>
        <v>0</v>
      </c>
      <c r="CH104" s="11">
        <f>'2013'!O125</f>
        <v>0</v>
      </c>
      <c r="CI104" s="16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11"/>
      <c r="CU104" s="16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11"/>
      <c r="DG104" s="16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11"/>
      <c r="DS104" s="16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11"/>
      <c r="EE104" s="16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11"/>
    </row>
    <row r="105" spans="1:146" x14ac:dyDescent="0.2">
      <c r="A105" s="146"/>
      <c r="B105" s="121" t="s">
        <v>29</v>
      </c>
      <c r="C105" s="16">
        <f>'2007'!D84</f>
        <v>0</v>
      </c>
      <c r="D105" s="8">
        <f>'2007'!E84</f>
        <v>0</v>
      </c>
      <c r="E105" s="8">
        <f>'2007'!F84</f>
        <v>0</v>
      </c>
      <c r="F105" s="8">
        <f>'2007'!G84</f>
        <v>0</v>
      </c>
      <c r="G105" s="8">
        <f>'2007'!H84</f>
        <v>0</v>
      </c>
      <c r="H105" s="8">
        <f>'2007'!I84</f>
        <v>0</v>
      </c>
      <c r="I105" s="8">
        <f>'2007'!J84</f>
        <v>0</v>
      </c>
      <c r="J105" s="8">
        <f>'2007'!K84</f>
        <v>0</v>
      </c>
      <c r="K105" s="8">
        <f>'2007'!L84</f>
        <v>0</v>
      </c>
      <c r="L105" s="8">
        <f>'2007'!M84</f>
        <v>0</v>
      </c>
      <c r="M105" s="8">
        <f>'2007'!N84</f>
        <v>0</v>
      </c>
      <c r="N105" s="11">
        <f>'2007'!O84</f>
        <v>0</v>
      </c>
      <c r="O105" s="16">
        <f>'2008'!D84</f>
        <v>0</v>
      </c>
      <c r="P105" s="8">
        <f>'2008'!E84</f>
        <v>0</v>
      </c>
      <c r="Q105" s="8">
        <f>'2008'!F84</f>
        <v>0</v>
      </c>
      <c r="R105" s="8">
        <f>'2008'!G84</f>
        <v>0</v>
      </c>
      <c r="S105" s="8">
        <f>'2008'!H84</f>
        <v>0</v>
      </c>
      <c r="T105" s="8">
        <f>'2008'!I84</f>
        <v>0</v>
      </c>
      <c r="U105" s="8">
        <f>'2008'!J84</f>
        <v>0</v>
      </c>
      <c r="V105" s="8">
        <f>'2008'!K84</f>
        <v>0</v>
      </c>
      <c r="W105" s="8">
        <f>'2008'!L84</f>
        <v>0</v>
      </c>
      <c r="X105" s="8">
        <f>'2008'!M84</f>
        <v>0</v>
      </c>
      <c r="Y105" s="8">
        <f>'2008'!N84</f>
        <v>0</v>
      </c>
      <c r="Z105" s="11">
        <f>'2008'!O84</f>
        <v>0</v>
      </c>
      <c r="AA105" s="16">
        <f>'2009'!D84</f>
        <v>0</v>
      </c>
      <c r="AB105" s="8">
        <f>'2009'!E84</f>
        <v>0</v>
      </c>
      <c r="AC105" s="8">
        <f>'2009'!F84</f>
        <v>0</v>
      </c>
      <c r="AD105" s="8">
        <f>'2009'!G84</f>
        <v>0</v>
      </c>
      <c r="AE105" s="8">
        <f>'2009'!H84</f>
        <v>0</v>
      </c>
      <c r="AF105" s="8">
        <f>'2009'!I84</f>
        <v>0</v>
      </c>
      <c r="AG105" s="8">
        <f>'2009'!J84</f>
        <v>0</v>
      </c>
      <c r="AH105" s="8">
        <f>'2009'!K84</f>
        <v>0</v>
      </c>
      <c r="AI105" s="8">
        <f>'2009'!L84</f>
        <v>0</v>
      </c>
      <c r="AJ105" s="8">
        <f>'2009'!M84</f>
        <v>0</v>
      </c>
      <c r="AK105" s="8">
        <f>'2009'!N84</f>
        <v>0</v>
      </c>
      <c r="AL105" s="11">
        <f>'2009'!O84</f>
        <v>0</v>
      </c>
      <c r="AM105" s="16">
        <f>'2010'!D84</f>
        <v>0</v>
      </c>
      <c r="AN105" s="8">
        <f>'2010'!E84</f>
        <v>0</v>
      </c>
      <c r="AO105" s="8">
        <f>'2010'!F84</f>
        <v>0</v>
      </c>
      <c r="AP105" s="8">
        <f>'2010'!G84</f>
        <v>0</v>
      </c>
      <c r="AQ105" s="8">
        <f>'2010'!H84</f>
        <v>0</v>
      </c>
      <c r="AR105" s="8">
        <f>'2010'!I84</f>
        <v>0</v>
      </c>
      <c r="AS105" s="8">
        <f>'2010'!J84</f>
        <v>0</v>
      </c>
      <c r="AT105" s="8">
        <f>'2010'!K84</f>
        <v>0</v>
      </c>
      <c r="AU105" s="8">
        <f>'2010'!L84</f>
        <v>0</v>
      </c>
      <c r="AV105" s="8">
        <f>'2010'!M84</f>
        <v>0</v>
      </c>
      <c r="AW105" s="8">
        <f>'2010'!N84</f>
        <v>0</v>
      </c>
      <c r="AX105" s="11">
        <f>'2010'!O84</f>
        <v>0</v>
      </c>
      <c r="AY105" s="16">
        <f>'2011'!D84</f>
        <v>0</v>
      </c>
      <c r="AZ105" s="8">
        <f>'2011'!E84</f>
        <v>0</v>
      </c>
      <c r="BA105" s="8">
        <f>'2011'!F84</f>
        <v>0</v>
      </c>
      <c r="BB105" s="8">
        <f>'2011'!G84</f>
        <v>0</v>
      </c>
      <c r="BC105" s="8">
        <f>'2011'!H84</f>
        <v>0</v>
      </c>
      <c r="BD105" s="8">
        <f>'2011'!I84</f>
        <v>0</v>
      </c>
      <c r="BE105" s="8">
        <f>'2011'!J84</f>
        <v>0</v>
      </c>
      <c r="BF105" s="8">
        <f>'2011'!K84</f>
        <v>0</v>
      </c>
      <c r="BG105" s="8">
        <f>'2011'!L84</f>
        <v>0</v>
      </c>
      <c r="BH105" s="8">
        <f>'2011'!M84</f>
        <v>0</v>
      </c>
      <c r="BI105" s="8">
        <f>'2011'!N84</f>
        <v>0</v>
      </c>
      <c r="BJ105" s="11">
        <f>'2011'!O84</f>
        <v>0</v>
      </c>
      <c r="BK105" s="16">
        <f>'2012'!D126</f>
        <v>0</v>
      </c>
      <c r="BL105" s="8">
        <f>'2012'!E126</f>
        <v>0</v>
      </c>
      <c r="BM105" s="8">
        <f>'2012'!F126</f>
        <v>0</v>
      </c>
      <c r="BN105" s="8">
        <f>'2012'!G126</f>
        <v>9</v>
      </c>
      <c r="BO105" s="8">
        <f>'2012'!H126</f>
        <v>163</v>
      </c>
      <c r="BP105" s="8">
        <f>'2012'!I126</f>
        <v>361</v>
      </c>
      <c r="BQ105" s="8">
        <f>'2012'!J126</f>
        <v>81</v>
      </c>
      <c r="BR105" s="8">
        <f>'2012'!K126</f>
        <v>31</v>
      </c>
      <c r="BS105" s="8">
        <f>'2012'!L126</f>
        <v>0</v>
      </c>
      <c r="BT105" s="8">
        <f>'2012'!M126</f>
        <v>13</v>
      </c>
      <c r="BU105" s="8">
        <f>'2012'!N126</f>
        <v>0</v>
      </c>
      <c r="BV105" s="11">
        <f>'2012'!O126</f>
        <v>0</v>
      </c>
      <c r="BW105" s="16">
        <f>'2013'!D126</f>
        <v>9</v>
      </c>
      <c r="BX105" s="8">
        <f>'2013'!E126</f>
        <v>47</v>
      </c>
      <c r="BY105" s="8">
        <f>'2013'!F126</f>
        <v>0</v>
      </c>
      <c r="BZ105" s="8">
        <f>'2013'!G126</f>
        <v>40</v>
      </c>
      <c r="CA105" s="8">
        <f>'2013'!H126</f>
        <v>25</v>
      </c>
      <c r="CB105" s="8">
        <f>'2013'!I126</f>
        <v>0</v>
      </c>
      <c r="CC105" s="8">
        <f>'2013'!J126</f>
        <v>0</v>
      </c>
      <c r="CD105" s="8">
        <f>'2013'!K126</f>
        <v>0</v>
      </c>
      <c r="CE105" s="8">
        <f>'2013'!L126</f>
        <v>0</v>
      </c>
      <c r="CF105" s="8">
        <f>'2013'!M126</f>
        <v>0</v>
      </c>
      <c r="CG105" s="8">
        <f>'2013'!N126</f>
        <v>0</v>
      </c>
      <c r="CH105" s="11">
        <f>'2013'!O126</f>
        <v>0</v>
      </c>
      <c r="CI105" s="16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11"/>
      <c r="CU105" s="16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11"/>
      <c r="DG105" s="16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11"/>
      <c r="DS105" s="16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11"/>
      <c r="EE105" s="16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11"/>
    </row>
    <row r="106" spans="1:146" x14ac:dyDescent="0.2">
      <c r="A106" s="146"/>
      <c r="B106" s="121" t="s">
        <v>30</v>
      </c>
      <c r="C106" s="16">
        <f>'2007'!D85</f>
        <v>0</v>
      </c>
      <c r="D106" s="8">
        <f>'2007'!E85</f>
        <v>0</v>
      </c>
      <c r="E106" s="8">
        <f>'2007'!F85</f>
        <v>0</v>
      </c>
      <c r="F106" s="8">
        <f>'2007'!G85</f>
        <v>0</v>
      </c>
      <c r="G106" s="8">
        <f>'2007'!H85</f>
        <v>0</v>
      </c>
      <c r="H106" s="8">
        <f>'2007'!I85</f>
        <v>0</v>
      </c>
      <c r="I106" s="8">
        <f>'2007'!J85</f>
        <v>0</v>
      </c>
      <c r="J106" s="8">
        <f>'2007'!K85</f>
        <v>0</v>
      </c>
      <c r="K106" s="8">
        <f>'2007'!L85</f>
        <v>0</v>
      </c>
      <c r="L106" s="8">
        <f>'2007'!M85</f>
        <v>0</v>
      </c>
      <c r="M106" s="8">
        <f>'2007'!N85</f>
        <v>0</v>
      </c>
      <c r="N106" s="11">
        <f>'2007'!O85</f>
        <v>0</v>
      </c>
      <c r="O106" s="16">
        <f>'2008'!D85</f>
        <v>0</v>
      </c>
      <c r="P106" s="8">
        <f>'2008'!E85</f>
        <v>0</v>
      </c>
      <c r="Q106" s="8">
        <f>'2008'!F85</f>
        <v>0</v>
      </c>
      <c r="R106" s="8">
        <f>'2008'!G85</f>
        <v>0</v>
      </c>
      <c r="S106" s="8">
        <f>'2008'!H85</f>
        <v>0</v>
      </c>
      <c r="T106" s="8">
        <f>'2008'!I85</f>
        <v>0</v>
      </c>
      <c r="U106" s="8">
        <f>'2008'!J85</f>
        <v>0</v>
      </c>
      <c r="V106" s="8">
        <f>'2008'!K85</f>
        <v>0</v>
      </c>
      <c r="W106" s="8">
        <f>'2008'!L85</f>
        <v>0</v>
      </c>
      <c r="X106" s="8">
        <f>'2008'!M85</f>
        <v>0</v>
      </c>
      <c r="Y106" s="8">
        <f>'2008'!N85</f>
        <v>0</v>
      </c>
      <c r="Z106" s="11">
        <f>'2008'!O85</f>
        <v>0</v>
      </c>
      <c r="AA106" s="16">
        <f>'2009'!D85</f>
        <v>0</v>
      </c>
      <c r="AB106" s="8">
        <f>'2009'!E85</f>
        <v>0</v>
      </c>
      <c r="AC106" s="8">
        <f>'2009'!F85</f>
        <v>0</v>
      </c>
      <c r="AD106" s="8">
        <f>'2009'!G85</f>
        <v>0</v>
      </c>
      <c r="AE106" s="8">
        <f>'2009'!H85</f>
        <v>0</v>
      </c>
      <c r="AF106" s="8">
        <f>'2009'!I85</f>
        <v>0</v>
      </c>
      <c r="AG106" s="8">
        <f>'2009'!J85</f>
        <v>0</v>
      </c>
      <c r="AH106" s="8">
        <f>'2009'!K85</f>
        <v>0</v>
      </c>
      <c r="AI106" s="8">
        <f>'2009'!L85</f>
        <v>0</v>
      </c>
      <c r="AJ106" s="8">
        <f>'2009'!M85</f>
        <v>0</v>
      </c>
      <c r="AK106" s="8">
        <f>'2009'!N85</f>
        <v>0</v>
      </c>
      <c r="AL106" s="11">
        <f>'2009'!O85</f>
        <v>0</v>
      </c>
      <c r="AM106" s="16">
        <f>'2010'!D85</f>
        <v>0</v>
      </c>
      <c r="AN106" s="8">
        <f>'2010'!E85</f>
        <v>0</v>
      </c>
      <c r="AO106" s="8">
        <f>'2010'!F85</f>
        <v>0</v>
      </c>
      <c r="AP106" s="8">
        <f>'2010'!G85</f>
        <v>0</v>
      </c>
      <c r="AQ106" s="8">
        <f>'2010'!H85</f>
        <v>0</v>
      </c>
      <c r="AR106" s="8">
        <f>'2010'!I85</f>
        <v>0</v>
      </c>
      <c r="AS106" s="8">
        <f>'2010'!J85</f>
        <v>0</v>
      </c>
      <c r="AT106" s="8">
        <f>'2010'!K85</f>
        <v>0</v>
      </c>
      <c r="AU106" s="8">
        <f>'2010'!L85</f>
        <v>0</v>
      </c>
      <c r="AV106" s="8">
        <f>'2010'!M85</f>
        <v>0</v>
      </c>
      <c r="AW106" s="8">
        <f>'2010'!N85</f>
        <v>0</v>
      </c>
      <c r="AX106" s="11">
        <f>'2010'!O85</f>
        <v>0</v>
      </c>
      <c r="AY106" s="16">
        <f>'2011'!D85</f>
        <v>0</v>
      </c>
      <c r="AZ106" s="8">
        <f>'2011'!E85</f>
        <v>0</v>
      </c>
      <c r="BA106" s="8">
        <f>'2011'!F85</f>
        <v>0</v>
      </c>
      <c r="BB106" s="8">
        <f>'2011'!G85</f>
        <v>0</v>
      </c>
      <c r="BC106" s="8">
        <f>'2011'!H85</f>
        <v>0</v>
      </c>
      <c r="BD106" s="8">
        <f>'2011'!I85</f>
        <v>0</v>
      </c>
      <c r="BE106" s="8">
        <f>'2011'!J85</f>
        <v>0</v>
      </c>
      <c r="BF106" s="8">
        <f>'2011'!K85</f>
        <v>0</v>
      </c>
      <c r="BG106" s="8">
        <f>'2011'!L85</f>
        <v>0</v>
      </c>
      <c r="BH106" s="8">
        <f>'2011'!M85</f>
        <v>0</v>
      </c>
      <c r="BI106" s="8">
        <f>'2011'!N85</f>
        <v>0</v>
      </c>
      <c r="BJ106" s="11">
        <f>'2011'!O85</f>
        <v>0</v>
      </c>
      <c r="BK106" s="16">
        <f>'2012'!D127</f>
        <v>0</v>
      </c>
      <c r="BL106" s="8">
        <f>'2012'!E127</f>
        <v>0</v>
      </c>
      <c r="BM106" s="8">
        <f>'2012'!F127</f>
        <v>0</v>
      </c>
      <c r="BN106" s="8">
        <f>'2012'!G127</f>
        <v>38</v>
      </c>
      <c r="BO106" s="8">
        <f>'2012'!H127</f>
        <v>830</v>
      </c>
      <c r="BP106" s="8">
        <f>'2012'!I127</f>
        <v>1718</v>
      </c>
      <c r="BQ106" s="8">
        <f>'2012'!J127</f>
        <v>441</v>
      </c>
      <c r="BR106" s="8">
        <f>'2012'!K127</f>
        <v>244</v>
      </c>
      <c r="BS106" s="8">
        <f>'2012'!L127</f>
        <v>24</v>
      </c>
      <c r="BT106" s="8">
        <f>'2012'!M127</f>
        <v>168</v>
      </c>
      <c r="BU106" s="8">
        <f>'2012'!N127</f>
        <v>80</v>
      </c>
      <c r="BV106" s="11">
        <f>'2012'!O127</f>
        <v>40</v>
      </c>
      <c r="BW106" s="16">
        <f>'2013'!D127</f>
        <v>29</v>
      </c>
      <c r="BX106" s="8">
        <f>'2013'!E127</f>
        <v>229</v>
      </c>
      <c r="BY106" s="8">
        <f>'2013'!F127</f>
        <v>56</v>
      </c>
      <c r="BZ106" s="8">
        <f>'2013'!G127</f>
        <v>25</v>
      </c>
      <c r="CA106" s="8">
        <f>'2013'!H127</f>
        <v>105</v>
      </c>
      <c r="CB106" s="8">
        <f>'2013'!I127</f>
        <v>0</v>
      </c>
      <c r="CC106" s="8">
        <f>'2013'!J127</f>
        <v>0</v>
      </c>
      <c r="CD106" s="8">
        <f>'2013'!K127</f>
        <v>0</v>
      </c>
      <c r="CE106" s="8">
        <f>'2013'!L127</f>
        <v>0</v>
      </c>
      <c r="CF106" s="8">
        <f>'2013'!M127</f>
        <v>0</v>
      </c>
      <c r="CG106" s="8">
        <f>'2013'!N127</f>
        <v>0</v>
      </c>
      <c r="CH106" s="11">
        <f>'2013'!O127</f>
        <v>0</v>
      </c>
      <c r="CI106" s="16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11"/>
      <c r="CU106" s="16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11"/>
      <c r="DG106" s="16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11"/>
      <c r="DS106" s="16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11"/>
      <c r="EE106" s="16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11"/>
    </row>
    <row r="107" spans="1:146" ht="13.5" thickBot="1" x14ac:dyDescent="0.25">
      <c r="A107" s="147"/>
      <c r="B107" s="118" t="s">
        <v>59</v>
      </c>
      <c r="C107" s="112"/>
      <c r="D107" s="113"/>
      <c r="E107" s="113"/>
      <c r="F107" s="113"/>
      <c r="G107" s="113"/>
      <c r="H107" s="113"/>
      <c r="I107" s="113"/>
      <c r="J107" s="113"/>
      <c r="K107" s="113"/>
      <c r="L107" s="113"/>
      <c r="M107" s="113"/>
      <c r="N107" s="114"/>
      <c r="O107" s="112"/>
      <c r="P107" s="113"/>
      <c r="Q107" s="113"/>
      <c r="R107" s="113"/>
      <c r="S107" s="113"/>
      <c r="T107" s="113"/>
      <c r="U107" s="113"/>
      <c r="V107" s="113"/>
      <c r="W107" s="113"/>
      <c r="X107" s="113"/>
      <c r="Y107" s="113"/>
      <c r="Z107" s="114"/>
      <c r="AA107" s="112"/>
      <c r="AB107" s="113"/>
      <c r="AC107" s="113"/>
      <c r="AD107" s="113"/>
      <c r="AE107" s="113"/>
      <c r="AF107" s="113"/>
      <c r="AG107" s="113"/>
      <c r="AH107" s="113"/>
      <c r="AI107" s="113"/>
      <c r="AJ107" s="113"/>
      <c r="AK107" s="113"/>
      <c r="AL107" s="114"/>
      <c r="AM107" s="112"/>
      <c r="AN107" s="113"/>
      <c r="AO107" s="113"/>
      <c r="AP107" s="113"/>
      <c r="AQ107" s="113"/>
      <c r="AR107" s="113"/>
      <c r="AS107" s="113"/>
      <c r="AT107" s="113"/>
      <c r="AU107" s="113"/>
      <c r="AV107" s="113"/>
      <c r="AW107" s="113"/>
      <c r="AX107" s="114"/>
      <c r="AY107" s="112"/>
      <c r="AZ107" s="113"/>
      <c r="BA107" s="113"/>
      <c r="BB107" s="113"/>
      <c r="BC107" s="113"/>
      <c r="BD107" s="113"/>
      <c r="BE107" s="113"/>
      <c r="BF107" s="113"/>
      <c r="BG107" s="113"/>
      <c r="BH107" s="113"/>
      <c r="BI107" s="113"/>
      <c r="BJ107" s="114"/>
      <c r="BK107" s="112">
        <f>'2012'!D129</f>
        <v>0</v>
      </c>
      <c r="BL107" s="113">
        <f>'2012'!E129</f>
        <v>0</v>
      </c>
      <c r="BM107" s="113">
        <f>'2012'!F129</f>
        <v>0</v>
      </c>
      <c r="BN107" s="113">
        <f>'2012'!G129</f>
        <v>0</v>
      </c>
      <c r="BO107" s="113">
        <f>'2012'!H129</f>
        <v>0</v>
      </c>
      <c r="BP107" s="113">
        <f>'2012'!I129</f>
        <v>0</v>
      </c>
      <c r="BQ107" s="113">
        <f>'2012'!J129</f>
        <v>0</v>
      </c>
      <c r="BR107" s="113">
        <f>'2012'!K129</f>
        <v>0</v>
      </c>
      <c r="BS107" s="113">
        <f>'2012'!L129</f>
        <v>0</v>
      </c>
      <c r="BT107" s="113">
        <f>'2012'!M129</f>
        <v>0</v>
      </c>
      <c r="BU107" s="113">
        <f>'2012'!N129</f>
        <v>281</v>
      </c>
      <c r="BV107" s="114">
        <f>'2012'!O129</f>
        <v>0</v>
      </c>
      <c r="BW107" s="112">
        <f>'2013'!D129</f>
        <v>748</v>
      </c>
      <c r="BX107" s="113">
        <f>'2013'!E129</f>
        <v>542</v>
      </c>
      <c r="BY107" s="113">
        <f>'2013'!F129</f>
        <v>-119</v>
      </c>
      <c r="BZ107" s="113">
        <f>'2013'!G129</f>
        <v>61</v>
      </c>
      <c r="CA107" s="113">
        <f>'2013'!H129</f>
        <v>122</v>
      </c>
      <c r="CB107" s="113" t="str">
        <f>'2013'!I129</f>
        <v/>
      </c>
      <c r="CC107" s="113" t="str">
        <f>'2013'!J129</f>
        <v/>
      </c>
      <c r="CD107" s="113" t="str">
        <f>'2013'!K129</f>
        <v/>
      </c>
      <c r="CE107" s="113" t="str">
        <f>'2013'!L129</f>
        <v/>
      </c>
      <c r="CF107" s="113" t="str">
        <f>'2013'!M129</f>
        <v/>
      </c>
      <c r="CG107" s="113" t="str">
        <f>'2013'!N129</f>
        <v/>
      </c>
      <c r="CH107" s="114" t="str">
        <f>'2013'!O129</f>
        <v/>
      </c>
      <c r="CI107" s="112"/>
      <c r="CJ107" s="113"/>
      <c r="CK107" s="113"/>
      <c r="CL107" s="113"/>
      <c r="CM107" s="113"/>
      <c r="CN107" s="113"/>
      <c r="CO107" s="113"/>
      <c r="CP107" s="113"/>
      <c r="CQ107" s="113"/>
      <c r="CR107" s="113"/>
      <c r="CS107" s="113"/>
      <c r="CT107" s="114"/>
      <c r="CU107" s="112"/>
      <c r="CV107" s="113"/>
      <c r="CW107" s="113"/>
      <c r="CX107" s="113"/>
      <c r="CY107" s="113"/>
      <c r="CZ107" s="113"/>
      <c r="DA107" s="113"/>
      <c r="DB107" s="113"/>
      <c r="DC107" s="113"/>
      <c r="DD107" s="113"/>
      <c r="DE107" s="113"/>
      <c r="DF107" s="114"/>
      <c r="DG107" s="112"/>
      <c r="DH107" s="113"/>
      <c r="DI107" s="113"/>
      <c r="DJ107" s="113"/>
      <c r="DK107" s="113"/>
      <c r="DL107" s="113"/>
      <c r="DM107" s="113"/>
      <c r="DN107" s="113"/>
      <c r="DO107" s="113"/>
      <c r="DP107" s="113"/>
      <c r="DQ107" s="113"/>
      <c r="DR107" s="114"/>
      <c r="DS107" s="112"/>
      <c r="DT107" s="113"/>
      <c r="DU107" s="113"/>
      <c r="DV107" s="113"/>
      <c r="DW107" s="113"/>
      <c r="DX107" s="113"/>
      <c r="DY107" s="113"/>
      <c r="DZ107" s="113"/>
      <c r="EA107" s="113"/>
      <c r="EB107" s="113"/>
      <c r="EC107" s="113"/>
      <c r="ED107" s="114"/>
      <c r="EE107" s="112"/>
      <c r="EF107" s="113"/>
      <c r="EG107" s="113"/>
      <c r="EH107" s="113"/>
      <c r="EI107" s="113"/>
      <c r="EJ107" s="113"/>
      <c r="EK107" s="113"/>
      <c r="EL107" s="113"/>
      <c r="EM107" s="113"/>
      <c r="EN107" s="113"/>
      <c r="EO107" s="113"/>
      <c r="EP107" s="114"/>
    </row>
    <row r="108" spans="1:146" x14ac:dyDescent="0.2">
      <c r="A108" s="145" t="s">
        <v>21</v>
      </c>
      <c r="B108" s="119" t="s">
        <v>27</v>
      </c>
      <c r="C108" s="15">
        <f>'2007'!D86</f>
        <v>0</v>
      </c>
      <c r="D108" s="9">
        <f>'2007'!E86</f>
        <v>0</v>
      </c>
      <c r="E108" s="9">
        <f>'2007'!F86</f>
        <v>0</v>
      </c>
      <c r="F108" s="9">
        <f>'2007'!G86</f>
        <v>0</v>
      </c>
      <c r="G108" s="9">
        <f>'2007'!H86</f>
        <v>0</v>
      </c>
      <c r="H108" s="9">
        <f>'2007'!I86</f>
        <v>0</v>
      </c>
      <c r="I108" s="9">
        <f>'2007'!J86</f>
        <v>0</v>
      </c>
      <c r="J108" s="9">
        <f>'2007'!K86</f>
        <v>0</v>
      </c>
      <c r="K108" s="9">
        <f>'2007'!L86</f>
        <v>0</v>
      </c>
      <c r="L108" s="9">
        <f>'2007'!M86</f>
        <v>0</v>
      </c>
      <c r="M108" s="9">
        <f>'2007'!N86</f>
        <v>0</v>
      </c>
      <c r="N108" s="10">
        <f>'2007'!O86</f>
        <v>0</v>
      </c>
      <c r="O108" s="15">
        <f>'2008'!D86</f>
        <v>0</v>
      </c>
      <c r="P108" s="9">
        <f>'2008'!E86</f>
        <v>0</v>
      </c>
      <c r="Q108" s="9">
        <f>'2008'!F86</f>
        <v>0</v>
      </c>
      <c r="R108" s="9">
        <f>'2008'!G86</f>
        <v>0</v>
      </c>
      <c r="S108" s="9">
        <f>'2008'!H86</f>
        <v>0</v>
      </c>
      <c r="T108" s="9">
        <f>'2008'!I86</f>
        <v>0</v>
      </c>
      <c r="U108" s="9">
        <f>'2008'!J86</f>
        <v>0</v>
      </c>
      <c r="V108" s="9">
        <f>'2008'!K86</f>
        <v>0</v>
      </c>
      <c r="W108" s="9">
        <f>'2008'!L86</f>
        <v>0</v>
      </c>
      <c r="X108" s="9">
        <f>'2008'!M86</f>
        <v>0</v>
      </c>
      <c r="Y108" s="9">
        <f>'2008'!N86</f>
        <v>0</v>
      </c>
      <c r="Z108" s="10">
        <f>'2008'!O86</f>
        <v>0</v>
      </c>
      <c r="AA108" s="15">
        <f>'2009'!D86</f>
        <v>0</v>
      </c>
      <c r="AB108" s="9">
        <f>'2009'!E86</f>
        <v>0</v>
      </c>
      <c r="AC108" s="9">
        <f>'2009'!F86</f>
        <v>0</v>
      </c>
      <c r="AD108" s="9">
        <f>'2009'!G86</f>
        <v>0</v>
      </c>
      <c r="AE108" s="9">
        <f>'2009'!H86</f>
        <v>0</v>
      </c>
      <c r="AF108" s="9">
        <f>'2009'!I86</f>
        <v>0</v>
      </c>
      <c r="AG108" s="9">
        <f>'2009'!J86</f>
        <v>0</v>
      </c>
      <c r="AH108" s="9">
        <f>'2009'!K86</f>
        <v>0</v>
      </c>
      <c r="AI108" s="9">
        <f>'2009'!L86</f>
        <v>0</v>
      </c>
      <c r="AJ108" s="9">
        <f>'2009'!M86</f>
        <v>0</v>
      </c>
      <c r="AK108" s="9">
        <f>'2009'!N86</f>
        <v>0</v>
      </c>
      <c r="AL108" s="10">
        <f>'2009'!O86</f>
        <v>0</v>
      </c>
      <c r="AM108" s="15">
        <f>'2010'!D86</f>
        <v>0</v>
      </c>
      <c r="AN108" s="9">
        <f>'2010'!E86</f>
        <v>0</v>
      </c>
      <c r="AO108" s="9">
        <f>'2010'!F86</f>
        <v>0</v>
      </c>
      <c r="AP108" s="9">
        <f>'2010'!G86</f>
        <v>0</v>
      </c>
      <c r="AQ108" s="9">
        <f>'2010'!H86</f>
        <v>0</v>
      </c>
      <c r="AR108" s="9">
        <f>'2010'!I86</f>
        <v>0</v>
      </c>
      <c r="AS108" s="9">
        <f>'2010'!J86</f>
        <v>0</v>
      </c>
      <c r="AT108" s="9">
        <f>'2010'!K86</f>
        <v>0</v>
      </c>
      <c r="AU108" s="9">
        <f>'2010'!L86</f>
        <v>0</v>
      </c>
      <c r="AV108" s="9">
        <f>'2010'!M86</f>
        <v>0</v>
      </c>
      <c r="AW108" s="9">
        <f>'2010'!N86</f>
        <v>0</v>
      </c>
      <c r="AX108" s="10">
        <f>'2010'!O86</f>
        <v>0</v>
      </c>
      <c r="AY108" s="15">
        <f>'2011'!D86</f>
        <v>0</v>
      </c>
      <c r="AZ108" s="9">
        <f>'2011'!E86</f>
        <v>0</v>
      </c>
      <c r="BA108" s="9">
        <f>'2011'!F86</f>
        <v>0</v>
      </c>
      <c r="BB108" s="9">
        <f>'2011'!G86</f>
        <v>0</v>
      </c>
      <c r="BC108" s="9">
        <f>'2011'!H86</f>
        <v>0</v>
      </c>
      <c r="BD108" s="9">
        <f>'2011'!I86</f>
        <v>0</v>
      </c>
      <c r="BE108" s="9">
        <f>'2011'!J86</f>
        <v>0</v>
      </c>
      <c r="BF108" s="9">
        <f>'2011'!K86</f>
        <v>0</v>
      </c>
      <c r="BG108" s="9">
        <f>'2011'!L86</f>
        <v>0</v>
      </c>
      <c r="BH108" s="9">
        <f>'2011'!M86</f>
        <v>0</v>
      </c>
      <c r="BI108" s="9">
        <f>'2011'!N86</f>
        <v>0</v>
      </c>
      <c r="BJ108" s="10">
        <f>'2011'!O86</f>
        <v>0</v>
      </c>
      <c r="BK108" s="15">
        <f>'2012'!D130</f>
        <v>0</v>
      </c>
      <c r="BL108" s="9">
        <f>'2012'!E130</f>
        <v>0</v>
      </c>
      <c r="BM108" s="9">
        <f>'2012'!F130</f>
        <v>0</v>
      </c>
      <c r="BN108" s="9">
        <f>'2012'!G130</f>
        <v>0</v>
      </c>
      <c r="BO108" s="9">
        <f>'2012'!H130</f>
        <v>0</v>
      </c>
      <c r="BP108" s="9">
        <f>'2012'!I130</f>
        <v>0</v>
      </c>
      <c r="BQ108" s="9">
        <f>'2012'!J130</f>
        <v>0</v>
      </c>
      <c r="BR108" s="9">
        <f>'2012'!K130</f>
        <v>0</v>
      </c>
      <c r="BS108" s="9">
        <f>'2012'!L130</f>
        <v>0</v>
      </c>
      <c r="BT108" s="9">
        <f>'2012'!M130</f>
        <v>0</v>
      </c>
      <c r="BU108" s="9">
        <f>'2012'!N130</f>
        <v>3</v>
      </c>
      <c r="BV108" s="10">
        <f>'2012'!O130</f>
        <v>1</v>
      </c>
      <c r="BW108" s="15">
        <f>'2013'!D130</f>
        <v>11</v>
      </c>
      <c r="BX108" s="9">
        <f>'2013'!E130</f>
        <v>22</v>
      </c>
      <c r="BY108" s="9">
        <f>'2013'!F130</f>
        <v>13</v>
      </c>
      <c r="BZ108" s="9">
        <f>'2013'!G130</f>
        <v>9</v>
      </c>
      <c r="CA108" s="9">
        <f>'2013'!H130</f>
        <v>7</v>
      </c>
      <c r="CB108" s="9">
        <f>'2013'!I130</f>
        <v>0</v>
      </c>
      <c r="CC108" s="9">
        <f>'2013'!J130</f>
        <v>0</v>
      </c>
      <c r="CD108" s="9">
        <f>'2013'!K130</f>
        <v>0</v>
      </c>
      <c r="CE108" s="9">
        <f>'2013'!L130</f>
        <v>0</v>
      </c>
      <c r="CF108" s="9">
        <f>'2013'!M130</f>
        <v>0</v>
      </c>
      <c r="CG108" s="9">
        <f>'2013'!N130</f>
        <v>0</v>
      </c>
      <c r="CH108" s="10">
        <f>'2013'!O130</f>
        <v>0</v>
      </c>
      <c r="CI108" s="15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10"/>
      <c r="CU108" s="15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10"/>
      <c r="DG108" s="15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10"/>
      <c r="DS108" s="15"/>
      <c r="DT108" s="9"/>
      <c r="DU108" s="9"/>
      <c r="DV108" s="9"/>
      <c r="DW108" s="9"/>
      <c r="DX108" s="9"/>
      <c r="DY108" s="9"/>
      <c r="DZ108" s="9"/>
      <c r="EA108" s="9"/>
      <c r="EB108" s="9"/>
      <c r="EC108" s="9"/>
      <c r="ED108" s="10"/>
      <c r="EE108" s="15"/>
      <c r="EF108" s="9"/>
      <c r="EG108" s="9"/>
      <c r="EH108" s="9"/>
      <c r="EI108" s="9"/>
      <c r="EJ108" s="9"/>
      <c r="EK108" s="9"/>
      <c r="EL108" s="9"/>
      <c r="EM108" s="9"/>
      <c r="EN108" s="9"/>
      <c r="EO108" s="9"/>
      <c r="EP108" s="10"/>
    </row>
    <row r="109" spans="1:146" x14ac:dyDescent="0.2">
      <c r="A109" s="146"/>
      <c r="B109" s="121" t="s">
        <v>28</v>
      </c>
      <c r="C109" s="16">
        <f>'2007'!D87</f>
        <v>0</v>
      </c>
      <c r="D109" s="8">
        <f>'2007'!E87</f>
        <v>0</v>
      </c>
      <c r="E109" s="8">
        <f>'2007'!F87</f>
        <v>0</v>
      </c>
      <c r="F109" s="8">
        <f>'2007'!G87</f>
        <v>0</v>
      </c>
      <c r="G109" s="8">
        <f>'2007'!H87</f>
        <v>0</v>
      </c>
      <c r="H109" s="8">
        <f>'2007'!I87</f>
        <v>0</v>
      </c>
      <c r="I109" s="8">
        <f>'2007'!J87</f>
        <v>0</v>
      </c>
      <c r="J109" s="8">
        <f>'2007'!K87</f>
        <v>0</v>
      </c>
      <c r="K109" s="8">
        <f>'2007'!L87</f>
        <v>0</v>
      </c>
      <c r="L109" s="8">
        <f>'2007'!M87</f>
        <v>0</v>
      </c>
      <c r="M109" s="8">
        <f>'2007'!N87</f>
        <v>0</v>
      </c>
      <c r="N109" s="11">
        <f>'2007'!O87</f>
        <v>0</v>
      </c>
      <c r="O109" s="16">
        <f>'2008'!D87</f>
        <v>0</v>
      </c>
      <c r="P109" s="8">
        <f>'2008'!E87</f>
        <v>0</v>
      </c>
      <c r="Q109" s="8">
        <f>'2008'!F87</f>
        <v>0</v>
      </c>
      <c r="R109" s="8">
        <f>'2008'!G87</f>
        <v>0</v>
      </c>
      <c r="S109" s="8">
        <f>'2008'!H87</f>
        <v>0</v>
      </c>
      <c r="T109" s="8">
        <f>'2008'!I87</f>
        <v>0</v>
      </c>
      <c r="U109" s="8">
        <f>'2008'!J87</f>
        <v>0</v>
      </c>
      <c r="V109" s="8">
        <f>'2008'!K87</f>
        <v>0</v>
      </c>
      <c r="W109" s="8">
        <f>'2008'!L87</f>
        <v>0</v>
      </c>
      <c r="X109" s="8">
        <f>'2008'!M87</f>
        <v>0</v>
      </c>
      <c r="Y109" s="8">
        <f>'2008'!N87</f>
        <v>0</v>
      </c>
      <c r="Z109" s="11">
        <f>'2008'!O87</f>
        <v>0</v>
      </c>
      <c r="AA109" s="16">
        <f>'2009'!D87</f>
        <v>0</v>
      </c>
      <c r="AB109" s="8">
        <f>'2009'!E87</f>
        <v>0</v>
      </c>
      <c r="AC109" s="8">
        <f>'2009'!F87</f>
        <v>0</v>
      </c>
      <c r="AD109" s="8">
        <f>'2009'!G87</f>
        <v>0</v>
      </c>
      <c r="AE109" s="8">
        <f>'2009'!H87</f>
        <v>0</v>
      </c>
      <c r="AF109" s="8">
        <f>'2009'!I87</f>
        <v>0</v>
      </c>
      <c r="AG109" s="8">
        <f>'2009'!J87</f>
        <v>0</v>
      </c>
      <c r="AH109" s="8">
        <f>'2009'!K87</f>
        <v>0</v>
      </c>
      <c r="AI109" s="8">
        <f>'2009'!L87</f>
        <v>0</v>
      </c>
      <c r="AJ109" s="8">
        <f>'2009'!M87</f>
        <v>0</v>
      </c>
      <c r="AK109" s="8">
        <f>'2009'!N87</f>
        <v>0</v>
      </c>
      <c r="AL109" s="11">
        <f>'2009'!O87</f>
        <v>0</v>
      </c>
      <c r="AM109" s="16">
        <f>'2010'!D87</f>
        <v>0</v>
      </c>
      <c r="AN109" s="8">
        <f>'2010'!E87</f>
        <v>0</v>
      </c>
      <c r="AO109" s="8">
        <f>'2010'!F87</f>
        <v>0</v>
      </c>
      <c r="AP109" s="8">
        <f>'2010'!G87</f>
        <v>0</v>
      </c>
      <c r="AQ109" s="8">
        <f>'2010'!H87</f>
        <v>0</v>
      </c>
      <c r="AR109" s="8">
        <f>'2010'!I87</f>
        <v>0</v>
      </c>
      <c r="AS109" s="8">
        <f>'2010'!J87</f>
        <v>0</v>
      </c>
      <c r="AT109" s="8">
        <f>'2010'!K87</f>
        <v>0</v>
      </c>
      <c r="AU109" s="8">
        <f>'2010'!L87</f>
        <v>0</v>
      </c>
      <c r="AV109" s="8">
        <f>'2010'!M87</f>
        <v>0</v>
      </c>
      <c r="AW109" s="8">
        <f>'2010'!N87</f>
        <v>0</v>
      </c>
      <c r="AX109" s="11">
        <f>'2010'!O87</f>
        <v>0</v>
      </c>
      <c r="AY109" s="16">
        <f>'2011'!D87</f>
        <v>0</v>
      </c>
      <c r="AZ109" s="8">
        <f>'2011'!E87</f>
        <v>0</v>
      </c>
      <c r="BA109" s="8">
        <f>'2011'!F87</f>
        <v>0</v>
      </c>
      <c r="BB109" s="8">
        <f>'2011'!G87</f>
        <v>0</v>
      </c>
      <c r="BC109" s="8">
        <f>'2011'!H87</f>
        <v>0</v>
      </c>
      <c r="BD109" s="8">
        <f>'2011'!I87</f>
        <v>0</v>
      </c>
      <c r="BE109" s="8">
        <f>'2011'!J87</f>
        <v>0</v>
      </c>
      <c r="BF109" s="8">
        <f>'2011'!K87</f>
        <v>0</v>
      </c>
      <c r="BG109" s="8">
        <f>'2011'!L87</f>
        <v>0</v>
      </c>
      <c r="BH109" s="8">
        <f>'2011'!M87</f>
        <v>0</v>
      </c>
      <c r="BI109" s="8">
        <f>'2011'!N87</f>
        <v>0</v>
      </c>
      <c r="BJ109" s="11">
        <f>'2011'!O87</f>
        <v>0</v>
      </c>
      <c r="BK109" s="16">
        <f>'2012'!D131</f>
        <v>0</v>
      </c>
      <c r="BL109" s="8">
        <f>'2012'!E131</f>
        <v>0</v>
      </c>
      <c r="BM109" s="8">
        <f>'2012'!F131</f>
        <v>0</v>
      </c>
      <c r="BN109" s="8">
        <f>'2012'!G131</f>
        <v>0</v>
      </c>
      <c r="BO109" s="8">
        <f>'2012'!H131</f>
        <v>0</v>
      </c>
      <c r="BP109" s="8">
        <f>'2012'!I131</f>
        <v>0</v>
      </c>
      <c r="BQ109" s="8">
        <f>'2012'!J131</f>
        <v>0</v>
      </c>
      <c r="BR109" s="8">
        <f>'2012'!K131</f>
        <v>0</v>
      </c>
      <c r="BS109" s="8">
        <f>'2012'!L131</f>
        <v>0</v>
      </c>
      <c r="BT109" s="8">
        <f>'2012'!M131</f>
        <v>0</v>
      </c>
      <c r="BU109" s="8">
        <f>'2012'!N131</f>
        <v>1</v>
      </c>
      <c r="BV109" s="11">
        <f>'2012'!O131</f>
        <v>2</v>
      </c>
      <c r="BW109" s="16">
        <f>'2013'!D131</f>
        <v>11</v>
      </c>
      <c r="BX109" s="8">
        <f>'2013'!E131</f>
        <v>22</v>
      </c>
      <c r="BY109" s="8">
        <f>'2013'!F131</f>
        <v>12</v>
      </c>
      <c r="BZ109" s="8">
        <f>'2013'!G131</f>
        <v>9</v>
      </c>
      <c r="CA109" s="8">
        <f>'2013'!H131</f>
        <v>7</v>
      </c>
      <c r="CB109" s="8">
        <f>'2013'!I131</f>
        <v>0</v>
      </c>
      <c r="CC109" s="8">
        <f>'2013'!J131</f>
        <v>0</v>
      </c>
      <c r="CD109" s="8">
        <f>'2013'!K131</f>
        <v>0</v>
      </c>
      <c r="CE109" s="8">
        <f>'2013'!L131</f>
        <v>0</v>
      </c>
      <c r="CF109" s="8">
        <f>'2013'!M131</f>
        <v>0</v>
      </c>
      <c r="CG109" s="8">
        <f>'2013'!N131</f>
        <v>0</v>
      </c>
      <c r="CH109" s="11">
        <f>'2013'!O131</f>
        <v>0</v>
      </c>
      <c r="CI109" s="16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11"/>
      <c r="CU109" s="16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11"/>
      <c r="DG109" s="16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11"/>
      <c r="DS109" s="16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11"/>
      <c r="EE109" s="16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11"/>
    </row>
    <row r="110" spans="1:146" x14ac:dyDescent="0.2">
      <c r="A110" s="146"/>
      <c r="B110" s="121" t="s">
        <v>29</v>
      </c>
      <c r="C110" s="16">
        <f>'2007'!D88</f>
        <v>0</v>
      </c>
      <c r="D110" s="8">
        <f>'2007'!E88</f>
        <v>0</v>
      </c>
      <c r="E110" s="8">
        <f>'2007'!F88</f>
        <v>0</v>
      </c>
      <c r="F110" s="8">
        <f>'2007'!G88</f>
        <v>0</v>
      </c>
      <c r="G110" s="8">
        <f>'2007'!H88</f>
        <v>0</v>
      </c>
      <c r="H110" s="8">
        <f>'2007'!I88</f>
        <v>0</v>
      </c>
      <c r="I110" s="8">
        <f>'2007'!J88</f>
        <v>0</v>
      </c>
      <c r="J110" s="8">
        <f>'2007'!K88</f>
        <v>0</v>
      </c>
      <c r="K110" s="8">
        <f>'2007'!L88</f>
        <v>0</v>
      </c>
      <c r="L110" s="8">
        <f>'2007'!M88</f>
        <v>0</v>
      </c>
      <c r="M110" s="8">
        <f>'2007'!N88</f>
        <v>0</v>
      </c>
      <c r="N110" s="11">
        <f>'2007'!O88</f>
        <v>0</v>
      </c>
      <c r="O110" s="16">
        <f>'2008'!D88</f>
        <v>0</v>
      </c>
      <c r="P110" s="8">
        <f>'2008'!E88</f>
        <v>0</v>
      </c>
      <c r="Q110" s="8">
        <f>'2008'!F88</f>
        <v>0</v>
      </c>
      <c r="R110" s="8">
        <f>'2008'!G88</f>
        <v>0</v>
      </c>
      <c r="S110" s="8">
        <f>'2008'!H88</f>
        <v>0</v>
      </c>
      <c r="T110" s="8">
        <f>'2008'!I88</f>
        <v>0</v>
      </c>
      <c r="U110" s="8">
        <f>'2008'!J88</f>
        <v>0</v>
      </c>
      <c r="V110" s="8">
        <f>'2008'!K88</f>
        <v>0</v>
      </c>
      <c r="W110" s="8">
        <f>'2008'!L88</f>
        <v>0</v>
      </c>
      <c r="X110" s="8">
        <f>'2008'!M88</f>
        <v>0</v>
      </c>
      <c r="Y110" s="8">
        <f>'2008'!N88</f>
        <v>0</v>
      </c>
      <c r="Z110" s="11">
        <f>'2008'!O88</f>
        <v>0</v>
      </c>
      <c r="AA110" s="16">
        <f>'2009'!D88</f>
        <v>0</v>
      </c>
      <c r="AB110" s="8">
        <f>'2009'!E88</f>
        <v>0</v>
      </c>
      <c r="AC110" s="8">
        <f>'2009'!F88</f>
        <v>0</v>
      </c>
      <c r="AD110" s="8">
        <f>'2009'!G88</f>
        <v>0</v>
      </c>
      <c r="AE110" s="8">
        <f>'2009'!H88</f>
        <v>0</v>
      </c>
      <c r="AF110" s="8">
        <f>'2009'!I88</f>
        <v>0</v>
      </c>
      <c r="AG110" s="8">
        <f>'2009'!J88</f>
        <v>0</v>
      </c>
      <c r="AH110" s="8">
        <f>'2009'!K88</f>
        <v>0</v>
      </c>
      <c r="AI110" s="8">
        <f>'2009'!L88</f>
        <v>0</v>
      </c>
      <c r="AJ110" s="8">
        <f>'2009'!M88</f>
        <v>0</v>
      </c>
      <c r="AK110" s="8">
        <f>'2009'!N88</f>
        <v>0</v>
      </c>
      <c r="AL110" s="11">
        <f>'2009'!O88</f>
        <v>0</v>
      </c>
      <c r="AM110" s="16">
        <f>'2010'!D88</f>
        <v>0</v>
      </c>
      <c r="AN110" s="8">
        <f>'2010'!E88</f>
        <v>0</v>
      </c>
      <c r="AO110" s="8">
        <f>'2010'!F88</f>
        <v>0</v>
      </c>
      <c r="AP110" s="8">
        <f>'2010'!G88</f>
        <v>0</v>
      </c>
      <c r="AQ110" s="8">
        <f>'2010'!H88</f>
        <v>0</v>
      </c>
      <c r="AR110" s="8">
        <f>'2010'!I88</f>
        <v>0</v>
      </c>
      <c r="AS110" s="8">
        <f>'2010'!J88</f>
        <v>0</v>
      </c>
      <c r="AT110" s="8">
        <f>'2010'!K88</f>
        <v>0</v>
      </c>
      <c r="AU110" s="8">
        <f>'2010'!L88</f>
        <v>0</v>
      </c>
      <c r="AV110" s="8">
        <f>'2010'!M88</f>
        <v>0</v>
      </c>
      <c r="AW110" s="8">
        <f>'2010'!N88</f>
        <v>0</v>
      </c>
      <c r="AX110" s="11">
        <f>'2010'!O88</f>
        <v>0</v>
      </c>
      <c r="AY110" s="16">
        <f>'2011'!D88</f>
        <v>0</v>
      </c>
      <c r="AZ110" s="8">
        <f>'2011'!E88</f>
        <v>0</v>
      </c>
      <c r="BA110" s="8">
        <f>'2011'!F88</f>
        <v>0</v>
      </c>
      <c r="BB110" s="8">
        <f>'2011'!G88</f>
        <v>0</v>
      </c>
      <c r="BC110" s="8">
        <f>'2011'!H88</f>
        <v>0</v>
      </c>
      <c r="BD110" s="8">
        <f>'2011'!I88</f>
        <v>0</v>
      </c>
      <c r="BE110" s="8">
        <f>'2011'!J88</f>
        <v>0</v>
      </c>
      <c r="BF110" s="8">
        <f>'2011'!K88</f>
        <v>0</v>
      </c>
      <c r="BG110" s="8">
        <f>'2011'!L88</f>
        <v>0</v>
      </c>
      <c r="BH110" s="8">
        <f>'2011'!M88</f>
        <v>0</v>
      </c>
      <c r="BI110" s="8">
        <f>'2011'!N88</f>
        <v>0</v>
      </c>
      <c r="BJ110" s="11">
        <f>'2011'!O88</f>
        <v>0</v>
      </c>
      <c r="BK110" s="16">
        <f>'2012'!D132</f>
        <v>0</v>
      </c>
      <c r="BL110" s="8">
        <f>'2012'!E132</f>
        <v>0</v>
      </c>
      <c r="BM110" s="8">
        <f>'2012'!F132</f>
        <v>0</v>
      </c>
      <c r="BN110" s="8">
        <f>'2012'!G132</f>
        <v>0</v>
      </c>
      <c r="BO110" s="8">
        <f>'2012'!H132</f>
        <v>0</v>
      </c>
      <c r="BP110" s="8">
        <f>'2012'!I132</f>
        <v>0</v>
      </c>
      <c r="BQ110" s="8">
        <f>'2012'!J132</f>
        <v>0</v>
      </c>
      <c r="BR110" s="8">
        <f>'2012'!K132</f>
        <v>0</v>
      </c>
      <c r="BS110" s="8">
        <f>'2012'!L132</f>
        <v>0</v>
      </c>
      <c r="BT110" s="8">
        <f>'2012'!M132</f>
        <v>0</v>
      </c>
      <c r="BU110" s="8">
        <f>'2012'!N132</f>
        <v>16</v>
      </c>
      <c r="BV110" s="11">
        <f>'2012'!O132</f>
        <v>7</v>
      </c>
      <c r="BW110" s="16">
        <f>'2013'!D132</f>
        <v>31</v>
      </c>
      <c r="BX110" s="8">
        <f>'2013'!E132</f>
        <v>91</v>
      </c>
      <c r="BY110" s="8">
        <f>'2013'!F132</f>
        <v>86</v>
      </c>
      <c r="BZ110" s="8">
        <f>'2013'!G132</f>
        <v>35</v>
      </c>
      <c r="CA110" s="8">
        <f>'2013'!H132</f>
        <v>37</v>
      </c>
      <c r="CB110" s="8">
        <f>'2013'!I132</f>
        <v>0</v>
      </c>
      <c r="CC110" s="8">
        <f>'2013'!J132</f>
        <v>0</v>
      </c>
      <c r="CD110" s="8">
        <f>'2013'!K132</f>
        <v>0</v>
      </c>
      <c r="CE110" s="8">
        <f>'2013'!L132</f>
        <v>0</v>
      </c>
      <c r="CF110" s="8">
        <f>'2013'!M132</f>
        <v>0</v>
      </c>
      <c r="CG110" s="8">
        <f>'2013'!N132</f>
        <v>0</v>
      </c>
      <c r="CH110" s="11">
        <f>'2013'!O132</f>
        <v>0</v>
      </c>
      <c r="CI110" s="16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11"/>
      <c r="CU110" s="16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11"/>
      <c r="DG110" s="16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11"/>
      <c r="DS110" s="16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11"/>
      <c r="EE110" s="16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11"/>
    </row>
    <row r="111" spans="1:146" x14ac:dyDescent="0.2">
      <c r="A111" s="146"/>
      <c r="B111" s="121" t="s">
        <v>30</v>
      </c>
      <c r="C111" s="16">
        <f>'2007'!D89</f>
        <v>0</v>
      </c>
      <c r="D111" s="8">
        <f>'2007'!E89</f>
        <v>0</v>
      </c>
      <c r="E111" s="8">
        <f>'2007'!F89</f>
        <v>0</v>
      </c>
      <c r="F111" s="8">
        <f>'2007'!G89</f>
        <v>0</v>
      </c>
      <c r="G111" s="8">
        <f>'2007'!H89</f>
        <v>0</v>
      </c>
      <c r="H111" s="8">
        <f>'2007'!I89</f>
        <v>0</v>
      </c>
      <c r="I111" s="8">
        <f>'2007'!J89</f>
        <v>0</v>
      </c>
      <c r="J111" s="8">
        <f>'2007'!K89</f>
        <v>0</v>
      </c>
      <c r="K111" s="8">
        <f>'2007'!L89</f>
        <v>0</v>
      </c>
      <c r="L111" s="8">
        <f>'2007'!M89</f>
        <v>0</v>
      </c>
      <c r="M111" s="8">
        <f>'2007'!N89</f>
        <v>0</v>
      </c>
      <c r="N111" s="11">
        <f>'2007'!O89</f>
        <v>0</v>
      </c>
      <c r="O111" s="16">
        <f>'2008'!D89</f>
        <v>0</v>
      </c>
      <c r="P111" s="8">
        <f>'2008'!E89</f>
        <v>0</v>
      </c>
      <c r="Q111" s="8">
        <f>'2008'!F89</f>
        <v>0</v>
      </c>
      <c r="R111" s="8">
        <f>'2008'!G89</f>
        <v>0</v>
      </c>
      <c r="S111" s="8">
        <f>'2008'!H89</f>
        <v>0</v>
      </c>
      <c r="T111" s="8">
        <f>'2008'!I89</f>
        <v>0</v>
      </c>
      <c r="U111" s="8">
        <f>'2008'!J89</f>
        <v>0</v>
      </c>
      <c r="V111" s="8">
        <f>'2008'!K89</f>
        <v>0</v>
      </c>
      <c r="W111" s="8">
        <f>'2008'!L89</f>
        <v>0</v>
      </c>
      <c r="X111" s="8">
        <f>'2008'!M89</f>
        <v>0</v>
      </c>
      <c r="Y111" s="8">
        <f>'2008'!N89</f>
        <v>0</v>
      </c>
      <c r="Z111" s="11">
        <f>'2008'!O89</f>
        <v>0</v>
      </c>
      <c r="AA111" s="16">
        <f>'2009'!D89</f>
        <v>0</v>
      </c>
      <c r="AB111" s="8">
        <f>'2009'!E89</f>
        <v>0</v>
      </c>
      <c r="AC111" s="8">
        <f>'2009'!F89</f>
        <v>0</v>
      </c>
      <c r="AD111" s="8">
        <f>'2009'!G89</f>
        <v>0</v>
      </c>
      <c r="AE111" s="8">
        <f>'2009'!H89</f>
        <v>0</v>
      </c>
      <c r="AF111" s="8">
        <f>'2009'!I89</f>
        <v>0</v>
      </c>
      <c r="AG111" s="8">
        <f>'2009'!J89</f>
        <v>0</v>
      </c>
      <c r="AH111" s="8">
        <f>'2009'!K89</f>
        <v>0</v>
      </c>
      <c r="AI111" s="8">
        <f>'2009'!L89</f>
        <v>0</v>
      </c>
      <c r="AJ111" s="8">
        <f>'2009'!M89</f>
        <v>0</v>
      </c>
      <c r="AK111" s="8">
        <f>'2009'!N89</f>
        <v>0</v>
      </c>
      <c r="AL111" s="11">
        <f>'2009'!O89</f>
        <v>0</v>
      </c>
      <c r="AM111" s="16">
        <f>'2010'!D89</f>
        <v>0</v>
      </c>
      <c r="AN111" s="8">
        <f>'2010'!E89</f>
        <v>0</v>
      </c>
      <c r="AO111" s="8">
        <f>'2010'!F89</f>
        <v>0</v>
      </c>
      <c r="AP111" s="8">
        <f>'2010'!G89</f>
        <v>0</v>
      </c>
      <c r="AQ111" s="8">
        <f>'2010'!H89</f>
        <v>0</v>
      </c>
      <c r="AR111" s="8">
        <f>'2010'!I89</f>
        <v>0</v>
      </c>
      <c r="AS111" s="8">
        <f>'2010'!J89</f>
        <v>0</v>
      </c>
      <c r="AT111" s="8">
        <f>'2010'!K89</f>
        <v>0</v>
      </c>
      <c r="AU111" s="8">
        <f>'2010'!L89</f>
        <v>0</v>
      </c>
      <c r="AV111" s="8">
        <f>'2010'!M89</f>
        <v>0</v>
      </c>
      <c r="AW111" s="8">
        <f>'2010'!N89</f>
        <v>0</v>
      </c>
      <c r="AX111" s="11">
        <f>'2010'!O89</f>
        <v>0</v>
      </c>
      <c r="AY111" s="16">
        <f>'2011'!D89</f>
        <v>0</v>
      </c>
      <c r="AZ111" s="8">
        <f>'2011'!E89</f>
        <v>0</v>
      </c>
      <c r="BA111" s="8">
        <f>'2011'!F89</f>
        <v>0</v>
      </c>
      <c r="BB111" s="8">
        <f>'2011'!G89</f>
        <v>0</v>
      </c>
      <c r="BC111" s="8">
        <f>'2011'!H89</f>
        <v>0</v>
      </c>
      <c r="BD111" s="8">
        <f>'2011'!I89</f>
        <v>0</v>
      </c>
      <c r="BE111" s="8">
        <f>'2011'!J89</f>
        <v>0</v>
      </c>
      <c r="BF111" s="8">
        <f>'2011'!K89</f>
        <v>0</v>
      </c>
      <c r="BG111" s="8">
        <f>'2011'!L89</f>
        <v>0</v>
      </c>
      <c r="BH111" s="8">
        <f>'2011'!M89</f>
        <v>0</v>
      </c>
      <c r="BI111" s="8">
        <f>'2011'!N89</f>
        <v>0</v>
      </c>
      <c r="BJ111" s="11">
        <f>'2011'!O89</f>
        <v>0</v>
      </c>
      <c r="BK111" s="16">
        <f>'2012'!D133</f>
        <v>0</v>
      </c>
      <c r="BL111" s="8">
        <f>'2012'!E133</f>
        <v>0</v>
      </c>
      <c r="BM111" s="8">
        <f>'2012'!F133</f>
        <v>0</v>
      </c>
      <c r="BN111" s="8">
        <f>'2012'!G133</f>
        <v>0</v>
      </c>
      <c r="BO111" s="8">
        <f>'2012'!H133</f>
        <v>0</v>
      </c>
      <c r="BP111" s="8">
        <f>'2012'!I133</f>
        <v>0</v>
      </c>
      <c r="BQ111" s="8">
        <f>'2012'!J133</f>
        <v>0</v>
      </c>
      <c r="BR111" s="8">
        <f>'2012'!K133</f>
        <v>0</v>
      </c>
      <c r="BS111" s="8">
        <f>'2012'!L133</f>
        <v>0</v>
      </c>
      <c r="BT111" s="8">
        <f>'2012'!M133</f>
        <v>0</v>
      </c>
      <c r="BU111" s="8">
        <f>'2012'!N133</f>
        <v>59</v>
      </c>
      <c r="BV111" s="11">
        <f>'2012'!O133</f>
        <v>1</v>
      </c>
      <c r="BW111" s="16">
        <f>'2013'!D133</f>
        <v>140</v>
      </c>
      <c r="BX111" s="8">
        <f>'2013'!E133</f>
        <v>475</v>
      </c>
      <c r="BY111" s="8">
        <f>'2013'!F133</f>
        <v>473</v>
      </c>
      <c r="BZ111" s="8">
        <f>'2013'!G133</f>
        <v>298</v>
      </c>
      <c r="CA111" s="8">
        <f>'2013'!H133</f>
        <v>237</v>
      </c>
      <c r="CB111" s="8">
        <f>'2013'!I133</f>
        <v>0</v>
      </c>
      <c r="CC111" s="8">
        <f>'2013'!J133</f>
        <v>0</v>
      </c>
      <c r="CD111" s="8">
        <f>'2013'!K133</f>
        <v>0</v>
      </c>
      <c r="CE111" s="8">
        <f>'2013'!L133</f>
        <v>0</v>
      </c>
      <c r="CF111" s="8">
        <f>'2013'!M133</f>
        <v>0</v>
      </c>
      <c r="CG111" s="8">
        <f>'2013'!N133</f>
        <v>0</v>
      </c>
      <c r="CH111" s="11">
        <f>'2013'!O133</f>
        <v>0</v>
      </c>
      <c r="CI111" s="16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11"/>
      <c r="CU111" s="16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11"/>
      <c r="DG111" s="16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11"/>
      <c r="DS111" s="16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11"/>
      <c r="EE111" s="16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11"/>
    </row>
    <row r="112" spans="1:146" ht="13.5" thickBot="1" x14ac:dyDescent="0.25">
      <c r="A112" s="147"/>
      <c r="B112" s="118" t="s">
        <v>59</v>
      </c>
      <c r="C112" s="112"/>
      <c r="D112" s="113"/>
      <c r="E112" s="113"/>
      <c r="F112" s="113"/>
      <c r="G112" s="113"/>
      <c r="H112" s="113"/>
      <c r="I112" s="113"/>
      <c r="J112" s="113"/>
      <c r="K112" s="113"/>
      <c r="L112" s="113"/>
      <c r="M112" s="113"/>
      <c r="N112" s="114"/>
      <c r="O112" s="112"/>
      <c r="P112" s="113"/>
      <c r="Q112" s="113"/>
      <c r="R112" s="113"/>
      <c r="S112" s="113"/>
      <c r="T112" s="113"/>
      <c r="U112" s="113"/>
      <c r="V112" s="113"/>
      <c r="W112" s="113"/>
      <c r="X112" s="113"/>
      <c r="Y112" s="113"/>
      <c r="Z112" s="114"/>
      <c r="AA112" s="112"/>
      <c r="AB112" s="113"/>
      <c r="AC112" s="113"/>
      <c r="AD112" s="113"/>
      <c r="AE112" s="113"/>
      <c r="AF112" s="113"/>
      <c r="AG112" s="113"/>
      <c r="AH112" s="113"/>
      <c r="AI112" s="113"/>
      <c r="AJ112" s="113"/>
      <c r="AK112" s="113"/>
      <c r="AL112" s="114"/>
      <c r="AM112" s="112"/>
      <c r="AN112" s="113"/>
      <c r="AO112" s="113"/>
      <c r="AP112" s="113"/>
      <c r="AQ112" s="113"/>
      <c r="AR112" s="113"/>
      <c r="AS112" s="113"/>
      <c r="AT112" s="113"/>
      <c r="AU112" s="113"/>
      <c r="AV112" s="113"/>
      <c r="AW112" s="113"/>
      <c r="AX112" s="114"/>
      <c r="AY112" s="112"/>
      <c r="AZ112" s="113"/>
      <c r="BA112" s="113"/>
      <c r="BB112" s="113"/>
      <c r="BC112" s="113"/>
      <c r="BD112" s="113"/>
      <c r="BE112" s="113"/>
      <c r="BF112" s="113"/>
      <c r="BG112" s="113"/>
      <c r="BH112" s="113"/>
      <c r="BI112" s="113"/>
      <c r="BJ112" s="114"/>
      <c r="BK112" s="112">
        <f>'2012'!D135</f>
        <v>0</v>
      </c>
      <c r="BL112" s="113">
        <f>'2012'!E135</f>
        <v>0</v>
      </c>
      <c r="BM112" s="113">
        <f>'2012'!F135</f>
        <v>0</v>
      </c>
      <c r="BN112" s="113">
        <f>'2012'!G135</f>
        <v>0</v>
      </c>
      <c r="BO112" s="113">
        <f>'2012'!H135</f>
        <v>0</v>
      </c>
      <c r="BP112" s="113">
        <f>'2012'!I135</f>
        <v>0</v>
      </c>
      <c r="BQ112" s="113">
        <f>'2012'!J135</f>
        <v>0</v>
      </c>
      <c r="BR112" s="113">
        <f>'2012'!K135</f>
        <v>0</v>
      </c>
      <c r="BS112" s="113">
        <f>'2012'!L135</f>
        <v>0</v>
      </c>
      <c r="BT112" s="113">
        <f>'2012'!M135</f>
        <v>0</v>
      </c>
      <c r="BU112" s="113">
        <f>'2012'!N135</f>
        <v>6</v>
      </c>
      <c r="BV112" s="114">
        <f>'2012'!O135</f>
        <v>18</v>
      </c>
      <c r="BW112" s="112">
        <f>'2013'!D135</f>
        <v>262</v>
      </c>
      <c r="BX112" s="113">
        <f>'2013'!E135</f>
        <v>823</v>
      </c>
      <c r="BY112" s="113">
        <f>'2013'!F135</f>
        <v>353</v>
      </c>
      <c r="BZ112" s="113">
        <f>'2013'!G135</f>
        <v>419</v>
      </c>
      <c r="CA112" s="113">
        <f>'2013'!H135</f>
        <v>145</v>
      </c>
      <c r="CB112" s="113" t="str">
        <f>'2013'!I135</f>
        <v/>
      </c>
      <c r="CC112" s="113" t="str">
        <f>'2013'!J135</f>
        <v/>
      </c>
      <c r="CD112" s="113" t="str">
        <f>'2013'!K135</f>
        <v/>
      </c>
      <c r="CE112" s="113" t="str">
        <f>'2013'!L135</f>
        <v/>
      </c>
      <c r="CF112" s="113" t="str">
        <f>'2013'!M135</f>
        <v/>
      </c>
      <c r="CG112" s="113" t="str">
        <f>'2013'!N135</f>
        <v/>
      </c>
      <c r="CH112" s="114" t="str">
        <f>'2013'!O135</f>
        <v/>
      </c>
      <c r="CI112" s="112"/>
      <c r="CJ112" s="113"/>
      <c r="CK112" s="113"/>
      <c r="CL112" s="113"/>
      <c r="CM112" s="113"/>
      <c r="CN112" s="113"/>
      <c r="CO112" s="113"/>
      <c r="CP112" s="113"/>
      <c r="CQ112" s="113"/>
      <c r="CR112" s="113"/>
      <c r="CS112" s="113"/>
      <c r="CT112" s="114"/>
      <c r="CU112" s="112"/>
      <c r="CV112" s="113"/>
      <c r="CW112" s="113"/>
      <c r="CX112" s="113"/>
      <c r="CY112" s="113"/>
      <c r="CZ112" s="113"/>
      <c r="DA112" s="113"/>
      <c r="DB112" s="113"/>
      <c r="DC112" s="113"/>
      <c r="DD112" s="113"/>
      <c r="DE112" s="113"/>
      <c r="DF112" s="114"/>
      <c r="DG112" s="112"/>
      <c r="DH112" s="113"/>
      <c r="DI112" s="113"/>
      <c r="DJ112" s="113"/>
      <c r="DK112" s="113"/>
      <c r="DL112" s="113"/>
      <c r="DM112" s="113"/>
      <c r="DN112" s="113"/>
      <c r="DO112" s="113"/>
      <c r="DP112" s="113"/>
      <c r="DQ112" s="113"/>
      <c r="DR112" s="114"/>
      <c r="DS112" s="112"/>
      <c r="DT112" s="113"/>
      <c r="DU112" s="113"/>
      <c r="DV112" s="113"/>
      <c r="DW112" s="113"/>
      <c r="DX112" s="113"/>
      <c r="DY112" s="113"/>
      <c r="DZ112" s="113"/>
      <c r="EA112" s="113"/>
      <c r="EB112" s="113"/>
      <c r="EC112" s="113"/>
      <c r="ED112" s="114"/>
      <c r="EE112" s="112"/>
      <c r="EF112" s="113"/>
      <c r="EG112" s="113"/>
      <c r="EH112" s="113"/>
      <c r="EI112" s="113"/>
      <c r="EJ112" s="113"/>
      <c r="EK112" s="113"/>
      <c r="EL112" s="113"/>
      <c r="EM112" s="113"/>
      <c r="EN112" s="113"/>
      <c r="EO112" s="113"/>
      <c r="EP112" s="114"/>
    </row>
    <row r="113" spans="1:146" x14ac:dyDescent="0.2">
      <c r="A113" s="145" t="s">
        <v>22</v>
      </c>
      <c r="B113" s="119" t="s">
        <v>27</v>
      </c>
      <c r="C113" s="15">
        <f>'2007'!D90</f>
        <v>0</v>
      </c>
      <c r="D113" s="9">
        <f>'2007'!E90</f>
        <v>0</v>
      </c>
      <c r="E113" s="9">
        <f>'2007'!F90</f>
        <v>0</v>
      </c>
      <c r="F113" s="9">
        <f>'2007'!G90</f>
        <v>0</v>
      </c>
      <c r="G113" s="9">
        <f>'2007'!H90</f>
        <v>0</v>
      </c>
      <c r="H113" s="9">
        <f>'2007'!I90</f>
        <v>0</v>
      </c>
      <c r="I113" s="9">
        <f>'2007'!J90</f>
        <v>0</v>
      </c>
      <c r="J113" s="9">
        <f>'2007'!K90</f>
        <v>0</v>
      </c>
      <c r="K113" s="9">
        <f>'2007'!L90</f>
        <v>0</v>
      </c>
      <c r="L113" s="9">
        <f>'2007'!M90</f>
        <v>0</v>
      </c>
      <c r="M113" s="9">
        <f>'2007'!N90</f>
        <v>0</v>
      </c>
      <c r="N113" s="10">
        <f>'2007'!O90</f>
        <v>0</v>
      </c>
      <c r="O113" s="15">
        <f>'2008'!D90</f>
        <v>0</v>
      </c>
      <c r="P113" s="9">
        <f>'2008'!E90</f>
        <v>0</v>
      </c>
      <c r="Q113" s="9">
        <f>'2008'!F90</f>
        <v>0</v>
      </c>
      <c r="R113" s="9">
        <f>'2008'!G90</f>
        <v>0</v>
      </c>
      <c r="S113" s="9">
        <f>'2008'!H90</f>
        <v>0</v>
      </c>
      <c r="T113" s="9">
        <f>'2008'!I90</f>
        <v>0</v>
      </c>
      <c r="U113" s="9">
        <f>'2008'!J90</f>
        <v>0</v>
      </c>
      <c r="V113" s="9">
        <f>'2008'!K90</f>
        <v>0</v>
      </c>
      <c r="W113" s="9">
        <f>'2008'!L90</f>
        <v>0</v>
      </c>
      <c r="X113" s="9">
        <f>'2008'!M90</f>
        <v>0</v>
      </c>
      <c r="Y113" s="9">
        <f>'2008'!N90</f>
        <v>0</v>
      </c>
      <c r="Z113" s="10">
        <f>'2008'!O90</f>
        <v>0</v>
      </c>
      <c r="AA113" s="15">
        <f>'2009'!D90</f>
        <v>0</v>
      </c>
      <c r="AB113" s="9">
        <f>'2009'!E90</f>
        <v>0</v>
      </c>
      <c r="AC113" s="9">
        <f>'2009'!F90</f>
        <v>0</v>
      </c>
      <c r="AD113" s="9">
        <f>'2009'!G90</f>
        <v>0</v>
      </c>
      <c r="AE113" s="9">
        <f>'2009'!H90</f>
        <v>0</v>
      </c>
      <c r="AF113" s="9">
        <f>'2009'!I90</f>
        <v>0</v>
      </c>
      <c r="AG113" s="9">
        <f>'2009'!J90</f>
        <v>0</v>
      </c>
      <c r="AH113" s="9">
        <f>'2009'!K90</f>
        <v>0</v>
      </c>
      <c r="AI113" s="9">
        <f>'2009'!L90</f>
        <v>0</v>
      </c>
      <c r="AJ113" s="9">
        <f>'2009'!M90</f>
        <v>0</v>
      </c>
      <c r="AK113" s="9">
        <f>'2009'!N90</f>
        <v>0</v>
      </c>
      <c r="AL113" s="10">
        <f>'2009'!O90</f>
        <v>0</v>
      </c>
      <c r="AM113" s="15">
        <f>'2010'!D90</f>
        <v>0</v>
      </c>
      <c r="AN113" s="9">
        <f>'2010'!E90</f>
        <v>0</v>
      </c>
      <c r="AO113" s="9">
        <f>'2010'!F90</f>
        <v>0</v>
      </c>
      <c r="AP113" s="9">
        <f>'2010'!G90</f>
        <v>0</v>
      </c>
      <c r="AQ113" s="9">
        <f>'2010'!H90</f>
        <v>0</v>
      </c>
      <c r="AR113" s="9">
        <f>'2010'!I90</f>
        <v>0</v>
      </c>
      <c r="AS113" s="9">
        <f>'2010'!J90</f>
        <v>0</v>
      </c>
      <c r="AT113" s="9">
        <f>'2010'!K90</f>
        <v>0</v>
      </c>
      <c r="AU113" s="9">
        <f>'2010'!L90</f>
        <v>0</v>
      </c>
      <c r="AV113" s="9">
        <f>'2010'!M90</f>
        <v>0</v>
      </c>
      <c r="AW113" s="9">
        <f>'2010'!N90</f>
        <v>0</v>
      </c>
      <c r="AX113" s="10">
        <f>'2010'!O90</f>
        <v>0</v>
      </c>
      <c r="AY113" s="15">
        <f>'2011'!D90</f>
        <v>0</v>
      </c>
      <c r="AZ113" s="9">
        <f>'2011'!E90</f>
        <v>0</v>
      </c>
      <c r="BA113" s="9">
        <f>'2011'!F90</f>
        <v>0</v>
      </c>
      <c r="BB113" s="9">
        <f>'2011'!G90</f>
        <v>0</v>
      </c>
      <c r="BC113" s="9">
        <f>'2011'!H90</f>
        <v>0</v>
      </c>
      <c r="BD113" s="9">
        <f>'2011'!I90</f>
        <v>0</v>
      </c>
      <c r="BE113" s="9">
        <f>'2011'!J90</f>
        <v>0</v>
      </c>
      <c r="BF113" s="9">
        <f>'2011'!K90</f>
        <v>0</v>
      </c>
      <c r="BG113" s="9">
        <f>'2011'!L90</f>
        <v>0</v>
      </c>
      <c r="BH113" s="9">
        <f>'2011'!M90</f>
        <v>0</v>
      </c>
      <c r="BI113" s="9">
        <f>'2011'!N90</f>
        <v>0</v>
      </c>
      <c r="BJ113" s="10">
        <f>'2011'!O90</f>
        <v>0</v>
      </c>
      <c r="BK113" s="15">
        <f>'2012'!D136</f>
        <v>0</v>
      </c>
      <c r="BL113" s="9">
        <f>'2012'!E136</f>
        <v>0</v>
      </c>
      <c r="BM113" s="9">
        <f>'2012'!F136</f>
        <v>0</v>
      </c>
      <c r="BN113" s="9">
        <f>'2012'!G136</f>
        <v>0</v>
      </c>
      <c r="BO113" s="9">
        <f>'2012'!H136</f>
        <v>0</v>
      </c>
      <c r="BP113" s="9">
        <f>'2012'!I136</f>
        <v>0</v>
      </c>
      <c r="BQ113" s="9">
        <f>'2012'!J136</f>
        <v>0</v>
      </c>
      <c r="BR113" s="9">
        <f>'2012'!K136</f>
        <v>0</v>
      </c>
      <c r="BS113" s="9">
        <f>'2012'!L136</f>
        <v>0</v>
      </c>
      <c r="BT113" s="9">
        <f>'2012'!M136</f>
        <v>1</v>
      </c>
      <c r="BU113" s="9">
        <f>'2012'!N136</f>
        <v>14</v>
      </c>
      <c r="BV113" s="10">
        <f>'2012'!O136</f>
        <v>4</v>
      </c>
      <c r="BW113" s="15">
        <f>'2013'!D136</f>
        <v>17</v>
      </c>
      <c r="BX113" s="9">
        <f>'2013'!E136</f>
        <v>29</v>
      </c>
      <c r="BY113" s="9">
        <f>'2013'!F136</f>
        <v>152</v>
      </c>
      <c r="BZ113" s="9">
        <f>'2013'!G136</f>
        <v>98</v>
      </c>
      <c r="CA113" s="9">
        <f>'2013'!H136</f>
        <v>33</v>
      </c>
      <c r="CB113" s="9">
        <f>'2013'!I136</f>
        <v>0</v>
      </c>
      <c r="CC113" s="9">
        <f>'2013'!J136</f>
        <v>0</v>
      </c>
      <c r="CD113" s="9">
        <f>'2013'!K136</f>
        <v>0</v>
      </c>
      <c r="CE113" s="9">
        <f>'2013'!L136</f>
        <v>0</v>
      </c>
      <c r="CF113" s="9">
        <f>'2013'!M136</f>
        <v>0</v>
      </c>
      <c r="CG113" s="9">
        <f>'2013'!N136</f>
        <v>0</v>
      </c>
      <c r="CH113" s="10">
        <f>'2013'!O136</f>
        <v>0</v>
      </c>
      <c r="CI113" s="15"/>
      <c r="CJ113" s="9"/>
      <c r="CK113" s="9"/>
      <c r="CL113" s="9"/>
      <c r="CM113" s="9"/>
      <c r="CN113" s="9"/>
      <c r="CO113" s="9"/>
      <c r="CP113" s="9"/>
      <c r="CQ113" s="9"/>
      <c r="CR113" s="9"/>
      <c r="CS113" s="9"/>
      <c r="CT113" s="10"/>
      <c r="CU113" s="15"/>
      <c r="CV113" s="9"/>
      <c r="CW113" s="9"/>
      <c r="CX113" s="9"/>
      <c r="CY113" s="9"/>
      <c r="CZ113" s="9"/>
      <c r="DA113" s="9"/>
      <c r="DB113" s="9"/>
      <c r="DC113" s="9"/>
      <c r="DD113" s="9"/>
      <c r="DE113" s="9"/>
      <c r="DF113" s="10"/>
      <c r="DG113" s="15"/>
      <c r="DH113" s="9"/>
      <c r="DI113" s="9"/>
      <c r="DJ113" s="9"/>
      <c r="DK113" s="9"/>
      <c r="DL113" s="9"/>
      <c r="DM113" s="9"/>
      <c r="DN113" s="9"/>
      <c r="DO113" s="9"/>
      <c r="DP113" s="9"/>
      <c r="DQ113" s="9"/>
      <c r="DR113" s="10"/>
      <c r="DS113" s="15"/>
      <c r="DT113" s="9"/>
      <c r="DU113" s="9"/>
      <c r="DV113" s="9"/>
      <c r="DW113" s="9"/>
      <c r="DX113" s="9"/>
      <c r="DY113" s="9"/>
      <c r="DZ113" s="9"/>
      <c r="EA113" s="9"/>
      <c r="EB113" s="9"/>
      <c r="EC113" s="9"/>
      <c r="ED113" s="10"/>
      <c r="EE113" s="15"/>
      <c r="EF113" s="9"/>
      <c r="EG113" s="9"/>
      <c r="EH113" s="9"/>
      <c r="EI113" s="9"/>
      <c r="EJ113" s="9"/>
      <c r="EK113" s="9"/>
      <c r="EL113" s="9"/>
      <c r="EM113" s="9"/>
      <c r="EN113" s="9"/>
      <c r="EO113" s="9"/>
      <c r="EP113" s="10"/>
    </row>
    <row r="114" spans="1:146" x14ac:dyDescent="0.2">
      <c r="A114" s="146"/>
      <c r="B114" s="121" t="s">
        <v>28</v>
      </c>
      <c r="C114" s="16">
        <f>'2007'!D91</f>
        <v>0</v>
      </c>
      <c r="D114" s="8">
        <f>'2007'!E91</f>
        <v>0</v>
      </c>
      <c r="E114" s="8">
        <f>'2007'!F91</f>
        <v>0</v>
      </c>
      <c r="F114" s="8">
        <f>'2007'!G91</f>
        <v>0</v>
      </c>
      <c r="G114" s="8">
        <f>'2007'!H91</f>
        <v>0</v>
      </c>
      <c r="H114" s="8">
        <f>'2007'!I91</f>
        <v>0</v>
      </c>
      <c r="I114" s="8">
        <f>'2007'!J91</f>
        <v>0</v>
      </c>
      <c r="J114" s="8">
        <f>'2007'!K91</f>
        <v>0</v>
      </c>
      <c r="K114" s="8">
        <f>'2007'!L91</f>
        <v>0</v>
      </c>
      <c r="L114" s="8">
        <f>'2007'!M91</f>
        <v>0</v>
      </c>
      <c r="M114" s="8">
        <f>'2007'!N91</f>
        <v>0</v>
      </c>
      <c r="N114" s="11">
        <f>'2007'!O91</f>
        <v>0</v>
      </c>
      <c r="O114" s="16">
        <f>'2008'!D91</f>
        <v>0</v>
      </c>
      <c r="P114" s="8">
        <f>'2008'!E91</f>
        <v>0</v>
      </c>
      <c r="Q114" s="8">
        <f>'2008'!F91</f>
        <v>0</v>
      </c>
      <c r="R114" s="8">
        <f>'2008'!G91</f>
        <v>0</v>
      </c>
      <c r="S114" s="8">
        <f>'2008'!H91</f>
        <v>0</v>
      </c>
      <c r="T114" s="8">
        <f>'2008'!I91</f>
        <v>0</v>
      </c>
      <c r="U114" s="8">
        <f>'2008'!J91</f>
        <v>0</v>
      </c>
      <c r="V114" s="8">
        <f>'2008'!K91</f>
        <v>0</v>
      </c>
      <c r="W114" s="8">
        <f>'2008'!L91</f>
        <v>0</v>
      </c>
      <c r="X114" s="8">
        <f>'2008'!M91</f>
        <v>0</v>
      </c>
      <c r="Y114" s="8">
        <f>'2008'!N91</f>
        <v>0</v>
      </c>
      <c r="Z114" s="11">
        <f>'2008'!O91</f>
        <v>0</v>
      </c>
      <c r="AA114" s="16">
        <f>'2009'!D91</f>
        <v>0</v>
      </c>
      <c r="AB114" s="8">
        <f>'2009'!E91</f>
        <v>0</v>
      </c>
      <c r="AC114" s="8">
        <f>'2009'!F91</f>
        <v>0</v>
      </c>
      <c r="AD114" s="8">
        <f>'2009'!G91</f>
        <v>0</v>
      </c>
      <c r="AE114" s="8">
        <f>'2009'!H91</f>
        <v>0</v>
      </c>
      <c r="AF114" s="8">
        <f>'2009'!I91</f>
        <v>0</v>
      </c>
      <c r="AG114" s="8">
        <f>'2009'!J91</f>
        <v>0</v>
      </c>
      <c r="AH114" s="8">
        <f>'2009'!K91</f>
        <v>0</v>
      </c>
      <c r="AI114" s="8">
        <f>'2009'!L91</f>
        <v>0</v>
      </c>
      <c r="AJ114" s="8">
        <f>'2009'!M91</f>
        <v>0</v>
      </c>
      <c r="AK114" s="8">
        <f>'2009'!N91</f>
        <v>0</v>
      </c>
      <c r="AL114" s="11">
        <f>'2009'!O91</f>
        <v>0</v>
      </c>
      <c r="AM114" s="16">
        <f>'2010'!D91</f>
        <v>0</v>
      </c>
      <c r="AN114" s="8">
        <f>'2010'!E91</f>
        <v>0</v>
      </c>
      <c r="AO114" s="8">
        <f>'2010'!F91</f>
        <v>0</v>
      </c>
      <c r="AP114" s="8">
        <f>'2010'!G91</f>
        <v>0</v>
      </c>
      <c r="AQ114" s="8">
        <f>'2010'!H91</f>
        <v>0</v>
      </c>
      <c r="AR114" s="8">
        <f>'2010'!I91</f>
        <v>0</v>
      </c>
      <c r="AS114" s="8">
        <f>'2010'!J91</f>
        <v>0</v>
      </c>
      <c r="AT114" s="8">
        <f>'2010'!K91</f>
        <v>0</v>
      </c>
      <c r="AU114" s="8">
        <f>'2010'!L91</f>
        <v>0</v>
      </c>
      <c r="AV114" s="8">
        <f>'2010'!M91</f>
        <v>0</v>
      </c>
      <c r="AW114" s="8">
        <f>'2010'!N91</f>
        <v>0</v>
      </c>
      <c r="AX114" s="11">
        <f>'2010'!O91</f>
        <v>0</v>
      </c>
      <c r="AY114" s="16">
        <f>'2011'!D91</f>
        <v>0</v>
      </c>
      <c r="AZ114" s="8">
        <f>'2011'!E91</f>
        <v>0</v>
      </c>
      <c r="BA114" s="8">
        <f>'2011'!F91</f>
        <v>0</v>
      </c>
      <c r="BB114" s="8">
        <f>'2011'!G91</f>
        <v>0</v>
      </c>
      <c r="BC114" s="8">
        <f>'2011'!H91</f>
        <v>0</v>
      </c>
      <c r="BD114" s="8">
        <f>'2011'!I91</f>
        <v>0</v>
      </c>
      <c r="BE114" s="8">
        <f>'2011'!J91</f>
        <v>0</v>
      </c>
      <c r="BF114" s="8">
        <f>'2011'!K91</f>
        <v>0</v>
      </c>
      <c r="BG114" s="8">
        <f>'2011'!L91</f>
        <v>0</v>
      </c>
      <c r="BH114" s="8">
        <f>'2011'!M91</f>
        <v>0</v>
      </c>
      <c r="BI114" s="8">
        <f>'2011'!N91</f>
        <v>0</v>
      </c>
      <c r="BJ114" s="11">
        <f>'2011'!O91</f>
        <v>0</v>
      </c>
      <c r="BK114" s="16">
        <f>'2012'!D137</f>
        <v>0</v>
      </c>
      <c r="BL114" s="8">
        <f>'2012'!E137</f>
        <v>0</v>
      </c>
      <c r="BM114" s="8">
        <f>'2012'!F137</f>
        <v>0</v>
      </c>
      <c r="BN114" s="8">
        <f>'2012'!G137</f>
        <v>0</v>
      </c>
      <c r="BO114" s="8">
        <f>'2012'!H137</f>
        <v>0</v>
      </c>
      <c r="BP114" s="8">
        <f>'2012'!I137</f>
        <v>0</v>
      </c>
      <c r="BQ114" s="8">
        <f>'2012'!J137</f>
        <v>0</v>
      </c>
      <c r="BR114" s="8">
        <f>'2012'!K137</f>
        <v>0</v>
      </c>
      <c r="BS114" s="8">
        <f>'2012'!L137</f>
        <v>0</v>
      </c>
      <c r="BT114" s="8">
        <f>'2012'!M137</f>
        <v>2</v>
      </c>
      <c r="BU114" s="8">
        <f>'2012'!N137</f>
        <v>12</v>
      </c>
      <c r="BV114" s="11">
        <f>'2012'!O137</f>
        <v>4</v>
      </c>
      <c r="BW114" s="16">
        <f>'2013'!D137</f>
        <v>17</v>
      </c>
      <c r="BX114" s="8">
        <f>'2013'!E137</f>
        <v>33</v>
      </c>
      <c r="BY114" s="8">
        <f>'2013'!F137</f>
        <v>56</v>
      </c>
      <c r="BZ114" s="8">
        <f>'2013'!G137</f>
        <v>38</v>
      </c>
      <c r="CA114" s="8">
        <f>'2013'!H137</f>
        <v>12</v>
      </c>
      <c r="CB114" s="8">
        <f>'2013'!I137</f>
        <v>0</v>
      </c>
      <c r="CC114" s="8">
        <f>'2013'!J137</f>
        <v>0</v>
      </c>
      <c r="CD114" s="8">
        <f>'2013'!K137</f>
        <v>0</v>
      </c>
      <c r="CE114" s="8">
        <f>'2013'!L137</f>
        <v>0</v>
      </c>
      <c r="CF114" s="8">
        <f>'2013'!M137</f>
        <v>0</v>
      </c>
      <c r="CG114" s="8">
        <f>'2013'!N137</f>
        <v>0</v>
      </c>
      <c r="CH114" s="11">
        <f>'2013'!O137</f>
        <v>0</v>
      </c>
      <c r="CI114" s="16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11"/>
      <c r="CU114" s="16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11"/>
      <c r="DG114" s="16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11"/>
      <c r="DS114" s="16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11"/>
      <c r="EE114" s="16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11"/>
    </row>
    <row r="115" spans="1:146" x14ac:dyDescent="0.2">
      <c r="A115" s="146"/>
      <c r="B115" s="121" t="s">
        <v>29</v>
      </c>
      <c r="C115" s="16">
        <f>'2007'!D92</f>
        <v>0</v>
      </c>
      <c r="D115" s="8">
        <f>'2007'!E92</f>
        <v>0</v>
      </c>
      <c r="E115" s="8">
        <f>'2007'!F92</f>
        <v>0</v>
      </c>
      <c r="F115" s="8">
        <f>'2007'!G92</f>
        <v>0</v>
      </c>
      <c r="G115" s="8">
        <f>'2007'!H92</f>
        <v>0</v>
      </c>
      <c r="H115" s="8">
        <f>'2007'!I92</f>
        <v>0</v>
      </c>
      <c r="I115" s="8">
        <f>'2007'!J92</f>
        <v>0</v>
      </c>
      <c r="J115" s="8">
        <f>'2007'!K92</f>
        <v>0</v>
      </c>
      <c r="K115" s="8">
        <f>'2007'!L92</f>
        <v>0</v>
      </c>
      <c r="L115" s="8">
        <f>'2007'!M92</f>
        <v>0</v>
      </c>
      <c r="M115" s="8">
        <f>'2007'!N92</f>
        <v>0</v>
      </c>
      <c r="N115" s="11">
        <f>'2007'!O92</f>
        <v>0</v>
      </c>
      <c r="O115" s="16">
        <f>'2008'!D92</f>
        <v>0</v>
      </c>
      <c r="P115" s="8">
        <f>'2008'!E92</f>
        <v>0</v>
      </c>
      <c r="Q115" s="8">
        <f>'2008'!F92</f>
        <v>0</v>
      </c>
      <c r="R115" s="8">
        <f>'2008'!G92</f>
        <v>0</v>
      </c>
      <c r="S115" s="8">
        <f>'2008'!H92</f>
        <v>0</v>
      </c>
      <c r="T115" s="8">
        <f>'2008'!I92</f>
        <v>0</v>
      </c>
      <c r="U115" s="8">
        <f>'2008'!J92</f>
        <v>0</v>
      </c>
      <c r="V115" s="8">
        <f>'2008'!K92</f>
        <v>0</v>
      </c>
      <c r="W115" s="8">
        <f>'2008'!L92</f>
        <v>0</v>
      </c>
      <c r="X115" s="8">
        <f>'2008'!M92</f>
        <v>0</v>
      </c>
      <c r="Y115" s="8">
        <f>'2008'!N92</f>
        <v>0</v>
      </c>
      <c r="Z115" s="11">
        <f>'2008'!O92</f>
        <v>0</v>
      </c>
      <c r="AA115" s="16">
        <f>'2009'!D92</f>
        <v>0</v>
      </c>
      <c r="AB115" s="8">
        <f>'2009'!E92</f>
        <v>0</v>
      </c>
      <c r="AC115" s="8">
        <f>'2009'!F92</f>
        <v>0</v>
      </c>
      <c r="AD115" s="8">
        <f>'2009'!G92</f>
        <v>0</v>
      </c>
      <c r="AE115" s="8">
        <f>'2009'!H92</f>
        <v>0</v>
      </c>
      <c r="AF115" s="8">
        <f>'2009'!I92</f>
        <v>0</v>
      </c>
      <c r="AG115" s="8">
        <f>'2009'!J92</f>
        <v>0</v>
      </c>
      <c r="AH115" s="8">
        <f>'2009'!K92</f>
        <v>0</v>
      </c>
      <c r="AI115" s="8">
        <f>'2009'!L92</f>
        <v>0</v>
      </c>
      <c r="AJ115" s="8">
        <f>'2009'!M92</f>
        <v>0</v>
      </c>
      <c r="AK115" s="8">
        <f>'2009'!N92</f>
        <v>0</v>
      </c>
      <c r="AL115" s="11">
        <f>'2009'!O92</f>
        <v>0</v>
      </c>
      <c r="AM115" s="16">
        <f>'2010'!D92</f>
        <v>0</v>
      </c>
      <c r="AN115" s="8">
        <f>'2010'!E92</f>
        <v>0</v>
      </c>
      <c r="AO115" s="8">
        <f>'2010'!F92</f>
        <v>0</v>
      </c>
      <c r="AP115" s="8">
        <f>'2010'!G92</f>
        <v>0</v>
      </c>
      <c r="AQ115" s="8">
        <f>'2010'!H92</f>
        <v>0</v>
      </c>
      <c r="AR115" s="8">
        <f>'2010'!I92</f>
        <v>0</v>
      </c>
      <c r="AS115" s="8">
        <f>'2010'!J92</f>
        <v>0</v>
      </c>
      <c r="AT115" s="8">
        <f>'2010'!K92</f>
        <v>0</v>
      </c>
      <c r="AU115" s="8">
        <f>'2010'!L92</f>
        <v>0</v>
      </c>
      <c r="AV115" s="8">
        <f>'2010'!M92</f>
        <v>0</v>
      </c>
      <c r="AW115" s="8">
        <f>'2010'!N92</f>
        <v>0</v>
      </c>
      <c r="AX115" s="11">
        <f>'2010'!O92</f>
        <v>0</v>
      </c>
      <c r="AY115" s="16">
        <f>'2011'!D92</f>
        <v>0</v>
      </c>
      <c r="AZ115" s="8">
        <f>'2011'!E92</f>
        <v>0</v>
      </c>
      <c r="BA115" s="8">
        <f>'2011'!F92</f>
        <v>0</v>
      </c>
      <c r="BB115" s="8">
        <f>'2011'!G92</f>
        <v>0</v>
      </c>
      <c r="BC115" s="8">
        <f>'2011'!H92</f>
        <v>0</v>
      </c>
      <c r="BD115" s="8">
        <f>'2011'!I92</f>
        <v>0</v>
      </c>
      <c r="BE115" s="8">
        <f>'2011'!J92</f>
        <v>0</v>
      </c>
      <c r="BF115" s="8">
        <f>'2011'!K92</f>
        <v>0</v>
      </c>
      <c r="BG115" s="8">
        <f>'2011'!L92</f>
        <v>0</v>
      </c>
      <c r="BH115" s="8">
        <f>'2011'!M92</f>
        <v>0</v>
      </c>
      <c r="BI115" s="8">
        <f>'2011'!N92</f>
        <v>0</v>
      </c>
      <c r="BJ115" s="11">
        <f>'2011'!O92</f>
        <v>0</v>
      </c>
      <c r="BK115" s="16">
        <f>'2012'!D138</f>
        <v>0</v>
      </c>
      <c r="BL115" s="8">
        <f>'2012'!E138</f>
        <v>0</v>
      </c>
      <c r="BM115" s="8">
        <f>'2012'!F138</f>
        <v>0</v>
      </c>
      <c r="BN115" s="8">
        <f>'2012'!G138</f>
        <v>0</v>
      </c>
      <c r="BO115" s="8">
        <f>'2012'!H138</f>
        <v>0</v>
      </c>
      <c r="BP115" s="8">
        <f>'2012'!I138</f>
        <v>0</v>
      </c>
      <c r="BQ115" s="8">
        <f>'2012'!J138</f>
        <v>0</v>
      </c>
      <c r="BR115" s="8">
        <f>'2012'!K138</f>
        <v>0</v>
      </c>
      <c r="BS115" s="8">
        <f>'2012'!L138</f>
        <v>0</v>
      </c>
      <c r="BT115" s="8">
        <f>'2012'!M138</f>
        <v>2</v>
      </c>
      <c r="BU115" s="8">
        <f>'2012'!N138</f>
        <v>100</v>
      </c>
      <c r="BV115" s="11">
        <f>'2012'!O138</f>
        <v>29</v>
      </c>
      <c r="BW115" s="16">
        <f>'2013'!D138</f>
        <v>102</v>
      </c>
      <c r="BX115" s="8">
        <f>'2013'!E138</f>
        <v>223</v>
      </c>
      <c r="BY115" s="8">
        <f>'2013'!F138</f>
        <v>609</v>
      </c>
      <c r="BZ115" s="8">
        <f>'2013'!G138</f>
        <v>406</v>
      </c>
      <c r="CA115" s="8">
        <f>'2013'!H138</f>
        <v>139</v>
      </c>
      <c r="CB115" s="8">
        <f>'2013'!I138</f>
        <v>0</v>
      </c>
      <c r="CC115" s="8">
        <f>'2013'!J138</f>
        <v>0</v>
      </c>
      <c r="CD115" s="8">
        <f>'2013'!K138</f>
        <v>0</v>
      </c>
      <c r="CE115" s="8">
        <f>'2013'!L138</f>
        <v>0</v>
      </c>
      <c r="CF115" s="8">
        <f>'2013'!M138</f>
        <v>0</v>
      </c>
      <c r="CG115" s="8">
        <f>'2013'!N138</f>
        <v>0</v>
      </c>
      <c r="CH115" s="11">
        <f>'2013'!O138</f>
        <v>0</v>
      </c>
      <c r="CI115" s="16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11"/>
      <c r="CU115" s="16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11"/>
      <c r="DG115" s="16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11"/>
      <c r="DS115" s="16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11"/>
      <c r="EE115" s="16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11"/>
    </row>
    <row r="116" spans="1:146" x14ac:dyDescent="0.2">
      <c r="A116" s="146"/>
      <c r="B116" s="121" t="s">
        <v>30</v>
      </c>
      <c r="C116" s="16">
        <f>'2007'!D93</f>
        <v>0</v>
      </c>
      <c r="D116" s="8">
        <f>'2007'!E93</f>
        <v>0</v>
      </c>
      <c r="E116" s="8">
        <f>'2007'!F93</f>
        <v>0</v>
      </c>
      <c r="F116" s="8">
        <f>'2007'!G93</f>
        <v>0</v>
      </c>
      <c r="G116" s="8">
        <f>'2007'!H93</f>
        <v>0</v>
      </c>
      <c r="H116" s="8">
        <f>'2007'!I93</f>
        <v>0</v>
      </c>
      <c r="I116" s="8">
        <f>'2007'!J93</f>
        <v>0</v>
      </c>
      <c r="J116" s="8">
        <f>'2007'!K93</f>
        <v>0</v>
      </c>
      <c r="K116" s="8">
        <f>'2007'!L93</f>
        <v>0</v>
      </c>
      <c r="L116" s="8">
        <f>'2007'!M93</f>
        <v>0</v>
      </c>
      <c r="M116" s="8">
        <f>'2007'!N93</f>
        <v>0</v>
      </c>
      <c r="N116" s="11">
        <f>'2007'!O93</f>
        <v>0</v>
      </c>
      <c r="O116" s="16">
        <f>'2008'!D93</f>
        <v>0</v>
      </c>
      <c r="P116" s="8">
        <f>'2008'!E93</f>
        <v>0</v>
      </c>
      <c r="Q116" s="8">
        <f>'2008'!F93</f>
        <v>0</v>
      </c>
      <c r="R116" s="8">
        <f>'2008'!G93</f>
        <v>0</v>
      </c>
      <c r="S116" s="8">
        <f>'2008'!H93</f>
        <v>0</v>
      </c>
      <c r="T116" s="8">
        <f>'2008'!I93</f>
        <v>0</v>
      </c>
      <c r="U116" s="8">
        <f>'2008'!J93</f>
        <v>0</v>
      </c>
      <c r="V116" s="8">
        <f>'2008'!K93</f>
        <v>0</v>
      </c>
      <c r="W116" s="8">
        <f>'2008'!L93</f>
        <v>0</v>
      </c>
      <c r="X116" s="8">
        <f>'2008'!M93</f>
        <v>0</v>
      </c>
      <c r="Y116" s="8">
        <f>'2008'!N93</f>
        <v>0</v>
      </c>
      <c r="Z116" s="11">
        <f>'2008'!O93</f>
        <v>0</v>
      </c>
      <c r="AA116" s="16">
        <f>'2009'!D93</f>
        <v>0</v>
      </c>
      <c r="AB116" s="8">
        <f>'2009'!E93</f>
        <v>0</v>
      </c>
      <c r="AC116" s="8">
        <f>'2009'!F93</f>
        <v>0</v>
      </c>
      <c r="AD116" s="8">
        <f>'2009'!G93</f>
        <v>0</v>
      </c>
      <c r="AE116" s="8">
        <f>'2009'!H93</f>
        <v>0</v>
      </c>
      <c r="AF116" s="8">
        <f>'2009'!I93</f>
        <v>0</v>
      </c>
      <c r="AG116" s="8">
        <f>'2009'!J93</f>
        <v>0</v>
      </c>
      <c r="AH116" s="8">
        <f>'2009'!K93</f>
        <v>0</v>
      </c>
      <c r="AI116" s="8">
        <f>'2009'!L93</f>
        <v>0</v>
      </c>
      <c r="AJ116" s="8">
        <f>'2009'!M93</f>
        <v>0</v>
      </c>
      <c r="AK116" s="8">
        <f>'2009'!N93</f>
        <v>0</v>
      </c>
      <c r="AL116" s="11">
        <f>'2009'!O93</f>
        <v>0</v>
      </c>
      <c r="AM116" s="16">
        <f>'2010'!D93</f>
        <v>0</v>
      </c>
      <c r="AN116" s="8">
        <f>'2010'!E93</f>
        <v>0</v>
      </c>
      <c r="AO116" s="8">
        <f>'2010'!F93</f>
        <v>0</v>
      </c>
      <c r="AP116" s="8">
        <f>'2010'!G93</f>
        <v>0</v>
      </c>
      <c r="AQ116" s="8">
        <f>'2010'!H93</f>
        <v>0</v>
      </c>
      <c r="AR116" s="8">
        <f>'2010'!I93</f>
        <v>0</v>
      </c>
      <c r="AS116" s="8">
        <f>'2010'!J93</f>
        <v>0</v>
      </c>
      <c r="AT116" s="8">
        <f>'2010'!K93</f>
        <v>0</v>
      </c>
      <c r="AU116" s="8">
        <f>'2010'!L93</f>
        <v>0</v>
      </c>
      <c r="AV116" s="8">
        <f>'2010'!M93</f>
        <v>0</v>
      </c>
      <c r="AW116" s="8">
        <f>'2010'!N93</f>
        <v>0</v>
      </c>
      <c r="AX116" s="11">
        <f>'2010'!O93</f>
        <v>0</v>
      </c>
      <c r="AY116" s="16">
        <f>'2011'!D93</f>
        <v>0</v>
      </c>
      <c r="AZ116" s="8">
        <f>'2011'!E93</f>
        <v>0</v>
      </c>
      <c r="BA116" s="8">
        <f>'2011'!F93</f>
        <v>0</v>
      </c>
      <c r="BB116" s="8">
        <f>'2011'!G93</f>
        <v>0</v>
      </c>
      <c r="BC116" s="8">
        <f>'2011'!H93</f>
        <v>0</v>
      </c>
      <c r="BD116" s="8">
        <f>'2011'!I93</f>
        <v>0</v>
      </c>
      <c r="BE116" s="8">
        <f>'2011'!J93</f>
        <v>0</v>
      </c>
      <c r="BF116" s="8">
        <f>'2011'!K93</f>
        <v>0</v>
      </c>
      <c r="BG116" s="8">
        <f>'2011'!L93</f>
        <v>0</v>
      </c>
      <c r="BH116" s="8">
        <f>'2011'!M93</f>
        <v>0</v>
      </c>
      <c r="BI116" s="8">
        <f>'2011'!N93</f>
        <v>0</v>
      </c>
      <c r="BJ116" s="11">
        <f>'2011'!O93</f>
        <v>0</v>
      </c>
      <c r="BK116" s="16">
        <f>'2012'!D139</f>
        <v>0</v>
      </c>
      <c r="BL116" s="8">
        <f>'2012'!E139</f>
        <v>0</v>
      </c>
      <c r="BM116" s="8">
        <f>'2012'!F139</f>
        <v>0</v>
      </c>
      <c r="BN116" s="8">
        <f>'2012'!G139</f>
        <v>0</v>
      </c>
      <c r="BO116" s="8">
        <f>'2012'!H139</f>
        <v>0</v>
      </c>
      <c r="BP116" s="8">
        <f>'2012'!I139</f>
        <v>0</v>
      </c>
      <c r="BQ116" s="8">
        <f>'2012'!J139</f>
        <v>0</v>
      </c>
      <c r="BR116" s="8">
        <f>'2012'!K139</f>
        <v>0</v>
      </c>
      <c r="BS116" s="8">
        <f>'2012'!L139</f>
        <v>0</v>
      </c>
      <c r="BT116" s="8">
        <f>'2012'!M139</f>
        <v>4</v>
      </c>
      <c r="BU116" s="8">
        <f>'2012'!N139</f>
        <v>534</v>
      </c>
      <c r="BV116" s="11">
        <f>'2012'!O139</f>
        <v>220</v>
      </c>
      <c r="BW116" s="16">
        <f>'2013'!D139</f>
        <v>895</v>
      </c>
      <c r="BX116" s="8">
        <f>'2013'!E139</f>
        <v>2097</v>
      </c>
      <c r="BY116" s="8">
        <f>'2013'!F139</f>
        <v>3719</v>
      </c>
      <c r="BZ116" s="8">
        <f>'2013'!G139</f>
        <v>2647</v>
      </c>
      <c r="CA116" s="8">
        <f>'2013'!H139</f>
        <v>1757</v>
      </c>
      <c r="CB116" s="8">
        <f>'2013'!I139</f>
        <v>0</v>
      </c>
      <c r="CC116" s="8">
        <f>'2013'!J139</f>
        <v>0</v>
      </c>
      <c r="CD116" s="8">
        <f>'2013'!K139</f>
        <v>0</v>
      </c>
      <c r="CE116" s="8">
        <f>'2013'!L139</f>
        <v>0</v>
      </c>
      <c r="CF116" s="8">
        <f>'2013'!M139</f>
        <v>0</v>
      </c>
      <c r="CG116" s="8">
        <f>'2013'!N139</f>
        <v>0</v>
      </c>
      <c r="CH116" s="11">
        <f>'2013'!O139</f>
        <v>0</v>
      </c>
      <c r="CI116" s="16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11"/>
      <c r="CU116" s="16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11"/>
      <c r="DG116" s="16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11"/>
      <c r="DS116" s="16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11"/>
      <c r="EE116" s="16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11"/>
    </row>
    <row r="117" spans="1:146" ht="13.5" thickBot="1" x14ac:dyDescent="0.25">
      <c r="A117" s="147"/>
      <c r="B117" s="118" t="s">
        <v>59</v>
      </c>
      <c r="C117" s="112"/>
      <c r="D117" s="113"/>
      <c r="E117" s="113"/>
      <c r="F117" s="113"/>
      <c r="G117" s="113"/>
      <c r="H117" s="113"/>
      <c r="I117" s="113"/>
      <c r="J117" s="113"/>
      <c r="K117" s="113"/>
      <c r="L117" s="113"/>
      <c r="M117" s="113"/>
      <c r="N117" s="114"/>
      <c r="O117" s="112"/>
      <c r="P117" s="113"/>
      <c r="Q117" s="113"/>
      <c r="R117" s="113"/>
      <c r="S117" s="113"/>
      <c r="T117" s="113"/>
      <c r="U117" s="113"/>
      <c r="V117" s="113"/>
      <c r="W117" s="113"/>
      <c r="X117" s="113"/>
      <c r="Y117" s="113"/>
      <c r="Z117" s="114"/>
      <c r="AA117" s="112"/>
      <c r="AB117" s="113"/>
      <c r="AC117" s="113"/>
      <c r="AD117" s="113"/>
      <c r="AE117" s="113"/>
      <c r="AF117" s="113"/>
      <c r="AG117" s="113"/>
      <c r="AH117" s="113"/>
      <c r="AI117" s="113"/>
      <c r="AJ117" s="113"/>
      <c r="AK117" s="113"/>
      <c r="AL117" s="114"/>
      <c r="AM117" s="112"/>
      <c r="AN117" s="113"/>
      <c r="AO117" s="113"/>
      <c r="AP117" s="113"/>
      <c r="AQ117" s="113"/>
      <c r="AR117" s="113"/>
      <c r="AS117" s="113"/>
      <c r="AT117" s="113"/>
      <c r="AU117" s="113"/>
      <c r="AV117" s="113"/>
      <c r="AW117" s="113"/>
      <c r="AX117" s="114"/>
      <c r="AY117" s="112"/>
      <c r="AZ117" s="113"/>
      <c r="BA117" s="113"/>
      <c r="BB117" s="113"/>
      <c r="BC117" s="113"/>
      <c r="BD117" s="113"/>
      <c r="BE117" s="113"/>
      <c r="BF117" s="113"/>
      <c r="BG117" s="113"/>
      <c r="BH117" s="113"/>
      <c r="BI117" s="113"/>
      <c r="BJ117" s="114"/>
      <c r="BK117" s="112">
        <f>'2012'!D141</f>
        <v>0</v>
      </c>
      <c r="BL117" s="113">
        <f>'2012'!E141</f>
        <v>0</v>
      </c>
      <c r="BM117" s="113">
        <f>'2012'!F141</f>
        <v>0</v>
      </c>
      <c r="BN117" s="113">
        <f>'2012'!G141</f>
        <v>0</v>
      </c>
      <c r="BO117" s="113">
        <f>'2012'!H141</f>
        <v>0</v>
      </c>
      <c r="BP117" s="113">
        <f>'2012'!I141</f>
        <v>0</v>
      </c>
      <c r="BQ117" s="113">
        <f>'2012'!J141</f>
        <v>0</v>
      </c>
      <c r="BR117" s="113">
        <f>'2012'!K141</f>
        <v>0</v>
      </c>
      <c r="BS117" s="113">
        <f>'2012'!L141</f>
        <v>0</v>
      </c>
      <c r="BT117" s="113">
        <f>'2012'!M141</f>
        <v>0</v>
      </c>
      <c r="BU117" s="113">
        <f>'2012'!N141</f>
        <v>5</v>
      </c>
      <c r="BV117" s="114">
        <f>'2012'!O141</f>
        <v>1</v>
      </c>
      <c r="BW117" s="112">
        <f>'2013'!D141</f>
        <v>4</v>
      </c>
      <c r="BX117" s="113">
        <f>'2013'!E141</f>
        <v>-115</v>
      </c>
      <c r="BY117" s="113">
        <f>'2013'!F141</f>
        <v>129</v>
      </c>
      <c r="BZ117" s="113">
        <f>'2013'!G141</f>
        <v>7</v>
      </c>
      <c r="CA117" s="113">
        <f>'2013'!H141</f>
        <v>4</v>
      </c>
      <c r="CB117" s="113" t="str">
        <f>'2013'!I141</f>
        <v/>
      </c>
      <c r="CC117" s="113" t="str">
        <f>'2013'!J141</f>
        <v/>
      </c>
      <c r="CD117" s="113" t="str">
        <f>'2013'!K141</f>
        <v/>
      </c>
      <c r="CE117" s="113" t="str">
        <f>'2013'!L141</f>
        <v/>
      </c>
      <c r="CF117" s="113" t="str">
        <f>'2013'!M141</f>
        <v/>
      </c>
      <c r="CG117" s="113" t="str">
        <f>'2013'!N141</f>
        <v/>
      </c>
      <c r="CH117" s="114" t="str">
        <f>'2013'!O141</f>
        <v/>
      </c>
      <c r="CI117" s="112"/>
      <c r="CJ117" s="113"/>
      <c r="CK117" s="113"/>
      <c r="CL117" s="113"/>
      <c r="CM117" s="113"/>
      <c r="CN117" s="113"/>
      <c r="CO117" s="113"/>
      <c r="CP117" s="113"/>
      <c r="CQ117" s="113"/>
      <c r="CR117" s="113"/>
      <c r="CS117" s="113"/>
      <c r="CT117" s="114"/>
      <c r="CU117" s="112"/>
      <c r="CV117" s="113"/>
      <c r="CW117" s="113"/>
      <c r="CX117" s="113"/>
      <c r="CY117" s="113"/>
      <c r="CZ117" s="113"/>
      <c r="DA117" s="113"/>
      <c r="DB117" s="113"/>
      <c r="DC117" s="113"/>
      <c r="DD117" s="113"/>
      <c r="DE117" s="113"/>
      <c r="DF117" s="114"/>
      <c r="DG117" s="112"/>
      <c r="DH117" s="113"/>
      <c r="DI117" s="113"/>
      <c r="DJ117" s="113"/>
      <c r="DK117" s="113"/>
      <c r="DL117" s="113"/>
      <c r="DM117" s="113"/>
      <c r="DN117" s="113"/>
      <c r="DO117" s="113"/>
      <c r="DP117" s="113"/>
      <c r="DQ117" s="113"/>
      <c r="DR117" s="114"/>
      <c r="DS117" s="112"/>
      <c r="DT117" s="113"/>
      <c r="DU117" s="113"/>
      <c r="DV117" s="113"/>
      <c r="DW117" s="113"/>
      <c r="DX117" s="113"/>
      <c r="DY117" s="113"/>
      <c r="DZ117" s="113"/>
      <c r="EA117" s="113"/>
      <c r="EB117" s="113"/>
      <c r="EC117" s="113"/>
      <c r="ED117" s="114"/>
      <c r="EE117" s="112"/>
      <c r="EF117" s="113"/>
      <c r="EG117" s="113"/>
      <c r="EH117" s="113"/>
      <c r="EI117" s="113"/>
      <c r="EJ117" s="113"/>
      <c r="EK117" s="113"/>
      <c r="EL117" s="113"/>
      <c r="EM117" s="113"/>
      <c r="EN117" s="113"/>
      <c r="EO117" s="113"/>
      <c r="EP117" s="114"/>
    </row>
    <row r="118" spans="1:146" x14ac:dyDescent="0.2">
      <c r="A118" s="145" t="s">
        <v>23</v>
      </c>
      <c r="B118" s="119" t="s">
        <v>27</v>
      </c>
      <c r="C118" s="15">
        <f>'2007'!D94</f>
        <v>0</v>
      </c>
      <c r="D118" s="9">
        <f>'2007'!E94</f>
        <v>0</v>
      </c>
      <c r="E118" s="9">
        <f>'2007'!F94</f>
        <v>0</v>
      </c>
      <c r="F118" s="9">
        <f>'2007'!G94</f>
        <v>0</v>
      </c>
      <c r="G118" s="9">
        <f>'2007'!H94</f>
        <v>0</v>
      </c>
      <c r="H118" s="9">
        <f>'2007'!I94</f>
        <v>0</v>
      </c>
      <c r="I118" s="9">
        <f>'2007'!J94</f>
        <v>0</v>
      </c>
      <c r="J118" s="9">
        <f>'2007'!K94</f>
        <v>0</v>
      </c>
      <c r="K118" s="9">
        <f>'2007'!L94</f>
        <v>0</v>
      </c>
      <c r="L118" s="9">
        <f>'2007'!M94</f>
        <v>0</v>
      </c>
      <c r="M118" s="9">
        <f>'2007'!N94</f>
        <v>0</v>
      </c>
      <c r="N118" s="10">
        <f>'2007'!O94</f>
        <v>0</v>
      </c>
      <c r="O118" s="15">
        <f>'2008'!D94</f>
        <v>0</v>
      </c>
      <c r="P118" s="9">
        <f>'2008'!E94</f>
        <v>0</v>
      </c>
      <c r="Q118" s="9">
        <f>'2008'!F94</f>
        <v>0</v>
      </c>
      <c r="R118" s="9">
        <f>'2008'!G94</f>
        <v>0</v>
      </c>
      <c r="S118" s="9">
        <f>'2008'!H94</f>
        <v>0</v>
      </c>
      <c r="T118" s="9">
        <f>'2008'!I94</f>
        <v>0</v>
      </c>
      <c r="U118" s="9">
        <f>'2008'!J94</f>
        <v>0</v>
      </c>
      <c r="V118" s="9">
        <f>'2008'!K94</f>
        <v>0</v>
      </c>
      <c r="W118" s="9">
        <f>'2008'!L94</f>
        <v>0</v>
      </c>
      <c r="X118" s="9">
        <f>'2008'!M94</f>
        <v>0</v>
      </c>
      <c r="Y118" s="9">
        <f>'2008'!N94</f>
        <v>0</v>
      </c>
      <c r="Z118" s="10">
        <f>'2008'!O94</f>
        <v>0</v>
      </c>
      <c r="AA118" s="15">
        <f>'2009'!D94</f>
        <v>0</v>
      </c>
      <c r="AB118" s="9">
        <f>'2009'!E94</f>
        <v>0</v>
      </c>
      <c r="AC118" s="9">
        <f>'2009'!F94</f>
        <v>0</v>
      </c>
      <c r="AD118" s="9">
        <f>'2009'!G94</f>
        <v>0</v>
      </c>
      <c r="AE118" s="9">
        <f>'2009'!H94</f>
        <v>0</v>
      </c>
      <c r="AF118" s="9">
        <f>'2009'!I94</f>
        <v>0</v>
      </c>
      <c r="AG118" s="9">
        <f>'2009'!J94</f>
        <v>0</v>
      </c>
      <c r="AH118" s="9">
        <f>'2009'!K94</f>
        <v>0</v>
      </c>
      <c r="AI118" s="9">
        <f>'2009'!L94</f>
        <v>0</v>
      </c>
      <c r="AJ118" s="9">
        <f>'2009'!M94</f>
        <v>0</v>
      </c>
      <c r="AK118" s="9">
        <f>'2009'!N94</f>
        <v>0</v>
      </c>
      <c r="AL118" s="10">
        <f>'2009'!O94</f>
        <v>0</v>
      </c>
      <c r="AM118" s="15">
        <f>'2010'!D94</f>
        <v>0</v>
      </c>
      <c r="AN118" s="9">
        <f>'2010'!E94</f>
        <v>0</v>
      </c>
      <c r="AO118" s="9">
        <f>'2010'!F94</f>
        <v>0</v>
      </c>
      <c r="AP118" s="9">
        <f>'2010'!G94</f>
        <v>0</v>
      </c>
      <c r="AQ118" s="9">
        <f>'2010'!H94</f>
        <v>0</v>
      </c>
      <c r="AR118" s="9">
        <f>'2010'!I94</f>
        <v>0</v>
      </c>
      <c r="AS118" s="9">
        <f>'2010'!J94</f>
        <v>0</v>
      </c>
      <c r="AT118" s="9">
        <f>'2010'!K94</f>
        <v>0</v>
      </c>
      <c r="AU118" s="9">
        <f>'2010'!L94</f>
        <v>0</v>
      </c>
      <c r="AV118" s="9">
        <f>'2010'!M94</f>
        <v>0</v>
      </c>
      <c r="AW118" s="9">
        <f>'2010'!N94</f>
        <v>0</v>
      </c>
      <c r="AX118" s="10">
        <f>'2010'!O94</f>
        <v>0</v>
      </c>
      <c r="AY118" s="15">
        <f>'2011'!D94</f>
        <v>0</v>
      </c>
      <c r="AZ118" s="9">
        <f>'2011'!E94</f>
        <v>0</v>
      </c>
      <c r="BA118" s="9">
        <f>'2011'!F94</f>
        <v>0</v>
      </c>
      <c r="BB118" s="9">
        <f>'2011'!G94</f>
        <v>0</v>
      </c>
      <c r="BC118" s="9">
        <f>'2011'!H94</f>
        <v>0</v>
      </c>
      <c r="BD118" s="9">
        <f>'2011'!I94</f>
        <v>0</v>
      </c>
      <c r="BE118" s="9">
        <f>'2011'!J94</f>
        <v>0</v>
      </c>
      <c r="BF118" s="9">
        <f>'2011'!K94</f>
        <v>0</v>
      </c>
      <c r="BG118" s="9">
        <f>'2011'!L94</f>
        <v>0</v>
      </c>
      <c r="BH118" s="9">
        <f>'2011'!M94</f>
        <v>0</v>
      </c>
      <c r="BI118" s="9">
        <f>'2011'!N94</f>
        <v>0</v>
      </c>
      <c r="BJ118" s="10">
        <f>'2011'!O94</f>
        <v>0</v>
      </c>
      <c r="BK118" s="15">
        <f>'2012'!D142</f>
        <v>0</v>
      </c>
      <c r="BL118" s="9">
        <f>'2012'!E142</f>
        <v>0</v>
      </c>
      <c r="BM118" s="9">
        <f>'2012'!F142</f>
        <v>0</v>
      </c>
      <c r="BN118" s="9">
        <f>'2012'!G142</f>
        <v>0</v>
      </c>
      <c r="BO118" s="9">
        <f>'2012'!H142</f>
        <v>0</v>
      </c>
      <c r="BP118" s="9">
        <f>'2012'!I142</f>
        <v>0</v>
      </c>
      <c r="BQ118" s="9">
        <f>'2012'!J142</f>
        <v>0</v>
      </c>
      <c r="BR118" s="9">
        <f>'2012'!K142</f>
        <v>0</v>
      </c>
      <c r="BS118" s="9">
        <f>'2012'!L142</f>
        <v>0</v>
      </c>
      <c r="BT118" s="9">
        <f>'2012'!M142</f>
        <v>0</v>
      </c>
      <c r="BU118" s="9">
        <f>'2012'!N142</f>
        <v>0</v>
      </c>
      <c r="BV118" s="10">
        <f>'2012'!O142</f>
        <v>0</v>
      </c>
      <c r="BW118" s="15">
        <f>'2013'!D142</f>
        <v>0</v>
      </c>
      <c r="BX118" s="9">
        <f>'2013'!E142</f>
        <v>2</v>
      </c>
      <c r="BY118" s="9">
        <f>'2013'!F142</f>
        <v>24</v>
      </c>
      <c r="BZ118" s="9">
        <f>'2013'!G142</f>
        <v>14</v>
      </c>
      <c r="CA118" s="9">
        <f>'2013'!H142</f>
        <v>11</v>
      </c>
      <c r="CB118" s="9">
        <f>'2013'!I142</f>
        <v>0</v>
      </c>
      <c r="CC118" s="9">
        <f>'2013'!J142</f>
        <v>0</v>
      </c>
      <c r="CD118" s="9">
        <f>'2013'!K142</f>
        <v>0</v>
      </c>
      <c r="CE118" s="9">
        <f>'2013'!L142</f>
        <v>0</v>
      </c>
      <c r="CF118" s="9">
        <f>'2013'!M142</f>
        <v>0</v>
      </c>
      <c r="CG118" s="9">
        <f>'2013'!N142</f>
        <v>0</v>
      </c>
      <c r="CH118" s="10">
        <f>'2013'!O142</f>
        <v>0</v>
      </c>
      <c r="CI118" s="15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10"/>
      <c r="CU118" s="15"/>
      <c r="CV118" s="9"/>
      <c r="CW118" s="9"/>
      <c r="CX118" s="9"/>
      <c r="CY118" s="9"/>
      <c r="CZ118" s="9"/>
      <c r="DA118" s="9"/>
      <c r="DB118" s="9"/>
      <c r="DC118" s="9"/>
      <c r="DD118" s="9"/>
      <c r="DE118" s="9"/>
      <c r="DF118" s="10"/>
      <c r="DG118" s="15"/>
      <c r="DH118" s="9"/>
      <c r="DI118" s="9"/>
      <c r="DJ118" s="9"/>
      <c r="DK118" s="9"/>
      <c r="DL118" s="9"/>
      <c r="DM118" s="9"/>
      <c r="DN118" s="9"/>
      <c r="DO118" s="9"/>
      <c r="DP118" s="9"/>
      <c r="DQ118" s="9"/>
      <c r="DR118" s="10"/>
      <c r="DS118" s="15"/>
      <c r="DT118" s="9"/>
      <c r="DU118" s="9"/>
      <c r="DV118" s="9"/>
      <c r="DW118" s="9"/>
      <c r="DX118" s="9"/>
      <c r="DY118" s="9"/>
      <c r="DZ118" s="9"/>
      <c r="EA118" s="9"/>
      <c r="EB118" s="9"/>
      <c r="EC118" s="9"/>
      <c r="ED118" s="10"/>
      <c r="EE118" s="15"/>
      <c r="EF118" s="9"/>
      <c r="EG118" s="9"/>
      <c r="EH118" s="9"/>
      <c r="EI118" s="9"/>
      <c r="EJ118" s="9"/>
      <c r="EK118" s="9"/>
      <c r="EL118" s="9"/>
      <c r="EM118" s="9"/>
      <c r="EN118" s="9"/>
      <c r="EO118" s="9"/>
      <c r="EP118" s="10"/>
    </row>
    <row r="119" spans="1:146" x14ac:dyDescent="0.2">
      <c r="A119" s="146"/>
      <c r="B119" s="121" t="s">
        <v>28</v>
      </c>
      <c r="C119" s="16">
        <f>'2007'!D95</f>
        <v>0</v>
      </c>
      <c r="D119" s="8">
        <f>'2007'!E95</f>
        <v>0</v>
      </c>
      <c r="E119" s="8">
        <f>'2007'!F95</f>
        <v>0</v>
      </c>
      <c r="F119" s="8">
        <f>'2007'!G95</f>
        <v>0</v>
      </c>
      <c r="G119" s="8">
        <f>'2007'!H95</f>
        <v>0</v>
      </c>
      <c r="H119" s="8">
        <f>'2007'!I95</f>
        <v>0</v>
      </c>
      <c r="I119" s="8">
        <f>'2007'!J95</f>
        <v>0</v>
      </c>
      <c r="J119" s="8">
        <f>'2007'!K95</f>
        <v>0</v>
      </c>
      <c r="K119" s="8">
        <f>'2007'!L95</f>
        <v>0</v>
      </c>
      <c r="L119" s="8">
        <f>'2007'!M95</f>
        <v>0</v>
      </c>
      <c r="M119" s="8">
        <f>'2007'!N95</f>
        <v>0</v>
      </c>
      <c r="N119" s="11">
        <f>'2007'!O95</f>
        <v>0</v>
      </c>
      <c r="O119" s="16">
        <f>'2008'!D95</f>
        <v>0</v>
      </c>
      <c r="P119" s="8">
        <f>'2008'!E95</f>
        <v>0</v>
      </c>
      <c r="Q119" s="8">
        <f>'2008'!F95</f>
        <v>0</v>
      </c>
      <c r="R119" s="8">
        <f>'2008'!G95</f>
        <v>0</v>
      </c>
      <c r="S119" s="8">
        <f>'2008'!H95</f>
        <v>0</v>
      </c>
      <c r="T119" s="8">
        <f>'2008'!I95</f>
        <v>0</v>
      </c>
      <c r="U119" s="8">
        <f>'2008'!J95</f>
        <v>0</v>
      </c>
      <c r="V119" s="8">
        <f>'2008'!K95</f>
        <v>0</v>
      </c>
      <c r="W119" s="8">
        <f>'2008'!L95</f>
        <v>0</v>
      </c>
      <c r="X119" s="8">
        <f>'2008'!M95</f>
        <v>0</v>
      </c>
      <c r="Y119" s="8">
        <f>'2008'!N95</f>
        <v>0</v>
      </c>
      <c r="Z119" s="11">
        <f>'2008'!O95</f>
        <v>0</v>
      </c>
      <c r="AA119" s="16">
        <f>'2009'!D95</f>
        <v>0</v>
      </c>
      <c r="AB119" s="8">
        <f>'2009'!E95</f>
        <v>0</v>
      </c>
      <c r="AC119" s="8">
        <f>'2009'!F95</f>
        <v>0</v>
      </c>
      <c r="AD119" s="8">
        <f>'2009'!G95</f>
        <v>0</v>
      </c>
      <c r="AE119" s="8">
        <f>'2009'!H95</f>
        <v>0</v>
      </c>
      <c r="AF119" s="8">
        <f>'2009'!I95</f>
        <v>0</v>
      </c>
      <c r="AG119" s="8">
        <f>'2009'!J95</f>
        <v>0</v>
      </c>
      <c r="AH119" s="8">
        <f>'2009'!K95</f>
        <v>0</v>
      </c>
      <c r="AI119" s="8">
        <f>'2009'!L95</f>
        <v>0</v>
      </c>
      <c r="AJ119" s="8">
        <f>'2009'!M95</f>
        <v>0</v>
      </c>
      <c r="AK119" s="8">
        <f>'2009'!N95</f>
        <v>0</v>
      </c>
      <c r="AL119" s="11">
        <f>'2009'!O95</f>
        <v>0</v>
      </c>
      <c r="AM119" s="16">
        <f>'2010'!D95</f>
        <v>0</v>
      </c>
      <c r="AN119" s="8">
        <f>'2010'!E95</f>
        <v>0</v>
      </c>
      <c r="AO119" s="8">
        <f>'2010'!F95</f>
        <v>0</v>
      </c>
      <c r="AP119" s="8">
        <f>'2010'!G95</f>
        <v>0</v>
      </c>
      <c r="AQ119" s="8">
        <f>'2010'!H95</f>
        <v>0</v>
      </c>
      <c r="AR119" s="8">
        <f>'2010'!I95</f>
        <v>0</v>
      </c>
      <c r="AS119" s="8">
        <f>'2010'!J95</f>
        <v>0</v>
      </c>
      <c r="AT119" s="8">
        <f>'2010'!K95</f>
        <v>0</v>
      </c>
      <c r="AU119" s="8">
        <f>'2010'!L95</f>
        <v>0</v>
      </c>
      <c r="AV119" s="8">
        <f>'2010'!M95</f>
        <v>0</v>
      </c>
      <c r="AW119" s="8">
        <f>'2010'!N95</f>
        <v>0</v>
      </c>
      <c r="AX119" s="11">
        <f>'2010'!O95</f>
        <v>0</v>
      </c>
      <c r="AY119" s="16">
        <f>'2011'!D95</f>
        <v>0</v>
      </c>
      <c r="AZ119" s="8">
        <f>'2011'!E95</f>
        <v>0</v>
      </c>
      <c r="BA119" s="8">
        <f>'2011'!F95</f>
        <v>0</v>
      </c>
      <c r="BB119" s="8">
        <f>'2011'!G95</f>
        <v>0</v>
      </c>
      <c r="BC119" s="8">
        <f>'2011'!H95</f>
        <v>0</v>
      </c>
      <c r="BD119" s="8">
        <f>'2011'!I95</f>
        <v>0</v>
      </c>
      <c r="BE119" s="8">
        <f>'2011'!J95</f>
        <v>0</v>
      </c>
      <c r="BF119" s="8">
        <f>'2011'!K95</f>
        <v>0</v>
      </c>
      <c r="BG119" s="8">
        <f>'2011'!L95</f>
        <v>0</v>
      </c>
      <c r="BH119" s="8">
        <f>'2011'!M95</f>
        <v>0</v>
      </c>
      <c r="BI119" s="8">
        <f>'2011'!N95</f>
        <v>0</v>
      </c>
      <c r="BJ119" s="11">
        <f>'2011'!O95</f>
        <v>0</v>
      </c>
      <c r="BK119" s="16">
        <f>'2012'!D143</f>
        <v>0</v>
      </c>
      <c r="BL119" s="8">
        <f>'2012'!E143</f>
        <v>0</v>
      </c>
      <c r="BM119" s="8">
        <f>'2012'!F143</f>
        <v>0</v>
      </c>
      <c r="BN119" s="8">
        <f>'2012'!G143</f>
        <v>0</v>
      </c>
      <c r="BO119" s="8">
        <f>'2012'!H143</f>
        <v>0</v>
      </c>
      <c r="BP119" s="8">
        <f>'2012'!I143</f>
        <v>0</v>
      </c>
      <c r="BQ119" s="8">
        <f>'2012'!J143</f>
        <v>0</v>
      </c>
      <c r="BR119" s="8">
        <f>'2012'!K143</f>
        <v>0</v>
      </c>
      <c r="BS119" s="8">
        <f>'2012'!L143</f>
        <v>0</v>
      </c>
      <c r="BT119" s="8">
        <f>'2012'!M143</f>
        <v>0</v>
      </c>
      <c r="BU119" s="8">
        <f>'2012'!N143</f>
        <v>0</v>
      </c>
      <c r="BV119" s="11">
        <f>'2012'!O143</f>
        <v>0</v>
      </c>
      <c r="BW119" s="16">
        <f>'2013'!D143</f>
        <v>0</v>
      </c>
      <c r="BX119" s="8">
        <f>'2013'!E143</f>
        <v>2</v>
      </c>
      <c r="BY119" s="8">
        <f>'2013'!F143</f>
        <v>29</v>
      </c>
      <c r="BZ119" s="8">
        <f>'2013'!G143</f>
        <v>14</v>
      </c>
      <c r="CA119" s="8">
        <f>'2013'!H143</f>
        <v>14</v>
      </c>
      <c r="CB119" s="8">
        <f>'2013'!I143</f>
        <v>0</v>
      </c>
      <c r="CC119" s="8">
        <f>'2013'!J143</f>
        <v>0</v>
      </c>
      <c r="CD119" s="8">
        <f>'2013'!K143</f>
        <v>0</v>
      </c>
      <c r="CE119" s="8">
        <f>'2013'!L143</f>
        <v>0</v>
      </c>
      <c r="CF119" s="8">
        <f>'2013'!M143</f>
        <v>0</v>
      </c>
      <c r="CG119" s="8">
        <f>'2013'!N143</f>
        <v>0</v>
      </c>
      <c r="CH119" s="11">
        <f>'2013'!O143</f>
        <v>0</v>
      </c>
      <c r="CI119" s="16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11"/>
      <c r="CU119" s="16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11"/>
      <c r="DG119" s="16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11"/>
      <c r="DS119" s="16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11"/>
      <c r="EE119" s="16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11"/>
    </row>
    <row r="120" spans="1:146" x14ac:dyDescent="0.2">
      <c r="A120" s="146"/>
      <c r="B120" s="121" t="s">
        <v>29</v>
      </c>
      <c r="C120" s="16">
        <f>'2007'!D96</f>
        <v>0</v>
      </c>
      <c r="D120" s="8">
        <f>'2007'!E96</f>
        <v>0</v>
      </c>
      <c r="E120" s="8">
        <f>'2007'!F96</f>
        <v>0</v>
      </c>
      <c r="F120" s="8">
        <f>'2007'!G96</f>
        <v>0</v>
      </c>
      <c r="G120" s="8">
        <f>'2007'!H96</f>
        <v>0</v>
      </c>
      <c r="H120" s="8">
        <f>'2007'!I96</f>
        <v>0</v>
      </c>
      <c r="I120" s="8">
        <f>'2007'!J96</f>
        <v>0</v>
      </c>
      <c r="J120" s="8">
        <f>'2007'!K96</f>
        <v>0</v>
      </c>
      <c r="K120" s="8">
        <f>'2007'!L96</f>
        <v>0</v>
      </c>
      <c r="L120" s="8">
        <f>'2007'!M96</f>
        <v>0</v>
      </c>
      <c r="M120" s="8">
        <f>'2007'!N96</f>
        <v>0</v>
      </c>
      <c r="N120" s="11">
        <f>'2007'!O96</f>
        <v>0</v>
      </c>
      <c r="O120" s="16">
        <f>'2008'!D96</f>
        <v>0</v>
      </c>
      <c r="P120" s="8">
        <f>'2008'!E96</f>
        <v>0</v>
      </c>
      <c r="Q120" s="8">
        <f>'2008'!F96</f>
        <v>0</v>
      </c>
      <c r="R120" s="8">
        <f>'2008'!G96</f>
        <v>0</v>
      </c>
      <c r="S120" s="8">
        <f>'2008'!H96</f>
        <v>0</v>
      </c>
      <c r="T120" s="8">
        <f>'2008'!I96</f>
        <v>0</v>
      </c>
      <c r="U120" s="8">
        <f>'2008'!J96</f>
        <v>0</v>
      </c>
      <c r="V120" s="8">
        <f>'2008'!K96</f>
        <v>0</v>
      </c>
      <c r="W120" s="8">
        <f>'2008'!L96</f>
        <v>0</v>
      </c>
      <c r="X120" s="8">
        <f>'2008'!M96</f>
        <v>0</v>
      </c>
      <c r="Y120" s="8">
        <f>'2008'!N96</f>
        <v>0</v>
      </c>
      <c r="Z120" s="11">
        <f>'2008'!O96</f>
        <v>0</v>
      </c>
      <c r="AA120" s="16">
        <f>'2009'!D96</f>
        <v>0</v>
      </c>
      <c r="AB120" s="8">
        <f>'2009'!E96</f>
        <v>0</v>
      </c>
      <c r="AC120" s="8">
        <f>'2009'!F96</f>
        <v>0</v>
      </c>
      <c r="AD120" s="8">
        <f>'2009'!G96</f>
        <v>0</v>
      </c>
      <c r="AE120" s="8">
        <f>'2009'!H96</f>
        <v>0</v>
      </c>
      <c r="AF120" s="8">
        <f>'2009'!I96</f>
        <v>0</v>
      </c>
      <c r="AG120" s="8">
        <f>'2009'!J96</f>
        <v>0</v>
      </c>
      <c r="AH120" s="8">
        <f>'2009'!K96</f>
        <v>0</v>
      </c>
      <c r="AI120" s="8">
        <f>'2009'!L96</f>
        <v>0</v>
      </c>
      <c r="AJ120" s="8">
        <f>'2009'!M96</f>
        <v>0</v>
      </c>
      <c r="AK120" s="8">
        <f>'2009'!N96</f>
        <v>0</v>
      </c>
      <c r="AL120" s="11">
        <f>'2009'!O96</f>
        <v>0</v>
      </c>
      <c r="AM120" s="16">
        <f>'2010'!D96</f>
        <v>0</v>
      </c>
      <c r="AN120" s="8">
        <f>'2010'!E96</f>
        <v>0</v>
      </c>
      <c r="AO120" s="8">
        <f>'2010'!F96</f>
        <v>0</v>
      </c>
      <c r="AP120" s="8">
        <f>'2010'!G96</f>
        <v>0</v>
      </c>
      <c r="AQ120" s="8">
        <f>'2010'!H96</f>
        <v>0</v>
      </c>
      <c r="AR120" s="8">
        <f>'2010'!I96</f>
        <v>0</v>
      </c>
      <c r="AS120" s="8">
        <f>'2010'!J96</f>
        <v>0</v>
      </c>
      <c r="AT120" s="8">
        <f>'2010'!K96</f>
        <v>0</v>
      </c>
      <c r="AU120" s="8">
        <f>'2010'!L96</f>
        <v>0</v>
      </c>
      <c r="AV120" s="8">
        <f>'2010'!M96</f>
        <v>0</v>
      </c>
      <c r="AW120" s="8">
        <f>'2010'!N96</f>
        <v>0</v>
      </c>
      <c r="AX120" s="11">
        <f>'2010'!O96</f>
        <v>0</v>
      </c>
      <c r="AY120" s="16">
        <f>'2011'!D96</f>
        <v>0</v>
      </c>
      <c r="AZ120" s="8">
        <f>'2011'!E96</f>
        <v>0</v>
      </c>
      <c r="BA120" s="8">
        <f>'2011'!F96</f>
        <v>0</v>
      </c>
      <c r="BB120" s="8">
        <f>'2011'!G96</f>
        <v>0</v>
      </c>
      <c r="BC120" s="8">
        <f>'2011'!H96</f>
        <v>0</v>
      </c>
      <c r="BD120" s="8">
        <f>'2011'!I96</f>
        <v>0</v>
      </c>
      <c r="BE120" s="8">
        <f>'2011'!J96</f>
        <v>0</v>
      </c>
      <c r="BF120" s="8">
        <f>'2011'!K96</f>
        <v>0</v>
      </c>
      <c r="BG120" s="8">
        <f>'2011'!L96</f>
        <v>0</v>
      </c>
      <c r="BH120" s="8">
        <f>'2011'!M96</f>
        <v>0</v>
      </c>
      <c r="BI120" s="8">
        <f>'2011'!N96</f>
        <v>0</v>
      </c>
      <c r="BJ120" s="11">
        <f>'2011'!O96</f>
        <v>0</v>
      </c>
      <c r="BK120" s="16">
        <f>'2012'!D144</f>
        <v>0</v>
      </c>
      <c r="BL120" s="8">
        <f>'2012'!E144</f>
        <v>0</v>
      </c>
      <c r="BM120" s="8">
        <f>'2012'!F144</f>
        <v>0</v>
      </c>
      <c r="BN120" s="8">
        <f>'2012'!G144</f>
        <v>0</v>
      </c>
      <c r="BO120" s="8">
        <f>'2012'!H144</f>
        <v>0</v>
      </c>
      <c r="BP120" s="8">
        <f>'2012'!I144</f>
        <v>0</v>
      </c>
      <c r="BQ120" s="8">
        <f>'2012'!J144</f>
        <v>0</v>
      </c>
      <c r="BR120" s="8">
        <f>'2012'!K144</f>
        <v>0</v>
      </c>
      <c r="BS120" s="8">
        <f>'2012'!L144</f>
        <v>0</v>
      </c>
      <c r="BT120" s="8">
        <f>'2012'!M144</f>
        <v>0</v>
      </c>
      <c r="BU120" s="8">
        <f>'2012'!N144</f>
        <v>0</v>
      </c>
      <c r="BV120" s="11">
        <f>'2012'!O144</f>
        <v>0</v>
      </c>
      <c r="BW120" s="16">
        <f>'2013'!D144</f>
        <v>0</v>
      </c>
      <c r="BX120" s="8">
        <f>'2013'!E144</f>
        <v>2</v>
      </c>
      <c r="BY120" s="8">
        <f>'2013'!F144</f>
        <v>247</v>
      </c>
      <c r="BZ120" s="8">
        <f>'2013'!G144</f>
        <v>121</v>
      </c>
      <c r="CA120" s="8">
        <f>'2013'!H144</f>
        <v>169</v>
      </c>
      <c r="CB120" s="8">
        <f>'2013'!I144</f>
        <v>0</v>
      </c>
      <c r="CC120" s="8">
        <f>'2013'!J144</f>
        <v>0</v>
      </c>
      <c r="CD120" s="8">
        <f>'2013'!K144</f>
        <v>0</v>
      </c>
      <c r="CE120" s="8">
        <f>'2013'!L144</f>
        <v>0</v>
      </c>
      <c r="CF120" s="8">
        <f>'2013'!M144</f>
        <v>0</v>
      </c>
      <c r="CG120" s="8">
        <f>'2013'!N144</f>
        <v>0</v>
      </c>
      <c r="CH120" s="11">
        <f>'2013'!O144</f>
        <v>0</v>
      </c>
      <c r="CI120" s="16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11"/>
      <c r="CU120" s="16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11"/>
      <c r="DG120" s="16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11"/>
      <c r="DS120" s="16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11"/>
      <c r="EE120" s="16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11"/>
    </row>
    <row r="121" spans="1:146" x14ac:dyDescent="0.2">
      <c r="A121" s="146"/>
      <c r="B121" s="121" t="s">
        <v>30</v>
      </c>
      <c r="C121" s="16">
        <f>'2007'!D97</f>
        <v>0</v>
      </c>
      <c r="D121" s="8">
        <f>'2007'!E97</f>
        <v>0</v>
      </c>
      <c r="E121" s="8">
        <f>'2007'!F97</f>
        <v>0</v>
      </c>
      <c r="F121" s="8">
        <f>'2007'!G97</f>
        <v>0</v>
      </c>
      <c r="G121" s="8">
        <f>'2007'!H97</f>
        <v>0</v>
      </c>
      <c r="H121" s="8">
        <f>'2007'!I97</f>
        <v>0</v>
      </c>
      <c r="I121" s="8">
        <f>'2007'!J97</f>
        <v>0</v>
      </c>
      <c r="J121" s="8">
        <f>'2007'!K97</f>
        <v>0</v>
      </c>
      <c r="K121" s="8">
        <f>'2007'!L97</f>
        <v>0</v>
      </c>
      <c r="L121" s="8">
        <f>'2007'!M97</f>
        <v>0</v>
      </c>
      <c r="M121" s="8">
        <f>'2007'!N97</f>
        <v>0</v>
      </c>
      <c r="N121" s="11">
        <f>'2007'!O97</f>
        <v>0</v>
      </c>
      <c r="O121" s="16">
        <f>'2008'!D97</f>
        <v>0</v>
      </c>
      <c r="P121" s="8">
        <f>'2008'!E97</f>
        <v>0</v>
      </c>
      <c r="Q121" s="8">
        <f>'2008'!F97</f>
        <v>0</v>
      </c>
      <c r="R121" s="8">
        <f>'2008'!G97</f>
        <v>0</v>
      </c>
      <c r="S121" s="8">
        <f>'2008'!H97</f>
        <v>0</v>
      </c>
      <c r="T121" s="8">
        <f>'2008'!I97</f>
        <v>0</v>
      </c>
      <c r="U121" s="8">
        <f>'2008'!J97</f>
        <v>0</v>
      </c>
      <c r="V121" s="8">
        <f>'2008'!K97</f>
        <v>0</v>
      </c>
      <c r="W121" s="8">
        <f>'2008'!L97</f>
        <v>0</v>
      </c>
      <c r="X121" s="8">
        <f>'2008'!M97</f>
        <v>0</v>
      </c>
      <c r="Y121" s="8">
        <f>'2008'!N97</f>
        <v>0</v>
      </c>
      <c r="Z121" s="11">
        <f>'2008'!O97</f>
        <v>0</v>
      </c>
      <c r="AA121" s="16">
        <f>'2009'!D97</f>
        <v>0</v>
      </c>
      <c r="AB121" s="8">
        <f>'2009'!E97</f>
        <v>0</v>
      </c>
      <c r="AC121" s="8">
        <f>'2009'!F97</f>
        <v>0</v>
      </c>
      <c r="AD121" s="8">
        <f>'2009'!G97</f>
        <v>0</v>
      </c>
      <c r="AE121" s="8">
        <f>'2009'!H97</f>
        <v>0</v>
      </c>
      <c r="AF121" s="8">
        <f>'2009'!I97</f>
        <v>0</v>
      </c>
      <c r="AG121" s="8">
        <f>'2009'!J97</f>
        <v>0</v>
      </c>
      <c r="AH121" s="8">
        <f>'2009'!K97</f>
        <v>0</v>
      </c>
      <c r="AI121" s="8">
        <f>'2009'!L97</f>
        <v>0</v>
      </c>
      <c r="AJ121" s="8">
        <f>'2009'!M97</f>
        <v>0</v>
      </c>
      <c r="AK121" s="8">
        <f>'2009'!N97</f>
        <v>0</v>
      </c>
      <c r="AL121" s="11">
        <f>'2009'!O97</f>
        <v>0</v>
      </c>
      <c r="AM121" s="16">
        <f>'2010'!D97</f>
        <v>0</v>
      </c>
      <c r="AN121" s="8">
        <f>'2010'!E97</f>
        <v>0</v>
      </c>
      <c r="AO121" s="8">
        <f>'2010'!F97</f>
        <v>0</v>
      </c>
      <c r="AP121" s="8">
        <f>'2010'!G97</f>
        <v>0</v>
      </c>
      <c r="AQ121" s="8">
        <f>'2010'!H97</f>
        <v>0</v>
      </c>
      <c r="AR121" s="8">
        <f>'2010'!I97</f>
        <v>0</v>
      </c>
      <c r="AS121" s="8">
        <f>'2010'!J97</f>
        <v>0</v>
      </c>
      <c r="AT121" s="8">
        <f>'2010'!K97</f>
        <v>0</v>
      </c>
      <c r="AU121" s="8">
        <f>'2010'!L97</f>
        <v>0</v>
      </c>
      <c r="AV121" s="8">
        <f>'2010'!M97</f>
        <v>0</v>
      </c>
      <c r="AW121" s="8">
        <f>'2010'!N97</f>
        <v>0</v>
      </c>
      <c r="AX121" s="11">
        <f>'2010'!O97</f>
        <v>0</v>
      </c>
      <c r="AY121" s="16">
        <f>'2011'!D97</f>
        <v>0</v>
      </c>
      <c r="AZ121" s="8">
        <f>'2011'!E97</f>
        <v>0</v>
      </c>
      <c r="BA121" s="8">
        <f>'2011'!F97</f>
        <v>0</v>
      </c>
      <c r="BB121" s="8">
        <f>'2011'!G97</f>
        <v>0</v>
      </c>
      <c r="BC121" s="8">
        <f>'2011'!H97</f>
        <v>0</v>
      </c>
      <c r="BD121" s="8">
        <f>'2011'!I97</f>
        <v>0</v>
      </c>
      <c r="BE121" s="8">
        <f>'2011'!J97</f>
        <v>0</v>
      </c>
      <c r="BF121" s="8">
        <f>'2011'!K97</f>
        <v>0</v>
      </c>
      <c r="BG121" s="8">
        <f>'2011'!L97</f>
        <v>0</v>
      </c>
      <c r="BH121" s="8">
        <f>'2011'!M97</f>
        <v>0</v>
      </c>
      <c r="BI121" s="8">
        <f>'2011'!N97</f>
        <v>0</v>
      </c>
      <c r="BJ121" s="11">
        <f>'2011'!O97</f>
        <v>0</v>
      </c>
      <c r="BK121" s="16">
        <f>'2012'!D145</f>
        <v>0</v>
      </c>
      <c r="BL121" s="8">
        <f>'2012'!E145</f>
        <v>0</v>
      </c>
      <c r="BM121" s="8">
        <f>'2012'!F145</f>
        <v>0</v>
      </c>
      <c r="BN121" s="8">
        <f>'2012'!G145</f>
        <v>0</v>
      </c>
      <c r="BO121" s="8">
        <f>'2012'!H145</f>
        <v>0</v>
      </c>
      <c r="BP121" s="8">
        <f>'2012'!I145</f>
        <v>0</v>
      </c>
      <c r="BQ121" s="8">
        <f>'2012'!J145</f>
        <v>0</v>
      </c>
      <c r="BR121" s="8">
        <f>'2012'!K145</f>
        <v>0</v>
      </c>
      <c r="BS121" s="8">
        <f>'2012'!L145</f>
        <v>0</v>
      </c>
      <c r="BT121" s="8">
        <f>'2012'!M145</f>
        <v>0</v>
      </c>
      <c r="BU121" s="8">
        <f>'2012'!N145</f>
        <v>0</v>
      </c>
      <c r="BV121" s="11">
        <f>'2012'!O145</f>
        <v>0</v>
      </c>
      <c r="BW121" s="16">
        <f>'2013'!D145</f>
        <v>0</v>
      </c>
      <c r="BX121" s="8">
        <f>'2013'!E145</f>
        <v>6</v>
      </c>
      <c r="BY121" s="8">
        <f>'2013'!F145</f>
        <v>1132</v>
      </c>
      <c r="BZ121" s="8">
        <f>'2013'!G145</f>
        <v>747</v>
      </c>
      <c r="CA121" s="8">
        <f>'2013'!H145</f>
        <v>1759</v>
      </c>
      <c r="CB121" s="8">
        <f>'2013'!I145</f>
        <v>0</v>
      </c>
      <c r="CC121" s="8">
        <f>'2013'!J145</f>
        <v>0</v>
      </c>
      <c r="CD121" s="8">
        <f>'2013'!K145</f>
        <v>0</v>
      </c>
      <c r="CE121" s="8">
        <f>'2013'!L145</f>
        <v>0</v>
      </c>
      <c r="CF121" s="8">
        <f>'2013'!M145</f>
        <v>0</v>
      </c>
      <c r="CG121" s="8">
        <f>'2013'!N145</f>
        <v>0</v>
      </c>
      <c r="CH121" s="11">
        <f>'2013'!O145</f>
        <v>0</v>
      </c>
      <c r="CI121" s="16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11"/>
      <c r="CU121" s="16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11"/>
      <c r="DG121" s="16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11"/>
      <c r="DS121" s="16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11"/>
      <c r="EE121" s="16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11"/>
    </row>
    <row r="122" spans="1:146" ht="13.5" thickBot="1" x14ac:dyDescent="0.25">
      <c r="A122" s="147"/>
      <c r="B122" s="118" t="s">
        <v>59</v>
      </c>
      <c r="C122" s="112"/>
      <c r="D122" s="113"/>
      <c r="E122" s="113"/>
      <c r="F122" s="113"/>
      <c r="G122" s="113"/>
      <c r="H122" s="113"/>
      <c r="I122" s="113"/>
      <c r="J122" s="113"/>
      <c r="K122" s="113"/>
      <c r="L122" s="113"/>
      <c r="M122" s="113"/>
      <c r="N122" s="114"/>
      <c r="O122" s="112"/>
      <c r="P122" s="113"/>
      <c r="Q122" s="113"/>
      <c r="R122" s="113"/>
      <c r="S122" s="113"/>
      <c r="T122" s="113"/>
      <c r="U122" s="113"/>
      <c r="V122" s="113"/>
      <c r="W122" s="113"/>
      <c r="X122" s="113"/>
      <c r="Y122" s="113"/>
      <c r="Z122" s="114"/>
      <c r="AA122" s="112"/>
      <c r="AB122" s="113"/>
      <c r="AC122" s="113"/>
      <c r="AD122" s="113"/>
      <c r="AE122" s="113"/>
      <c r="AF122" s="113"/>
      <c r="AG122" s="113"/>
      <c r="AH122" s="113"/>
      <c r="AI122" s="113"/>
      <c r="AJ122" s="113"/>
      <c r="AK122" s="113"/>
      <c r="AL122" s="114"/>
      <c r="AM122" s="112"/>
      <c r="AN122" s="113"/>
      <c r="AO122" s="113"/>
      <c r="AP122" s="113"/>
      <c r="AQ122" s="113"/>
      <c r="AR122" s="113"/>
      <c r="AS122" s="113"/>
      <c r="AT122" s="113"/>
      <c r="AU122" s="113"/>
      <c r="AV122" s="113"/>
      <c r="AW122" s="113"/>
      <c r="AX122" s="114"/>
      <c r="AY122" s="112"/>
      <c r="AZ122" s="113"/>
      <c r="BA122" s="113"/>
      <c r="BB122" s="113"/>
      <c r="BC122" s="113"/>
      <c r="BD122" s="113"/>
      <c r="BE122" s="113"/>
      <c r="BF122" s="113"/>
      <c r="BG122" s="113"/>
      <c r="BH122" s="113"/>
      <c r="BI122" s="113"/>
      <c r="BJ122" s="114"/>
      <c r="BK122" s="112">
        <f>'2012'!D147</f>
        <v>0</v>
      </c>
      <c r="BL122" s="113">
        <f>'2012'!E147</f>
        <v>0</v>
      </c>
      <c r="BM122" s="113">
        <f>'2012'!F147</f>
        <v>0</v>
      </c>
      <c r="BN122" s="113">
        <f>'2012'!G147</f>
        <v>0</v>
      </c>
      <c r="BO122" s="113">
        <f>'2012'!H147</f>
        <v>0</v>
      </c>
      <c r="BP122" s="113">
        <f>'2012'!I147</f>
        <v>0</v>
      </c>
      <c r="BQ122" s="113">
        <f>'2012'!J147</f>
        <v>0</v>
      </c>
      <c r="BR122" s="113">
        <f>'2012'!K147</f>
        <v>0</v>
      </c>
      <c r="BS122" s="113">
        <f>'2012'!L147</f>
        <v>0</v>
      </c>
      <c r="BT122" s="113">
        <f>'2012'!M147</f>
        <v>0</v>
      </c>
      <c r="BU122" s="113">
        <f>'2012'!N147</f>
        <v>0</v>
      </c>
      <c r="BV122" s="114">
        <f>'2012'!O147</f>
        <v>167</v>
      </c>
      <c r="BW122" s="112">
        <f>'2013'!D147</f>
        <v>0</v>
      </c>
      <c r="BX122" s="113">
        <f>'2013'!E147</f>
        <v>-124</v>
      </c>
      <c r="BY122" s="113">
        <f>'2013'!F147</f>
        <v>763</v>
      </c>
      <c r="BZ122" s="113">
        <f>'2013'!G147</f>
        <v>420</v>
      </c>
      <c r="CA122" s="113">
        <f>'2013'!H147</f>
        <v>1173</v>
      </c>
      <c r="CB122" s="113" t="str">
        <f>'2013'!I147</f>
        <v/>
      </c>
      <c r="CC122" s="113" t="str">
        <f>'2013'!J147</f>
        <v/>
      </c>
      <c r="CD122" s="113" t="str">
        <f>'2013'!K147</f>
        <v/>
      </c>
      <c r="CE122" s="113" t="str">
        <f>'2013'!L147</f>
        <v/>
      </c>
      <c r="CF122" s="113" t="str">
        <f>'2013'!M147</f>
        <v/>
      </c>
      <c r="CG122" s="113" t="str">
        <f>'2013'!N147</f>
        <v/>
      </c>
      <c r="CH122" s="114" t="str">
        <f>'2013'!O147</f>
        <v/>
      </c>
      <c r="CI122" s="112"/>
      <c r="CJ122" s="113"/>
      <c r="CK122" s="113"/>
      <c r="CL122" s="113"/>
      <c r="CM122" s="113"/>
      <c r="CN122" s="113"/>
      <c r="CO122" s="113"/>
      <c r="CP122" s="113"/>
      <c r="CQ122" s="113"/>
      <c r="CR122" s="113"/>
      <c r="CS122" s="113"/>
      <c r="CT122" s="114"/>
      <c r="CU122" s="112"/>
      <c r="CV122" s="113"/>
      <c r="CW122" s="113"/>
      <c r="CX122" s="113"/>
      <c r="CY122" s="113"/>
      <c r="CZ122" s="113"/>
      <c r="DA122" s="113"/>
      <c r="DB122" s="113"/>
      <c r="DC122" s="113"/>
      <c r="DD122" s="113"/>
      <c r="DE122" s="113"/>
      <c r="DF122" s="114"/>
      <c r="DG122" s="112"/>
      <c r="DH122" s="113"/>
      <c r="DI122" s="113"/>
      <c r="DJ122" s="113"/>
      <c r="DK122" s="113"/>
      <c r="DL122" s="113"/>
      <c r="DM122" s="113"/>
      <c r="DN122" s="113"/>
      <c r="DO122" s="113"/>
      <c r="DP122" s="113"/>
      <c r="DQ122" s="113"/>
      <c r="DR122" s="114"/>
      <c r="DS122" s="112"/>
      <c r="DT122" s="113"/>
      <c r="DU122" s="113"/>
      <c r="DV122" s="113"/>
      <c r="DW122" s="113"/>
      <c r="DX122" s="113"/>
      <c r="DY122" s="113"/>
      <c r="DZ122" s="113"/>
      <c r="EA122" s="113"/>
      <c r="EB122" s="113"/>
      <c r="EC122" s="113"/>
      <c r="ED122" s="114"/>
      <c r="EE122" s="112"/>
      <c r="EF122" s="113"/>
      <c r="EG122" s="113"/>
      <c r="EH122" s="113"/>
      <c r="EI122" s="113"/>
      <c r="EJ122" s="113"/>
      <c r="EK122" s="113"/>
      <c r="EL122" s="113"/>
      <c r="EM122" s="113"/>
      <c r="EN122" s="113"/>
      <c r="EO122" s="113"/>
      <c r="EP122" s="114"/>
    </row>
    <row r="123" spans="1:146" x14ac:dyDescent="0.2">
      <c r="A123" s="145" t="s">
        <v>24</v>
      </c>
      <c r="B123" s="119" t="s">
        <v>27</v>
      </c>
      <c r="C123" s="15">
        <f>'2007'!D98</f>
        <v>0</v>
      </c>
      <c r="D123" s="9">
        <f>'2007'!E98</f>
        <v>0</v>
      </c>
      <c r="E123" s="9">
        <f>'2007'!F98</f>
        <v>0</v>
      </c>
      <c r="F123" s="9">
        <f>'2007'!G98</f>
        <v>0</v>
      </c>
      <c r="G123" s="9">
        <f>'2007'!H98</f>
        <v>0</v>
      </c>
      <c r="H123" s="9">
        <f>'2007'!I98</f>
        <v>0</v>
      </c>
      <c r="I123" s="9">
        <f>'2007'!J98</f>
        <v>0</v>
      </c>
      <c r="J123" s="9">
        <f>'2007'!K98</f>
        <v>0</v>
      </c>
      <c r="K123" s="9">
        <f>'2007'!L98</f>
        <v>0</v>
      </c>
      <c r="L123" s="9">
        <f>'2007'!M98</f>
        <v>0</v>
      </c>
      <c r="M123" s="9">
        <f>'2007'!N98</f>
        <v>0</v>
      </c>
      <c r="N123" s="10">
        <f>'2007'!O98</f>
        <v>0</v>
      </c>
      <c r="O123" s="15">
        <f>'2008'!D98</f>
        <v>0</v>
      </c>
      <c r="P123" s="9">
        <f>'2008'!E98</f>
        <v>0</v>
      </c>
      <c r="Q123" s="9">
        <f>'2008'!F98</f>
        <v>0</v>
      </c>
      <c r="R123" s="9">
        <f>'2008'!G98</f>
        <v>0</v>
      </c>
      <c r="S123" s="9">
        <f>'2008'!H98</f>
        <v>0</v>
      </c>
      <c r="T123" s="9">
        <f>'2008'!I98</f>
        <v>0</v>
      </c>
      <c r="U123" s="9">
        <f>'2008'!J98</f>
        <v>0</v>
      </c>
      <c r="V123" s="9">
        <f>'2008'!K98</f>
        <v>0</v>
      </c>
      <c r="W123" s="9">
        <f>'2008'!L98</f>
        <v>0</v>
      </c>
      <c r="X123" s="9">
        <f>'2008'!M98</f>
        <v>0</v>
      </c>
      <c r="Y123" s="9">
        <f>'2008'!N98</f>
        <v>0</v>
      </c>
      <c r="Z123" s="10">
        <f>'2008'!O98</f>
        <v>0</v>
      </c>
      <c r="AA123" s="15">
        <f>'2009'!D98</f>
        <v>0</v>
      </c>
      <c r="AB123" s="9">
        <f>'2009'!E98</f>
        <v>0</v>
      </c>
      <c r="AC123" s="9">
        <f>'2009'!F98</f>
        <v>0</v>
      </c>
      <c r="AD123" s="9">
        <f>'2009'!G98</f>
        <v>0</v>
      </c>
      <c r="AE123" s="9">
        <f>'2009'!H98</f>
        <v>0</v>
      </c>
      <c r="AF123" s="9">
        <f>'2009'!I98</f>
        <v>0</v>
      </c>
      <c r="AG123" s="9">
        <f>'2009'!J98</f>
        <v>0</v>
      </c>
      <c r="AH123" s="9">
        <f>'2009'!K98</f>
        <v>0</v>
      </c>
      <c r="AI123" s="9">
        <f>'2009'!L98</f>
        <v>0</v>
      </c>
      <c r="AJ123" s="9">
        <f>'2009'!M98</f>
        <v>0</v>
      </c>
      <c r="AK123" s="9">
        <f>'2009'!N98</f>
        <v>0</v>
      </c>
      <c r="AL123" s="10">
        <f>'2009'!O98</f>
        <v>0</v>
      </c>
      <c r="AM123" s="15">
        <f>'2010'!D98</f>
        <v>0</v>
      </c>
      <c r="AN123" s="9">
        <f>'2010'!E98</f>
        <v>0</v>
      </c>
      <c r="AO123" s="9">
        <f>'2010'!F98</f>
        <v>0</v>
      </c>
      <c r="AP123" s="9">
        <f>'2010'!G98</f>
        <v>0</v>
      </c>
      <c r="AQ123" s="9">
        <f>'2010'!H98</f>
        <v>0</v>
      </c>
      <c r="AR123" s="9">
        <f>'2010'!I98</f>
        <v>0</v>
      </c>
      <c r="AS123" s="9">
        <f>'2010'!J98</f>
        <v>0</v>
      </c>
      <c r="AT123" s="9">
        <f>'2010'!K98</f>
        <v>0</v>
      </c>
      <c r="AU123" s="9">
        <f>'2010'!L98</f>
        <v>0</v>
      </c>
      <c r="AV123" s="9">
        <f>'2010'!M98</f>
        <v>0</v>
      </c>
      <c r="AW123" s="9">
        <f>'2010'!N98</f>
        <v>0</v>
      </c>
      <c r="AX123" s="10">
        <f>'2010'!O98</f>
        <v>0</v>
      </c>
      <c r="AY123" s="15">
        <f>'2011'!D98</f>
        <v>0</v>
      </c>
      <c r="AZ123" s="9">
        <f>'2011'!E98</f>
        <v>0</v>
      </c>
      <c r="BA123" s="9">
        <f>'2011'!F98</f>
        <v>0</v>
      </c>
      <c r="BB123" s="9">
        <f>'2011'!G98</f>
        <v>0</v>
      </c>
      <c r="BC123" s="9">
        <f>'2011'!H98</f>
        <v>0</v>
      </c>
      <c r="BD123" s="9">
        <f>'2011'!I98</f>
        <v>0</v>
      </c>
      <c r="BE123" s="9">
        <f>'2011'!J98</f>
        <v>0</v>
      </c>
      <c r="BF123" s="9">
        <f>'2011'!K98</f>
        <v>0</v>
      </c>
      <c r="BG123" s="9">
        <f>'2011'!L98</f>
        <v>0</v>
      </c>
      <c r="BH123" s="9">
        <f>'2011'!M98</f>
        <v>0</v>
      </c>
      <c r="BI123" s="9">
        <f>'2011'!N98</f>
        <v>0</v>
      </c>
      <c r="BJ123" s="10">
        <f>'2011'!O98</f>
        <v>0</v>
      </c>
      <c r="BK123" s="15">
        <f>'2012'!D148</f>
        <v>0</v>
      </c>
      <c r="BL123" s="9">
        <f>'2012'!E148</f>
        <v>0</v>
      </c>
      <c r="BM123" s="9">
        <f>'2012'!F148</f>
        <v>0</v>
      </c>
      <c r="BN123" s="9">
        <f>'2012'!G148</f>
        <v>0</v>
      </c>
      <c r="BO123" s="9">
        <f>'2012'!H148</f>
        <v>0</v>
      </c>
      <c r="BP123" s="9">
        <f>'2012'!I148</f>
        <v>0</v>
      </c>
      <c r="BQ123" s="9">
        <f>'2012'!J148</f>
        <v>0</v>
      </c>
      <c r="BR123" s="9">
        <f>'2012'!K148</f>
        <v>0</v>
      </c>
      <c r="BS123" s="9">
        <f>'2012'!L148</f>
        <v>0</v>
      </c>
      <c r="BT123" s="9">
        <f>'2012'!M148</f>
        <v>0</v>
      </c>
      <c r="BU123" s="9">
        <f>'2012'!N148</f>
        <v>0</v>
      </c>
      <c r="BV123" s="10">
        <f>'2012'!O148</f>
        <v>0</v>
      </c>
      <c r="BW123" s="15">
        <f>'2013'!D148</f>
        <v>0</v>
      </c>
      <c r="BX123" s="9">
        <f>'2013'!E148</f>
        <v>0</v>
      </c>
      <c r="BY123" s="9">
        <f>'2013'!F148</f>
        <v>0</v>
      </c>
      <c r="BZ123" s="9">
        <f>'2013'!G148</f>
        <v>0</v>
      </c>
      <c r="CA123" s="9">
        <f>'2013'!H148</f>
        <v>0</v>
      </c>
      <c r="CB123" s="9">
        <f>'2013'!I148</f>
        <v>0</v>
      </c>
      <c r="CC123" s="9">
        <f>'2013'!J148</f>
        <v>0</v>
      </c>
      <c r="CD123" s="9">
        <f>'2013'!K148</f>
        <v>0</v>
      </c>
      <c r="CE123" s="9">
        <f>'2013'!L148</f>
        <v>0</v>
      </c>
      <c r="CF123" s="9">
        <f>'2013'!M148</f>
        <v>0</v>
      </c>
      <c r="CG123" s="9">
        <f>'2013'!N148</f>
        <v>0</v>
      </c>
      <c r="CH123" s="10">
        <f>'2013'!O148</f>
        <v>0</v>
      </c>
      <c r="CI123" s="15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10"/>
      <c r="CU123" s="15"/>
      <c r="CV123" s="9"/>
      <c r="CW123" s="9"/>
      <c r="CX123" s="9"/>
      <c r="CY123" s="9"/>
      <c r="CZ123" s="9"/>
      <c r="DA123" s="9"/>
      <c r="DB123" s="9"/>
      <c r="DC123" s="9"/>
      <c r="DD123" s="9"/>
      <c r="DE123" s="9"/>
      <c r="DF123" s="10"/>
      <c r="DG123" s="15"/>
      <c r="DH123" s="9"/>
      <c r="DI123" s="9"/>
      <c r="DJ123" s="9"/>
      <c r="DK123" s="9"/>
      <c r="DL123" s="9"/>
      <c r="DM123" s="9"/>
      <c r="DN123" s="9"/>
      <c r="DO123" s="9"/>
      <c r="DP123" s="9"/>
      <c r="DQ123" s="9"/>
      <c r="DR123" s="10"/>
      <c r="DS123" s="15"/>
      <c r="DT123" s="9"/>
      <c r="DU123" s="9"/>
      <c r="DV123" s="9"/>
      <c r="DW123" s="9"/>
      <c r="DX123" s="9"/>
      <c r="DY123" s="9"/>
      <c r="DZ123" s="9"/>
      <c r="EA123" s="9"/>
      <c r="EB123" s="9"/>
      <c r="EC123" s="9"/>
      <c r="ED123" s="10"/>
      <c r="EE123" s="15"/>
      <c r="EF123" s="9"/>
      <c r="EG123" s="9"/>
      <c r="EH123" s="9"/>
      <c r="EI123" s="9"/>
      <c r="EJ123" s="9"/>
      <c r="EK123" s="9"/>
      <c r="EL123" s="9"/>
      <c r="EM123" s="9"/>
      <c r="EN123" s="9"/>
      <c r="EO123" s="9"/>
      <c r="EP123" s="10"/>
    </row>
    <row r="124" spans="1:146" x14ac:dyDescent="0.2">
      <c r="A124" s="146"/>
      <c r="B124" s="121" t="s">
        <v>28</v>
      </c>
      <c r="C124" s="16">
        <f>'2007'!D99</f>
        <v>0</v>
      </c>
      <c r="D124" s="8">
        <f>'2007'!E99</f>
        <v>0</v>
      </c>
      <c r="E124" s="8">
        <f>'2007'!F99</f>
        <v>0</v>
      </c>
      <c r="F124" s="8">
        <f>'2007'!G99</f>
        <v>0</v>
      </c>
      <c r="G124" s="8">
        <f>'2007'!H99</f>
        <v>0</v>
      </c>
      <c r="H124" s="8">
        <f>'2007'!I99</f>
        <v>0</v>
      </c>
      <c r="I124" s="8">
        <f>'2007'!J99</f>
        <v>0</v>
      </c>
      <c r="J124" s="8">
        <f>'2007'!K99</f>
        <v>0</v>
      </c>
      <c r="K124" s="8">
        <f>'2007'!L99</f>
        <v>0</v>
      </c>
      <c r="L124" s="8">
        <f>'2007'!M99</f>
        <v>0</v>
      </c>
      <c r="M124" s="8">
        <f>'2007'!N99</f>
        <v>0</v>
      </c>
      <c r="N124" s="11">
        <f>'2007'!O99</f>
        <v>0</v>
      </c>
      <c r="O124" s="16">
        <f>'2008'!D99</f>
        <v>0</v>
      </c>
      <c r="P124" s="8">
        <f>'2008'!E99</f>
        <v>0</v>
      </c>
      <c r="Q124" s="8">
        <f>'2008'!F99</f>
        <v>0</v>
      </c>
      <c r="R124" s="8">
        <f>'2008'!G99</f>
        <v>0</v>
      </c>
      <c r="S124" s="8">
        <f>'2008'!H99</f>
        <v>0</v>
      </c>
      <c r="T124" s="8">
        <f>'2008'!I99</f>
        <v>0</v>
      </c>
      <c r="U124" s="8">
        <f>'2008'!J99</f>
        <v>0</v>
      </c>
      <c r="V124" s="8">
        <f>'2008'!K99</f>
        <v>0</v>
      </c>
      <c r="W124" s="8">
        <f>'2008'!L99</f>
        <v>0</v>
      </c>
      <c r="X124" s="8">
        <f>'2008'!M99</f>
        <v>0</v>
      </c>
      <c r="Y124" s="8">
        <f>'2008'!N99</f>
        <v>0</v>
      </c>
      <c r="Z124" s="11">
        <f>'2008'!O99</f>
        <v>0</v>
      </c>
      <c r="AA124" s="16">
        <f>'2009'!D99</f>
        <v>0</v>
      </c>
      <c r="AB124" s="8">
        <f>'2009'!E99</f>
        <v>0</v>
      </c>
      <c r="AC124" s="8">
        <f>'2009'!F99</f>
        <v>0</v>
      </c>
      <c r="AD124" s="8">
        <f>'2009'!G99</f>
        <v>0</v>
      </c>
      <c r="AE124" s="8">
        <f>'2009'!H99</f>
        <v>0</v>
      </c>
      <c r="AF124" s="8">
        <f>'2009'!I99</f>
        <v>0</v>
      </c>
      <c r="AG124" s="8">
        <f>'2009'!J99</f>
        <v>0</v>
      </c>
      <c r="AH124" s="8">
        <f>'2009'!K99</f>
        <v>0</v>
      </c>
      <c r="AI124" s="8">
        <f>'2009'!L99</f>
        <v>0</v>
      </c>
      <c r="AJ124" s="8">
        <f>'2009'!M99</f>
        <v>0</v>
      </c>
      <c r="AK124" s="8">
        <f>'2009'!N99</f>
        <v>0</v>
      </c>
      <c r="AL124" s="11">
        <f>'2009'!O99</f>
        <v>0</v>
      </c>
      <c r="AM124" s="16">
        <f>'2010'!D99</f>
        <v>0</v>
      </c>
      <c r="AN124" s="8">
        <f>'2010'!E99</f>
        <v>0</v>
      </c>
      <c r="AO124" s="8">
        <f>'2010'!F99</f>
        <v>0</v>
      </c>
      <c r="AP124" s="8">
        <f>'2010'!G99</f>
        <v>0</v>
      </c>
      <c r="AQ124" s="8">
        <f>'2010'!H99</f>
        <v>0</v>
      </c>
      <c r="AR124" s="8">
        <f>'2010'!I99</f>
        <v>0</v>
      </c>
      <c r="AS124" s="8">
        <f>'2010'!J99</f>
        <v>0</v>
      </c>
      <c r="AT124" s="8">
        <f>'2010'!K99</f>
        <v>0</v>
      </c>
      <c r="AU124" s="8">
        <f>'2010'!L99</f>
        <v>0</v>
      </c>
      <c r="AV124" s="8">
        <f>'2010'!M99</f>
        <v>0</v>
      </c>
      <c r="AW124" s="8">
        <f>'2010'!N99</f>
        <v>0</v>
      </c>
      <c r="AX124" s="11">
        <f>'2010'!O99</f>
        <v>0</v>
      </c>
      <c r="AY124" s="16">
        <f>'2011'!D99</f>
        <v>0</v>
      </c>
      <c r="AZ124" s="8">
        <f>'2011'!E99</f>
        <v>0</v>
      </c>
      <c r="BA124" s="8">
        <f>'2011'!F99</f>
        <v>0</v>
      </c>
      <c r="BB124" s="8">
        <f>'2011'!G99</f>
        <v>0</v>
      </c>
      <c r="BC124" s="8">
        <f>'2011'!H99</f>
        <v>0</v>
      </c>
      <c r="BD124" s="8">
        <f>'2011'!I99</f>
        <v>0</v>
      </c>
      <c r="BE124" s="8">
        <f>'2011'!J99</f>
        <v>0</v>
      </c>
      <c r="BF124" s="8">
        <f>'2011'!K99</f>
        <v>0</v>
      </c>
      <c r="BG124" s="8">
        <f>'2011'!L99</f>
        <v>0</v>
      </c>
      <c r="BH124" s="8">
        <f>'2011'!M99</f>
        <v>0</v>
      </c>
      <c r="BI124" s="8">
        <f>'2011'!N99</f>
        <v>0</v>
      </c>
      <c r="BJ124" s="11">
        <f>'2011'!O99</f>
        <v>0</v>
      </c>
      <c r="BK124" s="16">
        <f>'2012'!D149</f>
        <v>0</v>
      </c>
      <c r="BL124" s="8">
        <f>'2012'!E149</f>
        <v>0</v>
      </c>
      <c r="BM124" s="8">
        <f>'2012'!F149</f>
        <v>0</v>
      </c>
      <c r="BN124" s="8">
        <f>'2012'!G149</f>
        <v>0</v>
      </c>
      <c r="BO124" s="8">
        <f>'2012'!H149</f>
        <v>0</v>
      </c>
      <c r="BP124" s="8">
        <f>'2012'!I149</f>
        <v>0</v>
      </c>
      <c r="BQ124" s="8">
        <f>'2012'!J149</f>
        <v>0</v>
      </c>
      <c r="BR124" s="8">
        <f>'2012'!K149</f>
        <v>0</v>
      </c>
      <c r="BS124" s="8">
        <f>'2012'!L149</f>
        <v>0</v>
      </c>
      <c r="BT124" s="8">
        <f>'2012'!M149</f>
        <v>0</v>
      </c>
      <c r="BU124" s="8">
        <f>'2012'!N149</f>
        <v>0</v>
      </c>
      <c r="BV124" s="11">
        <f>'2012'!O149</f>
        <v>0</v>
      </c>
      <c r="BW124" s="16">
        <f>'2013'!D149</f>
        <v>0</v>
      </c>
      <c r="BX124" s="8">
        <f>'2013'!E149</f>
        <v>0</v>
      </c>
      <c r="BY124" s="8">
        <f>'2013'!F149</f>
        <v>0</v>
      </c>
      <c r="BZ124" s="8">
        <f>'2013'!G149</f>
        <v>0</v>
      </c>
      <c r="CA124" s="8">
        <f>'2013'!H149</f>
        <v>0</v>
      </c>
      <c r="CB124" s="8">
        <f>'2013'!I149</f>
        <v>0</v>
      </c>
      <c r="CC124" s="8">
        <f>'2013'!J149</f>
        <v>0</v>
      </c>
      <c r="CD124" s="8">
        <f>'2013'!K149</f>
        <v>0</v>
      </c>
      <c r="CE124" s="8">
        <f>'2013'!L149</f>
        <v>0</v>
      </c>
      <c r="CF124" s="8">
        <f>'2013'!M149</f>
        <v>0</v>
      </c>
      <c r="CG124" s="8">
        <f>'2013'!N149</f>
        <v>0</v>
      </c>
      <c r="CH124" s="11">
        <f>'2013'!O149</f>
        <v>0</v>
      </c>
      <c r="CI124" s="16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11"/>
      <c r="CU124" s="16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11"/>
      <c r="DG124" s="16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11"/>
      <c r="DS124" s="16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11"/>
      <c r="EE124" s="16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11"/>
    </row>
    <row r="125" spans="1:146" x14ac:dyDescent="0.2">
      <c r="A125" s="146"/>
      <c r="B125" s="121" t="s">
        <v>29</v>
      </c>
      <c r="C125" s="16">
        <f>'2007'!D100</f>
        <v>0</v>
      </c>
      <c r="D125" s="8">
        <f>'2007'!E100</f>
        <v>0</v>
      </c>
      <c r="E125" s="8">
        <f>'2007'!F100</f>
        <v>0</v>
      </c>
      <c r="F125" s="8">
        <f>'2007'!G100</f>
        <v>0</v>
      </c>
      <c r="G125" s="8">
        <f>'2007'!H100</f>
        <v>0</v>
      </c>
      <c r="H125" s="8">
        <f>'2007'!I100</f>
        <v>0</v>
      </c>
      <c r="I125" s="8">
        <f>'2007'!J100</f>
        <v>0</v>
      </c>
      <c r="J125" s="8">
        <f>'2007'!K100</f>
        <v>0</v>
      </c>
      <c r="K125" s="8">
        <f>'2007'!L100</f>
        <v>0</v>
      </c>
      <c r="L125" s="8">
        <f>'2007'!M100</f>
        <v>0</v>
      </c>
      <c r="M125" s="8">
        <f>'2007'!N100</f>
        <v>0</v>
      </c>
      <c r="N125" s="11">
        <f>'2007'!O100</f>
        <v>0</v>
      </c>
      <c r="O125" s="16">
        <f>'2008'!D100</f>
        <v>0</v>
      </c>
      <c r="P125" s="8">
        <f>'2008'!E100</f>
        <v>0</v>
      </c>
      <c r="Q125" s="8">
        <f>'2008'!F100</f>
        <v>0</v>
      </c>
      <c r="R125" s="8">
        <f>'2008'!G100</f>
        <v>0</v>
      </c>
      <c r="S125" s="8">
        <f>'2008'!H100</f>
        <v>0</v>
      </c>
      <c r="T125" s="8">
        <f>'2008'!I100</f>
        <v>0</v>
      </c>
      <c r="U125" s="8">
        <f>'2008'!J100</f>
        <v>0</v>
      </c>
      <c r="V125" s="8">
        <f>'2008'!K100</f>
        <v>0</v>
      </c>
      <c r="W125" s="8">
        <f>'2008'!L100</f>
        <v>0</v>
      </c>
      <c r="X125" s="8">
        <f>'2008'!M100</f>
        <v>0</v>
      </c>
      <c r="Y125" s="8">
        <f>'2008'!N100</f>
        <v>0</v>
      </c>
      <c r="Z125" s="11">
        <f>'2008'!O100</f>
        <v>0</v>
      </c>
      <c r="AA125" s="16">
        <f>'2009'!D100</f>
        <v>0</v>
      </c>
      <c r="AB125" s="8">
        <f>'2009'!E100</f>
        <v>0</v>
      </c>
      <c r="AC125" s="8">
        <f>'2009'!F100</f>
        <v>0</v>
      </c>
      <c r="AD125" s="8">
        <f>'2009'!G100</f>
        <v>0</v>
      </c>
      <c r="AE125" s="8">
        <f>'2009'!H100</f>
        <v>0</v>
      </c>
      <c r="AF125" s="8">
        <f>'2009'!I100</f>
        <v>0</v>
      </c>
      <c r="AG125" s="8">
        <f>'2009'!J100</f>
        <v>0</v>
      </c>
      <c r="AH125" s="8">
        <f>'2009'!K100</f>
        <v>0</v>
      </c>
      <c r="AI125" s="8">
        <f>'2009'!L100</f>
        <v>0</v>
      </c>
      <c r="AJ125" s="8">
        <f>'2009'!M100</f>
        <v>0</v>
      </c>
      <c r="AK125" s="8">
        <f>'2009'!N100</f>
        <v>0</v>
      </c>
      <c r="AL125" s="11">
        <f>'2009'!O100</f>
        <v>0</v>
      </c>
      <c r="AM125" s="16">
        <f>'2010'!D100</f>
        <v>0</v>
      </c>
      <c r="AN125" s="8">
        <f>'2010'!E100</f>
        <v>0</v>
      </c>
      <c r="AO125" s="8">
        <f>'2010'!F100</f>
        <v>0</v>
      </c>
      <c r="AP125" s="8">
        <f>'2010'!G100</f>
        <v>0</v>
      </c>
      <c r="AQ125" s="8">
        <f>'2010'!H100</f>
        <v>0</v>
      </c>
      <c r="AR125" s="8">
        <f>'2010'!I100</f>
        <v>0</v>
      </c>
      <c r="AS125" s="8">
        <f>'2010'!J100</f>
        <v>0</v>
      </c>
      <c r="AT125" s="8">
        <f>'2010'!K100</f>
        <v>0</v>
      </c>
      <c r="AU125" s="8">
        <f>'2010'!L100</f>
        <v>0</v>
      </c>
      <c r="AV125" s="8">
        <f>'2010'!M100</f>
        <v>0</v>
      </c>
      <c r="AW125" s="8">
        <f>'2010'!N100</f>
        <v>0</v>
      </c>
      <c r="AX125" s="11">
        <f>'2010'!O100</f>
        <v>0</v>
      </c>
      <c r="AY125" s="16">
        <f>'2011'!D100</f>
        <v>0</v>
      </c>
      <c r="AZ125" s="8">
        <f>'2011'!E100</f>
        <v>0</v>
      </c>
      <c r="BA125" s="8">
        <f>'2011'!F100</f>
        <v>0</v>
      </c>
      <c r="BB125" s="8">
        <f>'2011'!G100</f>
        <v>0</v>
      </c>
      <c r="BC125" s="8">
        <f>'2011'!H100</f>
        <v>0</v>
      </c>
      <c r="BD125" s="8">
        <f>'2011'!I100</f>
        <v>0</v>
      </c>
      <c r="BE125" s="8">
        <f>'2011'!J100</f>
        <v>0</v>
      </c>
      <c r="BF125" s="8">
        <f>'2011'!K100</f>
        <v>0</v>
      </c>
      <c r="BG125" s="8">
        <f>'2011'!L100</f>
        <v>0</v>
      </c>
      <c r="BH125" s="8">
        <f>'2011'!M100</f>
        <v>0</v>
      </c>
      <c r="BI125" s="8">
        <f>'2011'!N100</f>
        <v>0</v>
      </c>
      <c r="BJ125" s="11">
        <f>'2011'!O100</f>
        <v>0</v>
      </c>
      <c r="BK125" s="16">
        <f>'2012'!D150</f>
        <v>0</v>
      </c>
      <c r="BL125" s="8">
        <f>'2012'!E150</f>
        <v>0</v>
      </c>
      <c r="BM125" s="8">
        <f>'2012'!F150</f>
        <v>0</v>
      </c>
      <c r="BN125" s="8">
        <f>'2012'!G150</f>
        <v>0</v>
      </c>
      <c r="BO125" s="8">
        <f>'2012'!H150</f>
        <v>0</v>
      </c>
      <c r="BP125" s="8">
        <f>'2012'!I150</f>
        <v>0</v>
      </c>
      <c r="BQ125" s="8">
        <f>'2012'!J150</f>
        <v>0</v>
      </c>
      <c r="BR125" s="8">
        <f>'2012'!K150</f>
        <v>0</v>
      </c>
      <c r="BS125" s="8">
        <f>'2012'!L150</f>
        <v>0</v>
      </c>
      <c r="BT125" s="8">
        <f>'2012'!M150</f>
        <v>0</v>
      </c>
      <c r="BU125" s="8">
        <f>'2012'!N150</f>
        <v>0</v>
      </c>
      <c r="BV125" s="11">
        <f>'2012'!O150</f>
        <v>0</v>
      </c>
      <c r="BW125" s="16">
        <f>'2013'!D150</f>
        <v>0</v>
      </c>
      <c r="BX125" s="8">
        <f>'2013'!E150</f>
        <v>0</v>
      </c>
      <c r="BY125" s="8">
        <f>'2013'!F150</f>
        <v>0</v>
      </c>
      <c r="BZ125" s="8">
        <f>'2013'!G150</f>
        <v>0</v>
      </c>
      <c r="CA125" s="8">
        <f>'2013'!H150</f>
        <v>0</v>
      </c>
      <c r="CB125" s="8">
        <f>'2013'!I150</f>
        <v>0</v>
      </c>
      <c r="CC125" s="8">
        <f>'2013'!J150</f>
        <v>0</v>
      </c>
      <c r="CD125" s="8">
        <f>'2013'!K150</f>
        <v>0</v>
      </c>
      <c r="CE125" s="8">
        <f>'2013'!L150</f>
        <v>0</v>
      </c>
      <c r="CF125" s="8">
        <f>'2013'!M150</f>
        <v>0</v>
      </c>
      <c r="CG125" s="8">
        <f>'2013'!N150</f>
        <v>0</v>
      </c>
      <c r="CH125" s="11">
        <f>'2013'!O150</f>
        <v>0</v>
      </c>
      <c r="CI125" s="16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11"/>
      <c r="CU125" s="16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11"/>
      <c r="DG125" s="16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11"/>
      <c r="DS125" s="16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11"/>
      <c r="EE125" s="16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11"/>
    </row>
    <row r="126" spans="1:146" x14ac:dyDescent="0.2">
      <c r="A126" s="146"/>
      <c r="B126" s="121" t="s">
        <v>30</v>
      </c>
      <c r="C126" s="16">
        <f>'2007'!D101</f>
        <v>0</v>
      </c>
      <c r="D126" s="8">
        <f>'2007'!E101</f>
        <v>0</v>
      </c>
      <c r="E126" s="8">
        <f>'2007'!F101</f>
        <v>0</v>
      </c>
      <c r="F126" s="8">
        <f>'2007'!G101</f>
        <v>0</v>
      </c>
      <c r="G126" s="8">
        <f>'2007'!H101</f>
        <v>0</v>
      </c>
      <c r="H126" s="8">
        <f>'2007'!I101</f>
        <v>0</v>
      </c>
      <c r="I126" s="8">
        <f>'2007'!J101</f>
        <v>0</v>
      </c>
      <c r="J126" s="8">
        <f>'2007'!K101</f>
        <v>0</v>
      </c>
      <c r="K126" s="8">
        <f>'2007'!L101</f>
        <v>0</v>
      </c>
      <c r="L126" s="8">
        <f>'2007'!M101</f>
        <v>0</v>
      </c>
      <c r="M126" s="8">
        <f>'2007'!N101</f>
        <v>0</v>
      </c>
      <c r="N126" s="11">
        <f>'2007'!O101</f>
        <v>0</v>
      </c>
      <c r="O126" s="16">
        <f>'2008'!D101</f>
        <v>0</v>
      </c>
      <c r="P126" s="8">
        <f>'2008'!E101</f>
        <v>0</v>
      </c>
      <c r="Q126" s="8">
        <f>'2008'!F101</f>
        <v>0</v>
      </c>
      <c r="R126" s="8">
        <f>'2008'!G101</f>
        <v>0</v>
      </c>
      <c r="S126" s="8">
        <f>'2008'!H101</f>
        <v>0</v>
      </c>
      <c r="T126" s="8">
        <f>'2008'!I101</f>
        <v>0</v>
      </c>
      <c r="U126" s="8">
        <f>'2008'!J101</f>
        <v>0</v>
      </c>
      <c r="V126" s="8">
        <f>'2008'!K101</f>
        <v>0</v>
      </c>
      <c r="W126" s="8">
        <f>'2008'!L101</f>
        <v>0</v>
      </c>
      <c r="X126" s="8">
        <f>'2008'!M101</f>
        <v>0</v>
      </c>
      <c r="Y126" s="8">
        <f>'2008'!N101</f>
        <v>0</v>
      </c>
      <c r="Z126" s="11">
        <f>'2008'!O101</f>
        <v>0</v>
      </c>
      <c r="AA126" s="16">
        <f>'2009'!D101</f>
        <v>0</v>
      </c>
      <c r="AB126" s="8">
        <f>'2009'!E101</f>
        <v>0</v>
      </c>
      <c r="AC126" s="8">
        <f>'2009'!F101</f>
        <v>0</v>
      </c>
      <c r="AD126" s="8">
        <f>'2009'!G101</f>
        <v>0</v>
      </c>
      <c r="AE126" s="8">
        <f>'2009'!H101</f>
        <v>0</v>
      </c>
      <c r="AF126" s="8">
        <f>'2009'!I101</f>
        <v>0</v>
      </c>
      <c r="AG126" s="8">
        <f>'2009'!J101</f>
        <v>0</v>
      </c>
      <c r="AH126" s="8">
        <f>'2009'!K101</f>
        <v>0</v>
      </c>
      <c r="AI126" s="8">
        <f>'2009'!L101</f>
        <v>0</v>
      </c>
      <c r="AJ126" s="8">
        <f>'2009'!M101</f>
        <v>0</v>
      </c>
      <c r="AK126" s="8">
        <f>'2009'!N101</f>
        <v>0</v>
      </c>
      <c r="AL126" s="11">
        <f>'2009'!O101</f>
        <v>0</v>
      </c>
      <c r="AM126" s="16">
        <f>'2010'!D101</f>
        <v>0</v>
      </c>
      <c r="AN126" s="8">
        <f>'2010'!E101</f>
        <v>0</v>
      </c>
      <c r="AO126" s="8">
        <f>'2010'!F101</f>
        <v>0</v>
      </c>
      <c r="AP126" s="8">
        <f>'2010'!G101</f>
        <v>0</v>
      </c>
      <c r="AQ126" s="8">
        <f>'2010'!H101</f>
        <v>0</v>
      </c>
      <c r="AR126" s="8">
        <f>'2010'!I101</f>
        <v>0</v>
      </c>
      <c r="AS126" s="8">
        <f>'2010'!J101</f>
        <v>0</v>
      </c>
      <c r="AT126" s="8">
        <f>'2010'!K101</f>
        <v>0</v>
      </c>
      <c r="AU126" s="8">
        <f>'2010'!L101</f>
        <v>0</v>
      </c>
      <c r="AV126" s="8">
        <f>'2010'!M101</f>
        <v>0</v>
      </c>
      <c r="AW126" s="8">
        <f>'2010'!N101</f>
        <v>0</v>
      </c>
      <c r="AX126" s="11">
        <f>'2010'!O101</f>
        <v>0</v>
      </c>
      <c r="AY126" s="16">
        <f>'2011'!D101</f>
        <v>0</v>
      </c>
      <c r="AZ126" s="8">
        <f>'2011'!E101</f>
        <v>0</v>
      </c>
      <c r="BA126" s="8">
        <f>'2011'!F101</f>
        <v>0</v>
      </c>
      <c r="BB126" s="8">
        <f>'2011'!G101</f>
        <v>0</v>
      </c>
      <c r="BC126" s="8">
        <f>'2011'!H101</f>
        <v>0</v>
      </c>
      <c r="BD126" s="8">
        <f>'2011'!I101</f>
        <v>0</v>
      </c>
      <c r="BE126" s="8">
        <f>'2011'!J101</f>
        <v>0</v>
      </c>
      <c r="BF126" s="8">
        <f>'2011'!K101</f>
        <v>0</v>
      </c>
      <c r="BG126" s="8">
        <f>'2011'!L101</f>
        <v>0</v>
      </c>
      <c r="BH126" s="8">
        <f>'2011'!M101</f>
        <v>0</v>
      </c>
      <c r="BI126" s="8">
        <f>'2011'!N101</f>
        <v>0</v>
      </c>
      <c r="BJ126" s="11">
        <f>'2011'!O101</f>
        <v>0</v>
      </c>
      <c r="BK126" s="16">
        <f>'2012'!D151</f>
        <v>0</v>
      </c>
      <c r="BL126" s="8">
        <f>'2012'!E151</f>
        <v>0</v>
      </c>
      <c r="BM126" s="8">
        <f>'2012'!F151</f>
        <v>0</v>
      </c>
      <c r="BN126" s="8">
        <f>'2012'!G151</f>
        <v>0</v>
      </c>
      <c r="BO126" s="8">
        <f>'2012'!H151</f>
        <v>0</v>
      </c>
      <c r="BP126" s="8">
        <f>'2012'!I151</f>
        <v>0</v>
      </c>
      <c r="BQ126" s="8">
        <f>'2012'!J151</f>
        <v>0</v>
      </c>
      <c r="BR126" s="8">
        <f>'2012'!K151</f>
        <v>0</v>
      </c>
      <c r="BS126" s="8">
        <f>'2012'!L151</f>
        <v>0</v>
      </c>
      <c r="BT126" s="8">
        <f>'2012'!M151</f>
        <v>0</v>
      </c>
      <c r="BU126" s="8">
        <f>'2012'!N151</f>
        <v>0</v>
      </c>
      <c r="BV126" s="11">
        <f>'2012'!O151</f>
        <v>0</v>
      </c>
      <c r="BW126" s="16">
        <f>'2013'!D151</f>
        <v>0</v>
      </c>
      <c r="BX126" s="8">
        <f>'2013'!E151</f>
        <v>0</v>
      </c>
      <c r="BY126" s="8">
        <f>'2013'!F151</f>
        <v>0</v>
      </c>
      <c r="BZ126" s="8">
        <f>'2013'!G151</f>
        <v>0</v>
      </c>
      <c r="CA126" s="8">
        <f>'2013'!H151</f>
        <v>0</v>
      </c>
      <c r="CB126" s="8">
        <f>'2013'!I151</f>
        <v>0</v>
      </c>
      <c r="CC126" s="8">
        <f>'2013'!J151</f>
        <v>0</v>
      </c>
      <c r="CD126" s="8">
        <f>'2013'!K151</f>
        <v>0</v>
      </c>
      <c r="CE126" s="8">
        <f>'2013'!L151</f>
        <v>0</v>
      </c>
      <c r="CF126" s="8">
        <f>'2013'!M151</f>
        <v>0</v>
      </c>
      <c r="CG126" s="8">
        <f>'2013'!N151</f>
        <v>0</v>
      </c>
      <c r="CH126" s="11">
        <f>'2013'!O151</f>
        <v>0</v>
      </c>
      <c r="CI126" s="16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11"/>
      <c r="CU126" s="16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11"/>
      <c r="DG126" s="16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11"/>
      <c r="DS126" s="16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11"/>
      <c r="EE126" s="16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11"/>
    </row>
    <row r="127" spans="1:146" ht="13.5" thickBot="1" x14ac:dyDescent="0.25">
      <c r="A127" s="147"/>
      <c r="B127" s="118" t="s">
        <v>59</v>
      </c>
      <c r="C127" s="112"/>
      <c r="D127" s="113"/>
      <c r="E127" s="113"/>
      <c r="F127" s="113"/>
      <c r="G127" s="113"/>
      <c r="H127" s="113"/>
      <c r="I127" s="113"/>
      <c r="J127" s="113"/>
      <c r="K127" s="113"/>
      <c r="L127" s="113"/>
      <c r="M127" s="113"/>
      <c r="N127" s="114"/>
      <c r="O127" s="112"/>
      <c r="P127" s="113"/>
      <c r="Q127" s="113"/>
      <c r="R127" s="113"/>
      <c r="S127" s="113"/>
      <c r="T127" s="113"/>
      <c r="U127" s="113"/>
      <c r="V127" s="113"/>
      <c r="W127" s="113"/>
      <c r="X127" s="113"/>
      <c r="Y127" s="113"/>
      <c r="Z127" s="114"/>
      <c r="AA127" s="112"/>
      <c r="AB127" s="113"/>
      <c r="AC127" s="113"/>
      <c r="AD127" s="113"/>
      <c r="AE127" s="113"/>
      <c r="AF127" s="113"/>
      <c r="AG127" s="113"/>
      <c r="AH127" s="113"/>
      <c r="AI127" s="113"/>
      <c r="AJ127" s="113"/>
      <c r="AK127" s="113"/>
      <c r="AL127" s="114"/>
      <c r="AM127" s="112"/>
      <c r="AN127" s="113"/>
      <c r="AO127" s="113"/>
      <c r="AP127" s="113"/>
      <c r="AQ127" s="113"/>
      <c r="AR127" s="113"/>
      <c r="AS127" s="113"/>
      <c r="AT127" s="113"/>
      <c r="AU127" s="113"/>
      <c r="AV127" s="113"/>
      <c r="AW127" s="113"/>
      <c r="AX127" s="114"/>
      <c r="AY127" s="112"/>
      <c r="AZ127" s="113"/>
      <c r="BA127" s="113"/>
      <c r="BB127" s="113"/>
      <c r="BC127" s="113"/>
      <c r="BD127" s="113"/>
      <c r="BE127" s="113"/>
      <c r="BF127" s="113"/>
      <c r="BG127" s="113"/>
      <c r="BH127" s="113"/>
      <c r="BI127" s="113"/>
      <c r="BJ127" s="114"/>
      <c r="BK127" s="112">
        <f>'2012'!D153</f>
        <v>0</v>
      </c>
      <c r="BL127" s="113">
        <f>'2012'!E153</f>
        <v>0</v>
      </c>
      <c r="BM127" s="113">
        <f>'2012'!F153</f>
        <v>0</v>
      </c>
      <c r="BN127" s="113">
        <f>'2012'!G153</f>
        <v>0</v>
      </c>
      <c r="BO127" s="113">
        <f>'2012'!H153</f>
        <v>0</v>
      </c>
      <c r="BP127" s="113">
        <f>'2012'!I153</f>
        <v>0</v>
      </c>
      <c r="BQ127" s="113">
        <f>'2012'!J153</f>
        <v>0</v>
      </c>
      <c r="BR127" s="113">
        <f>'2012'!K153</f>
        <v>0</v>
      </c>
      <c r="BS127" s="113">
        <f>'2012'!L153</f>
        <v>0</v>
      </c>
      <c r="BT127" s="113">
        <f>'2012'!M153</f>
        <v>0</v>
      </c>
      <c r="BU127" s="113">
        <f>'2012'!N153</f>
        <v>0</v>
      </c>
      <c r="BV127" s="114">
        <f>'2012'!O153</f>
        <v>0</v>
      </c>
      <c r="BW127" s="112">
        <f>'2013'!D153</f>
        <v>0</v>
      </c>
      <c r="BX127" s="113">
        <f>'2013'!E153</f>
        <v>-125</v>
      </c>
      <c r="BY127" s="113">
        <f>'2013'!F153</f>
        <v>0</v>
      </c>
      <c r="BZ127" s="113">
        <f>'2013'!G153</f>
        <v>0</v>
      </c>
      <c r="CA127" s="113">
        <f>'2013'!H153</f>
        <v>0</v>
      </c>
      <c r="CB127" s="113" t="str">
        <f>'2013'!I153</f>
        <v/>
      </c>
      <c r="CC127" s="113" t="str">
        <f>'2013'!J153</f>
        <v/>
      </c>
      <c r="CD127" s="113" t="str">
        <f>'2013'!K153</f>
        <v/>
      </c>
      <c r="CE127" s="113" t="str">
        <f>'2013'!L153</f>
        <v/>
      </c>
      <c r="CF127" s="113" t="str">
        <f>'2013'!M153</f>
        <v/>
      </c>
      <c r="CG127" s="113" t="str">
        <f>'2013'!N153</f>
        <v/>
      </c>
      <c r="CH127" s="114" t="str">
        <f>'2013'!O153</f>
        <v/>
      </c>
      <c r="CI127" s="112"/>
      <c r="CJ127" s="113"/>
      <c r="CK127" s="113"/>
      <c r="CL127" s="113"/>
      <c r="CM127" s="113"/>
      <c r="CN127" s="113"/>
      <c r="CO127" s="113"/>
      <c r="CP127" s="113"/>
      <c r="CQ127" s="113"/>
      <c r="CR127" s="113"/>
      <c r="CS127" s="113"/>
      <c r="CT127" s="114"/>
      <c r="CU127" s="112"/>
      <c r="CV127" s="113"/>
      <c r="CW127" s="113"/>
      <c r="CX127" s="113"/>
      <c r="CY127" s="113"/>
      <c r="CZ127" s="113"/>
      <c r="DA127" s="113"/>
      <c r="DB127" s="113"/>
      <c r="DC127" s="113"/>
      <c r="DD127" s="113"/>
      <c r="DE127" s="113"/>
      <c r="DF127" s="114"/>
      <c r="DG127" s="112"/>
      <c r="DH127" s="113"/>
      <c r="DI127" s="113"/>
      <c r="DJ127" s="113"/>
      <c r="DK127" s="113"/>
      <c r="DL127" s="113"/>
      <c r="DM127" s="113"/>
      <c r="DN127" s="113"/>
      <c r="DO127" s="113"/>
      <c r="DP127" s="113"/>
      <c r="DQ127" s="113"/>
      <c r="DR127" s="114"/>
      <c r="DS127" s="112"/>
      <c r="DT127" s="113"/>
      <c r="DU127" s="113"/>
      <c r="DV127" s="113"/>
      <c r="DW127" s="113"/>
      <c r="DX127" s="113"/>
      <c r="DY127" s="113"/>
      <c r="DZ127" s="113"/>
      <c r="EA127" s="113"/>
      <c r="EB127" s="113"/>
      <c r="EC127" s="113"/>
      <c r="ED127" s="114"/>
      <c r="EE127" s="112"/>
      <c r="EF127" s="113"/>
      <c r="EG127" s="113"/>
      <c r="EH127" s="113"/>
      <c r="EI127" s="113"/>
      <c r="EJ127" s="113"/>
      <c r="EK127" s="113"/>
      <c r="EL127" s="113"/>
      <c r="EM127" s="113"/>
      <c r="EN127" s="113"/>
      <c r="EO127" s="113"/>
      <c r="EP127" s="114"/>
    </row>
    <row r="128" spans="1:146" x14ac:dyDescent="0.2">
      <c r="A128" s="145" t="s">
        <v>25</v>
      </c>
      <c r="B128" s="119" t="s">
        <v>27</v>
      </c>
      <c r="C128" s="15">
        <f>'2007'!D102</f>
        <v>0</v>
      </c>
      <c r="D128" s="9">
        <f>'2007'!E102</f>
        <v>0</v>
      </c>
      <c r="E128" s="9">
        <f>'2007'!F102</f>
        <v>0</v>
      </c>
      <c r="F128" s="9">
        <f>'2007'!G102</f>
        <v>0</v>
      </c>
      <c r="G128" s="9">
        <f>'2007'!H102</f>
        <v>0</v>
      </c>
      <c r="H128" s="9">
        <f>'2007'!I102</f>
        <v>0</v>
      </c>
      <c r="I128" s="9">
        <f>'2007'!J102</f>
        <v>0</v>
      </c>
      <c r="J128" s="9">
        <f>'2007'!K102</f>
        <v>0</v>
      </c>
      <c r="K128" s="9">
        <f>'2007'!L102</f>
        <v>0</v>
      </c>
      <c r="L128" s="9">
        <f>'2007'!M102</f>
        <v>0</v>
      </c>
      <c r="M128" s="9">
        <f>'2007'!N102</f>
        <v>0</v>
      </c>
      <c r="N128" s="10">
        <f>'2007'!O102</f>
        <v>0</v>
      </c>
      <c r="O128" s="15">
        <f>'2008'!D102</f>
        <v>0</v>
      </c>
      <c r="P128" s="9">
        <f>'2008'!E102</f>
        <v>0</v>
      </c>
      <c r="Q128" s="9">
        <f>'2008'!F102</f>
        <v>0</v>
      </c>
      <c r="R128" s="9">
        <f>'2008'!G102</f>
        <v>0</v>
      </c>
      <c r="S128" s="9">
        <f>'2008'!H102</f>
        <v>0</v>
      </c>
      <c r="T128" s="9">
        <f>'2008'!I102</f>
        <v>0</v>
      </c>
      <c r="U128" s="9">
        <f>'2008'!J102</f>
        <v>0</v>
      </c>
      <c r="V128" s="9">
        <f>'2008'!K102</f>
        <v>0</v>
      </c>
      <c r="W128" s="9">
        <f>'2008'!L102</f>
        <v>0</v>
      </c>
      <c r="X128" s="9">
        <f>'2008'!M102</f>
        <v>0</v>
      </c>
      <c r="Y128" s="9">
        <f>'2008'!N102</f>
        <v>0</v>
      </c>
      <c r="Z128" s="10">
        <f>'2008'!O102</f>
        <v>0</v>
      </c>
      <c r="AA128" s="15">
        <f>'2009'!D102</f>
        <v>0</v>
      </c>
      <c r="AB128" s="9">
        <f>'2009'!E102</f>
        <v>0</v>
      </c>
      <c r="AC128" s="9">
        <f>'2009'!F102</f>
        <v>0</v>
      </c>
      <c r="AD128" s="9">
        <f>'2009'!G102</f>
        <v>0</v>
      </c>
      <c r="AE128" s="9">
        <f>'2009'!H102</f>
        <v>0</v>
      </c>
      <c r="AF128" s="9">
        <f>'2009'!I102</f>
        <v>0</v>
      </c>
      <c r="AG128" s="9">
        <f>'2009'!J102</f>
        <v>0</v>
      </c>
      <c r="AH128" s="9">
        <f>'2009'!K102</f>
        <v>0</v>
      </c>
      <c r="AI128" s="9">
        <f>'2009'!L102</f>
        <v>0</v>
      </c>
      <c r="AJ128" s="9">
        <f>'2009'!M102</f>
        <v>0</v>
      </c>
      <c r="AK128" s="9">
        <f>'2009'!N102</f>
        <v>0</v>
      </c>
      <c r="AL128" s="10">
        <f>'2009'!O102</f>
        <v>0</v>
      </c>
      <c r="AM128" s="15">
        <f>'2010'!D102</f>
        <v>0</v>
      </c>
      <c r="AN128" s="9">
        <f>'2010'!E102</f>
        <v>0</v>
      </c>
      <c r="AO128" s="9">
        <f>'2010'!F102</f>
        <v>0</v>
      </c>
      <c r="AP128" s="9">
        <f>'2010'!G102</f>
        <v>0</v>
      </c>
      <c r="AQ128" s="9">
        <f>'2010'!H102</f>
        <v>0</v>
      </c>
      <c r="AR128" s="9">
        <f>'2010'!I102</f>
        <v>0</v>
      </c>
      <c r="AS128" s="9">
        <f>'2010'!J102</f>
        <v>0</v>
      </c>
      <c r="AT128" s="9">
        <f>'2010'!K102</f>
        <v>0</v>
      </c>
      <c r="AU128" s="9">
        <f>'2010'!L102</f>
        <v>0</v>
      </c>
      <c r="AV128" s="9">
        <f>'2010'!M102</f>
        <v>0</v>
      </c>
      <c r="AW128" s="9">
        <f>'2010'!N102</f>
        <v>0</v>
      </c>
      <c r="AX128" s="10">
        <f>'2010'!O102</f>
        <v>0</v>
      </c>
      <c r="AY128" s="15">
        <f>'2011'!D102</f>
        <v>0</v>
      </c>
      <c r="AZ128" s="9">
        <f>'2011'!E102</f>
        <v>0</v>
      </c>
      <c r="BA128" s="9">
        <f>'2011'!F102</f>
        <v>0</v>
      </c>
      <c r="BB128" s="9">
        <f>'2011'!G102</f>
        <v>0</v>
      </c>
      <c r="BC128" s="9">
        <f>'2011'!H102</f>
        <v>0</v>
      </c>
      <c r="BD128" s="9">
        <f>'2011'!I102</f>
        <v>0</v>
      </c>
      <c r="BE128" s="9">
        <f>'2011'!J102</f>
        <v>0</v>
      </c>
      <c r="BF128" s="9">
        <f>'2011'!K102</f>
        <v>0</v>
      </c>
      <c r="BG128" s="9">
        <f>'2011'!L102</f>
        <v>0</v>
      </c>
      <c r="BH128" s="9">
        <f>'2011'!M102</f>
        <v>0</v>
      </c>
      <c r="BI128" s="9">
        <f>'2011'!N102</f>
        <v>0</v>
      </c>
      <c r="BJ128" s="10">
        <f>'2011'!O102</f>
        <v>0</v>
      </c>
      <c r="BK128" s="15">
        <f>'2012'!D154</f>
        <v>0</v>
      </c>
      <c r="BL128" s="9">
        <f>'2012'!E154</f>
        <v>0</v>
      </c>
      <c r="BM128" s="9">
        <f>'2012'!F154</f>
        <v>0</v>
      </c>
      <c r="BN128" s="9">
        <f>'2012'!G154</f>
        <v>0</v>
      </c>
      <c r="BO128" s="9">
        <f>'2012'!H154</f>
        <v>0</v>
      </c>
      <c r="BP128" s="9">
        <f>'2012'!I154</f>
        <v>0</v>
      </c>
      <c r="BQ128" s="9">
        <f>'2012'!J154</f>
        <v>0</v>
      </c>
      <c r="BR128" s="9">
        <f>'2012'!K154</f>
        <v>0</v>
      </c>
      <c r="BS128" s="9">
        <f>'2012'!L154</f>
        <v>0</v>
      </c>
      <c r="BT128" s="9">
        <f>'2012'!M154</f>
        <v>0</v>
      </c>
      <c r="BU128" s="9">
        <f>'2012'!N154</f>
        <v>4</v>
      </c>
      <c r="BV128" s="10">
        <f>'2012'!O154</f>
        <v>3</v>
      </c>
      <c r="BW128" s="15">
        <f>'2013'!D154</f>
        <v>0</v>
      </c>
      <c r="BX128" s="9">
        <f>'2013'!E154</f>
        <v>1</v>
      </c>
      <c r="BY128" s="9">
        <f>'2013'!F154</f>
        <v>0</v>
      </c>
      <c r="BZ128" s="9">
        <f>'2013'!G154</f>
        <v>0</v>
      </c>
      <c r="CA128" s="9">
        <f>'2013'!H154</f>
        <v>0</v>
      </c>
      <c r="CB128" s="9">
        <f>'2013'!I154</f>
        <v>0</v>
      </c>
      <c r="CC128" s="9">
        <f>'2013'!J154</f>
        <v>0</v>
      </c>
      <c r="CD128" s="9">
        <f>'2013'!K154</f>
        <v>0</v>
      </c>
      <c r="CE128" s="9">
        <f>'2013'!L154</f>
        <v>0</v>
      </c>
      <c r="CF128" s="9">
        <f>'2013'!M154</f>
        <v>0</v>
      </c>
      <c r="CG128" s="9">
        <f>'2013'!N154</f>
        <v>0</v>
      </c>
      <c r="CH128" s="10">
        <f>'2013'!O154</f>
        <v>0</v>
      </c>
      <c r="CI128" s="15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10"/>
      <c r="CU128" s="15"/>
      <c r="CV128" s="9"/>
      <c r="CW128" s="9"/>
      <c r="CX128" s="9"/>
      <c r="CY128" s="9"/>
      <c r="CZ128" s="9"/>
      <c r="DA128" s="9"/>
      <c r="DB128" s="9"/>
      <c r="DC128" s="9"/>
      <c r="DD128" s="9"/>
      <c r="DE128" s="9"/>
      <c r="DF128" s="10"/>
      <c r="DG128" s="15"/>
      <c r="DH128" s="9"/>
      <c r="DI128" s="9"/>
      <c r="DJ128" s="9"/>
      <c r="DK128" s="9"/>
      <c r="DL128" s="9"/>
      <c r="DM128" s="9"/>
      <c r="DN128" s="9"/>
      <c r="DO128" s="9"/>
      <c r="DP128" s="9"/>
      <c r="DQ128" s="9"/>
      <c r="DR128" s="10"/>
      <c r="DS128" s="15"/>
      <c r="DT128" s="9"/>
      <c r="DU128" s="9"/>
      <c r="DV128" s="9"/>
      <c r="DW128" s="9"/>
      <c r="DX128" s="9"/>
      <c r="DY128" s="9"/>
      <c r="DZ128" s="9"/>
      <c r="EA128" s="9"/>
      <c r="EB128" s="9"/>
      <c r="EC128" s="9"/>
      <c r="ED128" s="10"/>
      <c r="EE128" s="15"/>
      <c r="EF128" s="9"/>
      <c r="EG128" s="9"/>
      <c r="EH128" s="9"/>
      <c r="EI128" s="9"/>
      <c r="EJ128" s="9"/>
      <c r="EK128" s="9"/>
      <c r="EL128" s="9"/>
      <c r="EM128" s="9"/>
      <c r="EN128" s="9"/>
      <c r="EO128" s="9"/>
      <c r="EP128" s="10"/>
    </row>
    <row r="129" spans="1:146" x14ac:dyDescent="0.2">
      <c r="A129" s="146"/>
      <c r="B129" s="121" t="s">
        <v>28</v>
      </c>
      <c r="C129" s="16">
        <f>'2007'!D103</f>
        <v>0</v>
      </c>
      <c r="D129" s="8">
        <f>'2007'!E103</f>
        <v>0</v>
      </c>
      <c r="E129" s="8">
        <f>'2007'!F103</f>
        <v>0</v>
      </c>
      <c r="F129" s="8">
        <f>'2007'!G103</f>
        <v>0</v>
      </c>
      <c r="G129" s="8">
        <f>'2007'!H103</f>
        <v>0</v>
      </c>
      <c r="H129" s="8">
        <f>'2007'!I103</f>
        <v>0</v>
      </c>
      <c r="I129" s="8">
        <f>'2007'!J103</f>
        <v>0</v>
      </c>
      <c r="J129" s="8">
        <f>'2007'!K103</f>
        <v>0</v>
      </c>
      <c r="K129" s="8">
        <f>'2007'!L103</f>
        <v>0</v>
      </c>
      <c r="L129" s="8">
        <f>'2007'!M103</f>
        <v>0</v>
      </c>
      <c r="M129" s="8">
        <f>'2007'!N103</f>
        <v>0</v>
      </c>
      <c r="N129" s="11">
        <f>'2007'!O103</f>
        <v>0</v>
      </c>
      <c r="O129" s="16">
        <f>'2008'!D103</f>
        <v>0</v>
      </c>
      <c r="P129" s="8">
        <f>'2008'!E103</f>
        <v>0</v>
      </c>
      <c r="Q129" s="8">
        <f>'2008'!F103</f>
        <v>0</v>
      </c>
      <c r="R129" s="8">
        <f>'2008'!G103</f>
        <v>0</v>
      </c>
      <c r="S129" s="8">
        <f>'2008'!H103</f>
        <v>0</v>
      </c>
      <c r="T129" s="8">
        <f>'2008'!I103</f>
        <v>0</v>
      </c>
      <c r="U129" s="8">
        <f>'2008'!J103</f>
        <v>0</v>
      </c>
      <c r="V129" s="8">
        <f>'2008'!K103</f>
        <v>0</v>
      </c>
      <c r="W129" s="8">
        <f>'2008'!L103</f>
        <v>0</v>
      </c>
      <c r="X129" s="8">
        <f>'2008'!M103</f>
        <v>0</v>
      </c>
      <c r="Y129" s="8">
        <f>'2008'!N103</f>
        <v>0</v>
      </c>
      <c r="Z129" s="11">
        <f>'2008'!O103</f>
        <v>0</v>
      </c>
      <c r="AA129" s="16">
        <f>'2009'!D103</f>
        <v>0</v>
      </c>
      <c r="AB129" s="8">
        <f>'2009'!E103</f>
        <v>0</v>
      </c>
      <c r="AC129" s="8">
        <f>'2009'!F103</f>
        <v>0</v>
      </c>
      <c r="AD129" s="8">
        <f>'2009'!G103</f>
        <v>0</v>
      </c>
      <c r="AE129" s="8">
        <f>'2009'!H103</f>
        <v>0</v>
      </c>
      <c r="AF129" s="8">
        <f>'2009'!I103</f>
        <v>0</v>
      </c>
      <c r="AG129" s="8">
        <f>'2009'!J103</f>
        <v>0</v>
      </c>
      <c r="AH129" s="8">
        <f>'2009'!K103</f>
        <v>0</v>
      </c>
      <c r="AI129" s="8">
        <f>'2009'!L103</f>
        <v>0</v>
      </c>
      <c r="AJ129" s="8">
        <f>'2009'!M103</f>
        <v>0</v>
      </c>
      <c r="AK129" s="8">
        <f>'2009'!N103</f>
        <v>0</v>
      </c>
      <c r="AL129" s="11">
        <f>'2009'!O103</f>
        <v>0</v>
      </c>
      <c r="AM129" s="16">
        <f>'2010'!D103</f>
        <v>0</v>
      </c>
      <c r="AN129" s="8">
        <f>'2010'!E103</f>
        <v>0</v>
      </c>
      <c r="AO129" s="8">
        <f>'2010'!F103</f>
        <v>0</v>
      </c>
      <c r="AP129" s="8">
        <f>'2010'!G103</f>
        <v>0</v>
      </c>
      <c r="AQ129" s="8">
        <f>'2010'!H103</f>
        <v>0</v>
      </c>
      <c r="AR129" s="8">
        <f>'2010'!I103</f>
        <v>0</v>
      </c>
      <c r="AS129" s="8">
        <f>'2010'!J103</f>
        <v>0</v>
      </c>
      <c r="AT129" s="8">
        <f>'2010'!K103</f>
        <v>0</v>
      </c>
      <c r="AU129" s="8">
        <f>'2010'!L103</f>
        <v>0</v>
      </c>
      <c r="AV129" s="8">
        <f>'2010'!M103</f>
        <v>0</v>
      </c>
      <c r="AW129" s="8">
        <f>'2010'!N103</f>
        <v>0</v>
      </c>
      <c r="AX129" s="11">
        <f>'2010'!O103</f>
        <v>0</v>
      </c>
      <c r="AY129" s="16">
        <f>'2011'!D103</f>
        <v>0</v>
      </c>
      <c r="AZ129" s="8">
        <f>'2011'!E103</f>
        <v>0</v>
      </c>
      <c r="BA129" s="8">
        <f>'2011'!F103</f>
        <v>0</v>
      </c>
      <c r="BB129" s="8">
        <f>'2011'!G103</f>
        <v>0</v>
      </c>
      <c r="BC129" s="8">
        <f>'2011'!H103</f>
        <v>0</v>
      </c>
      <c r="BD129" s="8">
        <f>'2011'!I103</f>
        <v>0</v>
      </c>
      <c r="BE129" s="8">
        <f>'2011'!J103</f>
        <v>0</v>
      </c>
      <c r="BF129" s="8">
        <f>'2011'!K103</f>
        <v>0</v>
      </c>
      <c r="BG129" s="8">
        <f>'2011'!L103</f>
        <v>0</v>
      </c>
      <c r="BH129" s="8">
        <f>'2011'!M103</f>
        <v>0</v>
      </c>
      <c r="BI129" s="8">
        <f>'2011'!N103</f>
        <v>0</v>
      </c>
      <c r="BJ129" s="11">
        <f>'2011'!O103</f>
        <v>0</v>
      </c>
      <c r="BK129" s="16">
        <f>'2012'!D155</f>
        <v>0</v>
      </c>
      <c r="BL129" s="8">
        <f>'2012'!E155</f>
        <v>0</v>
      </c>
      <c r="BM129" s="8">
        <f>'2012'!F155</f>
        <v>0</v>
      </c>
      <c r="BN129" s="8">
        <f>'2012'!G155</f>
        <v>0</v>
      </c>
      <c r="BO129" s="8">
        <f>'2012'!H155</f>
        <v>0</v>
      </c>
      <c r="BP129" s="8">
        <f>'2012'!I155</f>
        <v>0</v>
      </c>
      <c r="BQ129" s="8">
        <f>'2012'!J155</f>
        <v>0</v>
      </c>
      <c r="BR129" s="8">
        <f>'2012'!K155</f>
        <v>0</v>
      </c>
      <c r="BS129" s="8">
        <f>'2012'!L155</f>
        <v>0</v>
      </c>
      <c r="BT129" s="8">
        <f>'2012'!M155</f>
        <v>0</v>
      </c>
      <c r="BU129" s="8">
        <f>'2012'!N155</f>
        <v>4</v>
      </c>
      <c r="BV129" s="11">
        <f>'2012'!O155</f>
        <v>2</v>
      </c>
      <c r="BW129" s="16">
        <f>'2013'!D155</f>
        <v>0</v>
      </c>
      <c r="BX129" s="8">
        <f>'2013'!E155</f>
        <v>1</v>
      </c>
      <c r="BY129" s="8">
        <f>'2013'!F155</f>
        <v>0</v>
      </c>
      <c r="BZ129" s="8">
        <f>'2013'!G155</f>
        <v>0</v>
      </c>
      <c r="CA129" s="8">
        <f>'2013'!H155</f>
        <v>0</v>
      </c>
      <c r="CB129" s="8">
        <f>'2013'!I155</f>
        <v>0</v>
      </c>
      <c r="CC129" s="8">
        <f>'2013'!J155</f>
        <v>0</v>
      </c>
      <c r="CD129" s="8">
        <f>'2013'!K155</f>
        <v>0</v>
      </c>
      <c r="CE129" s="8">
        <f>'2013'!L155</f>
        <v>0</v>
      </c>
      <c r="CF129" s="8">
        <f>'2013'!M155</f>
        <v>0</v>
      </c>
      <c r="CG129" s="8">
        <f>'2013'!N155</f>
        <v>0</v>
      </c>
      <c r="CH129" s="11">
        <f>'2013'!O155</f>
        <v>0</v>
      </c>
      <c r="CI129" s="16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11"/>
      <c r="CU129" s="16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11"/>
      <c r="DG129" s="16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11"/>
      <c r="DS129" s="16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11"/>
      <c r="EE129" s="16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11"/>
    </row>
    <row r="130" spans="1:146" x14ac:dyDescent="0.2">
      <c r="A130" s="146"/>
      <c r="B130" s="121" t="s">
        <v>29</v>
      </c>
      <c r="C130" s="16">
        <f>'2007'!D104</f>
        <v>0</v>
      </c>
      <c r="D130" s="8">
        <f>'2007'!E104</f>
        <v>0</v>
      </c>
      <c r="E130" s="8">
        <f>'2007'!F104</f>
        <v>0</v>
      </c>
      <c r="F130" s="8">
        <f>'2007'!G104</f>
        <v>0</v>
      </c>
      <c r="G130" s="8">
        <f>'2007'!H104</f>
        <v>0</v>
      </c>
      <c r="H130" s="8">
        <f>'2007'!I104</f>
        <v>0</v>
      </c>
      <c r="I130" s="8">
        <f>'2007'!J104</f>
        <v>0</v>
      </c>
      <c r="J130" s="8">
        <f>'2007'!K104</f>
        <v>0</v>
      </c>
      <c r="K130" s="8">
        <f>'2007'!L104</f>
        <v>0</v>
      </c>
      <c r="L130" s="8">
        <f>'2007'!M104</f>
        <v>0</v>
      </c>
      <c r="M130" s="8">
        <f>'2007'!N104</f>
        <v>0</v>
      </c>
      <c r="N130" s="11">
        <f>'2007'!O104</f>
        <v>0</v>
      </c>
      <c r="O130" s="16">
        <f>'2008'!D104</f>
        <v>0</v>
      </c>
      <c r="P130" s="8">
        <f>'2008'!E104</f>
        <v>0</v>
      </c>
      <c r="Q130" s="8">
        <f>'2008'!F104</f>
        <v>0</v>
      </c>
      <c r="R130" s="8">
        <f>'2008'!G104</f>
        <v>0</v>
      </c>
      <c r="S130" s="8">
        <f>'2008'!H104</f>
        <v>0</v>
      </c>
      <c r="T130" s="8">
        <f>'2008'!I104</f>
        <v>0</v>
      </c>
      <c r="U130" s="8">
        <f>'2008'!J104</f>
        <v>0</v>
      </c>
      <c r="V130" s="8">
        <f>'2008'!K104</f>
        <v>0</v>
      </c>
      <c r="W130" s="8">
        <f>'2008'!L104</f>
        <v>0</v>
      </c>
      <c r="X130" s="8">
        <f>'2008'!M104</f>
        <v>0</v>
      </c>
      <c r="Y130" s="8">
        <f>'2008'!N104</f>
        <v>0</v>
      </c>
      <c r="Z130" s="11">
        <f>'2008'!O104</f>
        <v>0</v>
      </c>
      <c r="AA130" s="16">
        <f>'2009'!D104</f>
        <v>0</v>
      </c>
      <c r="AB130" s="8">
        <f>'2009'!E104</f>
        <v>0</v>
      </c>
      <c r="AC130" s="8">
        <f>'2009'!F104</f>
        <v>0</v>
      </c>
      <c r="AD130" s="8">
        <f>'2009'!G104</f>
        <v>0</v>
      </c>
      <c r="AE130" s="8">
        <f>'2009'!H104</f>
        <v>0</v>
      </c>
      <c r="AF130" s="8">
        <f>'2009'!I104</f>
        <v>0</v>
      </c>
      <c r="AG130" s="8">
        <f>'2009'!J104</f>
        <v>0</v>
      </c>
      <c r="AH130" s="8">
        <f>'2009'!K104</f>
        <v>0</v>
      </c>
      <c r="AI130" s="8">
        <f>'2009'!L104</f>
        <v>0</v>
      </c>
      <c r="AJ130" s="8">
        <f>'2009'!M104</f>
        <v>0</v>
      </c>
      <c r="AK130" s="8">
        <f>'2009'!N104</f>
        <v>0</v>
      </c>
      <c r="AL130" s="11">
        <f>'2009'!O104</f>
        <v>0</v>
      </c>
      <c r="AM130" s="16">
        <f>'2010'!D104</f>
        <v>0</v>
      </c>
      <c r="AN130" s="8">
        <f>'2010'!E104</f>
        <v>0</v>
      </c>
      <c r="AO130" s="8">
        <f>'2010'!F104</f>
        <v>0</v>
      </c>
      <c r="AP130" s="8">
        <f>'2010'!G104</f>
        <v>0</v>
      </c>
      <c r="AQ130" s="8">
        <f>'2010'!H104</f>
        <v>0</v>
      </c>
      <c r="AR130" s="8">
        <f>'2010'!I104</f>
        <v>0</v>
      </c>
      <c r="AS130" s="8">
        <f>'2010'!J104</f>
        <v>0</v>
      </c>
      <c r="AT130" s="8">
        <f>'2010'!K104</f>
        <v>0</v>
      </c>
      <c r="AU130" s="8">
        <f>'2010'!L104</f>
        <v>0</v>
      </c>
      <c r="AV130" s="8">
        <f>'2010'!M104</f>
        <v>0</v>
      </c>
      <c r="AW130" s="8">
        <f>'2010'!N104</f>
        <v>0</v>
      </c>
      <c r="AX130" s="11">
        <f>'2010'!O104</f>
        <v>0</v>
      </c>
      <c r="AY130" s="16">
        <f>'2011'!D104</f>
        <v>0</v>
      </c>
      <c r="AZ130" s="8">
        <f>'2011'!E104</f>
        <v>0</v>
      </c>
      <c r="BA130" s="8">
        <f>'2011'!F104</f>
        <v>0</v>
      </c>
      <c r="BB130" s="8">
        <f>'2011'!G104</f>
        <v>0</v>
      </c>
      <c r="BC130" s="8">
        <f>'2011'!H104</f>
        <v>0</v>
      </c>
      <c r="BD130" s="8">
        <f>'2011'!I104</f>
        <v>0</v>
      </c>
      <c r="BE130" s="8">
        <f>'2011'!J104</f>
        <v>0</v>
      </c>
      <c r="BF130" s="8">
        <f>'2011'!K104</f>
        <v>0</v>
      </c>
      <c r="BG130" s="8">
        <f>'2011'!L104</f>
        <v>0</v>
      </c>
      <c r="BH130" s="8">
        <f>'2011'!M104</f>
        <v>0</v>
      </c>
      <c r="BI130" s="8">
        <f>'2011'!N104</f>
        <v>0</v>
      </c>
      <c r="BJ130" s="11">
        <f>'2011'!O104</f>
        <v>0</v>
      </c>
      <c r="BK130" s="16">
        <f>'2012'!D156</f>
        <v>0</v>
      </c>
      <c r="BL130" s="8">
        <f>'2012'!E156</f>
        <v>0</v>
      </c>
      <c r="BM130" s="8">
        <f>'2012'!F156</f>
        <v>0</v>
      </c>
      <c r="BN130" s="8">
        <f>'2012'!G156</f>
        <v>0</v>
      </c>
      <c r="BO130" s="8">
        <f>'2012'!H156</f>
        <v>0</v>
      </c>
      <c r="BP130" s="8">
        <f>'2012'!I156</f>
        <v>0</v>
      </c>
      <c r="BQ130" s="8">
        <f>'2012'!J156</f>
        <v>0</v>
      </c>
      <c r="BR130" s="8">
        <f>'2012'!K156</f>
        <v>0</v>
      </c>
      <c r="BS130" s="8">
        <f>'2012'!L156</f>
        <v>0</v>
      </c>
      <c r="BT130" s="8">
        <f>'2012'!M156</f>
        <v>0</v>
      </c>
      <c r="BU130" s="8">
        <f>'2012'!N156</f>
        <v>11</v>
      </c>
      <c r="BV130" s="11">
        <f>'2012'!O156</f>
        <v>3</v>
      </c>
      <c r="BW130" s="16">
        <f>'2013'!D156</f>
        <v>0</v>
      </c>
      <c r="BX130" s="8">
        <f>'2013'!E156</f>
        <v>15</v>
      </c>
      <c r="BY130" s="8">
        <f>'2013'!F156</f>
        <v>4</v>
      </c>
      <c r="BZ130" s="8">
        <f>'2013'!G156</f>
        <v>0</v>
      </c>
      <c r="CA130" s="8">
        <f>'2013'!H156</f>
        <v>0</v>
      </c>
      <c r="CB130" s="8">
        <f>'2013'!I156</f>
        <v>0</v>
      </c>
      <c r="CC130" s="8">
        <f>'2013'!J156</f>
        <v>0</v>
      </c>
      <c r="CD130" s="8">
        <f>'2013'!K156</f>
        <v>0</v>
      </c>
      <c r="CE130" s="8">
        <f>'2013'!L156</f>
        <v>0</v>
      </c>
      <c r="CF130" s="8">
        <f>'2013'!M156</f>
        <v>0</v>
      </c>
      <c r="CG130" s="8">
        <f>'2013'!N156</f>
        <v>0</v>
      </c>
      <c r="CH130" s="11">
        <f>'2013'!O156</f>
        <v>0</v>
      </c>
      <c r="CI130" s="16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11"/>
      <c r="CU130" s="16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11"/>
      <c r="DG130" s="16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11"/>
      <c r="DS130" s="16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11"/>
      <c r="EE130" s="16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11"/>
    </row>
    <row r="131" spans="1:146" x14ac:dyDescent="0.2">
      <c r="A131" s="146"/>
      <c r="B131" s="121" t="s">
        <v>30</v>
      </c>
      <c r="C131" s="16">
        <f>'2007'!D105</f>
        <v>0</v>
      </c>
      <c r="D131" s="8">
        <f>'2007'!E105</f>
        <v>0</v>
      </c>
      <c r="E131" s="8">
        <f>'2007'!F105</f>
        <v>0</v>
      </c>
      <c r="F131" s="8">
        <f>'2007'!G105</f>
        <v>0</v>
      </c>
      <c r="G131" s="8">
        <f>'2007'!H105</f>
        <v>0</v>
      </c>
      <c r="H131" s="8">
        <f>'2007'!I105</f>
        <v>0</v>
      </c>
      <c r="I131" s="8">
        <f>'2007'!J105</f>
        <v>0</v>
      </c>
      <c r="J131" s="8">
        <f>'2007'!K105</f>
        <v>0</v>
      </c>
      <c r="K131" s="8">
        <f>'2007'!L105</f>
        <v>0</v>
      </c>
      <c r="L131" s="8">
        <f>'2007'!M105</f>
        <v>0</v>
      </c>
      <c r="M131" s="8">
        <f>'2007'!N105</f>
        <v>0</v>
      </c>
      <c r="N131" s="11">
        <f>'2007'!O105</f>
        <v>0</v>
      </c>
      <c r="O131" s="16">
        <f>'2008'!D105</f>
        <v>0</v>
      </c>
      <c r="P131" s="8">
        <f>'2008'!E105</f>
        <v>0</v>
      </c>
      <c r="Q131" s="8">
        <f>'2008'!F105</f>
        <v>0</v>
      </c>
      <c r="R131" s="8">
        <f>'2008'!G105</f>
        <v>0</v>
      </c>
      <c r="S131" s="8">
        <f>'2008'!H105</f>
        <v>0</v>
      </c>
      <c r="T131" s="8">
        <f>'2008'!I105</f>
        <v>0</v>
      </c>
      <c r="U131" s="8">
        <f>'2008'!J105</f>
        <v>0</v>
      </c>
      <c r="V131" s="8">
        <f>'2008'!K105</f>
        <v>0</v>
      </c>
      <c r="W131" s="8">
        <f>'2008'!L105</f>
        <v>0</v>
      </c>
      <c r="X131" s="8">
        <f>'2008'!M105</f>
        <v>0</v>
      </c>
      <c r="Y131" s="8">
        <f>'2008'!N105</f>
        <v>0</v>
      </c>
      <c r="Z131" s="11">
        <f>'2008'!O105</f>
        <v>0</v>
      </c>
      <c r="AA131" s="16">
        <f>'2009'!D105</f>
        <v>0</v>
      </c>
      <c r="AB131" s="8">
        <f>'2009'!E105</f>
        <v>0</v>
      </c>
      <c r="AC131" s="8">
        <f>'2009'!F105</f>
        <v>0</v>
      </c>
      <c r="AD131" s="8">
        <f>'2009'!G105</f>
        <v>0</v>
      </c>
      <c r="AE131" s="8">
        <f>'2009'!H105</f>
        <v>0</v>
      </c>
      <c r="AF131" s="8">
        <f>'2009'!I105</f>
        <v>0</v>
      </c>
      <c r="AG131" s="8">
        <f>'2009'!J105</f>
        <v>0</v>
      </c>
      <c r="AH131" s="8">
        <f>'2009'!K105</f>
        <v>0</v>
      </c>
      <c r="AI131" s="8">
        <f>'2009'!L105</f>
        <v>0</v>
      </c>
      <c r="AJ131" s="8">
        <f>'2009'!M105</f>
        <v>0</v>
      </c>
      <c r="AK131" s="8">
        <f>'2009'!N105</f>
        <v>0</v>
      </c>
      <c r="AL131" s="11">
        <f>'2009'!O105</f>
        <v>0</v>
      </c>
      <c r="AM131" s="16">
        <f>'2010'!D105</f>
        <v>0</v>
      </c>
      <c r="AN131" s="8">
        <f>'2010'!E105</f>
        <v>0</v>
      </c>
      <c r="AO131" s="8">
        <f>'2010'!F105</f>
        <v>0</v>
      </c>
      <c r="AP131" s="8">
        <f>'2010'!G105</f>
        <v>0</v>
      </c>
      <c r="AQ131" s="8">
        <f>'2010'!H105</f>
        <v>0</v>
      </c>
      <c r="AR131" s="8">
        <f>'2010'!I105</f>
        <v>0</v>
      </c>
      <c r="AS131" s="8">
        <f>'2010'!J105</f>
        <v>0</v>
      </c>
      <c r="AT131" s="8">
        <f>'2010'!K105</f>
        <v>0</v>
      </c>
      <c r="AU131" s="8">
        <f>'2010'!L105</f>
        <v>0</v>
      </c>
      <c r="AV131" s="8">
        <f>'2010'!M105</f>
        <v>0</v>
      </c>
      <c r="AW131" s="8">
        <f>'2010'!N105</f>
        <v>0</v>
      </c>
      <c r="AX131" s="11">
        <f>'2010'!O105</f>
        <v>0</v>
      </c>
      <c r="AY131" s="16">
        <f>'2011'!D105</f>
        <v>0</v>
      </c>
      <c r="AZ131" s="8">
        <f>'2011'!E105</f>
        <v>0</v>
      </c>
      <c r="BA131" s="8">
        <f>'2011'!F105</f>
        <v>0</v>
      </c>
      <c r="BB131" s="8">
        <f>'2011'!G105</f>
        <v>0</v>
      </c>
      <c r="BC131" s="8">
        <f>'2011'!H105</f>
        <v>0</v>
      </c>
      <c r="BD131" s="8">
        <f>'2011'!I105</f>
        <v>0</v>
      </c>
      <c r="BE131" s="8">
        <f>'2011'!J105</f>
        <v>0</v>
      </c>
      <c r="BF131" s="8">
        <f>'2011'!K105</f>
        <v>0</v>
      </c>
      <c r="BG131" s="8">
        <f>'2011'!L105</f>
        <v>0</v>
      </c>
      <c r="BH131" s="8">
        <f>'2011'!M105</f>
        <v>0</v>
      </c>
      <c r="BI131" s="8">
        <f>'2011'!N105</f>
        <v>0</v>
      </c>
      <c r="BJ131" s="11">
        <f>'2011'!O105</f>
        <v>0</v>
      </c>
      <c r="BK131" s="16">
        <f>'2012'!D157</f>
        <v>0</v>
      </c>
      <c r="BL131" s="8">
        <f>'2012'!E157</f>
        <v>0</v>
      </c>
      <c r="BM131" s="8">
        <f>'2012'!F157</f>
        <v>0</v>
      </c>
      <c r="BN131" s="8">
        <f>'2012'!G157</f>
        <v>0</v>
      </c>
      <c r="BO131" s="8">
        <f>'2012'!H157</f>
        <v>0</v>
      </c>
      <c r="BP131" s="8">
        <f>'2012'!I157</f>
        <v>0</v>
      </c>
      <c r="BQ131" s="8">
        <f>'2012'!J157</f>
        <v>0</v>
      </c>
      <c r="BR131" s="8">
        <f>'2012'!K157</f>
        <v>0</v>
      </c>
      <c r="BS131" s="8">
        <f>'2012'!L157</f>
        <v>0</v>
      </c>
      <c r="BT131" s="8">
        <f>'2012'!M157</f>
        <v>0</v>
      </c>
      <c r="BU131" s="8">
        <f>'2012'!N157</f>
        <v>63</v>
      </c>
      <c r="BV131" s="11">
        <f>'2012'!O157</f>
        <v>19</v>
      </c>
      <c r="BW131" s="16">
        <f>'2013'!D157</f>
        <v>1</v>
      </c>
      <c r="BX131" s="8">
        <f>'2013'!E157</f>
        <v>15</v>
      </c>
      <c r="BY131" s="8">
        <f>'2013'!F157</f>
        <v>29</v>
      </c>
      <c r="BZ131" s="8">
        <f>'2013'!G157</f>
        <v>15</v>
      </c>
      <c r="CA131" s="8">
        <f>'2013'!H157</f>
        <v>11</v>
      </c>
      <c r="CB131" s="8">
        <f>'2013'!I157</f>
        <v>0</v>
      </c>
      <c r="CC131" s="8">
        <f>'2013'!J157</f>
        <v>0</v>
      </c>
      <c r="CD131" s="8">
        <f>'2013'!K157</f>
        <v>0</v>
      </c>
      <c r="CE131" s="8">
        <f>'2013'!L157</f>
        <v>0</v>
      </c>
      <c r="CF131" s="8">
        <f>'2013'!M157</f>
        <v>0</v>
      </c>
      <c r="CG131" s="8">
        <f>'2013'!N157</f>
        <v>0</v>
      </c>
      <c r="CH131" s="11">
        <f>'2013'!O157</f>
        <v>0</v>
      </c>
      <c r="CI131" s="16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11"/>
      <c r="CU131" s="16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11"/>
      <c r="DG131" s="16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11"/>
      <c r="DS131" s="16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11"/>
      <c r="EE131" s="16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11"/>
    </row>
    <row r="132" spans="1:146" ht="13.5" thickBot="1" x14ac:dyDescent="0.25">
      <c r="A132" s="147"/>
      <c r="B132" s="118" t="s">
        <v>59</v>
      </c>
      <c r="C132" s="112"/>
      <c r="D132" s="113"/>
      <c r="E132" s="113"/>
      <c r="F132" s="113"/>
      <c r="G132" s="113"/>
      <c r="H132" s="113"/>
      <c r="I132" s="113"/>
      <c r="J132" s="113"/>
      <c r="K132" s="113"/>
      <c r="L132" s="113"/>
      <c r="M132" s="113"/>
      <c r="N132" s="114"/>
      <c r="O132" s="112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4"/>
      <c r="AA132" s="112"/>
      <c r="AB132" s="113"/>
      <c r="AC132" s="113"/>
      <c r="AD132" s="113"/>
      <c r="AE132" s="113"/>
      <c r="AF132" s="113"/>
      <c r="AG132" s="113"/>
      <c r="AH132" s="113"/>
      <c r="AI132" s="113"/>
      <c r="AJ132" s="113"/>
      <c r="AK132" s="113"/>
      <c r="AL132" s="114"/>
      <c r="AM132" s="112"/>
      <c r="AN132" s="113"/>
      <c r="AO132" s="113"/>
      <c r="AP132" s="113"/>
      <c r="AQ132" s="113"/>
      <c r="AR132" s="113"/>
      <c r="AS132" s="113"/>
      <c r="AT132" s="113"/>
      <c r="AU132" s="113"/>
      <c r="AV132" s="113"/>
      <c r="AW132" s="113"/>
      <c r="AX132" s="114"/>
      <c r="AY132" s="112"/>
      <c r="AZ132" s="113"/>
      <c r="BA132" s="113"/>
      <c r="BB132" s="113"/>
      <c r="BC132" s="113"/>
      <c r="BD132" s="113"/>
      <c r="BE132" s="113"/>
      <c r="BF132" s="113"/>
      <c r="BG132" s="113"/>
      <c r="BH132" s="113"/>
      <c r="BI132" s="113"/>
      <c r="BJ132" s="114"/>
      <c r="BK132" s="112">
        <f>'2012'!D159</f>
        <v>0</v>
      </c>
      <c r="BL132" s="113">
        <f>'2012'!E159</f>
        <v>0</v>
      </c>
      <c r="BM132" s="113">
        <f>'2012'!F159</f>
        <v>0</v>
      </c>
      <c r="BN132" s="113">
        <f>'2012'!G159</f>
        <v>0</v>
      </c>
      <c r="BO132" s="113">
        <f>'2012'!H159</f>
        <v>0</v>
      </c>
      <c r="BP132" s="113">
        <f>'2012'!I159</f>
        <v>0</v>
      </c>
      <c r="BQ132" s="113">
        <f>'2012'!J159</f>
        <v>0</v>
      </c>
      <c r="BR132" s="113">
        <f>'2012'!K159</f>
        <v>0</v>
      </c>
      <c r="BS132" s="113">
        <f>'2012'!L159</f>
        <v>0</v>
      </c>
      <c r="BT132" s="113">
        <f>'2012'!M159</f>
        <v>0</v>
      </c>
      <c r="BU132" s="113">
        <f>'2012'!N159</f>
        <v>13</v>
      </c>
      <c r="BV132" s="114">
        <f>'2012'!O159</f>
        <v>0</v>
      </c>
      <c r="BW132" s="112">
        <f>'2013'!D159</f>
        <v>0</v>
      </c>
      <c r="BX132" s="113">
        <f>'2013'!E159</f>
        <v>-92</v>
      </c>
      <c r="BY132" s="113">
        <f>'2013'!F159</f>
        <v>160</v>
      </c>
      <c r="BZ132" s="113">
        <f>'2013'!G159</f>
        <v>19</v>
      </c>
      <c r="CA132" s="113">
        <f>'2013'!H159</f>
        <v>30</v>
      </c>
      <c r="CB132" s="113" t="str">
        <f>'2013'!I159</f>
        <v/>
      </c>
      <c r="CC132" s="113" t="str">
        <f>'2013'!J159</f>
        <v/>
      </c>
      <c r="CD132" s="113" t="str">
        <f>'2013'!K159</f>
        <v/>
      </c>
      <c r="CE132" s="113" t="str">
        <f>'2013'!L159</f>
        <v/>
      </c>
      <c r="CF132" s="113" t="str">
        <f>'2013'!M159</f>
        <v/>
      </c>
      <c r="CG132" s="113" t="str">
        <f>'2013'!N159</f>
        <v/>
      </c>
      <c r="CH132" s="114" t="str">
        <f>'2013'!O159</f>
        <v/>
      </c>
      <c r="CI132" s="112"/>
      <c r="CJ132" s="113"/>
      <c r="CK132" s="113"/>
      <c r="CL132" s="113"/>
      <c r="CM132" s="113"/>
      <c r="CN132" s="113"/>
      <c r="CO132" s="113"/>
      <c r="CP132" s="113"/>
      <c r="CQ132" s="113"/>
      <c r="CR132" s="113"/>
      <c r="CS132" s="113"/>
      <c r="CT132" s="114"/>
      <c r="CU132" s="112"/>
      <c r="CV132" s="113"/>
      <c r="CW132" s="113"/>
      <c r="CX132" s="113"/>
      <c r="CY132" s="113"/>
      <c r="CZ132" s="113"/>
      <c r="DA132" s="113"/>
      <c r="DB132" s="113"/>
      <c r="DC132" s="113"/>
      <c r="DD132" s="113"/>
      <c r="DE132" s="113"/>
      <c r="DF132" s="114"/>
      <c r="DG132" s="112"/>
      <c r="DH132" s="113"/>
      <c r="DI132" s="113"/>
      <c r="DJ132" s="113"/>
      <c r="DK132" s="113"/>
      <c r="DL132" s="113"/>
      <c r="DM132" s="113"/>
      <c r="DN132" s="113"/>
      <c r="DO132" s="113"/>
      <c r="DP132" s="113"/>
      <c r="DQ132" s="113"/>
      <c r="DR132" s="114"/>
      <c r="DS132" s="112"/>
      <c r="DT132" s="113"/>
      <c r="DU132" s="113"/>
      <c r="DV132" s="113"/>
      <c r="DW132" s="113"/>
      <c r="DX132" s="113"/>
      <c r="DY132" s="113"/>
      <c r="DZ132" s="113"/>
      <c r="EA132" s="113"/>
      <c r="EB132" s="113"/>
      <c r="EC132" s="113"/>
      <c r="ED132" s="114"/>
      <c r="EE132" s="112"/>
      <c r="EF132" s="113"/>
      <c r="EG132" s="113"/>
      <c r="EH132" s="113"/>
      <c r="EI132" s="113"/>
      <c r="EJ132" s="113"/>
      <c r="EK132" s="113"/>
      <c r="EL132" s="113"/>
      <c r="EM132" s="113"/>
      <c r="EN132" s="113"/>
      <c r="EO132" s="113"/>
      <c r="EP132" s="114"/>
    </row>
    <row r="133" spans="1:146" x14ac:dyDescent="0.2">
      <c r="A133" s="145" t="s">
        <v>26</v>
      </c>
      <c r="B133" s="119" t="s">
        <v>27</v>
      </c>
      <c r="C133" s="15">
        <f>'2007'!D106</f>
        <v>0</v>
      </c>
      <c r="D133" s="9">
        <f>'2007'!E106</f>
        <v>0</v>
      </c>
      <c r="E133" s="9">
        <f>'2007'!F106</f>
        <v>0</v>
      </c>
      <c r="F133" s="9">
        <f>'2007'!G106</f>
        <v>0</v>
      </c>
      <c r="G133" s="9">
        <f>'2007'!H106</f>
        <v>0</v>
      </c>
      <c r="H133" s="9">
        <f>'2007'!I106</f>
        <v>0</v>
      </c>
      <c r="I133" s="9">
        <f>'2007'!J106</f>
        <v>0</v>
      </c>
      <c r="J133" s="9">
        <f>'2007'!K106</f>
        <v>0</v>
      </c>
      <c r="K133" s="9">
        <f>'2007'!L106</f>
        <v>0</v>
      </c>
      <c r="L133" s="9">
        <f>'2007'!M106</f>
        <v>0</v>
      </c>
      <c r="M133" s="9">
        <f>'2007'!N106</f>
        <v>0</v>
      </c>
      <c r="N133" s="10">
        <f>'2007'!O106</f>
        <v>0</v>
      </c>
      <c r="O133" s="15">
        <f>'2008'!D106</f>
        <v>0</v>
      </c>
      <c r="P133" s="9">
        <f>'2008'!E106</f>
        <v>0</v>
      </c>
      <c r="Q133" s="9">
        <f>'2008'!F106</f>
        <v>0</v>
      </c>
      <c r="R133" s="9">
        <f>'2008'!G106</f>
        <v>0</v>
      </c>
      <c r="S133" s="9">
        <f>'2008'!H106</f>
        <v>0</v>
      </c>
      <c r="T133" s="9">
        <f>'2008'!I106</f>
        <v>0</v>
      </c>
      <c r="U133" s="9">
        <f>'2008'!J106</f>
        <v>0</v>
      </c>
      <c r="V133" s="9">
        <f>'2008'!K106</f>
        <v>0</v>
      </c>
      <c r="W133" s="9">
        <f>'2008'!L106</f>
        <v>0</v>
      </c>
      <c r="X133" s="9">
        <f>'2008'!M106</f>
        <v>0</v>
      </c>
      <c r="Y133" s="9">
        <f>'2008'!N106</f>
        <v>0</v>
      </c>
      <c r="Z133" s="10">
        <f>'2008'!O106</f>
        <v>0</v>
      </c>
      <c r="AA133" s="15">
        <f>'2009'!D106</f>
        <v>0</v>
      </c>
      <c r="AB133" s="9">
        <f>'2009'!E106</f>
        <v>0</v>
      </c>
      <c r="AC133" s="9">
        <f>'2009'!F106</f>
        <v>0</v>
      </c>
      <c r="AD133" s="9">
        <f>'2009'!G106</f>
        <v>0</v>
      </c>
      <c r="AE133" s="9">
        <f>'2009'!H106</f>
        <v>0</v>
      </c>
      <c r="AF133" s="9">
        <f>'2009'!I106</f>
        <v>0</v>
      </c>
      <c r="AG133" s="9">
        <f>'2009'!J106</f>
        <v>0</v>
      </c>
      <c r="AH133" s="9">
        <f>'2009'!K106</f>
        <v>0</v>
      </c>
      <c r="AI133" s="9">
        <f>'2009'!L106</f>
        <v>0</v>
      </c>
      <c r="AJ133" s="9">
        <f>'2009'!M106</f>
        <v>0</v>
      </c>
      <c r="AK133" s="9">
        <f>'2009'!N106</f>
        <v>0</v>
      </c>
      <c r="AL133" s="10">
        <f>'2009'!O106</f>
        <v>0</v>
      </c>
      <c r="AM133" s="15">
        <f>'2010'!D106</f>
        <v>0</v>
      </c>
      <c r="AN133" s="9">
        <f>'2010'!E106</f>
        <v>0</v>
      </c>
      <c r="AO133" s="9">
        <f>'2010'!F106</f>
        <v>0</v>
      </c>
      <c r="AP133" s="9">
        <f>'2010'!G106</f>
        <v>0</v>
      </c>
      <c r="AQ133" s="9">
        <f>'2010'!H106</f>
        <v>0</v>
      </c>
      <c r="AR133" s="9">
        <f>'2010'!I106</f>
        <v>0</v>
      </c>
      <c r="AS133" s="9">
        <f>'2010'!J106</f>
        <v>0</v>
      </c>
      <c r="AT133" s="9">
        <f>'2010'!K106</f>
        <v>0</v>
      </c>
      <c r="AU133" s="9">
        <f>'2010'!L106</f>
        <v>0</v>
      </c>
      <c r="AV133" s="9">
        <f>'2010'!M106</f>
        <v>0</v>
      </c>
      <c r="AW133" s="9">
        <f>'2010'!N106</f>
        <v>0</v>
      </c>
      <c r="AX133" s="10">
        <f>'2010'!O106</f>
        <v>0</v>
      </c>
      <c r="AY133" s="15">
        <f>'2011'!D106</f>
        <v>0</v>
      </c>
      <c r="AZ133" s="9">
        <f>'2011'!E106</f>
        <v>0</v>
      </c>
      <c r="BA133" s="9">
        <f>'2011'!F106</f>
        <v>0</v>
      </c>
      <c r="BB133" s="9">
        <f>'2011'!G106</f>
        <v>0</v>
      </c>
      <c r="BC133" s="9">
        <f>'2011'!H106</f>
        <v>0</v>
      </c>
      <c r="BD133" s="9">
        <f>'2011'!I106</f>
        <v>0</v>
      </c>
      <c r="BE133" s="9">
        <f>'2011'!J106</f>
        <v>0</v>
      </c>
      <c r="BF133" s="9">
        <f>'2011'!K106</f>
        <v>0</v>
      </c>
      <c r="BG133" s="9">
        <f>'2011'!L106</f>
        <v>0</v>
      </c>
      <c r="BH133" s="9">
        <f>'2011'!M106</f>
        <v>0</v>
      </c>
      <c r="BI133" s="9">
        <f>'2011'!N106</f>
        <v>0</v>
      </c>
      <c r="BJ133" s="10">
        <f>'2011'!O106</f>
        <v>0</v>
      </c>
      <c r="BK133" s="15">
        <f>'2012'!D160</f>
        <v>0</v>
      </c>
      <c r="BL133" s="9">
        <f>'2012'!E160</f>
        <v>0</v>
      </c>
      <c r="BM133" s="9">
        <f>'2012'!F160</f>
        <v>0</v>
      </c>
      <c r="BN133" s="9">
        <f>'2012'!G160</f>
        <v>0</v>
      </c>
      <c r="BO133" s="9">
        <f>'2012'!H160</f>
        <v>0</v>
      </c>
      <c r="BP133" s="9">
        <f>'2012'!I160</f>
        <v>0</v>
      </c>
      <c r="BQ133" s="9">
        <f>'2012'!J160</f>
        <v>0</v>
      </c>
      <c r="BR133" s="9">
        <f>'2012'!K160</f>
        <v>0</v>
      </c>
      <c r="BS133" s="9">
        <f>'2012'!L160</f>
        <v>0</v>
      </c>
      <c r="BT133" s="9">
        <f>'2012'!M160</f>
        <v>5</v>
      </c>
      <c r="BU133" s="9">
        <f>'2012'!N160</f>
        <v>0</v>
      </c>
      <c r="BV133" s="10">
        <f>'2012'!O160</f>
        <v>0</v>
      </c>
      <c r="BW133" s="15">
        <f>'2013'!D160</f>
        <v>1</v>
      </c>
      <c r="BX133" s="9">
        <f>'2013'!E160</f>
        <v>0</v>
      </c>
      <c r="BY133" s="9">
        <f>'2013'!F160</f>
        <v>0</v>
      </c>
      <c r="BZ133" s="9">
        <f>'2013'!G160</f>
        <v>2</v>
      </c>
      <c r="CA133" s="9">
        <f>'2013'!H160</f>
        <v>0</v>
      </c>
      <c r="CB133" s="9">
        <f>'2013'!I160</f>
        <v>0</v>
      </c>
      <c r="CC133" s="9">
        <f>'2013'!J160</f>
        <v>0</v>
      </c>
      <c r="CD133" s="9">
        <f>'2013'!K160</f>
        <v>0</v>
      </c>
      <c r="CE133" s="9">
        <f>'2013'!L160</f>
        <v>0</v>
      </c>
      <c r="CF133" s="9">
        <f>'2013'!M160</f>
        <v>0</v>
      </c>
      <c r="CG133" s="9">
        <f>'2013'!N160</f>
        <v>0</v>
      </c>
      <c r="CH133" s="10">
        <f>'2013'!O160</f>
        <v>0</v>
      </c>
      <c r="CI133" s="15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10"/>
      <c r="CU133" s="15"/>
      <c r="CV133" s="9"/>
      <c r="CW133" s="9"/>
      <c r="CX133" s="9"/>
      <c r="CY133" s="9"/>
      <c r="CZ133" s="9"/>
      <c r="DA133" s="9"/>
      <c r="DB133" s="9"/>
      <c r="DC133" s="9"/>
      <c r="DD133" s="9"/>
      <c r="DE133" s="9"/>
      <c r="DF133" s="10"/>
      <c r="DG133" s="15"/>
      <c r="DH133" s="9"/>
      <c r="DI133" s="9"/>
      <c r="DJ133" s="9"/>
      <c r="DK133" s="9"/>
      <c r="DL133" s="9"/>
      <c r="DM133" s="9"/>
      <c r="DN133" s="9"/>
      <c r="DO133" s="9"/>
      <c r="DP133" s="9"/>
      <c r="DQ133" s="9"/>
      <c r="DR133" s="10"/>
      <c r="DS133" s="15"/>
      <c r="DT133" s="9"/>
      <c r="DU133" s="9"/>
      <c r="DV133" s="9"/>
      <c r="DW133" s="9"/>
      <c r="DX133" s="9"/>
      <c r="DY133" s="9"/>
      <c r="DZ133" s="9"/>
      <c r="EA133" s="9"/>
      <c r="EB133" s="9"/>
      <c r="EC133" s="9"/>
      <c r="ED133" s="10"/>
      <c r="EE133" s="15"/>
      <c r="EF133" s="9"/>
      <c r="EG133" s="9"/>
      <c r="EH133" s="9"/>
      <c r="EI133" s="9"/>
      <c r="EJ133" s="9"/>
      <c r="EK133" s="9"/>
      <c r="EL133" s="9"/>
      <c r="EM133" s="9"/>
      <c r="EN133" s="9"/>
      <c r="EO133" s="9"/>
      <c r="EP133" s="10"/>
    </row>
    <row r="134" spans="1:146" x14ac:dyDescent="0.2">
      <c r="A134" s="146"/>
      <c r="B134" s="121" t="s">
        <v>28</v>
      </c>
      <c r="C134" s="16">
        <f>'2007'!D107</f>
        <v>0</v>
      </c>
      <c r="D134" s="8">
        <f>'2007'!E107</f>
        <v>0</v>
      </c>
      <c r="E134" s="8">
        <f>'2007'!F107</f>
        <v>0</v>
      </c>
      <c r="F134" s="8">
        <f>'2007'!G107</f>
        <v>0</v>
      </c>
      <c r="G134" s="8">
        <f>'2007'!H107</f>
        <v>0</v>
      </c>
      <c r="H134" s="8">
        <f>'2007'!I107</f>
        <v>0</v>
      </c>
      <c r="I134" s="8">
        <f>'2007'!J107</f>
        <v>0</v>
      </c>
      <c r="J134" s="8">
        <f>'2007'!K107</f>
        <v>0</v>
      </c>
      <c r="K134" s="8">
        <f>'2007'!L107</f>
        <v>0</v>
      </c>
      <c r="L134" s="8">
        <f>'2007'!M107</f>
        <v>0</v>
      </c>
      <c r="M134" s="8">
        <f>'2007'!N107</f>
        <v>0</v>
      </c>
      <c r="N134" s="11">
        <f>'2007'!O107</f>
        <v>0</v>
      </c>
      <c r="O134" s="16">
        <f>'2008'!D107</f>
        <v>0</v>
      </c>
      <c r="P134" s="8">
        <f>'2008'!E107</f>
        <v>0</v>
      </c>
      <c r="Q134" s="8">
        <f>'2008'!F107</f>
        <v>0</v>
      </c>
      <c r="R134" s="8">
        <f>'2008'!G107</f>
        <v>0</v>
      </c>
      <c r="S134" s="8">
        <f>'2008'!H107</f>
        <v>0</v>
      </c>
      <c r="T134" s="8">
        <f>'2008'!I107</f>
        <v>0</v>
      </c>
      <c r="U134" s="8">
        <f>'2008'!J107</f>
        <v>0</v>
      </c>
      <c r="V134" s="8">
        <f>'2008'!K107</f>
        <v>0</v>
      </c>
      <c r="W134" s="8">
        <f>'2008'!L107</f>
        <v>0</v>
      </c>
      <c r="X134" s="8">
        <f>'2008'!M107</f>
        <v>0</v>
      </c>
      <c r="Y134" s="8">
        <f>'2008'!N107</f>
        <v>0</v>
      </c>
      <c r="Z134" s="11">
        <f>'2008'!O107</f>
        <v>0</v>
      </c>
      <c r="AA134" s="16">
        <f>'2009'!D107</f>
        <v>0</v>
      </c>
      <c r="AB134" s="8">
        <f>'2009'!E107</f>
        <v>0</v>
      </c>
      <c r="AC134" s="8">
        <f>'2009'!F107</f>
        <v>0</v>
      </c>
      <c r="AD134" s="8">
        <f>'2009'!G107</f>
        <v>0</v>
      </c>
      <c r="AE134" s="8">
        <f>'2009'!H107</f>
        <v>0</v>
      </c>
      <c r="AF134" s="8">
        <f>'2009'!I107</f>
        <v>0</v>
      </c>
      <c r="AG134" s="8">
        <f>'2009'!J107</f>
        <v>0</v>
      </c>
      <c r="AH134" s="8">
        <f>'2009'!K107</f>
        <v>0</v>
      </c>
      <c r="AI134" s="8">
        <f>'2009'!L107</f>
        <v>0</v>
      </c>
      <c r="AJ134" s="8">
        <f>'2009'!M107</f>
        <v>0</v>
      </c>
      <c r="AK134" s="8">
        <f>'2009'!N107</f>
        <v>0</v>
      </c>
      <c r="AL134" s="11">
        <f>'2009'!O107</f>
        <v>0</v>
      </c>
      <c r="AM134" s="16">
        <f>'2010'!D107</f>
        <v>0</v>
      </c>
      <c r="AN134" s="8">
        <f>'2010'!E107</f>
        <v>0</v>
      </c>
      <c r="AO134" s="8">
        <f>'2010'!F107</f>
        <v>0</v>
      </c>
      <c r="AP134" s="8">
        <f>'2010'!G107</f>
        <v>0</v>
      </c>
      <c r="AQ134" s="8">
        <f>'2010'!H107</f>
        <v>0</v>
      </c>
      <c r="AR134" s="8">
        <f>'2010'!I107</f>
        <v>0</v>
      </c>
      <c r="AS134" s="8">
        <f>'2010'!J107</f>
        <v>0</v>
      </c>
      <c r="AT134" s="8">
        <f>'2010'!K107</f>
        <v>0</v>
      </c>
      <c r="AU134" s="8">
        <f>'2010'!L107</f>
        <v>0</v>
      </c>
      <c r="AV134" s="8">
        <f>'2010'!M107</f>
        <v>0</v>
      </c>
      <c r="AW134" s="8">
        <f>'2010'!N107</f>
        <v>0</v>
      </c>
      <c r="AX134" s="11">
        <f>'2010'!O107</f>
        <v>0</v>
      </c>
      <c r="AY134" s="16">
        <f>'2011'!D107</f>
        <v>0</v>
      </c>
      <c r="AZ134" s="8">
        <f>'2011'!E107</f>
        <v>0</v>
      </c>
      <c r="BA134" s="8">
        <f>'2011'!F107</f>
        <v>0</v>
      </c>
      <c r="BB134" s="8">
        <f>'2011'!G107</f>
        <v>0</v>
      </c>
      <c r="BC134" s="8">
        <f>'2011'!H107</f>
        <v>0</v>
      </c>
      <c r="BD134" s="8">
        <f>'2011'!I107</f>
        <v>0</v>
      </c>
      <c r="BE134" s="8">
        <f>'2011'!J107</f>
        <v>0</v>
      </c>
      <c r="BF134" s="8">
        <f>'2011'!K107</f>
        <v>0</v>
      </c>
      <c r="BG134" s="8">
        <f>'2011'!L107</f>
        <v>0</v>
      </c>
      <c r="BH134" s="8">
        <f>'2011'!M107</f>
        <v>0</v>
      </c>
      <c r="BI134" s="8">
        <f>'2011'!N107</f>
        <v>0</v>
      </c>
      <c r="BJ134" s="11">
        <f>'2011'!O107</f>
        <v>0</v>
      </c>
      <c r="BK134" s="16">
        <f>'2012'!D161</f>
        <v>0</v>
      </c>
      <c r="BL134" s="8">
        <f>'2012'!E161</f>
        <v>0</v>
      </c>
      <c r="BM134" s="8">
        <f>'2012'!F161</f>
        <v>0</v>
      </c>
      <c r="BN134" s="8">
        <f>'2012'!G161</f>
        <v>0</v>
      </c>
      <c r="BO134" s="8">
        <f>'2012'!H161</f>
        <v>0</v>
      </c>
      <c r="BP134" s="8">
        <f>'2012'!I161</f>
        <v>0</v>
      </c>
      <c r="BQ134" s="8">
        <f>'2012'!J161</f>
        <v>0</v>
      </c>
      <c r="BR134" s="8">
        <f>'2012'!K161</f>
        <v>0</v>
      </c>
      <c r="BS134" s="8">
        <f>'2012'!L161</f>
        <v>0</v>
      </c>
      <c r="BT134" s="8">
        <f>'2012'!M161</f>
        <v>4</v>
      </c>
      <c r="BU134" s="8">
        <f>'2012'!N161</f>
        <v>0</v>
      </c>
      <c r="BV134" s="11">
        <f>'2012'!O161</f>
        <v>0</v>
      </c>
      <c r="BW134" s="16">
        <f>'2013'!D161</f>
        <v>1</v>
      </c>
      <c r="BX134" s="8">
        <f>'2013'!E161</f>
        <v>0</v>
      </c>
      <c r="BY134" s="8">
        <f>'2013'!F161</f>
        <v>0</v>
      </c>
      <c r="BZ134" s="8">
        <f>'2013'!G161</f>
        <v>1</v>
      </c>
      <c r="CA134" s="8">
        <f>'2013'!H161</f>
        <v>0</v>
      </c>
      <c r="CB134" s="8">
        <f>'2013'!I161</f>
        <v>0</v>
      </c>
      <c r="CC134" s="8">
        <f>'2013'!J161</f>
        <v>0</v>
      </c>
      <c r="CD134" s="8">
        <f>'2013'!K161</f>
        <v>0</v>
      </c>
      <c r="CE134" s="8">
        <f>'2013'!L161</f>
        <v>0</v>
      </c>
      <c r="CF134" s="8">
        <f>'2013'!M161</f>
        <v>0</v>
      </c>
      <c r="CG134" s="8">
        <f>'2013'!N161</f>
        <v>0</v>
      </c>
      <c r="CH134" s="11">
        <f>'2013'!O161</f>
        <v>0</v>
      </c>
      <c r="CI134" s="16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11"/>
      <c r="CU134" s="16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11"/>
      <c r="DG134" s="16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11"/>
      <c r="DS134" s="16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11"/>
      <c r="EE134" s="16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11"/>
    </row>
    <row r="135" spans="1:146" x14ac:dyDescent="0.2">
      <c r="A135" s="146"/>
      <c r="B135" s="121" t="s">
        <v>29</v>
      </c>
      <c r="C135" s="16">
        <f>'2007'!D108</f>
        <v>0</v>
      </c>
      <c r="D135" s="8">
        <f>'2007'!E108</f>
        <v>0</v>
      </c>
      <c r="E135" s="8">
        <f>'2007'!F108</f>
        <v>0</v>
      </c>
      <c r="F135" s="8">
        <f>'2007'!G108</f>
        <v>0</v>
      </c>
      <c r="G135" s="8">
        <f>'2007'!H108</f>
        <v>0</v>
      </c>
      <c r="H135" s="8">
        <f>'2007'!I108</f>
        <v>0</v>
      </c>
      <c r="I135" s="8">
        <f>'2007'!J108</f>
        <v>0</v>
      </c>
      <c r="J135" s="8">
        <f>'2007'!K108</f>
        <v>0</v>
      </c>
      <c r="K135" s="8">
        <f>'2007'!L108</f>
        <v>0</v>
      </c>
      <c r="L135" s="8">
        <f>'2007'!M108</f>
        <v>0</v>
      </c>
      <c r="M135" s="8">
        <f>'2007'!N108</f>
        <v>0</v>
      </c>
      <c r="N135" s="11">
        <f>'2007'!O108</f>
        <v>0</v>
      </c>
      <c r="O135" s="16">
        <f>'2008'!D108</f>
        <v>0</v>
      </c>
      <c r="P135" s="8">
        <f>'2008'!E108</f>
        <v>0</v>
      </c>
      <c r="Q135" s="8">
        <f>'2008'!F108</f>
        <v>0</v>
      </c>
      <c r="R135" s="8">
        <f>'2008'!G108</f>
        <v>0</v>
      </c>
      <c r="S135" s="8">
        <f>'2008'!H108</f>
        <v>0</v>
      </c>
      <c r="T135" s="8">
        <f>'2008'!I108</f>
        <v>0</v>
      </c>
      <c r="U135" s="8">
        <f>'2008'!J108</f>
        <v>0</v>
      </c>
      <c r="V135" s="8">
        <f>'2008'!K108</f>
        <v>0</v>
      </c>
      <c r="W135" s="8">
        <f>'2008'!L108</f>
        <v>0</v>
      </c>
      <c r="X135" s="8">
        <f>'2008'!M108</f>
        <v>0</v>
      </c>
      <c r="Y135" s="8">
        <f>'2008'!N108</f>
        <v>0</v>
      </c>
      <c r="Z135" s="11">
        <f>'2008'!O108</f>
        <v>0</v>
      </c>
      <c r="AA135" s="16">
        <f>'2009'!D108</f>
        <v>0</v>
      </c>
      <c r="AB135" s="8">
        <f>'2009'!E108</f>
        <v>0</v>
      </c>
      <c r="AC135" s="8">
        <f>'2009'!F108</f>
        <v>0</v>
      </c>
      <c r="AD135" s="8">
        <f>'2009'!G108</f>
        <v>0</v>
      </c>
      <c r="AE135" s="8">
        <f>'2009'!H108</f>
        <v>0</v>
      </c>
      <c r="AF135" s="8">
        <f>'2009'!I108</f>
        <v>0</v>
      </c>
      <c r="AG135" s="8">
        <f>'2009'!J108</f>
        <v>0</v>
      </c>
      <c r="AH135" s="8">
        <f>'2009'!K108</f>
        <v>0</v>
      </c>
      <c r="AI135" s="8">
        <f>'2009'!L108</f>
        <v>0</v>
      </c>
      <c r="AJ135" s="8">
        <f>'2009'!M108</f>
        <v>0</v>
      </c>
      <c r="AK135" s="8">
        <f>'2009'!N108</f>
        <v>0</v>
      </c>
      <c r="AL135" s="11">
        <f>'2009'!O108</f>
        <v>0</v>
      </c>
      <c r="AM135" s="16">
        <f>'2010'!D108</f>
        <v>0</v>
      </c>
      <c r="AN135" s="8">
        <f>'2010'!E108</f>
        <v>0</v>
      </c>
      <c r="AO135" s="8">
        <f>'2010'!F108</f>
        <v>0</v>
      </c>
      <c r="AP135" s="8">
        <f>'2010'!G108</f>
        <v>0</v>
      </c>
      <c r="AQ135" s="8">
        <f>'2010'!H108</f>
        <v>0</v>
      </c>
      <c r="AR135" s="8">
        <f>'2010'!I108</f>
        <v>0</v>
      </c>
      <c r="AS135" s="8">
        <f>'2010'!J108</f>
        <v>0</v>
      </c>
      <c r="AT135" s="8">
        <f>'2010'!K108</f>
        <v>0</v>
      </c>
      <c r="AU135" s="8">
        <f>'2010'!L108</f>
        <v>0</v>
      </c>
      <c r="AV135" s="8">
        <f>'2010'!M108</f>
        <v>0</v>
      </c>
      <c r="AW135" s="8">
        <f>'2010'!N108</f>
        <v>0</v>
      </c>
      <c r="AX135" s="11">
        <f>'2010'!O108</f>
        <v>0</v>
      </c>
      <c r="AY135" s="16">
        <f>'2011'!D108</f>
        <v>0</v>
      </c>
      <c r="AZ135" s="8">
        <f>'2011'!E108</f>
        <v>0</v>
      </c>
      <c r="BA135" s="8">
        <f>'2011'!F108</f>
        <v>0</v>
      </c>
      <c r="BB135" s="8">
        <f>'2011'!G108</f>
        <v>0</v>
      </c>
      <c r="BC135" s="8">
        <f>'2011'!H108</f>
        <v>0</v>
      </c>
      <c r="BD135" s="8">
        <f>'2011'!I108</f>
        <v>0</v>
      </c>
      <c r="BE135" s="8">
        <f>'2011'!J108</f>
        <v>0</v>
      </c>
      <c r="BF135" s="8">
        <f>'2011'!K108</f>
        <v>0</v>
      </c>
      <c r="BG135" s="8">
        <f>'2011'!L108</f>
        <v>0</v>
      </c>
      <c r="BH135" s="8">
        <f>'2011'!M108</f>
        <v>0</v>
      </c>
      <c r="BI135" s="8">
        <f>'2011'!N108</f>
        <v>0</v>
      </c>
      <c r="BJ135" s="11">
        <f>'2011'!O108</f>
        <v>0</v>
      </c>
      <c r="BK135" s="16">
        <f>'2012'!D162</f>
        <v>0</v>
      </c>
      <c r="BL135" s="8">
        <f>'2012'!E162</f>
        <v>0</v>
      </c>
      <c r="BM135" s="8">
        <f>'2012'!F162</f>
        <v>0</v>
      </c>
      <c r="BN135" s="8">
        <f>'2012'!G162</f>
        <v>0</v>
      </c>
      <c r="BO135" s="8">
        <f>'2012'!H162</f>
        <v>0</v>
      </c>
      <c r="BP135" s="8">
        <f>'2012'!I162</f>
        <v>0</v>
      </c>
      <c r="BQ135" s="8">
        <f>'2012'!J162</f>
        <v>0</v>
      </c>
      <c r="BR135" s="8">
        <f>'2012'!K162</f>
        <v>0</v>
      </c>
      <c r="BS135" s="8">
        <f>'2012'!L162</f>
        <v>0</v>
      </c>
      <c r="BT135" s="8">
        <f>'2012'!M162</f>
        <v>9</v>
      </c>
      <c r="BU135" s="8">
        <f>'2012'!N162</f>
        <v>0</v>
      </c>
      <c r="BV135" s="11">
        <f>'2012'!O162</f>
        <v>0</v>
      </c>
      <c r="BW135" s="16">
        <f>'2013'!D162</f>
        <v>8</v>
      </c>
      <c r="BX135" s="8">
        <f>'2013'!E162</f>
        <v>0</v>
      </c>
      <c r="BY135" s="8">
        <f>'2013'!F162</f>
        <v>0</v>
      </c>
      <c r="BZ135" s="8">
        <f>'2013'!G162</f>
        <v>15</v>
      </c>
      <c r="CA135" s="8">
        <f>'2013'!H162</f>
        <v>0</v>
      </c>
      <c r="CB135" s="8">
        <f>'2013'!I162</f>
        <v>0</v>
      </c>
      <c r="CC135" s="8">
        <f>'2013'!J162</f>
        <v>0</v>
      </c>
      <c r="CD135" s="8">
        <f>'2013'!K162</f>
        <v>0</v>
      </c>
      <c r="CE135" s="8">
        <f>'2013'!L162</f>
        <v>0</v>
      </c>
      <c r="CF135" s="8">
        <f>'2013'!M162</f>
        <v>0</v>
      </c>
      <c r="CG135" s="8">
        <f>'2013'!N162</f>
        <v>0</v>
      </c>
      <c r="CH135" s="11">
        <f>'2013'!O162</f>
        <v>0</v>
      </c>
      <c r="CI135" s="16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11"/>
      <c r="CU135" s="16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11"/>
      <c r="DG135" s="16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11"/>
      <c r="DS135" s="16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11"/>
      <c r="EE135" s="16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11"/>
    </row>
    <row r="136" spans="1:146" x14ac:dyDescent="0.2">
      <c r="A136" s="146"/>
      <c r="B136" s="121" t="s">
        <v>30</v>
      </c>
      <c r="C136" s="16">
        <f>'2007'!D109</f>
        <v>0</v>
      </c>
      <c r="D136" s="8">
        <f>'2007'!E109</f>
        <v>0</v>
      </c>
      <c r="E136" s="8">
        <f>'2007'!F109</f>
        <v>0</v>
      </c>
      <c r="F136" s="8">
        <f>'2007'!G109</f>
        <v>0</v>
      </c>
      <c r="G136" s="8">
        <f>'2007'!H109</f>
        <v>0</v>
      </c>
      <c r="H136" s="8">
        <f>'2007'!I109</f>
        <v>0</v>
      </c>
      <c r="I136" s="8">
        <f>'2007'!J109</f>
        <v>0</v>
      </c>
      <c r="J136" s="8">
        <f>'2007'!K109</f>
        <v>0</v>
      </c>
      <c r="K136" s="8">
        <f>'2007'!L109</f>
        <v>0</v>
      </c>
      <c r="L136" s="8">
        <f>'2007'!M109</f>
        <v>0</v>
      </c>
      <c r="M136" s="8">
        <f>'2007'!N109</f>
        <v>0</v>
      </c>
      <c r="N136" s="11">
        <f>'2007'!O109</f>
        <v>0</v>
      </c>
      <c r="O136" s="16">
        <f>'2008'!D109</f>
        <v>0</v>
      </c>
      <c r="P136" s="8">
        <f>'2008'!E109</f>
        <v>0</v>
      </c>
      <c r="Q136" s="8">
        <f>'2008'!F109</f>
        <v>0</v>
      </c>
      <c r="R136" s="8">
        <f>'2008'!G109</f>
        <v>0</v>
      </c>
      <c r="S136" s="8">
        <f>'2008'!H109</f>
        <v>0</v>
      </c>
      <c r="T136" s="8">
        <f>'2008'!I109</f>
        <v>0</v>
      </c>
      <c r="U136" s="8">
        <f>'2008'!J109</f>
        <v>0</v>
      </c>
      <c r="V136" s="8">
        <f>'2008'!K109</f>
        <v>0</v>
      </c>
      <c r="W136" s="8">
        <f>'2008'!L109</f>
        <v>0</v>
      </c>
      <c r="X136" s="8">
        <f>'2008'!M109</f>
        <v>0</v>
      </c>
      <c r="Y136" s="8">
        <f>'2008'!N109</f>
        <v>0</v>
      </c>
      <c r="Z136" s="11">
        <f>'2008'!O109</f>
        <v>0</v>
      </c>
      <c r="AA136" s="16">
        <f>'2009'!D109</f>
        <v>0</v>
      </c>
      <c r="AB136" s="8">
        <f>'2009'!E109</f>
        <v>0</v>
      </c>
      <c r="AC136" s="8">
        <f>'2009'!F109</f>
        <v>0</v>
      </c>
      <c r="AD136" s="8">
        <f>'2009'!G109</f>
        <v>0</v>
      </c>
      <c r="AE136" s="8">
        <f>'2009'!H109</f>
        <v>0</v>
      </c>
      <c r="AF136" s="8">
        <f>'2009'!I109</f>
        <v>0</v>
      </c>
      <c r="AG136" s="8">
        <f>'2009'!J109</f>
        <v>0</v>
      </c>
      <c r="AH136" s="8">
        <f>'2009'!K109</f>
        <v>0</v>
      </c>
      <c r="AI136" s="8">
        <f>'2009'!L109</f>
        <v>0</v>
      </c>
      <c r="AJ136" s="8">
        <f>'2009'!M109</f>
        <v>0</v>
      </c>
      <c r="AK136" s="8">
        <f>'2009'!N109</f>
        <v>0</v>
      </c>
      <c r="AL136" s="11">
        <f>'2009'!O109</f>
        <v>0</v>
      </c>
      <c r="AM136" s="16">
        <f>'2010'!D109</f>
        <v>0</v>
      </c>
      <c r="AN136" s="8">
        <f>'2010'!E109</f>
        <v>0</v>
      </c>
      <c r="AO136" s="8">
        <f>'2010'!F109</f>
        <v>0</v>
      </c>
      <c r="AP136" s="8">
        <f>'2010'!G109</f>
        <v>0</v>
      </c>
      <c r="AQ136" s="8">
        <f>'2010'!H109</f>
        <v>0</v>
      </c>
      <c r="AR136" s="8">
        <f>'2010'!I109</f>
        <v>0</v>
      </c>
      <c r="AS136" s="8">
        <f>'2010'!J109</f>
        <v>0</v>
      </c>
      <c r="AT136" s="8">
        <f>'2010'!K109</f>
        <v>0</v>
      </c>
      <c r="AU136" s="8">
        <f>'2010'!L109</f>
        <v>0</v>
      </c>
      <c r="AV136" s="8">
        <f>'2010'!M109</f>
        <v>0</v>
      </c>
      <c r="AW136" s="8">
        <f>'2010'!N109</f>
        <v>0</v>
      </c>
      <c r="AX136" s="11">
        <f>'2010'!O109</f>
        <v>0</v>
      </c>
      <c r="AY136" s="16">
        <f>'2011'!D109</f>
        <v>0</v>
      </c>
      <c r="AZ136" s="8">
        <f>'2011'!E109</f>
        <v>0</v>
      </c>
      <c r="BA136" s="8">
        <f>'2011'!F109</f>
        <v>0</v>
      </c>
      <c r="BB136" s="8">
        <f>'2011'!G109</f>
        <v>0</v>
      </c>
      <c r="BC136" s="8">
        <f>'2011'!H109</f>
        <v>0</v>
      </c>
      <c r="BD136" s="8">
        <f>'2011'!I109</f>
        <v>0</v>
      </c>
      <c r="BE136" s="8">
        <f>'2011'!J109</f>
        <v>0</v>
      </c>
      <c r="BF136" s="8">
        <f>'2011'!K109</f>
        <v>0</v>
      </c>
      <c r="BG136" s="8">
        <f>'2011'!L109</f>
        <v>0</v>
      </c>
      <c r="BH136" s="8">
        <f>'2011'!M109</f>
        <v>0</v>
      </c>
      <c r="BI136" s="8">
        <f>'2011'!N109</f>
        <v>0</v>
      </c>
      <c r="BJ136" s="11">
        <f>'2011'!O109</f>
        <v>0</v>
      </c>
      <c r="BK136" s="16">
        <f>'2012'!D163</f>
        <v>0</v>
      </c>
      <c r="BL136" s="8">
        <f>'2012'!E163</f>
        <v>0</v>
      </c>
      <c r="BM136" s="8">
        <f>'2012'!F163</f>
        <v>0</v>
      </c>
      <c r="BN136" s="8">
        <f>'2012'!G163</f>
        <v>0</v>
      </c>
      <c r="BO136" s="8">
        <f>'2012'!H163</f>
        <v>0</v>
      </c>
      <c r="BP136" s="8">
        <f>'2012'!I163</f>
        <v>0</v>
      </c>
      <c r="BQ136" s="8">
        <f>'2012'!J163</f>
        <v>0</v>
      </c>
      <c r="BR136" s="8">
        <f>'2012'!K163</f>
        <v>0</v>
      </c>
      <c r="BS136" s="8">
        <f>'2012'!L163</f>
        <v>0</v>
      </c>
      <c r="BT136" s="8">
        <f>'2012'!M163</f>
        <v>31</v>
      </c>
      <c r="BU136" s="8">
        <f>'2012'!N163</f>
        <v>0</v>
      </c>
      <c r="BV136" s="11">
        <f>'2012'!O163</f>
        <v>0</v>
      </c>
      <c r="BW136" s="16">
        <f>'2013'!D163</f>
        <v>65</v>
      </c>
      <c r="BX136" s="8">
        <f>'2013'!E163</f>
        <v>0</v>
      </c>
      <c r="BY136" s="8">
        <f>'2013'!F163</f>
        <v>0</v>
      </c>
      <c r="BZ136" s="8">
        <f>'2013'!G163</f>
        <v>128</v>
      </c>
      <c r="CA136" s="8">
        <f>'2013'!H163</f>
        <v>0</v>
      </c>
      <c r="CB136" s="8">
        <f>'2013'!I163</f>
        <v>0</v>
      </c>
      <c r="CC136" s="8">
        <f>'2013'!J163</f>
        <v>0</v>
      </c>
      <c r="CD136" s="8">
        <f>'2013'!K163</f>
        <v>0</v>
      </c>
      <c r="CE136" s="8">
        <f>'2013'!L163</f>
        <v>0</v>
      </c>
      <c r="CF136" s="8">
        <f>'2013'!M163</f>
        <v>0</v>
      </c>
      <c r="CG136" s="8">
        <f>'2013'!N163</f>
        <v>0</v>
      </c>
      <c r="CH136" s="11">
        <f>'2013'!O163</f>
        <v>0</v>
      </c>
      <c r="CI136" s="16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11"/>
      <c r="CU136" s="16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11"/>
      <c r="DG136" s="16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11"/>
      <c r="DS136" s="16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11"/>
      <c r="EE136" s="16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11"/>
    </row>
    <row r="137" spans="1:146" ht="13.5" thickBot="1" x14ac:dyDescent="0.25">
      <c r="A137" s="147"/>
      <c r="B137" s="118" t="s">
        <v>59</v>
      </c>
      <c r="C137" s="109"/>
      <c r="D137" s="110"/>
      <c r="E137" s="110"/>
      <c r="F137" s="110"/>
      <c r="G137" s="110"/>
      <c r="H137" s="110"/>
      <c r="I137" s="110"/>
      <c r="J137" s="110"/>
      <c r="K137" s="110"/>
      <c r="L137" s="110"/>
      <c r="M137" s="110"/>
      <c r="N137" s="111"/>
      <c r="O137" s="109"/>
      <c r="P137" s="110"/>
      <c r="Q137" s="110"/>
      <c r="R137" s="110"/>
      <c r="S137" s="110"/>
      <c r="T137" s="110"/>
      <c r="U137" s="110"/>
      <c r="V137" s="110"/>
      <c r="W137" s="110"/>
      <c r="X137" s="110"/>
      <c r="Y137" s="110"/>
      <c r="Z137" s="111"/>
      <c r="AA137" s="109"/>
      <c r="AB137" s="110"/>
      <c r="AC137" s="110"/>
      <c r="AD137" s="110"/>
      <c r="AE137" s="110"/>
      <c r="AF137" s="110"/>
      <c r="AG137" s="110"/>
      <c r="AH137" s="110"/>
      <c r="AI137" s="110"/>
      <c r="AJ137" s="110"/>
      <c r="AK137" s="110"/>
      <c r="AL137" s="111"/>
      <c r="AM137" s="109"/>
      <c r="AN137" s="110"/>
      <c r="AO137" s="110"/>
      <c r="AP137" s="110"/>
      <c r="AQ137" s="110"/>
      <c r="AR137" s="110"/>
      <c r="AS137" s="110"/>
      <c r="AT137" s="110"/>
      <c r="AU137" s="110"/>
      <c r="AV137" s="110"/>
      <c r="AW137" s="110"/>
      <c r="AX137" s="111"/>
      <c r="AY137" s="109"/>
      <c r="AZ137" s="110"/>
      <c r="BA137" s="110"/>
      <c r="BB137" s="110"/>
      <c r="BC137" s="110"/>
      <c r="BD137" s="110"/>
      <c r="BE137" s="110"/>
      <c r="BF137" s="110"/>
      <c r="BG137" s="110"/>
      <c r="BH137" s="110"/>
      <c r="BI137" s="110"/>
      <c r="BJ137" s="111"/>
      <c r="BK137" s="109">
        <f>'2012'!D165</f>
        <v>0</v>
      </c>
      <c r="BL137" s="110">
        <f>'2012'!E165</f>
        <v>0</v>
      </c>
      <c r="BM137" s="110">
        <f>'2012'!F165</f>
        <v>0</v>
      </c>
      <c r="BN137" s="110">
        <f>'2012'!G165</f>
        <v>0</v>
      </c>
      <c r="BO137" s="110">
        <f>'2012'!H165</f>
        <v>0</v>
      </c>
      <c r="BP137" s="110">
        <f>'2012'!I165</f>
        <v>0</v>
      </c>
      <c r="BQ137" s="110">
        <f>'2012'!J165</f>
        <v>0</v>
      </c>
      <c r="BR137" s="110">
        <f>'2012'!K165</f>
        <v>0</v>
      </c>
      <c r="BS137" s="110">
        <f>'2012'!L165</f>
        <v>0</v>
      </c>
      <c r="BT137" s="110">
        <f>'2012'!M165</f>
        <v>0</v>
      </c>
      <c r="BU137" s="110">
        <f>'2012'!N165</f>
        <v>0</v>
      </c>
      <c r="BV137" s="111">
        <f>'2012'!O165</f>
        <v>0</v>
      </c>
      <c r="BW137" s="109">
        <f>'2013'!D165</f>
        <v>23</v>
      </c>
      <c r="BX137" s="110">
        <f>'2013'!E165</f>
        <v>-125</v>
      </c>
      <c r="BY137" s="110">
        <f>'2013'!F165</f>
        <v>0</v>
      </c>
      <c r="BZ137" s="110">
        <f>'2013'!G165</f>
        <v>112</v>
      </c>
      <c r="CA137" s="110">
        <f>'2013'!H165</f>
        <v>-9</v>
      </c>
      <c r="CB137" s="110" t="str">
        <f>'2013'!I165</f>
        <v/>
      </c>
      <c r="CC137" s="110" t="str">
        <f>'2013'!J165</f>
        <v/>
      </c>
      <c r="CD137" s="110" t="str">
        <f>'2013'!K165</f>
        <v/>
      </c>
      <c r="CE137" s="110" t="str">
        <f>'2013'!L165</f>
        <v/>
      </c>
      <c r="CF137" s="110" t="str">
        <f>'2013'!M165</f>
        <v/>
      </c>
      <c r="CG137" s="110" t="str">
        <f>'2013'!N165</f>
        <v/>
      </c>
      <c r="CH137" s="111" t="str">
        <f>'2013'!O165</f>
        <v/>
      </c>
      <c r="CI137" s="109"/>
      <c r="CJ137" s="110"/>
      <c r="CK137" s="110"/>
      <c r="CL137" s="110"/>
      <c r="CM137" s="110"/>
      <c r="CN137" s="110"/>
      <c r="CO137" s="110"/>
      <c r="CP137" s="110"/>
      <c r="CQ137" s="110"/>
      <c r="CR137" s="110"/>
      <c r="CS137" s="110"/>
      <c r="CT137" s="111"/>
      <c r="CU137" s="109"/>
      <c r="CV137" s="110"/>
      <c r="CW137" s="110"/>
      <c r="CX137" s="110"/>
      <c r="CY137" s="110"/>
      <c r="CZ137" s="110"/>
      <c r="DA137" s="110"/>
      <c r="DB137" s="110"/>
      <c r="DC137" s="110"/>
      <c r="DD137" s="110"/>
      <c r="DE137" s="110"/>
      <c r="DF137" s="111"/>
      <c r="DG137" s="109"/>
      <c r="DH137" s="110"/>
      <c r="DI137" s="110"/>
      <c r="DJ137" s="110"/>
      <c r="DK137" s="110"/>
      <c r="DL137" s="110"/>
      <c r="DM137" s="110"/>
      <c r="DN137" s="110"/>
      <c r="DO137" s="110"/>
      <c r="DP137" s="110"/>
      <c r="DQ137" s="110"/>
      <c r="DR137" s="111"/>
      <c r="DS137" s="109"/>
      <c r="DT137" s="110"/>
      <c r="DU137" s="110"/>
      <c r="DV137" s="110"/>
      <c r="DW137" s="110"/>
      <c r="DX137" s="110"/>
      <c r="DY137" s="110"/>
      <c r="DZ137" s="110"/>
      <c r="EA137" s="110"/>
      <c r="EB137" s="110"/>
      <c r="EC137" s="110"/>
      <c r="ED137" s="111"/>
      <c r="EE137" s="109"/>
      <c r="EF137" s="110"/>
      <c r="EG137" s="110"/>
      <c r="EH137" s="110"/>
      <c r="EI137" s="110"/>
      <c r="EJ137" s="110"/>
      <c r="EK137" s="110"/>
      <c r="EL137" s="110"/>
      <c r="EM137" s="110"/>
      <c r="EN137" s="110"/>
      <c r="EO137" s="110"/>
      <c r="EP137" s="111"/>
    </row>
    <row r="138" spans="1:146" ht="12.75" customHeight="1" x14ac:dyDescent="0.2">
      <c r="A138" s="148" t="s">
        <v>61</v>
      </c>
      <c r="B138" s="122" t="s">
        <v>27</v>
      </c>
      <c r="C138" s="15"/>
      <c r="D138" s="9"/>
      <c r="E138" s="9"/>
      <c r="F138" s="9"/>
      <c r="G138" s="9"/>
      <c r="H138" s="9"/>
      <c r="I138" s="9"/>
      <c r="J138" s="9"/>
      <c r="K138" s="9"/>
      <c r="L138" s="9">
        <f>'2007'!M110</f>
        <v>3</v>
      </c>
      <c r="M138" s="9">
        <f>'2007'!N110</f>
        <v>2</v>
      </c>
      <c r="N138" s="10">
        <f>'2007'!O110</f>
        <v>5</v>
      </c>
      <c r="O138" s="15">
        <f>'2008'!D110</f>
        <v>5</v>
      </c>
      <c r="P138" s="9">
        <f>'2008'!E110</f>
        <v>2</v>
      </c>
      <c r="Q138" s="9">
        <f>'2008'!F110</f>
        <v>0</v>
      </c>
      <c r="R138" s="9">
        <f>'2008'!G110</f>
        <v>0</v>
      </c>
      <c r="S138" s="9">
        <f>'2008'!H110</f>
        <v>4</v>
      </c>
      <c r="T138" s="9">
        <f>'2008'!I110</f>
        <v>5</v>
      </c>
      <c r="U138" s="9">
        <f>'2008'!J110</f>
        <v>8</v>
      </c>
      <c r="V138" s="9">
        <f>'2008'!K110</f>
        <v>2</v>
      </c>
      <c r="W138" s="9">
        <f>'2008'!L110</f>
        <v>4</v>
      </c>
      <c r="X138" s="9">
        <f>'2008'!M110</f>
        <v>9</v>
      </c>
      <c r="Y138" s="9">
        <f>'2008'!N110</f>
        <v>19</v>
      </c>
      <c r="Z138" s="10">
        <f>'2008'!O110</f>
        <v>41</v>
      </c>
      <c r="AA138" s="15">
        <f>'2009'!D110</f>
        <v>50</v>
      </c>
      <c r="AB138" s="9">
        <f>'2009'!E110</f>
        <v>64</v>
      </c>
      <c r="AC138" s="9">
        <f>'2009'!F110</f>
        <v>92</v>
      </c>
      <c r="AD138" s="9">
        <f>'2009'!G110</f>
        <v>70</v>
      </c>
      <c r="AE138" s="9">
        <f>'2009'!H110</f>
        <v>82</v>
      </c>
      <c r="AF138" s="9">
        <f>'2009'!I110</f>
        <v>63</v>
      </c>
      <c r="AG138" s="9">
        <f>'2009'!J110</f>
        <v>26</v>
      </c>
      <c r="AH138" s="9">
        <f>'2009'!K110</f>
        <v>24</v>
      </c>
      <c r="AI138" s="9">
        <f>'2009'!L110</f>
        <v>65</v>
      </c>
      <c r="AJ138" s="9">
        <f>'2009'!M110</f>
        <v>68</v>
      </c>
      <c r="AK138" s="9">
        <f>'2009'!N110</f>
        <v>72</v>
      </c>
      <c r="AL138" s="10">
        <f>'2009'!O110</f>
        <v>73</v>
      </c>
      <c r="AM138" s="15">
        <f>'2010'!D110</f>
        <v>83</v>
      </c>
      <c r="AN138" s="9">
        <f>'2010'!E110</f>
        <v>65</v>
      </c>
      <c r="AO138" s="9">
        <f>'2010'!F110</f>
        <v>139</v>
      </c>
      <c r="AP138" s="9">
        <f>'2010'!G110</f>
        <v>118</v>
      </c>
      <c r="AQ138" s="9">
        <f>'2010'!H110</f>
        <v>138</v>
      </c>
      <c r="AR138" s="9">
        <f>'2010'!I110</f>
        <v>169</v>
      </c>
      <c r="AS138" s="9">
        <f>'2010'!J110</f>
        <v>172</v>
      </c>
      <c r="AT138" s="9">
        <f>'2010'!K110</f>
        <v>114</v>
      </c>
      <c r="AU138" s="9">
        <f>'2010'!L110</f>
        <v>127</v>
      </c>
      <c r="AV138" s="9">
        <f>'2010'!M110</f>
        <v>142</v>
      </c>
      <c r="AW138" s="9">
        <f>'2010'!N110</f>
        <v>134</v>
      </c>
      <c r="AX138" s="10">
        <f>'2010'!O110</f>
        <v>145</v>
      </c>
      <c r="AY138" s="15">
        <f>'2011'!D110</f>
        <v>157</v>
      </c>
      <c r="AZ138" s="9">
        <f>'2011'!E110</f>
        <v>166</v>
      </c>
      <c r="BA138" s="9">
        <f>'2011'!F110</f>
        <v>218</v>
      </c>
      <c r="BB138" s="9">
        <f>'2011'!G110</f>
        <v>175</v>
      </c>
      <c r="BC138" s="9">
        <f>'2011'!H110</f>
        <v>283</v>
      </c>
      <c r="BD138" s="9">
        <f>'2011'!I110</f>
        <v>239</v>
      </c>
      <c r="BE138" s="9">
        <f>'2011'!J110</f>
        <v>161</v>
      </c>
      <c r="BF138" s="9">
        <f>'2011'!K110</f>
        <v>251</v>
      </c>
      <c r="BG138" s="9">
        <f>'2011'!L110</f>
        <v>309</v>
      </c>
      <c r="BH138" s="9">
        <f>'2011'!M110</f>
        <v>273</v>
      </c>
      <c r="BI138" s="9">
        <f>'2011'!N110</f>
        <v>282</v>
      </c>
      <c r="BJ138" s="10">
        <f>'2011'!O110</f>
        <v>327</v>
      </c>
      <c r="BK138" s="15">
        <f>'2012'!D166</f>
        <v>341</v>
      </c>
      <c r="BL138" s="9">
        <f>'2012'!E166</f>
        <v>329</v>
      </c>
      <c r="BM138" s="9">
        <f>'2012'!F166</f>
        <v>434</v>
      </c>
      <c r="BN138" s="9">
        <f>'2012'!G166</f>
        <v>361</v>
      </c>
      <c r="BO138" s="9">
        <f>'2012'!H166</f>
        <v>383</v>
      </c>
      <c r="BP138" s="9">
        <f>'2012'!I166</f>
        <v>440</v>
      </c>
      <c r="BQ138" s="9">
        <f>'2012'!J166</f>
        <v>305</v>
      </c>
      <c r="BR138" s="9">
        <f>'2012'!K166</f>
        <v>297</v>
      </c>
      <c r="BS138" s="9">
        <f>'2012'!L166</f>
        <v>418</v>
      </c>
      <c r="BT138" s="9">
        <f>'2012'!M166</f>
        <v>561</v>
      </c>
      <c r="BU138" s="9">
        <f>'2012'!N166</f>
        <v>597</v>
      </c>
      <c r="BV138" s="10">
        <f>'2012'!O166</f>
        <v>453</v>
      </c>
      <c r="BW138" s="15">
        <f>'2013'!D166</f>
        <v>515</v>
      </c>
      <c r="BX138" s="9">
        <f>'2013'!E166</f>
        <v>654</v>
      </c>
      <c r="BY138" s="9">
        <f>'2013'!F166</f>
        <v>728</v>
      </c>
      <c r="BZ138" s="9">
        <f>'2013'!G166</f>
        <v>647</v>
      </c>
      <c r="CA138" s="9">
        <f>'2013'!H166</f>
        <v>594</v>
      </c>
      <c r="CB138" s="9">
        <f>'2013'!I166</f>
        <v>0</v>
      </c>
      <c r="CC138" s="9">
        <f>'2013'!J166</f>
        <v>0</v>
      </c>
      <c r="CD138" s="9">
        <f>'2013'!K166</f>
        <v>0</v>
      </c>
      <c r="CE138" s="9">
        <f>'2013'!L166</f>
        <v>0</v>
      </c>
      <c r="CF138" s="9">
        <f>'2013'!M166</f>
        <v>0</v>
      </c>
      <c r="CG138" s="9">
        <f>'2013'!N166</f>
        <v>0</v>
      </c>
      <c r="CH138" s="10">
        <f>'2013'!O166</f>
        <v>0</v>
      </c>
      <c r="CI138" s="15"/>
      <c r="CJ138" s="9"/>
      <c r="CK138" s="9"/>
      <c r="CL138" s="9"/>
      <c r="CM138" s="9"/>
      <c r="CN138" s="9"/>
      <c r="CO138" s="9"/>
      <c r="CP138" s="9"/>
      <c r="CQ138" s="9"/>
      <c r="CR138" s="9"/>
      <c r="CS138" s="9"/>
      <c r="CT138" s="10"/>
      <c r="CU138" s="15"/>
      <c r="CV138" s="9"/>
      <c r="CW138" s="9"/>
      <c r="CX138" s="9"/>
      <c r="CY138" s="9"/>
      <c r="CZ138" s="9"/>
      <c r="DA138" s="9"/>
      <c r="DB138" s="9"/>
      <c r="DC138" s="9"/>
      <c r="DD138" s="9"/>
      <c r="DE138" s="9"/>
      <c r="DF138" s="10"/>
      <c r="DG138" s="15"/>
      <c r="DH138" s="9"/>
      <c r="DI138" s="9"/>
      <c r="DJ138" s="9"/>
      <c r="DK138" s="9"/>
      <c r="DL138" s="9"/>
      <c r="DM138" s="9"/>
      <c r="DN138" s="9"/>
      <c r="DO138" s="9"/>
      <c r="DP138" s="9"/>
      <c r="DQ138" s="9"/>
      <c r="DR138" s="10"/>
      <c r="DS138" s="15"/>
      <c r="DT138" s="9"/>
      <c r="DU138" s="9"/>
      <c r="DV138" s="9"/>
      <c r="DW138" s="9"/>
      <c r="DX138" s="9"/>
      <c r="DY138" s="9"/>
      <c r="DZ138" s="9"/>
      <c r="EA138" s="9"/>
      <c r="EB138" s="9"/>
      <c r="EC138" s="9"/>
      <c r="ED138" s="10"/>
      <c r="EE138" s="15"/>
      <c r="EF138" s="9"/>
      <c r="EG138" s="9"/>
      <c r="EH138" s="9"/>
      <c r="EI138" s="9"/>
      <c r="EJ138" s="9"/>
      <c r="EK138" s="9"/>
      <c r="EL138" s="9"/>
      <c r="EM138" s="9"/>
      <c r="EN138" s="9"/>
      <c r="EO138" s="9"/>
      <c r="EP138" s="10"/>
    </row>
    <row r="139" spans="1:146" x14ac:dyDescent="0.2">
      <c r="A139" s="149"/>
      <c r="B139" s="121" t="s">
        <v>28</v>
      </c>
      <c r="C139" s="16"/>
      <c r="D139" s="8"/>
      <c r="E139" s="8"/>
      <c r="F139" s="8"/>
      <c r="G139" s="8"/>
      <c r="H139" s="8"/>
      <c r="I139" s="8"/>
      <c r="J139" s="8"/>
      <c r="K139" s="8"/>
      <c r="L139" s="8">
        <f>'2007'!M111</f>
        <v>90</v>
      </c>
      <c r="M139" s="8">
        <f>'2007'!N111</f>
        <v>49</v>
      </c>
      <c r="N139" s="11">
        <f>'2007'!O111</f>
        <v>25</v>
      </c>
      <c r="O139" s="16">
        <f>'2008'!D111</f>
        <v>50</v>
      </c>
      <c r="P139" s="8">
        <f>'2008'!E111</f>
        <v>32</v>
      </c>
      <c r="Q139" s="8">
        <f>'2008'!F111</f>
        <v>15</v>
      </c>
      <c r="R139" s="8">
        <f>'2008'!G111</f>
        <v>3</v>
      </c>
      <c r="S139" s="8">
        <f>'2008'!H111</f>
        <v>78</v>
      </c>
      <c r="T139" s="8">
        <f>'2008'!I111</f>
        <v>77</v>
      </c>
      <c r="U139" s="8">
        <f>'2008'!J111</f>
        <v>93</v>
      </c>
      <c r="V139" s="8">
        <f>'2008'!K111</f>
        <v>14</v>
      </c>
      <c r="W139" s="8">
        <f>'2008'!L111</f>
        <v>30</v>
      </c>
      <c r="X139" s="8">
        <f>'2008'!M111</f>
        <v>40</v>
      </c>
      <c r="Y139" s="8">
        <f>'2008'!N111</f>
        <v>79</v>
      </c>
      <c r="Z139" s="11">
        <f>'2008'!O111</f>
        <v>108</v>
      </c>
      <c r="AA139" s="16">
        <f>'2009'!D111</f>
        <v>258</v>
      </c>
      <c r="AB139" s="8">
        <f>'2009'!E111</f>
        <v>176</v>
      </c>
      <c r="AC139" s="8">
        <f>'2009'!F111</f>
        <v>147</v>
      </c>
      <c r="AD139" s="8">
        <f>'2009'!G111</f>
        <v>196</v>
      </c>
      <c r="AE139" s="8">
        <f>'2009'!H111</f>
        <v>186</v>
      </c>
      <c r="AF139" s="8">
        <f>'2009'!I111</f>
        <v>101</v>
      </c>
      <c r="AG139" s="8">
        <f>'2009'!J111</f>
        <v>45</v>
      </c>
      <c r="AH139" s="8">
        <f>'2009'!K111</f>
        <v>31</v>
      </c>
      <c r="AI139" s="8">
        <f>'2009'!L111</f>
        <v>160</v>
      </c>
      <c r="AJ139" s="8">
        <f>'2009'!M111</f>
        <v>160</v>
      </c>
      <c r="AK139" s="8">
        <f>'2009'!N111</f>
        <v>126</v>
      </c>
      <c r="AL139" s="11">
        <f>'2009'!O111</f>
        <v>121</v>
      </c>
      <c r="AM139" s="16">
        <f>'2010'!D111</f>
        <v>202</v>
      </c>
      <c r="AN139" s="8">
        <f>'2010'!E111</f>
        <v>137</v>
      </c>
      <c r="AO139" s="8">
        <f>'2010'!F111</f>
        <v>182</v>
      </c>
      <c r="AP139" s="8">
        <f>'2010'!G111</f>
        <v>310</v>
      </c>
      <c r="AQ139" s="8">
        <f>'2010'!H111</f>
        <v>305</v>
      </c>
      <c r="AR139" s="8">
        <f>'2010'!I111</f>
        <v>309</v>
      </c>
      <c r="AS139" s="8">
        <f>'2010'!J111</f>
        <v>291</v>
      </c>
      <c r="AT139" s="8">
        <f>'2010'!K111</f>
        <v>229</v>
      </c>
      <c r="AU139" s="8">
        <f>'2010'!L111</f>
        <v>191</v>
      </c>
      <c r="AV139" s="8">
        <f>'2010'!M111</f>
        <v>259</v>
      </c>
      <c r="AW139" s="8">
        <f>'2010'!N111</f>
        <v>303</v>
      </c>
      <c r="AX139" s="11">
        <f>'2010'!O111</f>
        <v>261</v>
      </c>
      <c r="AY139" s="16">
        <f>'2011'!D111</f>
        <v>250</v>
      </c>
      <c r="AZ139" s="8">
        <f>'2011'!E111</f>
        <v>342</v>
      </c>
      <c r="BA139" s="8">
        <f>'2011'!F111</f>
        <v>487</v>
      </c>
      <c r="BB139" s="8">
        <f>'2011'!G111</f>
        <v>288</v>
      </c>
      <c r="BC139" s="8">
        <f>'2011'!H111</f>
        <v>450</v>
      </c>
      <c r="BD139" s="8">
        <f>'2011'!I111</f>
        <v>422</v>
      </c>
      <c r="BE139" s="8">
        <f>'2011'!J111</f>
        <v>248</v>
      </c>
      <c r="BF139" s="8">
        <f>'2011'!K111</f>
        <v>293</v>
      </c>
      <c r="BG139" s="8">
        <f>'2011'!L111</f>
        <v>461</v>
      </c>
      <c r="BH139" s="8">
        <f>'2011'!M111</f>
        <v>423</v>
      </c>
      <c r="BI139" s="8">
        <f>'2011'!N111</f>
        <v>491</v>
      </c>
      <c r="BJ139" s="11">
        <f>'2011'!O111</f>
        <v>458</v>
      </c>
      <c r="BK139" s="16">
        <f>'2012'!D167</f>
        <v>558</v>
      </c>
      <c r="BL139" s="8">
        <f>'2012'!E167</f>
        <v>542</v>
      </c>
      <c r="BM139" s="8">
        <f>'2012'!F167</f>
        <v>618</v>
      </c>
      <c r="BN139" s="8">
        <f>'2012'!G167</f>
        <v>535</v>
      </c>
      <c r="BO139" s="8">
        <f>'2012'!H167</f>
        <v>721</v>
      </c>
      <c r="BP139" s="8">
        <f>'2012'!I167</f>
        <v>789</v>
      </c>
      <c r="BQ139" s="8">
        <f>'2012'!J167</f>
        <v>467</v>
      </c>
      <c r="BR139" s="8">
        <f>'2012'!K167</f>
        <v>378</v>
      </c>
      <c r="BS139" s="8">
        <f>'2012'!L167</f>
        <v>598</v>
      </c>
      <c r="BT139" s="8">
        <f>'2012'!M167</f>
        <v>745</v>
      </c>
      <c r="BU139" s="8">
        <f>'2012'!N167</f>
        <v>732</v>
      </c>
      <c r="BV139" s="11">
        <f>'2012'!O167</f>
        <v>615</v>
      </c>
      <c r="BW139" s="16">
        <f>'2013'!D167</f>
        <v>781</v>
      </c>
      <c r="BX139" s="8">
        <f>'2013'!E167</f>
        <v>948</v>
      </c>
      <c r="BY139" s="8">
        <f>'2013'!F167</f>
        <v>975</v>
      </c>
      <c r="BZ139" s="8">
        <f>'2013'!G167</f>
        <v>826</v>
      </c>
      <c r="CA139" s="8">
        <f>'2013'!H167</f>
        <v>764</v>
      </c>
      <c r="CB139" s="8">
        <f>'2013'!I167</f>
        <v>0</v>
      </c>
      <c r="CC139" s="8">
        <f>'2013'!J167</f>
        <v>0</v>
      </c>
      <c r="CD139" s="8">
        <f>'2013'!K167</f>
        <v>0</v>
      </c>
      <c r="CE139" s="8">
        <f>'2013'!L167</f>
        <v>0</v>
      </c>
      <c r="CF139" s="8">
        <f>'2013'!M167</f>
        <v>0</v>
      </c>
      <c r="CG139" s="8">
        <f>'2013'!N167</f>
        <v>0</v>
      </c>
      <c r="CH139" s="11">
        <f>'2013'!O167</f>
        <v>0</v>
      </c>
      <c r="CI139" s="16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11"/>
      <c r="CU139" s="16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11"/>
      <c r="DG139" s="16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11"/>
      <c r="DS139" s="16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11"/>
      <c r="EE139" s="16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11"/>
    </row>
    <row r="140" spans="1:146" x14ac:dyDescent="0.2">
      <c r="A140" s="149"/>
      <c r="B140" s="121" t="s">
        <v>29</v>
      </c>
      <c r="C140" s="16"/>
      <c r="D140" s="8"/>
      <c r="E140" s="8"/>
      <c r="F140" s="8"/>
      <c r="G140" s="8"/>
      <c r="H140" s="8"/>
      <c r="I140" s="8"/>
      <c r="J140" s="8"/>
      <c r="K140" s="8"/>
      <c r="L140" s="8">
        <f>'2007'!M112</f>
        <v>517</v>
      </c>
      <c r="M140" s="8">
        <f>'2007'!N112</f>
        <v>133</v>
      </c>
      <c r="N140" s="11">
        <f>'2007'!O112</f>
        <v>38</v>
      </c>
      <c r="O140" s="16">
        <f>'2008'!D112</f>
        <v>289</v>
      </c>
      <c r="P140" s="8">
        <f>'2008'!E112</f>
        <v>164</v>
      </c>
      <c r="Q140" s="8">
        <f>'2008'!F112</f>
        <v>134</v>
      </c>
      <c r="R140" s="8">
        <f>'2008'!G112</f>
        <v>42</v>
      </c>
      <c r="S140" s="8">
        <f>'2008'!H112</f>
        <v>80</v>
      </c>
      <c r="T140" s="8">
        <f>'2008'!I112</f>
        <v>329</v>
      </c>
      <c r="U140" s="8">
        <f>'2008'!J112</f>
        <v>78</v>
      </c>
      <c r="V140" s="8">
        <f>'2008'!K112</f>
        <v>103</v>
      </c>
      <c r="W140" s="8">
        <f>'2008'!L112</f>
        <v>96</v>
      </c>
      <c r="X140" s="8">
        <f>'2008'!M112</f>
        <v>270</v>
      </c>
      <c r="Y140" s="8">
        <f>'2008'!N112</f>
        <v>358</v>
      </c>
      <c r="Z140" s="11">
        <f>'2008'!O112</f>
        <v>857</v>
      </c>
      <c r="AA140" s="16">
        <f>'2009'!D112</f>
        <v>1265</v>
      </c>
      <c r="AB140" s="8">
        <f>'2009'!E112</f>
        <v>1256</v>
      </c>
      <c r="AC140" s="8">
        <f>'2009'!F112</f>
        <v>1359</v>
      </c>
      <c r="AD140" s="8">
        <f>'2009'!G112</f>
        <v>1283</v>
      </c>
      <c r="AE140" s="8">
        <f>'2009'!H112</f>
        <v>1384</v>
      </c>
      <c r="AF140" s="8">
        <f>'2009'!I112</f>
        <v>1091</v>
      </c>
      <c r="AG140" s="8">
        <f>'2009'!J112</f>
        <v>567</v>
      </c>
      <c r="AH140" s="8">
        <f>'2009'!K112</f>
        <v>453</v>
      </c>
      <c r="AI140" s="8">
        <f>'2009'!L112</f>
        <v>2583</v>
      </c>
      <c r="AJ140" s="8">
        <f>'2009'!M112</f>
        <v>1876</v>
      </c>
      <c r="AK140" s="8">
        <f>'2009'!N112</f>
        <v>1133</v>
      </c>
      <c r="AL140" s="11">
        <f>'2009'!O112</f>
        <v>1169</v>
      </c>
      <c r="AM140" s="16">
        <f>'2010'!D112</f>
        <v>1679</v>
      </c>
      <c r="AN140" s="8">
        <f>'2010'!E112</f>
        <v>1607</v>
      </c>
      <c r="AO140" s="8">
        <f>'2010'!F112</f>
        <v>2079</v>
      </c>
      <c r="AP140" s="8">
        <f>'2010'!G112</f>
        <v>2689</v>
      </c>
      <c r="AQ140" s="8">
        <f>'2010'!H112</f>
        <v>2661</v>
      </c>
      <c r="AR140" s="8">
        <f>'2010'!I112</f>
        <v>3494</v>
      </c>
      <c r="AS140" s="8">
        <f>'2010'!J112</f>
        <v>2725</v>
      </c>
      <c r="AT140" s="8">
        <f>'2010'!K112</f>
        <v>2058</v>
      </c>
      <c r="AU140" s="8">
        <f>'2010'!L112</f>
        <v>2345</v>
      </c>
      <c r="AV140" s="8">
        <f>'2010'!M112</f>
        <v>2565</v>
      </c>
      <c r="AW140" s="8">
        <f>'2010'!N112</f>
        <v>3048</v>
      </c>
      <c r="AX140" s="11">
        <f>'2010'!O112</f>
        <v>3313</v>
      </c>
      <c r="AY140" s="16">
        <f>'2011'!D112</f>
        <v>4765</v>
      </c>
      <c r="AZ140" s="8">
        <f>'2011'!E112</f>
        <v>3398</v>
      </c>
      <c r="BA140" s="8">
        <f>'2011'!F112</f>
        <v>5126</v>
      </c>
      <c r="BB140" s="8">
        <f>'2011'!G112</f>
        <v>2914</v>
      </c>
      <c r="BC140" s="8">
        <f>'2011'!H112</f>
        <v>4416</v>
      </c>
      <c r="BD140" s="8">
        <f>'2011'!I112</f>
        <v>4228</v>
      </c>
      <c r="BE140" s="8">
        <f>'2011'!J112</f>
        <v>2622</v>
      </c>
      <c r="BF140" s="8">
        <f>'2011'!K112</f>
        <v>3129</v>
      </c>
      <c r="BG140" s="8">
        <f>'2011'!L112</f>
        <v>4911</v>
      </c>
      <c r="BH140" s="8">
        <f>'2011'!M112</f>
        <v>4855</v>
      </c>
      <c r="BI140" s="8">
        <f>'2011'!N112</f>
        <v>5339</v>
      </c>
      <c r="BJ140" s="11">
        <f>'2011'!O112</f>
        <v>5281</v>
      </c>
      <c r="BK140" s="16">
        <f>'2012'!D168</f>
        <v>6188</v>
      </c>
      <c r="BL140" s="8">
        <f>'2012'!E168</f>
        <v>5230</v>
      </c>
      <c r="BM140" s="8">
        <f>'2012'!F168</f>
        <v>6387</v>
      </c>
      <c r="BN140" s="8">
        <f>'2012'!G168</f>
        <v>6144</v>
      </c>
      <c r="BO140" s="8">
        <f>'2012'!H168</f>
        <v>6703</v>
      </c>
      <c r="BP140" s="8">
        <f>'2012'!I168</f>
        <v>7188</v>
      </c>
      <c r="BQ140" s="8">
        <f>'2012'!J168</f>
        <v>4965</v>
      </c>
      <c r="BR140" s="8">
        <f>'2012'!K168</f>
        <v>4087</v>
      </c>
      <c r="BS140" s="8">
        <f>'2012'!L168</f>
        <v>5975</v>
      </c>
      <c r="BT140" s="8">
        <f>'2012'!M168</f>
        <v>8126</v>
      </c>
      <c r="BU140" s="8">
        <f>'2012'!N168</f>
        <v>7611</v>
      </c>
      <c r="BV140" s="11">
        <f>'2012'!O168</f>
        <v>7010</v>
      </c>
      <c r="BW140" s="16">
        <f>'2013'!D168</f>
        <v>7500</v>
      </c>
      <c r="BX140" s="8">
        <f>'2013'!E168</f>
        <v>9031</v>
      </c>
      <c r="BY140" s="8">
        <f>'2013'!F168</f>
        <v>8550</v>
      </c>
      <c r="BZ140" s="8">
        <f>'2013'!G168</f>
        <v>10701</v>
      </c>
      <c r="CA140" s="8">
        <f>'2013'!H168</f>
        <v>8696</v>
      </c>
      <c r="CB140" s="8">
        <f>'2013'!I168</f>
        <v>0</v>
      </c>
      <c r="CC140" s="8">
        <f>'2013'!J168</f>
        <v>0</v>
      </c>
      <c r="CD140" s="8">
        <f>'2013'!K168</f>
        <v>0</v>
      </c>
      <c r="CE140" s="8">
        <f>'2013'!L168</f>
        <v>0</v>
      </c>
      <c r="CF140" s="8">
        <f>'2013'!M168</f>
        <v>0</v>
      </c>
      <c r="CG140" s="8">
        <f>'2013'!N168</f>
        <v>0</v>
      </c>
      <c r="CH140" s="11">
        <f>'2013'!O168</f>
        <v>0</v>
      </c>
      <c r="CI140" s="16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11"/>
      <c r="CU140" s="16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11"/>
      <c r="DG140" s="16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11"/>
      <c r="DS140" s="16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11"/>
      <c r="EE140" s="16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11"/>
    </row>
    <row r="141" spans="1:146" x14ac:dyDescent="0.2">
      <c r="A141" s="149"/>
      <c r="B141" s="121" t="s">
        <v>30</v>
      </c>
      <c r="C141" s="16"/>
      <c r="D141" s="8"/>
      <c r="E141" s="8"/>
      <c r="F141" s="8"/>
      <c r="G141" s="8"/>
      <c r="H141" s="8"/>
      <c r="I141" s="8"/>
      <c r="J141" s="8"/>
      <c r="K141" s="8"/>
      <c r="L141" s="8">
        <f>'2007'!M113</f>
        <v>1214</v>
      </c>
      <c r="M141" s="8">
        <f>'2007'!N113</f>
        <v>282</v>
      </c>
      <c r="N141" s="11">
        <f>'2007'!O113</f>
        <v>104</v>
      </c>
      <c r="O141" s="16">
        <f>'2008'!D113</f>
        <v>1228</v>
      </c>
      <c r="P141" s="8">
        <f>'2008'!E113</f>
        <v>917</v>
      </c>
      <c r="Q141" s="8">
        <f>'2008'!F113</f>
        <v>711</v>
      </c>
      <c r="R141" s="8">
        <f>'2008'!G113</f>
        <v>157</v>
      </c>
      <c r="S141" s="8">
        <f>'2008'!H113</f>
        <v>4061</v>
      </c>
      <c r="T141" s="8">
        <f>'2008'!I113</f>
        <v>5556</v>
      </c>
      <c r="U141" s="8">
        <f>'2008'!J113</f>
        <v>963</v>
      </c>
      <c r="V141" s="8">
        <f>'2008'!K113</f>
        <v>1030</v>
      </c>
      <c r="W141" s="8">
        <f>'2008'!L113</f>
        <v>3152</v>
      </c>
      <c r="X141" s="8">
        <f>'2008'!M113</f>
        <v>3444</v>
      </c>
      <c r="Y141" s="8">
        <f>'2008'!N113</f>
        <v>3979</v>
      </c>
      <c r="Z141" s="11">
        <f>'2008'!O113</f>
        <v>7337</v>
      </c>
      <c r="AA141" s="16">
        <f>'2009'!D113</f>
        <v>9289</v>
      </c>
      <c r="AB141" s="8">
        <f>'2009'!E113</f>
        <v>11184</v>
      </c>
      <c r="AC141" s="8">
        <f>'2009'!F113</f>
        <v>8732</v>
      </c>
      <c r="AD141" s="8">
        <f>'2009'!G113</f>
        <v>7163</v>
      </c>
      <c r="AE141" s="8">
        <f>'2009'!H113</f>
        <v>10273</v>
      </c>
      <c r="AF141" s="8">
        <f>'2009'!I113</f>
        <v>7081</v>
      </c>
      <c r="AG141" s="8">
        <f>'2009'!J113</f>
        <v>3804</v>
      </c>
      <c r="AH141" s="8">
        <f>'2009'!K113</f>
        <v>2677</v>
      </c>
      <c r="AI141" s="8">
        <f>'2009'!L113</f>
        <v>13444</v>
      </c>
      <c r="AJ141" s="8">
        <f>'2009'!M113</f>
        <v>13777</v>
      </c>
      <c r="AK141" s="8">
        <f>'2009'!N113</f>
        <v>7393</v>
      </c>
      <c r="AL141" s="11">
        <f>'2009'!O113</f>
        <v>7457</v>
      </c>
      <c r="AM141" s="16">
        <f>'2010'!D113</f>
        <v>14808</v>
      </c>
      <c r="AN141" s="8">
        <f>'2010'!E113</f>
        <v>14325</v>
      </c>
      <c r="AO141" s="8">
        <f>'2010'!F113</f>
        <v>18386</v>
      </c>
      <c r="AP141" s="8">
        <f>'2010'!G113</f>
        <v>21377</v>
      </c>
      <c r="AQ141" s="8">
        <f>'2010'!H113</f>
        <v>22969</v>
      </c>
      <c r="AR141" s="8">
        <f>'2010'!I113</f>
        <v>22751</v>
      </c>
      <c r="AS141" s="8">
        <f>'2010'!J113</f>
        <v>18440</v>
      </c>
      <c r="AT141" s="8">
        <f>'2010'!K113</f>
        <v>15104</v>
      </c>
      <c r="AU141" s="8">
        <f>'2010'!L113</f>
        <v>15390</v>
      </c>
      <c r="AV141" s="8">
        <f>'2010'!M113</f>
        <v>18375</v>
      </c>
      <c r="AW141" s="8">
        <f>'2010'!N113</f>
        <v>22167</v>
      </c>
      <c r="AX141" s="11">
        <f>'2010'!O113</f>
        <v>21894</v>
      </c>
      <c r="AY141" s="16">
        <f>'2011'!D113</f>
        <v>22438</v>
      </c>
      <c r="AZ141" s="8">
        <f>'2011'!E113</f>
        <v>17811</v>
      </c>
      <c r="BA141" s="8">
        <f>'2011'!F113</f>
        <v>23602</v>
      </c>
      <c r="BB141" s="8">
        <f>'2011'!G113</f>
        <v>17930</v>
      </c>
      <c r="BC141" s="8">
        <f>'2011'!H113</f>
        <v>28572</v>
      </c>
      <c r="BD141" s="8">
        <f>'2011'!I113</f>
        <v>25654</v>
      </c>
      <c r="BE141" s="8">
        <f>'2011'!J113</f>
        <v>18757</v>
      </c>
      <c r="BF141" s="8">
        <f>'2011'!K113</f>
        <v>14878</v>
      </c>
      <c r="BG141" s="8">
        <f>'2011'!L113</f>
        <v>29579</v>
      </c>
      <c r="BH141" s="8">
        <f>'2011'!M113</f>
        <v>30183</v>
      </c>
      <c r="BI141" s="8">
        <f>'2011'!N113</f>
        <v>35421</v>
      </c>
      <c r="BJ141" s="11">
        <f>'2011'!O113</f>
        <v>30219</v>
      </c>
      <c r="BK141" s="16">
        <f>'2012'!D169</f>
        <v>32514</v>
      </c>
      <c r="BL141" s="8">
        <f>'2012'!E169</f>
        <v>31603</v>
      </c>
      <c r="BM141" s="8">
        <f>'2012'!F169</f>
        <v>36556</v>
      </c>
      <c r="BN141" s="8">
        <f>'2012'!G169</f>
        <v>36208</v>
      </c>
      <c r="BO141" s="8">
        <f>'2012'!H169</f>
        <v>40548</v>
      </c>
      <c r="BP141" s="8">
        <f>'2012'!I169</f>
        <v>47420</v>
      </c>
      <c r="BQ141" s="8">
        <f>'2012'!J169</f>
        <v>32008</v>
      </c>
      <c r="BR141" s="8">
        <f>'2012'!K169</f>
        <v>24388</v>
      </c>
      <c r="BS141" s="8">
        <f>'2012'!L169</f>
        <v>41853</v>
      </c>
      <c r="BT141" s="8">
        <f>'2012'!M169</f>
        <v>51160</v>
      </c>
      <c r="BU141" s="8">
        <f>'2012'!N169</f>
        <v>44113</v>
      </c>
      <c r="BV141" s="11">
        <f>'2012'!O169</f>
        <v>38808</v>
      </c>
      <c r="BW141" s="16">
        <f>'2013'!D169</f>
        <v>50712</v>
      </c>
      <c r="BX141" s="8">
        <f>'2013'!E169</f>
        <v>54440</v>
      </c>
      <c r="BY141" s="8">
        <f>'2013'!F169</f>
        <v>52826</v>
      </c>
      <c r="BZ141" s="8">
        <f>'2013'!G169</f>
        <v>63771</v>
      </c>
      <c r="CA141" s="8">
        <f>'2013'!H169</f>
        <v>56712</v>
      </c>
      <c r="CB141" s="8">
        <f>'2013'!I169</f>
        <v>0</v>
      </c>
      <c r="CC141" s="8">
        <f>'2013'!J169</f>
        <v>0</v>
      </c>
      <c r="CD141" s="8">
        <f>'2013'!K169</f>
        <v>0</v>
      </c>
      <c r="CE141" s="8">
        <f>'2013'!L169</f>
        <v>0</v>
      </c>
      <c r="CF141" s="8">
        <f>'2013'!M169</f>
        <v>0</v>
      </c>
      <c r="CG141" s="8">
        <f>'2013'!N169</f>
        <v>0</v>
      </c>
      <c r="CH141" s="11">
        <f>'2013'!O169</f>
        <v>0</v>
      </c>
      <c r="CI141" s="16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11"/>
      <c r="CU141" s="16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11"/>
      <c r="DG141" s="16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11"/>
      <c r="DS141" s="16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11"/>
      <c r="EE141" s="16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11"/>
    </row>
    <row r="142" spans="1:146" ht="13.5" thickBot="1" x14ac:dyDescent="0.25">
      <c r="A142" s="150"/>
      <c r="B142" s="118" t="s">
        <v>59</v>
      </c>
      <c r="C142" s="109"/>
      <c r="D142" s="110"/>
      <c r="E142" s="110"/>
      <c r="F142" s="110"/>
      <c r="G142" s="110"/>
      <c r="H142" s="110"/>
      <c r="I142" s="110"/>
      <c r="J142" s="110"/>
      <c r="K142" s="110"/>
      <c r="L142" s="110"/>
      <c r="M142" s="110"/>
      <c r="N142" s="111"/>
      <c r="O142" s="109"/>
      <c r="P142" s="110"/>
      <c r="Q142" s="110"/>
      <c r="R142" s="110"/>
      <c r="S142" s="110"/>
      <c r="T142" s="110"/>
      <c r="U142" s="110"/>
      <c r="V142" s="110"/>
      <c r="W142" s="110"/>
      <c r="X142" s="110"/>
      <c r="Y142" s="110"/>
      <c r="Z142" s="111"/>
      <c r="AA142" s="109"/>
      <c r="AB142" s="110"/>
      <c r="AC142" s="110"/>
      <c r="AD142" s="110"/>
      <c r="AE142" s="110"/>
      <c r="AF142" s="110"/>
      <c r="AG142" s="110"/>
      <c r="AH142" s="110"/>
      <c r="AI142" s="110"/>
      <c r="AJ142" s="110"/>
      <c r="AK142" s="110"/>
      <c r="AL142" s="111"/>
      <c r="AM142" s="109"/>
      <c r="AN142" s="110"/>
      <c r="AO142" s="110"/>
      <c r="AP142" s="110"/>
      <c r="AQ142" s="110"/>
      <c r="AR142" s="110"/>
      <c r="AS142" s="110"/>
      <c r="AT142" s="110"/>
      <c r="AU142" s="110"/>
      <c r="AV142" s="110"/>
      <c r="AW142" s="110"/>
      <c r="AX142" s="111"/>
      <c r="AY142" s="109"/>
      <c r="AZ142" s="110"/>
      <c r="BA142" s="110"/>
      <c r="BB142" s="110"/>
      <c r="BC142" s="110"/>
      <c r="BD142" s="110"/>
      <c r="BE142" s="110"/>
      <c r="BF142" s="110"/>
      <c r="BG142" s="110"/>
      <c r="BH142" s="110"/>
      <c r="BI142" s="110"/>
      <c r="BJ142" s="111"/>
      <c r="BK142" s="109"/>
      <c r="BL142" s="110"/>
      <c r="BM142" s="110"/>
      <c r="BN142" s="110"/>
      <c r="BO142" s="110"/>
      <c r="BP142" s="110"/>
      <c r="BQ142" s="110"/>
      <c r="BR142" s="110"/>
      <c r="BS142" s="110"/>
      <c r="BT142" s="110"/>
      <c r="BU142" s="110">
        <f>'2012'!N171</f>
        <v>25650</v>
      </c>
      <c r="BV142" s="111">
        <f>'2012'!O171</f>
        <v>18295</v>
      </c>
      <c r="BW142" s="109">
        <f>'2013'!D171</f>
        <v>31643</v>
      </c>
      <c r="BX142" s="110">
        <f>'2013'!E171</f>
        <v>29940</v>
      </c>
      <c r="BY142" s="110">
        <f>'2013'!F171</f>
        <v>26075</v>
      </c>
      <c r="BZ142" s="110">
        <f>'2013'!G171</f>
        <v>28671</v>
      </c>
      <c r="CA142" s="110">
        <f>'2013'!H171</f>
        <v>-4107</v>
      </c>
      <c r="CB142" s="110" t="str">
        <f>'2013'!I171</f>
        <v/>
      </c>
      <c r="CC142" s="110" t="str">
        <f>'2013'!J171</f>
        <v/>
      </c>
      <c r="CD142" s="110" t="str">
        <f>'2013'!K171</f>
        <v/>
      </c>
      <c r="CE142" s="110" t="str">
        <f>'2013'!L171</f>
        <v/>
      </c>
      <c r="CF142" s="110" t="str">
        <f>'2013'!M171</f>
        <v/>
      </c>
      <c r="CG142" s="110" t="str">
        <f>'2013'!N171</f>
        <v/>
      </c>
      <c r="CH142" s="111" t="str">
        <f>'2013'!O171</f>
        <v/>
      </c>
      <c r="CI142" s="109"/>
      <c r="CJ142" s="110"/>
      <c r="CK142" s="110"/>
      <c r="CL142" s="110"/>
      <c r="CM142" s="110"/>
      <c r="CN142" s="110"/>
      <c r="CO142" s="110"/>
      <c r="CP142" s="110"/>
      <c r="CQ142" s="110"/>
      <c r="CR142" s="110"/>
      <c r="CS142" s="110"/>
      <c r="CT142" s="111"/>
      <c r="CU142" s="109"/>
      <c r="CV142" s="110"/>
      <c r="CW142" s="110"/>
      <c r="CX142" s="110"/>
      <c r="CY142" s="110"/>
      <c r="CZ142" s="110"/>
      <c r="DA142" s="110"/>
      <c r="DB142" s="110"/>
      <c r="DC142" s="110"/>
      <c r="DD142" s="110"/>
      <c r="DE142" s="110"/>
      <c r="DF142" s="111"/>
      <c r="DG142" s="109"/>
      <c r="DH142" s="110"/>
      <c r="DI142" s="110"/>
      <c r="DJ142" s="110"/>
      <c r="DK142" s="110"/>
      <c r="DL142" s="110"/>
      <c r="DM142" s="110"/>
      <c r="DN142" s="110"/>
      <c r="DO142" s="110"/>
      <c r="DP142" s="110"/>
      <c r="DQ142" s="110"/>
      <c r="DR142" s="111"/>
      <c r="DS142" s="109"/>
      <c r="DT142" s="110"/>
      <c r="DU142" s="110"/>
      <c r="DV142" s="110"/>
      <c r="DW142" s="110"/>
      <c r="DX142" s="110"/>
      <c r="DY142" s="110"/>
      <c r="DZ142" s="110"/>
      <c r="EA142" s="110"/>
      <c r="EB142" s="110"/>
      <c r="EC142" s="110"/>
      <c r="ED142" s="111"/>
      <c r="EE142" s="109"/>
      <c r="EF142" s="110"/>
      <c r="EG142" s="110"/>
      <c r="EH142" s="110"/>
      <c r="EI142" s="110"/>
      <c r="EJ142" s="110"/>
      <c r="EK142" s="110"/>
      <c r="EL142" s="110"/>
      <c r="EM142" s="110"/>
      <c r="EN142" s="110"/>
      <c r="EO142" s="110"/>
      <c r="EP142" s="111"/>
    </row>
    <row r="143" spans="1:146" s="125" customFormat="1" x14ac:dyDescent="0.2">
      <c r="A143" s="158"/>
      <c r="B143" s="158"/>
      <c r="C143" s="125" t="str">
        <f ca="1">LEFT(INDEX(GR!tMois,C$2,1),3)&amp;" "&amp;OFFSET($A$1,,12*(INT((COLUMN(C1)-3)/12))+2)</f>
        <v>Jan 2007</v>
      </c>
      <c r="D143" s="125" t="str">
        <f ca="1">LEFT(INDEX(GR!tMois,D$2,1),3)&amp;" "&amp;OFFSET($A$1,,12*(INT((COLUMN(D1)-3)/12))+2)</f>
        <v>Feb 2007</v>
      </c>
      <c r="E143" s="125" t="str">
        <f ca="1">LEFT(INDEX(GR!tMois,E$2,1),3)&amp;" "&amp;OFFSET($A$1,,12*(INT((COLUMN(E1)-3)/12))+2)</f>
        <v>Mär 2007</v>
      </c>
      <c r="F143" s="125" t="str">
        <f ca="1">LEFT(INDEX(GR!tMois,F$2,1),3)&amp;" "&amp;OFFSET($A$1,,12*(INT((COLUMN(F1)-3)/12))+2)</f>
        <v>Apr 2007</v>
      </c>
      <c r="G143" s="125" t="str">
        <f ca="1">LEFT(INDEX(GR!tMois,G$2,1),3)&amp;" "&amp;OFFSET($A$1,,12*(INT((COLUMN(G1)-3)/12))+2)</f>
        <v>Mai 2007</v>
      </c>
      <c r="H143" s="125" t="str">
        <f ca="1">LEFT(INDEX(GR!tMois,H$2,1),3)&amp;" "&amp;OFFSET($A$1,,12*(INT((COLUMN(H1)-3)/12))+2)</f>
        <v>Jun 2007</v>
      </c>
      <c r="I143" s="125" t="str">
        <f ca="1">LEFT(INDEX(GR!tMois,I$2,1),3)&amp;" "&amp;OFFSET($A$1,,12*(INT((COLUMN(I1)-3)/12))+2)</f>
        <v>Jul 2007</v>
      </c>
      <c r="J143" s="125" t="str">
        <f ca="1">LEFT(INDEX(GR!tMois,J$2,1),3)&amp;" "&amp;OFFSET($A$1,,12*(INT((COLUMN(J1)-3)/12))+2)</f>
        <v>Aug 2007</v>
      </c>
      <c r="K143" s="125" t="str">
        <f ca="1">LEFT(INDEX(GR!tMois,K$2,1),3)&amp;" "&amp;OFFSET($A$1,,12*(INT((COLUMN(K1)-3)/12))+2)</f>
        <v>Sep 2007</v>
      </c>
      <c r="L143" s="125" t="str">
        <f ca="1">LEFT(INDEX(GR!tMois,L$2,1),3)&amp;" "&amp;OFFSET($A$1,,12*(INT((COLUMN(L1)-3)/12))+2)</f>
        <v>Okt 2007</v>
      </c>
      <c r="M143" s="125" t="str">
        <f ca="1">LEFT(INDEX(GR!tMois,M$2,1),3)&amp;" "&amp;OFFSET($A$1,,12*(INT((COLUMN(M1)-3)/12))+2)</f>
        <v>Nov 2007</v>
      </c>
      <c r="N143" s="125" t="str">
        <f ca="1">LEFT(INDEX(GR!tMois,N$2,1),3)&amp;" "&amp;OFFSET($A$1,,12*(INT((COLUMN(N1)-3)/12))+2)</f>
        <v>Dez 2007</v>
      </c>
      <c r="O143" s="125" t="str">
        <f ca="1">LEFT(INDEX(GR!tMois,O$2,1),3)&amp;" "&amp;OFFSET($A$1,,12*(INT((COLUMN(O1)-3)/12))+2)</f>
        <v>Jan 2008</v>
      </c>
      <c r="P143" s="125" t="str">
        <f ca="1">LEFT(INDEX(GR!tMois,P$2,1),3)&amp;" "&amp;OFFSET($A$1,,12*(INT((COLUMN(P1)-3)/12))+2)</f>
        <v>Feb 2008</v>
      </c>
      <c r="Q143" s="125" t="str">
        <f ca="1">LEFT(INDEX(GR!tMois,Q$2,1),3)&amp;" "&amp;OFFSET($A$1,,12*(INT((COLUMN(Q1)-3)/12))+2)</f>
        <v>Mär 2008</v>
      </c>
      <c r="R143" s="125" t="str">
        <f ca="1">LEFT(INDEX(GR!tMois,R$2,1),3)&amp;" "&amp;OFFSET($A$1,,12*(INT((COLUMN(R1)-3)/12))+2)</f>
        <v>Apr 2008</v>
      </c>
      <c r="S143" s="125" t="str">
        <f ca="1">LEFT(INDEX(GR!tMois,S$2,1),3)&amp;" "&amp;OFFSET($A$1,,12*(INT((COLUMN(S1)-3)/12))+2)</f>
        <v>Mai 2008</v>
      </c>
      <c r="T143" s="125" t="str">
        <f ca="1">LEFT(INDEX(GR!tMois,T$2,1),3)&amp;" "&amp;OFFSET($A$1,,12*(INT((COLUMN(T1)-3)/12))+2)</f>
        <v>Jun 2008</v>
      </c>
      <c r="U143" s="125" t="str">
        <f ca="1">LEFT(INDEX(GR!tMois,U$2,1),3)&amp;" "&amp;OFFSET($A$1,,12*(INT((COLUMN(U1)-3)/12))+2)</f>
        <v>Jul 2008</v>
      </c>
      <c r="V143" s="125" t="str">
        <f ca="1">LEFT(INDEX(GR!tMois,V$2,1),3)&amp;" "&amp;OFFSET($A$1,,12*(INT((COLUMN(V1)-3)/12))+2)</f>
        <v>Aug 2008</v>
      </c>
      <c r="W143" s="125" t="str">
        <f ca="1">LEFT(INDEX(GR!tMois,W$2,1),3)&amp;" "&amp;OFFSET($A$1,,12*(INT((COLUMN(W1)-3)/12))+2)</f>
        <v>Sep 2008</v>
      </c>
      <c r="X143" s="125" t="str">
        <f ca="1">LEFT(INDEX(GR!tMois,X$2,1),3)&amp;" "&amp;OFFSET($A$1,,12*(INT((COLUMN(X1)-3)/12))+2)</f>
        <v>Okt 2008</v>
      </c>
      <c r="Y143" s="125" t="str">
        <f ca="1">LEFT(INDEX(GR!tMois,Y$2,1),3)&amp;" "&amp;OFFSET($A$1,,12*(INT((COLUMN(Y1)-3)/12))+2)</f>
        <v>Nov 2008</v>
      </c>
      <c r="Z143" s="125" t="str">
        <f ca="1">LEFT(INDEX(GR!tMois,Z$2,1),3)&amp;" "&amp;OFFSET($A$1,,12*(INT((COLUMN(Z1)-3)/12))+2)</f>
        <v>Dez 2008</v>
      </c>
      <c r="AA143" s="125" t="str">
        <f ca="1">LEFT(INDEX(GR!tMois,AA$2,1),3)&amp;" "&amp;OFFSET($A$1,,12*(INT((COLUMN(AA1)-3)/12))+2)</f>
        <v>Jan 2009</v>
      </c>
      <c r="AB143" s="125" t="str">
        <f ca="1">LEFT(INDEX(GR!tMois,AB$2,1),3)&amp;" "&amp;OFFSET($A$1,,12*(INT((COLUMN(AB1)-3)/12))+2)</f>
        <v>Feb 2009</v>
      </c>
      <c r="AC143" s="125" t="str">
        <f ca="1">LEFT(INDEX(GR!tMois,AC$2,1),3)&amp;" "&amp;OFFSET($A$1,,12*(INT((COLUMN(AC1)-3)/12))+2)</f>
        <v>Mär 2009</v>
      </c>
      <c r="AD143" s="125" t="str">
        <f ca="1">LEFT(INDEX(GR!tMois,AD$2,1),3)&amp;" "&amp;OFFSET($A$1,,12*(INT((COLUMN(AD1)-3)/12))+2)</f>
        <v>Apr 2009</v>
      </c>
      <c r="AE143" s="125" t="str">
        <f ca="1">LEFT(INDEX(GR!tMois,AE$2,1),3)&amp;" "&amp;OFFSET($A$1,,12*(INT((COLUMN(AE1)-3)/12))+2)</f>
        <v>Mai 2009</v>
      </c>
      <c r="AF143" s="125" t="str">
        <f ca="1">LEFT(INDEX(GR!tMois,AF$2,1),3)&amp;" "&amp;OFFSET($A$1,,12*(INT((COLUMN(AF1)-3)/12))+2)</f>
        <v>Jun 2009</v>
      </c>
      <c r="AG143" s="125" t="str">
        <f ca="1">LEFT(INDEX(GR!tMois,AG$2,1),3)&amp;" "&amp;OFFSET($A$1,,12*(INT((COLUMN(AG1)-3)/12))+2)</f>
        <v>Jul 2009</v>
      </c>
      <c r="AH143" s="125" t="str">
        <f ca="1">LEFT(INDEX(GR!tMois,AH$2,1),3)&amp;" "&amp;OFFSET($A$1,,12*(INT((COLUMN(AH1)-3)/12))+2)</f>
        <v>Aug 2009</v>
      </c>
      <c r="AI143" s="125" t="str">
        <f ca="1">LEFT(INDEX(GR!tMois,AI$2,1),3)&amp;" "&amp;OFFSET($A$1,,12*(INT((COLUMN(AI1)-3)/12))+2)</f>
        <v>Sep 2009</v>
      </c>
      <c r="AJ143" s="125" t="str">
        <f ca="1">LEFT(INDEX(GR!tMois,AJ$2,1),3)&amp;" "&amp;OFFSET($A$1,,12*(INT((COLUMN(AJ1)-3)/12))+2)</f>
        <v>Okt 2009</v>
      </c>
      <c r="AK143" s="125" t="str">
        <f ca="1">LEFT(INDEX(GR!tMois,AK$2,1),3)&amp;" "&amp;OFFSET($A$1,,12*(INT((COLUMN(AK1)-3)/12))+2)</f>
        <v>Nov 2009</v>
      </c>
      <c r="AL143" s="125" t="str">
        <f ca="1">LEFT(INDEX(GR!tMois,AL$2,1),3)&amp;" "&amp;OFFSET($A$1,,12*(INT((COLUMN(AL1)-3)/12))+2)</f>
        <v>Dez 2009</v>
      </c>
      <c r="AM143" s="125" t="str">
        <f ca="1">LEFT(INDEX(GR!tMois,AM$2,1),3)&amp;" "&amp;OFFSET($A$1,,12*(INT((COLUMN(AM1)-3)/12))+2)</f>
        <v>Jan 2010</v>
      </c>
      <c r="AN143" s="125" t="str">
        <f ca="1">LEFT(INDEX(GR!tMois,AN$2,1),3)&amp;" "&amp;OFFSET($A$1,,12*(INT((COLUMN(AN1)-3)/12))+2)</f>
        <v>Feb 2010</v>
      </c>
      <c r="AO143" s="125" t="str">
        <f ca="1">LEFT(INDEX(GR!tMois,AO$2,1),3)&amp;" "&amp;OFFSET($A$1,,12*(INT((COLUMN(AO1)-3)/12))+2)</f>
        <v>Mär 2010</v>
      </c>
      <c r="AP143" s="125" t="str">
        <f ca="1">LEFT(INDEX(GR!tMois,AP$2,1),3)&amp;" "&amp;OFFSET($A$1,,12*(INT((COLUMN(AP1)-3)/12))+2)</f>
        <v>Apr 2010</v>
      </c>
      <c r="AQ143" s="125" t="str">
        <f ca="1">LEFT(INDEX(GR!tMois,AQ$2,1),3)&amp;" "&amp;OFFSET($A$1,,12*(INT((COLUMN(AQ1)-3)/12))+2)</f>
        <v>Mai 2010</v>
      </c>
      <c r="AR143" s="125" t="str">
        <f ca="1">LEFT(INDEX(GR!tMois,AR$2,1),3)&amp;" "&amp;OFFSET($A$1,,12*(INT((COLUMN(AR1)-3)/12))+2)</f>
        <v>Jun 2010</v>
      </c>
      <c r="AS143" s="125" t="str">
        <f ca="1">LEFT(INDEX(GR!tMois,AS$2,1),3)&amp;" "&amp;OFFSET($A$1,,12*(INT((COLUMN(AS1)-3)/12))+2)</f>
        <v>Jul 2010</v>
      </c>
      <c r="AT143" s="125" t="str">
        <f ca="1">LEFT(INDEX(GR!tMois,AT$2,1),3)&amp;" "&amp;OFFSET($A$1,,12*(INT((COLUMN(AT1)-3)/12))+2)</f>
        <v>Aug 2010</v>
      </c>
      <c r="AU143" s="125" t="str">
        <f ca="1">LEFT(INDEX(GR!tMois,AU$2,1),3)&amp;" "&amp;OFFSET($A$1,,12*(INT((COLUMN(AU1)-3)/12))+2)</f>
        <v>Sep 2010</v>
      </c>
      <c r="AV143" s="125" t="str">
        <f ca="1">LEFT(INDEX(GR!tMois,AV$2,1),3)&amp;" "&amp;OFFSET($A$1,,12*(INT((COLUMN(AV1)-3)/12))+2)</f>
        <v>Okt 2010</v>
      </c>
      <c r="AW143" s="125" t="str">
        <f ca="1">LEFT(INDEX(GR!tMois,AW$2,1),3)&amp;" "&amp;OFFSET($A$1,,12*(INT((COLUMN(AW1)-3)/12))+2)</f>
        <v>Nov 2010</v>
      </c>
      <c r="AX143" s="125" t="str">
        <f ca="1">LEFT(INDEX(GR!tMois,AX$2,1),3)&amp;" "&amp;OFFSET($A$1,,12*(INT((COLUMN(AX1)-3)/12))+2)</f>
        <v>Dez 2010</v>
      </c>
      <c r="AY143" s="125" t="str">
        <f ca="1">LEFT(INDEX(GR!tMois,AY$2,1),3)&amp;" "&amp;OFFSET($A$1,,12*(INT((COLUMN(AY1)-3)/12))+2)</f>
        <v>Jan 2011</v>
      </c>
      <c r="AZ143" s="125" t="str">
        <f ca="1">LEFT(INDEX(GR!tMois,AZ$2,1),3)&amp;" "&amp;OFFSET($A$1,,12*(INT((COLUMN(AZ1)-3)/12))+2)</f>
        <v>Feb 2011</v>
      </c>
      <c r="BA143" s="125" t="str">
        <f ca="1">LEFT(INDEX(GR!tMois,BA$2,1),3)&amp;" "&amp;OFFSET($A$1,,12*(INT((COLUMN(BA1)-3)/12))+2)</f>
        <v>Mär 2011</v>
      </c>
      <c r="BB143" s="125" t="str">
        <f ca="1">LEFT(INDEX(GR!tMois,BB$2,1),3)&amp;" "&amp;OFFSET($A$1,,12*(INT((COLUMN(BB1)-3)/12))+2)</f>
        <v>Apr 2011</v>
      </c>
      <c r="BC143" s="125" t="str">
        <f ca="1">LEFT(INDEX(GR!tMois,BC$2,1),3)&amp;" "&amp;OFFSET($A$1,,12*(INT((COLUMN(BC1)-3)/12))+2)</f>
        <v>Mai 2011</v>
      </c>
      <c r="BD143" s="125" t="str">
        <f ca="1">LEFT(INDEX(GR!tMois,BD$2,1),3)&amp;" "&amp;OFFSET($A$1,,12*(INT((COLUMN(BD1)-3)/12))+2)</f>
        <v>Jun 2011</v>
      </c>
      <c r="BE143" s="125" t="str">
        <f ca="1">LEFT(INDEX(GR!tMois,BE$2,1),3)&amp;" "&amp;OFFSET($A$1,,12*(INT((COLUMN(BE1)-3)/12))+2)</f>
        <v>Jul 2011</v>
      </c>
      <c r="BF143" s="125" t="str">
        <f ca="1">LEFT(INDEX(GR!tMois,BF$2,1),3)&amp;" "&amp;OFFSET($A$1,,12*(INT((COLUMN(BF1)-3)/12))+2)</f>
        <v>Aug 2011</v>
      </c>
      <c r="BG143" s="125" t="str">
        <f ca="1">LEFT(INDEX(GR!tMois,BG$2,1),3)&amp;" "&amp;OFFSET($A$1,,12*(INT((COLUMN(BG1)-3)/12))+2)</f>
        <v>Sep 2011</v>
      </c>
      <c r="BH143" s="125" t="str">
        <f ca="1">LEFT(INDEX(GR!tMois,BH$2,1),3)&amp;" "&amp;OFFSET($A$1,,12*(INT((COLUMN(BH1)-3)/12))+2)</f>
        <v>Okt 2011</v>
      </c>
      <c r="BI143" s="125" t="str">
        <f ca="1">LEFT(INDEX(GR!tMois,BI$2,1),3)&amp;" "&amp;OFFSET($A$1,,12*(INT((COLUMN(BI1)-3)/12))+2)</f>
        <v>Nov 2011</v>
      </c>
      <c r="BJ143" s="125" t="str">
        <f ca="1">LEFT(INDEX(GR!tMois,BJ$2,1),3)&amp;" "&amp;OFFSET($A$1,,12*(INT((COLUMN(BJ1)-3)/12))+2)</f>
        <v>Dez 2011</v>
      </c>
      <c r="BK143" s="125" t="str">
        <f ca="1">LEFT(INDEX(GR!tMois,BK$2,1),3)&amp;" "&amp;OFFSET($A$1,,12*(INT((COLUMN(BK1)-3)/12))+2)</f>
        <v>Jan 2012</v>
      </c>
      <c r="BL143" s="125" t="str">
        <f ca="1">LEFT(INDEX(GR!tMois,BL$2,1),3)&amp;" "&amp;OFFSET($A$1,,12*(INT((COLUMN(BL1)-3)/12))+2)</f>
        <v>Feb 2012</v>
      </c>
      <c r="BM143" s="125" t="str">
        <f ca="1">LEFT(INDEX(GR!tMois,BM$2,1),3)&amp;" "&amp;OFFSET($A$1,,12*(INT((COLUMN(BM1)-3)/12))+2)</f>
        <v>Mär 2012</v>
      </c>
      <c r="BN143" s="125" t="str">
        <f ca="1">LEFT(INDEX(GR!tMois,BN$2,1),3)&amp;" "&amp;OFFSET($A$1,,12*(INT((COLUMN(BN1)-3)/12))+2)</f>
        <v>Apr 2012</v>
      </c>
      <c r="BO143" s="125" t="str">
        <f ca="1">LEFT(INDEX(GR!tMois,BO$2,1),3)&amp;" "&amp;OFFSET($A$1,,12*(INT((COLUMN(BO1)-3)/12))+2)</f>
        <v>Mai 2012</v>
      </c>
      <c r="BP143" s="125" t="str">
        <f ca="1">LEFT(INDEX(GR!tMois,BP$2,1),3)&amp;" "&amp;OFFSET($A$1,,12*(INT((COLUMN(BP1)-3)/12))+2)</f>
        <v>Jun 2012</v>
      </c>
      <c r="BQ143" s="125" t="str">
        <f ca="1">LEFT(INDEX(GR!tMois,BQ$2,1),3)&amp;" "&amp;OFFSET($A$1,,12*(INT((COLUMN(BQ1)-3)/12))+2)</f>
        <v>Jul 2012</v>
      </c>
      <c r="BR143" s="125" t="str">
        <f ca="1">LEFT(INDEX(GR!tMois,BR$2,1),3)&amp;" "&amp;OFFSET($A$1,,12*(INT((COLUMN(BR1)-3)/12))+2)</f>
        <v>Aug 2012</v>
      </c>
      <c r="BS143" s="125" t="str">
        <f ca="1">LEFT(INDEX(GR!tMois,BS$2,1),3)&amp;" "&amp;OFFSET($A$1,,12*(INT((COLUMN(BS1)-3)/12))+2)</f>
        <v>Sep 2012</v>
      </c>
      <c r="BT143" s="125" t="str">
        <f ca="1">LEFT(INDEX(GR!tMois,BT$2,1),3)&amp;" "&amp;OFFSET($A$1,,12*(INT((COLUMN(BT1)-3)/12))+2)</f>
        <v>Okt 2012</v>
      </c>
      <c r="BU143" s="125" t="str">
        <f ca="1">LEFT(INDEX(GR!tMois,BU$2,1),3)&amp;" "&amp;OFFSET($A$1,,12*(INT((COLUMN(BU1)-3)/12))+2)</f>
        <v>Nov 2012</v>
      </c>
      <c r="BV143" s="125" t="str">
        <f ca="1">LEFT(INDEX(GR!tMois,BV$2,1),3)&amp;" "&amp;OFFSET($A$1,,12*(INT((COLUMN(BV1)-3)/12))+2)</f>
        <v>Dez 2012</v>
      </c>
      <c r="BW143" s="125" t="str">
        <f ca="1">LEFT(INDEX(GR!tMois,BW$2,1),3)&amp;" "&amp;OFFSET($A$1,,12*(INT((COLUMN(BW1)-3)/12))+2)</f>
        <v>Jan 2013</v>
      </c>
      <c r="BX143" s="125" t="str">
        <f ca="1">LEFT(INDEX(GR!tMois,BX$2,1),3)&amp;" "&amp;OFFSET($A$1,,12*(INT((COLUMN(BX1)-3)/12))+2)</f>
        <v>Feb 2013</v>
      </c>
      <c r="BY143" s="125" t="str">
        <f ca="1">LEFT(INDEX(GR!tMois,BY$2,1),3)&amp;" "&amp;OFFSET($A$1,,12*(INT((COLUMN(BY1)-3)/12))+2)</f>
        <v>Mär 2013</v>
      </c>
      <c r="BZ143" s="125" t="str">
        <f ca="1">LEFT(INDEX(GR!tMois,BZ$2,1),3)&amp;" "&amp;OFFSET($A$1,,12*(INT((COLUMN(BZ1)-3)/12))+2)</f>
        <v>Apr 2013</v>
      </c>
      <c r="CA143" s="125" t="str">
        <f ca="1">LEFT(INDEX(GR!tMois,CA$2,1),3)&amp;" "&amp;OFFSET($A$1,,12*(INT((COLUMN(CA1)-3)/12))+2)</f>
        <v>Mai 2013</v>
      </c>
      <c r="CB143" s="125" t="str">
        <f ca="1">LEFT(INDEX(GR!tMois,CB$2,1),3)&amp;" "&amp;OFFSET($A$1,,12*(INT((COLUMN(CB1)-3)/12))+2)</f>
        <v>Jun 2013</v>
      </c>
      <c r="CC143" s="125" t="str">
        <f ca="1">LEFT(INDEX(GR!tMois,CC$2,1),3)&amp;" "&amp;OFFSET($A$1,,12*(INT((COLUMN(CC1)-3)/12))+2)</f>
        <v>Jul 2013</v>
      </c>
      <c r="CD143" s="125" t="str">
        <f ca="1">LEFT(INDEX(GR!tMois,CD$2,1),3)&amp;" "&amp;OFFSET($A$1,,12*(INT((COLUMN(CD1)-3)/12))+2)</f>
        <v>Aug 2013</v>
      </c>
      <c r="CE143" s="125" t="str">
        <f ca="1">LEFT(INDEX(GR!tMois,CE$2,1),3)&amp;" "&amp;OFFSET($A$1,,12*(INT((COLUMN(CE1)-3)/12))+2)</f>
        <v>Sep 2013</v>
      </c>
      <c r="CF143" s="125" t="str">
        <f ca="1">LEFT(INDEX(GR!tMois,CF$2,1),3)&amp;" "&amp;OFFSET($A$1,,12*(INT((COLUMN(CF1)-3)/12))+2)</f>
        <v>Okt 2013</v>
      </c>
      <c r="CG143" s="125" t="str">
        <f ca="1">LEFT(INDEX(GR!tMois,CG$2,1),3)&amp;" "&amp;OFFSET($A$1,,12*(INT((COLUMN(CG1)-3)/12))+2)</f>
        <v>Nov 2013</v>
      </c>
      <c r="CH143" s="125" t="str">
        <f ca="1">LEFT(INDEX(GR!tMois,CH$2,1),3)&amp;" "&amp;OFFSET($A$1,,12*(INT((COLUMN(CH1)-3)/12))+2)</f>
        <v>Dez 2013</v>
      </c>
      <c r="CI143" s="125" t="str">
        <f ca="1">LEFT(INDEX(GR!tMois,CI$2,1),3)&amp;" "&amp;OFFSET($A$1,,12*(INT((COLUMN(CI1)-3)/12))+2)</f>
        <v>Jan 2014</v>
      </c>
      <c r="CJ143" s="125" t="str">
        <f ca="1">LEFT(INDEX(GR!tMois,CJ$2,1),3)&amp;" "&amp;OFFSET($A$1,,12*(INT((COLUMN(CJ1)-3)/12))+2)</f>
        <v>Feb 2014</v>
      </c>
      <c r="CK143" s="125" t="str">
        <f ca="1">LEFT(INDEX(GR!tMois,CK$2,1),3)&amp;" "&amp;OFFSET($A$1,,12*(INT((COLUMN(CK1)-3)/12))+2)</f>
        <v>Mär 2014</v>
      </c>
      <c r="CL143" s="125" t="str">
        <f ca="1">LEFT(INDEX(GR!tMois,CL$2,1),3)&amp;" "&amp;OFFSET($A$1,,12*(INT((COLUMN(CL1)-3)/12))+2)</f>
        <v>Apr 2014</v>
      </c>
      <c r="CM143" s="125" t="str">
        <f ca="1">LEFT(INDEX(GR!tMois,CM$2,1),3)&amp;" "&amp;OFFSET($A$1,,12*(INT((COLUMN(CM1)-3)/12))+2)</f>
        <v>Mai 2014</v>
      </c>
      <c r="CN143" s="125" t="str">
        <f ca="1">LEFT(INDEX(GR!tMois,CN$2,1),3)&amp;" "&amp;OFFSET($A$1,,12*(INT((COLUMN(CN1)-3)/12))+2)</f>
        <v>Jun 2014</v>
      </c>
      <c r="CO143" s="125" t="str">
        <f ca="1">LEFT(INDEX(GR!tMois,CO$2,1),3)&amp;" "&amp;OFFSET($A$1,,12*(INT((COLUMN(CO1)-3)/12))+2)</f>
        <v>Jul 2014</v>
      </c>
      <c r="CP143" s="125" t="str">
        <f ca="1">LEFT(INDEX(GR!tMois,CP$2,1),3)&amp;" "&amp;OFFSET($A$1,,12*(INT((COLUMN(CP1)-3)/12))+2)</f>
        <v>Aug 2014</v>
      </c>
      <c r="CQ143" s="125" t="str">
        <f ca="1">LEFT(INDEX(GR!tMois,CQ$2,1),3)&amp;" "&amp;OFFSET($A$1,,12*(INT((COLUMN(CQ1)-3)/12))+2)</f>
        <v>Sep 2014</v>
      </c>
      <c r="CR143" s="125" t="str">
        <f ca="1">LEFT(INDEX(GR!tMois,CR$2,1),3)&amp;" "&amp;OFFSET($A$1,,12*(INT((COLUMN(CR1)-3)/12))+2)</f>
        <v>Okt 2014</v>
      </c>
      <c r="CS143" s="125" t="str">
        <f ca="1">LEFT(INDEX(GR!tMois,CS$2,1),3)&amp;" "&amp;OFFSET($A$1,,12*(INT((COLUMN(CS1)-3)/12))+2)</f>
        <v>Nov 2014</v>
      </c>
      <c r="CT143" s="125" t="str">
        <f ca="1">LEFT(INDEX(GR!tMois,CT$2,1),3)&amp;" "&amp;OFFSET($A$1,,12*(INT((COLUMN(CT1)-3)/12))+2)</f>
        <v>Dez 2014</v>
      </c>
      <c r="CU143" s="125" t="str">
        <f ca="1">LEFT(INDEX(GR!tMois,CU$2,1),3)&amp;" "&amp;OFFSET($A$1,,12*(INT((COLUMN(CU1)-3)/12))+2)</f>
        <v>Jan 2015</v>
      </c>
      <c r="CV143" s="125" t="str">
        <f ca="1">LEFT(INDEX(GR!tMois,CV$2,1),3)&amp;" "&amp;OFFSET($A$1,,12*(INT((COLUMN(CV1)-3)/12))+2)</f>
        <v>Feb 2015</v>
      </c>
      <c r="CW143" s="125" t="str">
        <f ca="1">LEFT(INDEX(GR!tMois,CW$2,1),3)&amp;" "&amp;OFFSET($A$1,,12*(INT((COLUMN(CW1)-3)/12))+2)</f>
        <v>Mär 2015</v>
      </c>
      <c r="CX143" s="125" t="str">
        <f ca="1">LEFT(INDEX(GR!tMois,CX$2,1),3)&amp;" "&amp;OFFSET($A$1,,12*(INT((COLUMN(CX1)-3)/12))+2)</f>
        <v>Apr 2015</v>
      </c>
      <c r="CY143" s="125" t="str">
        <f ca="1">LEFT(INDEX(GR!tMois,CY$2,1),3)&amp;" "&amp;OFFSET($A$1,,12*(INT((COLUMN(CY1)-3)/12))+2)</f>
        <v>Mai 2015</v>
      </c>
      <c r="CZ143" s="125" t="str">
        <f ca="1">LEFT(INDEX(GR!tMois,CZ$2,1),3)&amp;" "&amp;OFFSET($A$1,,12*(INT((COLUMN(CZ1)-3)/12))+2)</f>
        <v>Jun 2015</v>
      </c>
      <c r="DA143" s="125" t="str">
        <f ca="1">LEFT(INDEX(GR!tMois,DA$2,1),3)&amp;" "&amp;OFFSET($A$1,,12*(INT((COLUMN(DA1)-3)/12))+2)</f>
        <v>Jul 2015</v>
      </c>
      <c r="DB143" s="125" t="str">
        <f ca="1">LEFT(INDEX(GR!tMois,DB$2,1),3)&amp;" "&amp;OFFSET($A$1,,12*(INT((COLUMN(DB1)-3)/12))+2)</f>
        <v>Aug 2015</v>
      </c>
      <c r="DC143" s="125" t="str">
        <f ca="1">LEFT(INDEX(GR!tMois,DC$2,1),3)&amp;" "&amp;OFFSET($A$1,,12*(INT((COLUMN(DC1)-3)/12))+2)</f>
        <v>Sep 2015</v>
      </c>
      <c r="DD143" s="125" t="str">
        <f ca="1">LEFT(INDEX(GR!tMois,DD$2,1),3)&amp;" "&amp;OFFSET($A$1,,12*(INT((COLUMN(DD1)-3)/12))+2)</f>
        <v>Okt 2015</v>
      </c>
      <c r="DE143" s="125" t="str">
        <f ca="1">LEFT(INDEX(GR!tMois,DE$2,1),3)&amp;" "&amp;OFFSET($A$1,,12*(INT((COLUMN(DE1)-3)/12))+2)</f>
        <v>Nov 2015</v>
      </c>
      <c r="DF143" s="125" t="str">
        <f ca="1">LEFT(INDEX(GR!tMois,DF$2,1),3)&amp;" "&amp;OFFSET($A$1,,12*(INT((COLUMN(DF1)-3)/12))+2)</f>
        <v>Dez 2015</v>
      </c>
      <c r="DG143" s="125" t="str">
        <f ca="1">LEFT(INDEX(GR!tMois,DG$2,1),3)&amp;" "&amp;OFFSET($A$1,,12*(INT((COLUMN(DG1)-3)/12))+2)</f>
        <v>Jan 2016</v>
      </c>
      <c r="DH143" s="125" t="str">
        <f ca="1">LEFT(INDEX(GR!tMois,DH$2,1),3)&amp;" "&amp;OFFSET($A$1,,12*(INT((COLUMN(DH1)-3)/12))+2)</f>
        <v>Feb 2016</v>
      </c>
      <c r="DI143" s="125" t="str">
        <f ca="1">LEFT(INDEX(GR!tMois,DI$2,1),3)&amp;" "&amp;OFFSET($A$1,,12*(INT((COLUMN(DI1)-3)/12))+2)</f>
        <v>Mär 2016</v>
      </c>
      <c r="DJ143" s="125" t="str">
        <f ca="1">LEFT(INDEX(GR!tMois,DJ$2,1),3)&amp;" "&amp;OFFSET($A$1,,12*(INT((COLUMN(DJ1)-3)/12))+2)</f>
        <v>Apr 2016</v>
      </c>
      <c r="DK143" s="125" t="str">
        <f ca="1">LEFT(INDEX(GR!tMois,DK$2,1),3)&amp;" "&amp;OFFSET($A$1,,12*(INT((COLUMN(DK1)-3)/12))+2)</f>
        <v>Mai 2016</v>
      </c>
      <c r="DL143" s="125" t="str">
        <f ca="1">LEFT(INDEX(GR!tMois,DL$2,1),3)&amp;" "&amp;OFFSET($A$1,,12*(INT((COLUMN(DL1)-3)/12))+2)</f>
        <v>Jun 2016</v>
      </c>
      <c r="DM143" s="125" t="str">
        <f ca="1">LEFT(INDEX(GR!tMois,DM$2,1),3)&amp;" "&amp;OFFSET($A$1,,12*(INT((COLUMN(DM1)-3)/12))+2)</f>
        <v>Jul 2016</v>
      </c>
      <c r="DN143" s="125" t="str">
        <f ca="1">LEFT(INDEX(GR!tMois,DN$2,1),3)&amp;" "&amp;OFFSET($A$1,,12*(INT((COLUMN(DN1)-3)/12))+2)</f>
        <v>Aug 2016</v>
      </c>
      <c r="DO143" s="125" t="str">
        <f ca="1">LEFT(INDEX(GR!tMois,DO$2,1),3)&amp;" "&amp;OFFSET($A$1,,12*(INT((COLUMN(DO1)-3)/12))+2)</f>
        <v>Sep 2016</v>
      </c>
      <c r="DP143" s="125" t="str">
        <f ca="1">LEFT(INDEX(GR!tMois,DP$2,1),3)&amp;" "&amp;OFFSET($A$1,,12*(INT((COLUMN(DP1)-3)/12))+2)</f>
        <v>Okt 2016</v>
      </c>
      <c r="DQ143" s="125" t="str">
        <f ca="1">LEFT(INDEX(GR!tMois,DQ$2,1),3)&amp;" "&amp;OFFSET($A$1,,12*(INT((COLUMN(DQ1)-3)/12))+2)</f>
        <v>Nov 2016</v>
      </c>
      <c r="DR143" s="125" t="str">
        <f ca="1">LEFT(INDEX(GR!tMois,DR$2,1),3)&amp;" "&amp;OFFSET($A$1,,12*(INT((COLUMN(DR1)-3)/12))+2)</f>
        <v>Dez 2016</v>
      </c>
      <c r="DS143" s="125" t="str">
        <f ca="1">LEFT(INDEX(GR!tMois,DS$2,1),3)&amp;" "&amp;OFFSET($A$1,,12*(INT((COLUMN(DS1)-3)/12))+2)</f>
        <v>Jan 2017</v>
      </c>
      <c r="DT143" s="125" t="str">
        <f ca="1">LEFT(INDEX(GR!tMois,DT$2,1),3)&amp;" "&amp;OFFSET($A$1,,12*(INT((COLUMN(DT1)-3)/12))+2)</f>
        <v>Feb 2017</v>
      </c>
      <c r="DU143" s="125" t="str">
        <f ca="1">LEFT(INDEX(GR!tMois,DU$2,1),3)&amp;" "&amp;OFFSET($A$1,,12*(INT((COLUMN(DU1)-3)/12))+2)</f>
        <v>Mär 2017</v>
      </c>
      <c r="DV143" s="125" t="str">
        <f ca="1">LEFT(INDEX(GR!tMois,DV$2,1),3)&amp;" "&amp;OFFSET($A$1,,12*(INT((COLUMN(DV1)-3)/12))+2)</f>
        <v>Apr 2017</v>
      </c>
      <c r="DW143" s="125" t="str">
        <f ca="1">LEFT(INDEX(GR!tMois,DW$2,1),3)&amp;" "&amp;OFFSET($A$1,,12*(INT((COLUMN(DW1)-3)/12))+2)</f>
        <v>Mai 2017</v>
      </c>
      <c r="DZ143" s="125" t="str">
        <f ca="1">LEFT(INDEX(GR!tMois,DZ$2,1),3)&amp;" "&amp;OFFSET($A$1,,12*(INT((COLUMN(DZ1)-3)/12))+2)</f>
        <v>Aug 2017</v>
      </c>
      <c r="EA143" s="125" t="str">
        <f ca="1">LEFT(INDEX(GR!tMois,EA$2,1),3)&amp;" "&amp;OFFSET($A$1,,12*(INT((COLUMN(EA1)-3)/12))+2)</f>
        <v>Sep 2017</v>
      </c>
      <c r="EB143" s="125" t="str">
        <f ca="1">LEFT(INDEX(GR!tMois,EB$2,1),3)&amp;" "&amp;OFFSET($A$1,,12*(INT((COLUMN(EB1)-3)/12))+2)</f>
        <v>Okt 2017</v>
      </c>
      <c r="EC143" s="125" t="str">
        <f ca="1">LEFT(INDEX(GR!tMois,EC$2,1),3)&amp;" "&amp;OFFSET($A$1,,12*(INT((COLUMN(EC1)-3)/12))+2)</f>
        <v>Nov 2017</v>
      </c>
      <c r="ED143" s="125" t="str">
        <f ca="1">LEFT(INDEX(GR!tMois,ED$2,1),3)&amp;" "&amp;OFFSET($A$1,,12*(INT((COLUMN(ED1)-3)/12))+2)</f>
        <v>Dez 2017</v>
      </c>
      <c r="EG143" s="125" t="str">
        <f ca="1">LEFT(INDEX(GR!tMois,EG$2,1),3)&amp;" "&amp;OFFSET($A$1,,12*(INT((COLUMN(EG1)-3)/12))+2)</f>
        <v>Mär 2018</v>
      </c>
      <c r="EH143" s="125" t="str">
        <f ca="1">LEFT(INDEX(GR!tMois,EH$2,1),3)&amp;" "&amp;OFFSET($A$1,,12*(INT((COLUMN(EH1)-3)/12))+2)</f>
        <v>Apr 2018</v>
      </c>
      <c r="EI143" s="125" t="str">
        <f ca="1">LEFT(INDEX(GR!tMois,EI$2,1),3)&amp;" "&amp;OFFSET($A$1,,12*(INT((COLUMN(EI1)-3)/12))+2)</f>
        <v>Mai 2018</v>
      </c>
      <c r="EJ143" s="125" t="str">
        <f ca="1">LEFT(INDEX(GR!tMois,EJ$2,1),3)&amp;" "&amp;OFFSET($A$1,,12*(INT((COLUMN(EJ1)-3)/12))+2)</f>
        <v>Jun 2018</v>
      </c>
      <c r="EK143" s="125" t="str">
        <f ca="1">LEFT(INDEX(GR!tMois,EK$2,1),3)&amp;" "&amp;OFFSET($A$1,,12*(INT((COLUMN(EK1)-3)/12))+2)</f>
        <v>Jul 2018</v>
      </c>
      <c r="EN143" s="125" t="str">
        <f ca="1">LEFT(INDEX(GR!tMois,EN$2,1),3)&amp;" "&amp;OFFSET($A$1,,12*(INT((COLUMN(EN1)-3)/12))+2)</f>
        <v>Okt 2018</v>
      </c>
      <c r="EO143" s="125" t="str">
        <f ca="1">LEFT(INDEX(GR!tMois,EO$2,1),3)&amp;" "&amp;OFFSET($A$1,,12*(INT((COLUMN(EO1)-3)/12))+2)</f>
        <v>Nov 2018</v>
      </c>
      <c r="EP143" s="125" t="str">
        <f ca="1">LEFT(INDEX(GR!tMois,EP$2,1),3)&amp;" "&amp;OFFSET($A$1,,12*(INT((COLUMN(EP1)-3)/12))+2)</f>
        <v>Dez 2018</v>
      </c>
    </row>
    <row r="144" spans="1:146" s="125" customFormat="1" x14ac:dyDescent="0.2">
      <c r="A144" s="158"/>
      <c r="B144" s="158"/>
      <c r="C144" s="125" t="str">
        <f ca="1">LEFT(INDEX(GR!tMois,C$2,2),3)&amp;" "&amp;OFFSET($A$1,,12*(INT((COLUMN(C2)-3)/12))+2)</f>
        <v>Jan 2007</v>
      </c>
      <c r="D144" s="125" t="str">
        <f ca="1">LEFT(INDEX(GR!tMois,D$2,2),3)&amp;" "&amp;OFFSET($A$1,,12*(INT((COLUMN(D2)-3)/12))+2)</f>
        <v>Fév 2007</v>
      </c>
      <c r="E144" s="125" t="str">
        <f ca="1">LEFT(INDEX(GR!tMois,E$2,2),3)&amp;" "&amp;OFFSET($A$1,,12*(INT((COLUMN(E2)-3)/12))+2)</f>
        <v>Mar 2007</v>
      </c>
      <c r="F144" s="125" t="str">
        <f ca="1">LEFT(INDEX(GR!tMois,F$2,2),3)&amp;" "&amp;OFFSET($A$1,,12*(INT((COLUMN(F2)-3)/12))+2)</f>
        <v>Avr 2007</v>
      </c>
      <c r="G144" s="125" t="str">
        <f ca="1">LEFT(INDEX(GR!tMois,G$2,2),3)&amp;" "&amp;OFFSET($A$1,,12*(INT((COLUMN(G2)-3)/12))+2)</f>
        <v>Mai 2007</v>
      </c>
      <c r="H144" s="125" t="str">
        <f ca="1">LEFT(INDEX(GR!tMois,H$2,2),3)&amp;" "&amp;OFFSET($A$1,,12*(INT((COLUMN(H2)-3)/12))+2)</f>
        <v>Jui 2007</v>
      </c>
      <c r="I144" s="125" t="str">
        <f ca="1">LEFT(INDEX(GR!tMois,I$2,2),3)&amp;" "&amp;OFFSET($A$1,,12*(INT((COLUMN(I2)-3)/12))+2)</f>
        <v>Jui 2007</v>
      </c>
      <c r="J144" s="125" t="str">
        <f ca="1">LEFT(INDEX(GR!tMois,J$2,2),3)&amp;" "&amp;OFFSET($A$1,,12*(INT((COLUMN(J2)-3)/12))+2)</f>
        <v>Aoû 2007</v>
      </c>
      <c r="K144" s="125" t="str">
        <f ca="1">LEFT(INDEX(GR!tMois,K$2,2),3)&amp;" "&amp;OFFSET($A$1,,12*(INT((COLUMN(K2)-3)/12))+2)</f>
        <v>Sep 2007</v>
      </c>
      <c r="L144" s="125" t="str">
        <f ca="1">LEFT(INDEX(GR!tMois,L$2,2),3)&amp;" "&amp;OFFSET($A$1,,12*(INT((COLUMN(L2)-3)/12))+2)</f>
        <v>Oct 2007</v>
      </c>
      <c r="M144" s="125" t="str">
        <f ca="1">LEFT(INDEX(GR!tMois,M$2,2),3)&amp;" "&amp;OFFSET($A$1,,12*(INT((COLUMN(M2)-3)/12))+2)</f>
        <v>Nov 2007</v>
      </c>
      <c r="N144" s="125" t="str">
        <f ca="1">LEFT(INDEX(GR!tMois,N$2,2),3)&amp;" "&amp;OFFSET($A$1,,12*(INT((COLUMN(N2)-3)/12))+2)</f>
        <v>Déc 2007</v>
      </c>
      <c r="O144" s="125" t="str">
        <f ca="1">LEFT(INDEX(GR!tMois,O$2,2),3)&amp;" "&amp;OFFSET($A$1,,12*(INT((COLUMN(O2)-3)/12))+2)</f>
        <v>Jan 2008</v>
      </c>
      <c r="P144" s="125" t="str">
        <f ca="1">LEFT(INDEX(GR!tMois,P$2,2),3)&amp;" "&amp;OFFSET($A$1,,12*(INT((COLUMN(P2)-3)/12))+2)</f>
        <v>Fév 2008</v>
      </c>
      <c r="Q144" s="125" t="str">
        <f ca="1">LEFT(INDEX(GR!tMois,Q$2,2),3)&amp;" "&amp;OFFSET($A$1,,12*(INT((COLUMN(Q2)-3)/12))+2)</f>
        <v>Mar 2008</v>
      </c>
      <c r="R144" s="125" t="str">
        <f ca="1">LEFT(INDEX(GR!tMois,R$2,2),3)&amp;" "&amp;OFFSET($A$1,,12*(INT((COLUMN(R2)-3)/12))+2)</f>
        <v>Avr 2008</v>
      </c>
      <c r="S144" s="125" t="str">
        <f ca="1">LEFT(INDEX(GR!tMois,S$2,2),3)&amp;" "&amp;OFFSET($A$1,,12*(INT((COLUMN(S2)-3)/12))+2)</f>
        <v>Mai 2008</v>
      </c>
      <c r="T144" s="125" t="str">
        <f ca="1">LEFT(INDEX(GR!tMois,T$2,2),3)&amp;" "&amp;OFFSET($A$1,,12*(INT((COLUMN(T2)-3)/12))+2)</f>
        <v>Jui 2008</v>
      </c>
      <c r="U144" s="125" t="str">
        <f ca="1">LEFT(INDEX(GR!tMois,U$2,2),3)&amp;" "&amp;OFFSET($A$1,,12*(INT((COLUMN(U2)-3)/12))+2)</f>
        <v>Jui 2008</v>
      </c>
      <c r="V144" s="125" t="str">
        <f ca="1">LEFT(INDEX(GR!tMois,V$2,2),3)&amp;" "&amp;OFFSET($A$1,,12*(INT((COLUMN(V2)-3)/12))+2)</f>
        <v>Aoû 2008</v>
      </c>
      <c r="W144" s="125" t="str">
        <f ca="1">LEFT(INDEX(GR!tMois,W$2,2),3)&amp;" "&amp;OFFSET($A$1,,12*(INT((COLUMN(W2)-3)/12))+2)</f>
        <v>Sep 2008</v>
      </c>
      <c r="X144" s="125" t="str">
        <f ca="1">LEFT(INDEX(GR!tMois,X$2,2),3)&amp;" "&amp;OFFSET($A$1,,12*(INT((COLUMN(X2)-3)/12))+2)</f>
        <v>Oct 2008</v>
      </c>
      <c r="Y144" s="125" t="str">
        <f ca="1">LEFT(INDEX(GR!tMois,Y$2,2),3)&amp;" "&amp;OFFSET($A$1,,12*(INT((COLUMN(Y2)-3)/12))+2)</f>
        <v>Nov 2008</v>
      </c>
      <c r="Z144" s="125" t="str">
        <f ca="1">LEFT(INDEX(GR!tMois,Z$2,2),3)&amp;" "&amp;OFFSET($A$1,,12*(INT((COLUMN(Z2)-3)/12))+2)</f>
        <v>Déc 2008</v>
      </c>
      <c r="AA144" s="125" t="str">
        <f ca="1">LEFT(INDEX(GR!tMois,AA$2,2),3)&amp;" "&amp;OFFSET($A$1,,12*(INT((COLUMN(AA2)-3)/12))+2)</f>
        <v>Jan 2009</v>
      </c>
      <c r="AB144" s="125" t="str">
        <f ca="1">LEFT(INDEX(GR!tMois,AB$2,2),3)&amp;" "&amp;OFFSET($A$1,,12*(INT((COLUMN(AB2)-3)/12))+2)</f>
        <v>Fév 2009</v>
      </c>
      <c r="AC144" s="125" t="str">
        <f ca="1">LEFT(INDEX(GR!tMois,AC$2,2),3)&amp;" "&amp;OFFSET($A$1,,12*(INT((COLUMN(AC2)-3)/12))+2)</f>
        <v>Mar 2009</v>
      </c>
      <c r="AD144" s="125" t="str">
        <f ca="1">LEFT(INDEX(GR!tMois,AD$2,2),3)&amp;" "&amp;OFFSET($A$1,,12*(INT((COLUMN(AD2)-3)/12))+2)</f>
        <v>Avr 2009</v>
      </c>
      <c r="AE144" s="125" t="str">
        <f ca="1">LEFT(INDEX(GR!tMois,AE$2,2),3)&amp;" "&amp;OFFSET($A$1,,12*(INT((COLUMN(AE2)-3)/12))+2)</f>
        <v>Mai 2009</v>
      </c>
      <c r="AF144" s="125" t="str">
        <f ca="1">LEFT(INDEX(GR!tMois,AF$2,2),3)&amp;" "&amp;OFFSET($A$1,,12*(INT((COLUMN(AF2)-3)/12))+2)</f>
        <v>Jui 2009</v>
      </c>
      <c r="AG144" s="125" t="str">
        <f ca="1">LEFT(INDEX(GR!tMois,AG$2,2),3)&amp;" "&amp;OFFSET($A$1,,12*(INT((COLUMN(AG2)-3)/12))+2)</f>
        <v>Jui 2009</v>
      </c>
      <c r="AH144" s="125" t="str">
        <f ca="1">LEFT(INDEX(GR!tMois,AH$2,2),3)&amp;" "&amp;OFFSET($A$1,,12*(INT((COLUMN(AH2)-3)/12))+2)</f>
        <v>Aoû 2009</v>
      </c>
      <c r="AI144" s="125" t="str">
        <f ca="1">LEFT(INDEX(GR!tMois,AI$2,2),3)&amp;" "&amp;OFFSET($A$1,,12*(INT((COLUMN(AI2)-3)/12))+2)</f>
        <v>Sep 2009</v>
      </c>
      <c r="AJ144" s="125" t="str">
        <f ca="1">LEFT(INDEX(GR!tMois,AJ$2,2),3)&amp;" "&amp;OFFSET($A$1,,12*(INT((COLUMN(AJ2)-3)/12))+2)</f>
        <v>Oct 2009</v>
      </c>
      <c r="AK144" s="125" t="str">
        <f ca="1">LEFT(INDEX(GR!tMois,AK$2,2),3)&amp;" "&amp;OFFSET($A$1,,12*(INT((COLUMN(AK2)-3)/12))+2)</f>
        <v>Nov 2009</v>
      </c>
      <c r="AL144" s="125" t="str">
        <f ca="1">LEFT(INDEX(GR!tMois,AL$2,2),3)&amp;" "&amp;OFFSET($A$1,,12*(INT((COLUMN(AL2)-3)/12))+2)</f>
        <v>Déc 2009</v>
      </c>
      <c r="AM144" s="125" t="str">
        <f ca="1">LEFT(INDEX(GR!tMois,AM$2,2),3)&amp;" "&amp;OFFSET($A$1,,12*(INT((COLUMN(AM2)-3)/12))+2)</f>
        <v>Jan 2010</v>
      </c>
      <c r="AN144" s="125" t="str">
        <f ca="1">LEFT(INDEX(GR!tMois,AN$2,2),3)&amp;" "&amp;OFFSET($A$1,,12*(INT((COLUMN(AN2)-3)/12))+2)</f>
        <v>Fév 2010</v>
      </c>
      <c r="AO144" s="125" t="str">
        <f ca="1">LEFT(INDEX(GR!tMois,AO$2,2),3)&amp;" "&amp;OFFSET($A$1,,12*(INT((COLUMN(AO2)-3)/12))+2)</f>
        <v>Mar 2010</v>
      </c>
      <c r="AP144" s="125" t="str">
        <f ca="1">LEFT(INDEX(GR!tMois,AP$2,2),3)&amp;" "&amp;OFFSET($A$1,,12*(INT((COLUMN(AP2)-3)/12))+2)</f>
        <v>Avr 2010</v>
      </c>
      <c r="AQ144" s="125" t="str">
        <f ca="1">LEFT(INDEX(GR!tMois,AQ$2,2),3)&amp;" "&amp;OFFSET($A$1,,12*(INT((COLUMN(AQ2)-3)/12))+2)</f>
        <v>Mai 2010</v>
      </c>
      <c r="AR144" s="125" t="str">
        <f ca="1">LEFT(INDEX(GR!tMois,AR$2,2),3)&amp;" "&amp;OFFSET($A$1,,12*(INT((COLUMN(AR2)-3)/12))+2)</f>
        <v>Jui 2010</v>
      </c>
      <c r="AS144" s="125" t="str">
        <f ca="1">LEFT(INDEX(GR!tMois,AS$2,2),3)&amp;" "&amp;OFFSET($A$1,,12*(INT((COLUMN(AS2)-3)/12))+2)</f>
        <v>Jui 2010</v>
      </c>
      <c r="AT144" s="125" t="str">
        <f ca="1">LEFT(INDEX(GR!tMois,AT$2,2),3)&amp;" "&amp;OFFSET($A$1,,12*(INT((COLUMN(AT2)-3)/12))+2)</f>
        <v>Aoû 2010</v>
      </c>
      <c r="AU144" s="125" t="str">
        <f ca="1">LEFT(INDEX(GR!tMois,AU$2,2),3)&amp;" "&amp;OFFSET($A$1,,12*(INT((COLUMN(AU2)-3)/12))+2)</f>
        <v>Sep 2010</v>
      </c>
      <c r="AV144" s="125" t="str">
        <f ca="1">LEFT(INDEX(GR!tMois,AV$2,2),3)&amp;" "&amp;OFFSET($A$1,,12*(INT((COLUMN(AV2)-3)/12))+2)</f>
        <v>Oct 2010</v>
      </c>
      <c r="AW144" s="125" t="str">
        <f ca="1">LEFT(INDEX(GR!tMois,AW$2,2),3)&amp;" "&amp;OFFSET($A$1,,12*(INT((COLUMN(AW2)-3)/12))+2)</f>
        <v>Nov 2010</v>
      </c>
      <c r="AX144" s="125" t="str">
        <f ca="1">LEFT(INDEX(GR!tMois,AX$2,2),3)&amp;" "&amp;OFFSET($A$1,,12*(INT((COLUMN(AX2)-3)/12))+2)</f>
        <v>Déc 2010</v>
      </c>
      <c r="AY144" s="125" t="str">
        <f ca="1">LEFT(INDEX(GR!tMois,AY$2,2),3)&amp;" "&amp;OFFSET($A$1,,12*(INT((COLUMN(AY2)-3)/12))+2)</f>
        <v>Jan 2011</v>
      </c>
      <c r="AZ144" s="125" t="str">
        <f ca="1">LEFT(INDEX(GR!tMois,AZ$2,2),3)&amp;" "&amp;OFFSET($A$1,,12*(INT((COLUMN(AZ2)-3)/12))+2)</f>
        <v>Fév 2011</v>
      </c>
      <c r="BA144" s="125" t="str">
        <f ca="1">LEFT(INDEX(GR!tMois,BA$2,2),3)&amp;" "&amp;OFFSET($A$1,,12*(INT((COLUMN(BA2)-3)/12))+2)</f>
        <v>Mar 2011</v>
      </c>
      <c r="BB144" s="125" t="str">
        <f ca="1">LEFT(INDEX(GR!tMois,BB$2,2),3)&amp;" "&amp;OFFSET($A$1,,12*(INT((COLUMN(BB2)-3)/12))+2)</f>
        <v>Avr 2011</v>
      </c>
      <c r="BC144" s="125" t="str">
        <f ca="1">LEFT(INDEX(GR!tMois,BC$2,2),3)&amp;" "&amp;OFFSET($A$1,,12*(INT((COLUMN(BC2)-3)/12))+2)</f>
        <v>Mai 2011</v>
      </c>
      <c r="BD144" s="125" t="str">
        <f ca="1">LEFT(INDEX(GR!tMois,BD$2,2),3)&amp;" "&amp;OFFSET($A$1,,12*(INT((COLUMN(BD2)-3)/12))+2)</f>
        <v>Jui 2011</v>
      </c>
      <c r="BE144" s="125" t="str">
        <f ca="1">LEFT(INDEX(GR!tMois,BE$2,2),3)&amp;" "&amp;OFFSET($A$1,,12*(INT((COLUMN(BE2)-3)/12))+2)</f>
        <v>Jui 2011</v>
      </c>
      <c r="BF144" s="125" t="str">
        <f ca="1">LEFT(INDEX(GR!tMois,BF$2,2),3)&amp;" "&amp;OFFSET($A$1,,12*(INT((COLUMN(BF2)-3)/12))+2)</f>
        <v>Aoû 2011</v>
      </c>
      <c r="BG144" s="125" t="str">
        <f ca="1">LEFT(INDEX(GR!tMois,BG$2,2),3)&amp;" "&amp;OFFSET($A$1,,12*(INT((COLUMN(BG2)-3)/12))+2)</f>
        <v>Sep 2011</v>
      </c>
      <c r="BH144" s="125" t="str">
        <f ca="1">LEFT(INDEX(GR!tMois,BH$2,2),3)&amp;" "&amp;OFFSET($A$1,,12*(INT((COLUMN(BH2)-3)/12))+2)</f>
        <v>Oct 2011</v>
      </c>
      <c r="BI144" s="125" t="str">
        <f ca="1">LEFT(INDEX(GR!tMois,BI$2,2),3)&amp;" "&amp;OFFSET($A$1,,12*(INT((COLUMN(BI2)-3)/12))+2)</f>
        <v>Nov 2011</v>
      </c>
      <c r="BJ144" s="125" t="str">
        <f ca="1">LEFT(INDEX(GR!tMois,BJ$2,2),3)&amp;" "&amp;OFFSET($A$1,,12*(INT((COLUMN(BJ2)-3)/12))+2)</f>
        <v>Déc 2011</v>
      </c>
      <c r="BK144" s="125" t="str">
        <f ca="1">LEFT(INDEX(GR!tMois,BK$2,2),3)&amp;" "&amp;OFFSET($A$1,,12*(INT((COLUMN(BK2)-3)/12))+2)</f>
        <v>Jan 2012</v>
      </c>
      <c r="BL144" s="125" t="str">
        <f ca="1">LEFT(INDEX(GR!tMois,BL$2,2),3)&amp;" "&amp;OFFSET($A$1,,12*(INT((COLUMN(BL2)-3)/12))+2)</f>
        <v>Fév 2012</v>
      </c>
      <c r="BM144" s="125" t="str">
        <f ca="1">LEFT(INDEX(GR!tMois,BM$2,2),3)&amp;" "&amp;OFFSET($A$1,,12*(INT((COLUMN(BM2)-3)/12))+2)</f>
        <v>Mar 2012</v>
      </c>
      <c r="BN144" s="125" t="str">
        <f ca="1">LEFT(INDEX(GR!tMois,BN$2,2),3)&amp;" "&amp;OFFSET($A$1,,12*(INT((COLUMN(BN2)-3)/12))+2)</f>
        <v>Avr 2012</v>
      </c>
      <c r="BO144" s="125" t="str">
        <f ca="1">LEFT(INDEX(GR!tMois,BO$2,2),3)&amp;" "&amp;OFFSET($A$1,,12*(INT((COLUMN(BO2)-3)/12))+2)</f>
        <v>Mai 2012</v>
      </c>
      <c r="BP144" s="125" t="str">
        <f ca="1">LEFT(INDEX(GR!tMois,BP$2,2),3)&amp;" "&amp;OFFSET($A$1,,12*(INT((COLUMN(BP2)-3)/12))+2)</f>
        <v>Jui 2012</v>
      </c>
      <c r="BQ144" s="125" t="str">
        <f ca="1">LEFT(INDEX(GR!tMois,BQ$2,2),3)&amp;" "&amp;OFFSET($A$1,,12*(INT((COLUMN(BQ2)-3)/12))+2)</f>
        <v>Jui 2012</v>
      </c>
      <c r="BR144" s="125" t="str">
        <f ca="1">LEFT(INDEX(GR!tMois,BR$2,2),3)&amp;" "&amp;OFFSET($A$1,,12*(INT((COLUMN(BR2)-3)/12))+2)</f>
        <v>Aoû 2012</v>
      </c>
      <c r="BS144" s="125" t="str">
        <f ca="1">LEFT(INDEX(GR!tMois,BS$2,2),3)&amp;" "&amp;OFFSET($A$1,,12*(INT((COLUMN(BS2)-3)/12))+2)</f>
        <v>Sep 2012</v>
      </c>
      <c r="BT144" s="125" t="str">
        <f ca="1">LEFT(INDEX(GR!tMois,BT$2,2),3)&amp;" "&amp;OFFSET($A$1,,12*(INT((COLUMN(BT2)-3)/12))+2)</f>
        <v>Oct 2012</v>
      </c>
      <c r="BU144" s="125" t="str">
        <f ca="1">LEFT(INDEX(GR!tMois,BU$2,2),3)&amp;" "&amp;OFFSET($A$1,,12*(INT((COLUMN(BU2)-3)/12))+2)</f>
        <v>Nov 2012</v>
      </c>
      <c r="BV144" s="125" t="str">
        <f ca="1">LEFT(INDEX(GR!tMois,BV$2,2),3)&amp;" "&amp;OFFSET($A$1,,12*(INT((COLUMN(BV2)-3)/12))+2)</f>
        <v>Déc 2012</v>
      </c>
      <c r="BW144" s="125" t="str">
        <f ca="1">LEFT(INDEX(GR!tMois,BW$2,2),3)&amp;" "&amp;OFFSET($A$1,,12*(INT((COLUMN(BW2)-3)/12))+2)</f>
        <v>Jan 2013</v>
      </c>
      <c r="BX144" s="125" t="str">
        <f ca="1">LEFT(INDEX(GR!tMois,BX$2,2),3)&amp;" "&amp;OFFSET($A$1,,12*(INT((COLUMN(BX2)-3)/12))+2)</f>
        <v>Fév 2013</v>
      </c>
      <c r="BY144" s="125" t="str">
        <f ca="1">LEFT(INDEX(GR!tMois,BY$2,2),3)&amp;" "&amp;OFFSET($A$1,,12*(INT((COLUMN(BY2)-3)/12))+2)</f>
        <v>Mar 2013</v>
      </c>
      <c r="BZ144" s="125" t="str">
        <f ca="1">LEFT(INDEX(GR!tMois,BZ$2,2),3)&amp;" "&amp;OFFSET($A$1,,12*(INT((COLUMN(BZ2)-3)/12))+2)</f>
        <v>Avr 2013</v>
      </c>
      <c r="CA144" s="125" t="str">
        <f ca="1">LEFT(INDEX(GR!tMois,CA$2,2),3)&amp;" "&amp;OFFSET($A$1,,12*(INT((COLUMN(CA2)-3)/12))+2)</f>
        <v>Mai 2013</v>
      </c>
      <c r="CB144" s="125" t="str">
        <f ca="1">LEFT(INDEX(GR!tMois,CB$2,2),3)&amp;" "&amp;OFFSET($A$1,,12*(INT((COLUMN(CB2)-3)/12))+2)</f>
        <v>Jui 2013</v>
      </c>
      <c r="CC144" s="125" t="str">
        <f ca="1">LEFT(INDEX(GR!tMois,CC$2,2),3)&amp;" "&amp;OFFSET($A$1,,12*(INT((COLUMN(CC2)-3)/12))+2)</f>
        <v>Jui 2013</v>
      </c>
      <c r="CD144" s="125" t="str">
        <f ca="1">LEFT(INDEX(GR!tMois,CD$2,2),3)&amp;" "&amp;OFFSET($A$1,,12*(INT((COLUMN(CD2)-3)/12))+2)</f>
        <v>Aoû 2013</v>
      </c>
      <c r="CE144" s="125" t="str">
        <f ca="1">LEFT(INDEX(GR!tMois,CE$2,2),3)&amp;" "&amp;OFFSET($A$1,,12*(INT((COLUMN(CE2)-3)/12))+2)</f>
        <v>Sep 2013</v>
      </c>
      <c r="CF144" s="125" t="str">
        <f ca="1">LEFT(INDEX(GR!tMois,CF$2,2),3)&amp;" "&amp;OFFSET($A$1,,12*(INT((COLUMN(CF2)-3)/12))+2)</f>
        <v>Oct 2013</v>
      </c>
      <c r="CG144" s="125" t="str">
        <f ca="1">LEFT(INDEX(GR!tMois,CG$2,2),3)&amp;" "&amp;OFFSET($A$1,,12*(INT((COLUMN(CG2)-3)/12))+2)</f>
        <v>Nov 2013</v>
      </c>
      <c r="CH144" s="125" t="str">
        <f ca="1">LEFT(INDEX(GR!tMois,CH$2,2),3)&amp;" "&amp;OFFSET($A$1,,12*(INT((COLUMN(CH2)-3)/12))+2)</f>
        <v>Déc 2013</v>
      </c>
      <c r="CI144" s="125" t="str">
        <f ca="1">LEFT(INDEX(GR!tMois,CI$2,2),3)&amp;" "&amp;OFFSET($A$1,,12*(INT((COLUMN(CI2)-3)/12))+2)</f>
        <v>Jan 2014</v>
      </c>
      <c r="CJ144" s="125" t="str">
        <f ca="1">LEFT(INDEX(GR!tMois,CJ$2,2),3)&amp;" "&amp;OFFSET($A$1,,12*(INT((COLUMN(CJ2)-3)/12))+2)</f>
        <v>Fév 2014</v>
      </c>
      <c r="CK144" s="125" t="str">
        <f ca="1">LEFT(INDEX(GR!tMois,CK$2,2),3)&amp;" "&amp;OFFSET($A$1,,12*(INT((COLUMN(CK2)-3)/12))+2)</f>
        <v>Mar 2014</v>
      </c>
      <c r="CL144" s="125" t="str">
        <f ca="1">LEFT(INDEX(GR!tMois,CL$2,2),3)&amp;" "&amp;OFFSET($A$1,,12*(INT((COLUMN(CL2)-3)/12))+2)</f>
        <v>Avr 2014</v>
      </c>
      <c r="CM144" s="125" t="str">
        <f ca="1">LEFT(INDEX(GR!tMois,CM$2,2),3)&amp;" "&amp;OFFSET($A$1,,12*(INT((COLUMN(CM2)-3)/12))+2)</f>
        <v>Mai 2014</v>
      </c>
      <c r="CN144" s="125" t="str">
        <f ca="1">LEFT(INDEX(GR!tMois,CN$2,2),3)&amp;" "&amp;OFFSET($A$1,,12*(INT((COLUMN(CN2)-3)/12))+2)</f>
        <v>Jui 2014</v>
      </c>
      <c r="CO144" s="125" t="str">
        <f ca="1">LEFT(INDEX(GR!tMois,CO$2,2),3)&amp;" "&amp;OFFSET($A$1,,12*(INT((COLUMN(CO2)-3)/12))+2)</f>
        <v>Jui 2014</v>
      </c>
      <c r="CP144" s="125" t="str">
        <f ca="1">LEFT(INDEX(GR!tMois,CP$2,2),3)&amp;" "&amp;OFFSET($A$1,,12*(INT((COLUMN(CP2)-3)/12))+2)</f>
        <v>Aoû 2014</v>
      </c>
      <c r="CQ144" s="125" t="str">
        <f ca="1">LEFT(INDEX(GR!tMois,CQ$2,2),3)&amp;" "&amp;OFFSET($A$1,,12*(INT((COLUMN(CQ2)-3)/12))+2)</f>
        <v>Sep 2014</v>
      </c>
      <c r="CR144" s="125" t="str">
        <f ca="1">LEFT(INDEX(GR!tMois,CR$2,2),3)&amp;" "&amp;OFFSET($A$1,,12*(INT((COLUMN(CR2)-3)/12))+2)</f>
        <v>Oct 2014</v>
      </c>
      <c r="CS144" s="125" t="str">
        <f ca="1">LEFT(INDEX(GR!tMois,CS$2,2),3)&amp;" "&amp;OFFSET($A$1,,12*(INT((COLUMN(CS2)-3)/12))+2)</f>
        <v>Nov 2014</v>
      </c>
      <c r="CT144" s="125" t="str">
        <f ca="1">LEFT(INDEX(GR!tMois,CT$2,2),3)&amp;" "&amp;OFFSET($A$1,,12*(INT((COLUMN(CT2)-3)/12))+2)</f>
        <v>Déc 2014</v>
      </c>
      <c r="CU144" s="125" t="str">
        <f ca="1">LEFT(INDEX(GR!tMois,CU$2,2),3)&amp;" "&amp;OFFSET($A$1,,12*(INT((COLUMN(CU2)-3)/12))+2)</f>
        <v>Jan 2015</v>
      </c>
      <c r="CV144" s="125" t="str">
        <f ca="1">LEFT(INDEX(GR!tMois,CV$2,2),3)&amp;" "&amp;OFFSET($A$1,,12*(INT((COLUMN(CV2)-3)/12))+2)</f>
        <v>Fév 2015</v>
      </c>
      <c r="CW144" s="125" t="str">
        <f ca="1">LEFT(INDEX(GR!tMois,CW$2,2),3)&amp;" "&amp;OFFSET($A$1,,12*(INT((COLUMN(CW2)-3)/12))+2)</f>
        <v>Mar 2015</v>
      </c>
      <c r="CX144" s="125" t="str">
        <f ca="1">LEFT(INDEX(GR!tMois,CX$2,2),3)&amp;" "&amp;OFFSET($A$1,,12*(INT((COLUMN(CX2)-3)/12))+2)</f>
        <v>Avr 2015</v>
      </c>
      <c r="CY144" s="125" t="str">
        <f ca="1">LEFT(INDEX(GR!tMois,CY$2,2),3)&amp;" "&amp;OFFSET($A$1,,12*(INT((COLUMN(CY2)-3)/12))+2)</f>
        <v>Mai 2015</v>
      </c>
      <c r="CZ144" s="125" t="str">
        <f ca="1">LEFT(INDEX(GR!tMois,CZ$2,2),3)&amp;" "&amp;OFFSET($A$1,,12*(INT((COLUMN(CZ2)-3)/12))+2)</f>
        <v>Jui 2015</v>
      </c>
      <c r="DA144" s="125" t="str">
        <f ca="1">LEFT(INDEX(GR!tMois,DA$2,2),3)&amp;" "&amp;OFFSET($A$1,,12*(INT((COLUMN(DA2)-3)/12))+2)</f>
        <v>Jui 2015</v>
      </c>
      <c r="DB144" s="125" t="str">
        <f ca="1">LEFT(INDEX(GR!tMois,DB$2,2),3)&amp;" "&amp;OFFSET($A$1,,12*(INT((COLUMN(DB2)-3)/12))+2)</f>
        <v>Aoû 2015</v>
      </c>
      <c r="DC144" s="125" t="str">
        <f ca="1">LEFT(INDEX(GR!tMois,DC$2,2),3)&amp;" "&amp;OFFSET($A$1,,12*(INT((COLUMN(DC2)-3)/12))+2)</f>
        <v>Sep 2015</v>
      </c>
      <c r="DD144" s="125" t="str">
        <f ca="1">LEFT(INDEX(GR!tMois,DD$2,2),3)&amp;" "&amp;OFFSET($A$1,,12*(INT((COLUMN(DD2)-3)/12))+2)</f>
        <v>Oct 2015</v>
      </c>
      <c r="DE144" s="125" t="str">
        <f ca="1">LEFT(INDEX(GR!tMois,DE$2,2),3)&amp;" "&amp;OFFSET($A$1,,12*(INT((COLUMN(DE2)-3)/12))+2)</f>
        <v>Nov 2015</v>
      </c>
      <c r="DF144" s="125" t="str">
        <f ca="1">LEFT(INDEX(GR!tMois,DF$2,2),3)&amp;" "&amp;OFFSET($A$1,,12*(INT((COLUMN(DF2)-3)/12))+2)</f>
        <v>Déc 2015</v>
      </c>
      <c r="DG144" s="125" t="str">
        <f ca="1">LEFT(INDEX(GR!tMois,DG$2,2),3)&amp;" "&amp;OFFSET($A$1,,12*(INT((COLUMN(DG2)-3)/12))+2)</f>
        <v>Jan 2016</v>
      </c>
      <c r="DH144" s="125" t="str">
        <f ca="1">LEFT(INDEX(GR!tMois,DH$2,2),3)&amp;" "&amp;OFFSET($A$1,,12*(INT((COLUMN(DH2)-3)/12))+2)</f>
        <v>Fév 2016</v>
      </c>
      <c r="DI144" s="125" t="str">
        <f ca="1">LEFT(INDEX(GR!tMois,DI$2,2),3)&amp;" "&amp;OFFSET($A$1,,12*(INT((COLUMN(DI2)-3)/12))+2)</f>
        <v>Mar 2016</v>
      </c>
      <c r="DJ144" s="125" t="str">
        <f ca="1">LEFT(INDEX(GR!tMois,DJ$2,2),3)&amp;" "&amp;OFFSET($A$1,,12*(INT((COLUMN(DJ2)-3)/12))+2)</f>
        <v>Avr 2016</v>
      </c>
      <c r="DK144" s="125" t="str">
        <f ca="1">LEFT(INDEX(GR!tMois,DK$2,2),3)&amp;" "&amp;OFFSET($A$1,,12*(INT((COLUMN(DK2)-3)/12))+2)</f>
        <v>Mai 2016</v>
      </c>
      <c r="DL144" s="125" t="str">
        <f ca="1">LEFT(INDEX(GR!tMois,DL$2,2),3)&amp;" "&amp;OFFSET($A$1,,12*(INT((COLUMN(DL2)-3)/12))+2)</f>
        <v>Jui 2016</v>
      </c>
      <c r="DM144" s="125" t="str">
        <f ca="1">LEFT(INDEX(GR!tMois,DM$2,2),3)&amp;" "&amp;OFFSET($A$1,,12*(INT((COLUMN(DM2)-3)/12))+2)</f>
        <v>Jui 2016</v>
      </c>
      <c r="DN144" s="125" t="str">
        <f ca="1">LEFT(INDEX(GR!tMois,DN$2,2),3)&amp;" "&amp;OFFSET($A$1,,12*(INT((COLUMN(DN2)-3)/12))+2)</f>
        <v>Aoû 2016</v>
      </c>
      <c r="DO144" s="125" t="str">
        <f ca="1">LEFT(INDEX(GR!tMois,DO$2,2),3)&amp;" "&amp;OFFSET($A$1,,12*(INT((COLUMN(DO2)-3)/12))+2)</f>
        <v>Sep 2016</v>
      </c>
      <c r="DP144" s="125" t="str">
        <f ca="1">LEFT(INDEX(GR!tMois,DP$2,2),3)&amp;" "&amp;OFFSET($A$1,,12*(INT((COLUMN(DP2)-3)/12))+2)</f>
        <v>Oct 2016</v>
      </c>
      <c r="DQ144" s="125" t="str">
        <f ca="1">LEFT(INDEX(GR!tMois,DQ$2,2),3)&amp;" "&amp;OFFSET($A$1,,12*(INT((COLUMN(DQ2)-3)/12))+2)</f>
        <v>Nov 2016</v>
      </c>
      <c r="DR144" s="125" t="str">
        <f ca="1">LEFT(INDEX(GR!tMois,DR$2,2),3)&amp;" "&amp;OFFSET($A$1,,12*(INT((COLUMN(DR2)-3)/12))+2)</f>
        <v>Déc 2016</v>
      </c>
      <c r="DS144" s="125" t="str">
        <f ca="1">LEFT(INDEX(GR!tMois,DS$2,2),3)&amp;" "&amp;OFFSET($A$1,,12*(INT((COLUMN(DS2)-3)/12))+2)</f>
        <v>Jan 2017</v>
      </c>
      <c r="DT144" s="125" t="str">
        <f ca="1">LEFT(INDEX(GR!tMois,DT$2,2),3)&amp;" "&amp;OFFSET($A$1,,12*(INT((COLUMN(DT2)-3)/12))+2)</f>
        <v>Fév 2017</v>
      </c>
      <c r="DU144" s="125" t="str">
        <f ca="1">LEFT(INDEX(GR!tMois,DU$2,2),3)&amp;" "&amp;OFFSET($A$1,,12*(INT((COLUMN(DU2)-3)/12))+2)</f>
        <v>Mar 2017</v>
      </c>
      <c r="DV144" s="125" t="str">
        <f ca="1">LEFT(INDEX(GR!tMois,DV$2,2),3)&amp;" "&amp;OFFSET($A$1,,12*(INT((COLUMN(DV2)-3)/12))+2)</f>
        <v>Avr 2017</v>
      </c>
      <c r="DW144" s="125" t="str">
        <f ca="1">LEFT(INDEX(GR!tMois,DW$2,2),3)&amp;" "&amp;OFFSET($A$1,,12*(INT((COLUMN(DW2)-3)/12))+2)</f>
        <v>Mai 2017</v>
      </c>
      <c r="DZ144" s="125" t="str">
        <f ca="1">LEFT(INDEX(GR!tMois,DZ$2,2),3)&amp;" "&amp;OFFSET($A$1,,12*(INT((COLUMN(DZ2)-3)/12))+2)</f>
        <v>Aoû 2017</v>
      </c>
      <c r="EA144" s="125" t="str">
        <f ca="1">LEFT(INDEX(GR!tMois,EA$2,2),3)&amp;" "&amp;OFFSET($A$1,,12*(INT((COLUMN(EA2)-3)/12))+2)</f>
        <v>Sep 2017</v>
      </c>
      <c r="EB144" s="125" t="str">
        <f ca="1">LEFT(INDEX(GR!tMois,EB$2,2),3)&amp;" "&amp;OFFSET($A$1,,12*(INT((COLUMN(EB2)-3)/12))+2)</f>
        <v>Oct 2017</v>
      </c>
      <c r="EC144" s="125" t="str">
        <f ca="1">LEFT(INDEX(GR!tMois,EC$2,2),3)&amp;" "&amp;OFFSET($A$1,,12*(INT((COLUMN(EC2)-3)/12))+2)</f>
        <v>Nov 2017</v>
      </c>
      <c r="ED144" s="125" t="str">
        <f ca="1">LEFT(INDEX(GR!tMois,ED$2,2),3)&amp;" "&amp;OFFSET($A$1,,12*(INT((COLUMN(ED2)-3)/12))+2)</f>
        <v>Déc 2017</v>
      </c>
      <c r="EG144" s="125" t="str">
        <f ca="1">LEFT(INDEX(GR!tMois,EG$2,2),3)&amp;" "&amp;OFFSET($A$1,,12*(INT((COLUMN(EG2)-3)/12))+2)</f>
        <v>Mar 2018</v>
      </c>
      <c r="EH144" s="125" t="str">
        <f ca="1">LEFT(INDEX(GR!tMois,EH$2,2),3)&amp;" "&amp;OFFSET($A$1,,12*(INT((COLUMN(EH2)-3)/12))+2)</f>
        <v>Avr 2018</v>
      </c>
      <c r="EI144" s="125" t="str">
        <f ca="1">LEFT(INDEX(GR!tMois,EI$2,2),3)&amp;" "&amp;OFFSET($A$1,,12*(INT((COLUMN(EI2)-3)/12))+2)</f>
        <v>Mai 2018</v>
      </c>
      <c r="EJ144" s="125" t="str">
        <f ca="1">LEFT(INDEX(GR!tMois,EJ$2,2),3)&amp;" "&amp;OFFSET($A$1,,12*(INT((COLUMN(EJ2)-3)/12))+2)</f>
        <v>Jui 2018</v>
      </c>
      <c r="EK144" s="125" t="str">
        <f ca="1">LEFT(INDEX(GR!tMois,EK$2,2),3)&amp;" "&amp;OFFSET($A$1,,12*(INT((COLUMN(EK2)-3)/12))+2)</f>
        <v>Jui 2018</v>
      </c>
      <c r="EN144" s="125" t="str">
        <f ca="1">LEFT(INDEX(GR!tMois,EN$2,2),3)&amp;" "&amp;OFFSET($A$1,,12*(INT((COLUMN(EN2)-3)/12))+2)</f>
        <v>Oct 2018</v>
      </c>
      <c r="EO144" s="125" t="str">
        <f ca="1">LEFT(INDEX(GR!tMois,EO$2,2),3)&amp;" "&amp;OFFSET($A$1,,12*(INT((COLUMN(EO2)-3)/12))+2)</f>
        <v>Nov 2018</v>
      </c>
      <c r="EP144" s="125" t="str">
        <f ca="1">LEFT(INDEX(GR!tMois,EP$2,2),3)&amp;" "&amp;OFFSET($A$1,,12*(INT((COLUMN(EP2)-3)/12))+2)</f>
        <v>Déc 2018</v>
      </c>
    </row>
    <row r="145" spans="1:146" s="125" customFormat="1" x14ac:dyDescent="0.2">
      <c r="A145" s="158"/>
      <c r="B145" s="158"/>
      <c r="C145" s="125" t="str">
        <f ca="1">LEFT(INDEX(GR!tMois,C$2,3),3)&amp;" "&amp;OFFSET($A$1,,12*(INT((COLUMN(C3)-3)/12))+2)</f>
        <v>Jan 2007</v>
      </c>
      <c r="D145" s="125" t="str">
        <f ca="1">LEFT(INDEX(GR!tMois,D$2,3),3)&amp;" "&amp;OFFSET($A$1,,12*(INT((COLUMN(D3)-3)/12))+2)</f>
        <v>Feb 2007</v>
      </c>
      <c r="E145" s="125" t="str">
        <f ca="1">LEFT(INDEX(GR!tMois,E$2,3),3)&amp;" "&amp;OFFSET($A$1,,12*(INT((COLUMN(E3)-3)/12))+2)</f>
        <v>Maa 2007</v>
      </c>
      <c r="F145" s="125" t="str">
        <f ca="1">LEFT(INDEX(GR!tMois,F$2,3),3)&amp;" "&amp;OFFSET($A$1,,12*(INT((COLUMN(F3)-3)/12))+2)</f>
        <v>Apr 2007</v>
      </c>
      <c r="G145" s="125" t="str">
        <f ca="1">LEFT(INDEX(GR!tMois,G$2,3),3)&amp;" "&amp;OFFSET($A$1,,12*(INT((COLUMN(G3)-3)/12))+2)</f>
        <v>Mei 2007</v>
      </c>
      <c r="H145" s="125" t="str">
        <f ca="1">LEFT(INDEX(GR!tMois,H$2,3),3)&amp;" "&amp;OFFSET($A$1,,12*(INT((COLUMN(H3)-3)/12))+2)</f>
        <v>Jun 2007</v>
      </c>
      <c r="I145" s="125" t="str">
        <f ca="1">LEFT(INDEX(GR!tMois,I$2,3),3)&amp;" "&amp;OFFSET($A$1,,12*(INT((COLUMN(I3)-3)/12))+2)</f>
        <v>Jul 2007</v>
      </c>
      <c r="J145" s="125" t="str">
        <f ca="1">LEFT(INDEX(GR!tMois,J$2,3),3)&amp;" "&amp;OFFSET($A$1,,12*(INT((COLUMN(J3)-3)/12))+2)</f>
        <v>Aug 2007</v>
      </c>
      <c r="K145" s="125" t="str">
        <f ca="1">LEFT(INDEX(GR!tMois,K$2,3),3)&amp;" "&amp;OFFSET($A$1,,12*(INT((COLUMN(K3)-3)/12))+2)</f>
        <v>Sep 2007</v>
      </c>
      <c r="L145" s="125" t="str">
        <f ca="1">LEFT(INDEX(GR!tMois,L$2,3),3)&amp;" "&amp;OFFSET($A$1,,12*(INT((COLUMN(L3)-3)/12))+2)</f>
        <v>Okt 2007</v>
      </c>
      <c r="M145" s="125" t="str">
        <f ca="1">LEFT(INDEX(GR!tMois,M$2,3),3)&amp;" "&amp;OFFSET($A$1,,12*(INT((COLUMN(M3)-3)/12))+2)</f>
        <v>Nov 2007</v>
      </c>
      <c r="N145" s="125" t="str">
        <f ca="1">LEFT(INDEX(GR!tMois,N$2,3),3)&amp;" "&amp;OFFSET($A$1,,12*(INT((COLUMN(N3)-3)/12))+2)</f>
        <v>Dec 2007</v>
      </c>
      <c r="O145" s="125" t="str">
        <f ca="1">LEFT(INDEX(GR!tMois,O$2,3),3)&amp;" "&amp;OFFSET($A$1,,12*(INT((COLUMN(O3)-3)/12))+2)</f>
        <v>Jan 2008</v>
      </c>
      <c r="P145" s="125" t="str">
        <f ca="1">LEFT(INDEX(GR!tMois,P$2,3),3)&amp;" "&amp;OFFSET($A$1,,12*(INT((COLUMN(P3)-3)/12))+2)</f>
        <v>Feb 2008</v>
      </c>
      <c r="Q145" s="125" t="str">
        <f ca="1">LEFT(INDEX(GR!tMois,Q$2,3),3)&amp;" "&amp;OFFSET($A$1,,12*(INT((COLUMN(Q3)-3)/12))+2)</f>
        <v>Maa 2008</v>
      </c>
      <c r="R145" s="125" t="str">
        <f ca="1">LEFT(INDEX(GR!tMois,R$2,3),3)&amp;" "&amp;OFFSET($A$1,,12*(INT((COLUMN(R3)-3)/12))+2)</f>
        <v>Apr 2008</v>
      </c>
      <c r="S145" s="125" t="str">
        <f ca="1">LEFT(INDEX(GR!tMois,S$2,3),3)&amp;" "&amp;OFFSET($A$1,,12*(INT((COLUMN(S3)-3)/12))+2)</f>
        <v>Mei 2008</v>
      </c>
      <c r="T145" s="125" t="str">
        <f ca="1">LEFT(INDEX(GR!tMois,T$2,3),3)&amp;" "&amp;OFFSET($A$1,,12*(INT((COLUMN(T3)-3)/12))+2)</f>
        <v>Jun 2008</v>
      </c>
      <c r="U145" s="125" t="str">
        <f ca="1">LEFT(INDEX(GR!tMois,U$2,3),3)&amp;" "&amp;OFFSET($A$1,,12*(INT((COLUMN(U3)-3)/12))+2)</f>
        <v>Jul 2008</v>
      </c>
      <c r="V145" s="125" t="str">
        <f ca="1">LEFT(INDEX(GR!tMois,V$2,3),3)&amp;" "&amp;OFFSET($A$1,,12*(INT((COLUMN(V3)-3)/12))+2)</f>
        <v>Aug 2008</v>
      </c>
      <c r="W145" s="125" t="str">
        <f ca="1">LEFT(INDEX(GR!tMois,W$2,3),3)&amp;" "&amp;OFFSET($A$1,,12*(INT((COLUMN(W3)-3)/12))+2)</f>
        <v>Sep 2008</v>
      </c>
      <c r="X145" s="125" t="str">
        <f ca="1">LEFT(INDEX(GR!tMois,X$2,3),3)&amp;" "&amp;OFFSET($A$1,,12*(INT((COLUMN(X3)-3)/12))+2)</f>
        <v>Okt 2008</v>
      </c>
      <c r="Y145" s="125" t="str">
        <f ca="1">LEFT(INDEX(GR!tMois,Y$2,3),3)&amp;" "&amp;OFFSET($A$1,,12*(INT((COLUMN(Y3)-3)/12))+2)</f>
        <v>Nov 2008</v>
      </c>
      <c r="Z145" s="125" t="str">
        <f ca="1">LEFT(INDEX(GR!tMois,Z$2,3),3)&amp;" "&amp;OFFSET($A$1,,12*(INT((COLUMN(Z3)-3)/12))+2)</f>
        <v>Dec 2008</v>
      </c>
      <c r="AA145" s="125" t="str">
        <f ca="1">LEFT(INDEX(GR!tMois,AA$2,3),3)&amp;" "&amp;OFFSET($A$1,,12*(INT((COLUMN(AA3)-3)/12))+2)</f>
        <v>Jan 2009</v>
      </c>
      <c r="AB145" s="125" t="str">
        <f ca="1">LEFT(INDEX(GR!tMois,AB$2,3),3)&amp;" "&amp;OFFSET($A$1,,12*(INT((COLUMN(AB3)-3)/12))+2)</f>
        <v>Feb 2009</v>
      </c>
      <c r="AC145" s="125" t="str">
        <f ca="1">LEFT(INDEX(GR!tMois,AC$2,3),3)&amp;" "&amp;OFFSET($A$1,,12*(INT((COLUMN(AC3)-3)/12))+2)</f>
        <v>Maa 2009</v>
      </c>
      <c r="AD145" s="125" t="str">
        <f ca="1">LEFT(INDEX(GR!tMois,AD$2,3),3)&amp;" "&amp;OFFSET($A$1,,12*(INT((COLUMN(AD3)-3)/12))+2)</f>
        <v>Apr 2009</v>
      </c>
      <c r="AE145" s="125" t="str">
        <f ca="1">LEFT(INDEX(GR!tMois,AE$2,3),3)&amp;" "&amp;OFFSET($A$1,,12*(INT((COLUMN(AE3)-3)/12))+2)</f>
        <v>Mei 2009</v>
      </c>
      <c r="AF145" s="125" t="str">
        <f ca="1">LEFT(INDEX(GR!tMois,AF$2,3),3)&amp;" "&amp;OFFSET($A$1,,12*(INT((COLUMN(AF3)-3)/12))+2)</f>
        <v>Jun 2009</v>
      </c>
      <c r="AG145" s="125" t="str">
        <f ca="1">LEFT(INDEX(GR!tMois,AG$2,3),3)&amp;" "&amp;OFFSET($A$1,,12*(INT((COLUMN(AG3)-3)/12))+2)</f>
        <v>Jul 2009</v>
      </c>
      <c r="AH145" s="125" t="str">
        <f ca="1">LEFT(INDEX(GR!tMois,AH$2,3),3)&amp;" "&amp;OFFSET($A$1,,12*(INT((COLUMN(AH3)-3)/12))+2)</f>
        <v>Aug 2009</v>
      </c>
      <c r="AI145" s="125" t="str">
        <f ca="1">LEFT(INDEX(GR!tMois,AI$2,3),3)&amp;" "&amp;OFFSET($A$1,,12*(INT((COLUMN(AI3)-3)/12))+2)</f>
        <v>Sep 2009</v>
      </c>
      <c r="AJ145" s="125" t="str">
        <f ca="1">LEFT(INDEX(GR!tMois,AJ$2,3),3)&amp;" "&amp;OFFSET($A$1,,12*(INT((COLUMN(AJ3)-3)/12))+2)</f>
        <v>Okt 2009</v>
      </c>
      <c r="AK145" s="125" t="str">
        <f ca="1">LEFT(INDEX(GR!tMois,AK$2,3),3)&amp;" "&amp;OFFSET($A$1,,12*(INT((COLUMN(AK3)-3)/12))+2)</f>
        <v>Nov 2009</v>
      </c>
      <c r="AL145" s="125" t="str">
        <f ca="1">LEFT(INDEX(GR!tMois,AL$2,3),3)&amp;" "&amp;OFFSET($A$1,,12*(INT((COLUMN(AL3)-3)/12))+2)</f>
        <v>Dec 2009</v>
      </c>
      <c r="AM145" s="125" t="str">
        <f ca="1">LEFT(INDEX(GR!tMois,AM$2,3),3)&amp;" "&amp;OFFSET($A$1,,12*(INT((COLUMN(AM3)-3)/12))+2)</f>
        <v>Jan 2010</v>
      </c>
      <c r="AN145" s="125" t="str">
        <f ca="1">LEFT(INDEX(GR!tMois,AN$2,3),3)&amp;" "&amp;OFFSET($A$1,,12*(INT((COLUMN(AN3)-3)/12))+2)</f>
        <v>Feb 2010</v>
      </c>
      <c r="AO145" s="125" t="str">
        <f ca="1">LEFT(INDEX(GR!tMois,AO$2,3),3)&amp;" "&amp;OFFSET($A$1,,12*(INT((COLUMN(AO3)-3)/12))+2)</f>
        <v>Maa 2010</v>
      </c>
      <c r="AP145" s="125" t="str">
        <f ca="1">LEFT(INDEX(GR!tMois,AP$2,3),3)&amp;" "&amp;OFFSET($A$1,,12*(INT((COLUMN(AP3)-3)/12))+2)</f>
        <v>Apr 2010</v>
      </c>
      <c r="AQ145" s="125" t="str">
        <f ca="1">LEFT(INDEX(GR!tMois,AQ$2,3),3)&amp;" "&amp;OFFSET($A$1,,12*(INT((COLUMN(AQ3)-3)/12))+2)</f>
        <v>Mei 2010</v>
      </c>
      <c r="AR145" s="125" t="str">
        <f ca="1">LEFT(INDEX(GR!tMois,AR$2,3),3)&amp;" "&amp;OFFSET($A$1,,12*(INT((COLUMN(AR3)-3)/12))+2)</f>
        <v>Jun 2010</v>
      </c>
      <c r="AS145" s="125" t="str">
        <f ca="1">LEFT(INDEX(GR!tMois,AS$2,3),3)&amp;" "&amp;OFFSET($A$1,,12*(INT((COLUMN(AS3)-3)/12))+2)</f>
        <v>Jul 2010</v>
      </c>
      <c r="AT145" s="125" t="str">
        <f ca="1">LEFT(INDEX(GR!tMois,AT$2,3),3)&amp;" "&amp;OFFSET($A$1,,12*(INT((COLUMN(AT3)-3)/12))+2)</f>
        <v>Aug 2010</v>
      </c>
      <c r="AU145" s="125" t="str">
        <f ca="1">LEFT(INDEX(GR!tMois,AU$2,3),3)&amp;" "&amp;OFFSET($A$1,,12*(INT((COLUMN(AU3)-3)/12))+2)</f>
        <v>Sep 2010</v>
      </c>
      <c r="AV145" s="125" t="str">
        <f ca="1">LEFT(INDEX(GR!tMois,AV$2,3),3)&amp;" "&amp;OFFSET($A$1,,12*(INT((COLUMN(AV3)-3)/12))+2)</f>
        <v>Okt 2010</v>
      </c>
      <c r="AW145" s="125" t="str">
        <f ca="1">LEFT(INDEX(GR!tMois,AW$2,3),3)&amp;" "&amp;OFFSET($A$1,,12*(INT((COLUMN(AW3)-3)/12))+2)</f>
        <v>Nov 2010</v>
      </c>
      <c r="AX145" s="125" t="str">
        <f ca="1">LEFT(INDEX(GR!tMois,AX$2,3),3)&amp;" "&amp;OFFSET($A$1,,12*(INT((COLUMN(AX3)-3)/12))+2)</f>
        <v>Dec 2010</v>
      </c>
      <c r="AY145" s="125" t="str">
        <f ca="1">LEFT(INDEX(GR!tMois,AY$2,3),3)&amp;" "&amp;OFFSET($A$1,,12*(INT((COLUMN(AY3)-3)/12))+2)</f>
        <v>Jan 2011</v>
      </c>
      <c r="AZ145" s="125" t="str">
        <f ca="1">LEFT(INDEX(GR!tMois,AZ$2,3),3)&amp;" "&amp;OFFSET($A$1,,12*(INT((COLUMN(AZ3)-3)/12))+2)</f>
        <v>Feb 2011</v>
      </c>
      <c r="BA145" s="125" t="str">
        <f ca="1">LEFT(INDEX(GR!tMois,BA$2,3),3)&amp;" "&amp;OFFSET($A$1,,12*(INT((COLUMN(BA3)-3)/12))+2)</f>
        <v>Maa 2011</v>
      </c>
      <c r="BB145" s="125" t="str">
        <f ca="1">LEFT(INDEX(GR!tMois,BB$2,3),3)&amp;" "&amp;OFFSET($A$1,,12*(INT((COLUMN(BB3)-3)/12))+2)</f>
        <v>Apr 2011</v>
      </c>
      <c r="BC145" s="125" t="str">
        <f ca="1">LEFT(INDEX(GR!tMois,BC$2,3),3)&amp;" "&amp;OFFSET($A$1,,12*(INT((COLUMN(BC3)-3)/12))+2)</f>
        <v>Mei 2011</v>
      </c>
      <c r="BD145" s="125" t="str">
        <f ca="1">LEFT(INDEX(GR!tMois,BD$2,3),3)&amp;" "&amp;OFFSET($A$1,,12*(INT((COLUMN(BD3)-3)/12))+2)</f>
        <v>Jun 2011</v>
      </c>
      <c r="BE145" s="125" t="str">
        <f ca="1">LEFT(INDEX(GR!tMois,BE$2,3),3)&amp;" "&amp;OFFSET($A$1,,12*(INT((COLUMN(BE3)-3)/12))+2)</f>
        <v>Jul 2011</v>
      </c>
      <c r="BF145" s="125" t="str">
        <f ca="1">LEFT(INDEX(GR!tMois,BF$2,3),3)&amp;" "&amp;OFFSET($A$1,,12*(INT((COLUMN(BF3)-3)/12))+2)</f>
        <v>Aug 2011</v>
      </c>
      <c r="BG145" s="125" t="str">
        <f ca="1">LEFT(INDEX(GR!tMois,BG$2,3),3)&amp;" "&amp;OFFSET($A$1,,12*(INT((COLUMN(BG3)-3)/12))+2)</f>
        <v>Sep 2011</v>
      </c>
      <c r="BH145" s="125" t="str">
        <f ca="1">LEFT(INDEX(GR!tMois,BH$2,3),3)&amp;" "&amp;OFFSET($A$1,,12*(INT((COLUMN(BH3)-3)/12))+2)</f>
        <v>Okt 2011</v>
      </c>
      <c r="BI145" s="125" t="str">
        <f ca="1">LEFT(INDEX(GR!tMois,BI$2,3),3)&amp;" "&amp;OFFSET($A$1,,12*(INT((COLUMN(BI3)-3)/12))+2)</f>
        <v>Nov 2011</v>
      </c>
      <c r="BJ145" s="125" t="str">
        <f ca="1">LEFT(INDEX(GR!tMois,BJ$2,3),3)&amp;" "&amp;OFFSET($A$1,,12*(INT((COLUMN(BJ3)-3)/12))+2)</f>
        <v>Dec 2011</v>
      </c>
      <c r="BK145" s="125" t="str">
        <f ca="1">LEFT(INDEX(GR!tMois,BK$2,3),3)&amp;" "&amp;OFFSET($A$1,,12*(INT((COLUMN(BK3)-3)/12))+2)</f>
        <v>Jan 2012</v>
      </c>
      <c r="BL145" s="125" t="str">
        <f ca="1">LEFT(INDEX(GR!tMois,BL$2,3),3)&amp;" "&amp;OFFSET($A$1,,12*(INT((COLUMN(BL3)-3)/12))+2)</f>
        <v>Feb 2012</v>
      </c>
      <c r="BM145" s="125" t="str">
        <f ca="1">LEFT(INDEX(GR!tMois,BM$2,3),3)&amp;" "&amp;OFFSET($A$1,,12*(INT((COLUMN(BM3)-3)/12))+2)</f>
        <v>Maa 2012</v>
      </c>
      <c r="BN145" s="125" t="str">
        <f ca="1">LEFT(INDEX(GR!tMois,BN$2,3),3)&amp;" "&amp;OFFSET($A$1,,12*(INT((COLUMN(BN3)-3)/12))+2)</f>
        <v>Apr 2012</v>
      </c>
      <c r="BO145" s="125" t="str">
        <f ca="1">LEFT(INDEX(GR!tMois,BO$2,3),3)&amp;" "&amp;OFFSET($A$1,,12*(INT((COLUMN(BO3)-3)/12))+2)</f>
        <v>Mei 2012</v>
      </c>
      <c r="BP145" s="125" t="str">
        <f ca="1">LEFT(INDEX(GR!tMois,BP$2,3),3)&amp;" "&amp;OFFSET($A$1,,12*(INT((COLUMN(BP3)-3)/12))+2)</f>
        <v>Jun 2012</v>
      </c>
      <c r="BQ145" s="125" t="str">
        <f ca="1">LEFT(INDEX(GR!tMois,BQ$2,3),3)&amp;" "&amp;OFFSET($A$1,,12*(INT((COLUMN(BQ3)-3)/12))+2)</f>
        <v>Jul 2012</v>
      </c>
      <c r="BR145" s="125" t="str">
        <f ca="1">LEFT(INDEX(GR!tMois,BR$2,3),3)&amp;" "&amp;OFFSET($A$1,,12*(INT((COLUMN(BR3)-3)/12))+2)</f>
        <v>Aug 2012</v>
      </c>
      <c r="BS145" s="125" t="str">
        <f ca="1">LEFT(INDEX(GR!tMois,BS$2,3),3)&amp;" "&amp;OFFSET($A$1,,12*(INT((COLUMN(BS3)-3)/12))+2)</f>
        <v>Sep 2012</v>
      </c>
      <c r="BT145" s="125" t="str">
        <f ca="1">LEFT(INDEX(GR!tMois,BT$2,3),3)&amp;" "&amp;OFFSET($A$1,,12*(INT((COLUMN(BT3)-3)/12))+2)</f>
        <v>Okt 2012</v>
      </c>
      <c r="BU145" s="125" t="str">
        <f ca="1">LEFT(INDEX(GR!tMois,BU$2,3),3)&amp;" "&amp;OFFSET($A$1,,12*(INT((COLUMN(BU3)-3)/12))+2)</f>
        <v>Nov 2012</v>
      </c>
      <c r="BV145" s="125" t="str">
        <f ca="1">LEFT(INDEX(GR!tMois,BV$2,3),3)&amp;" "&amp;OFFSET($A$1,,12*(INT((COLUMN(BV3)-3)/12))+2)</f>
        <v>Dec 2012</v>
      </c>
      <c r="BW145" s="125" t="str">
        <f ca="1">LEFT(INDEX(GR!tMois,BW$2,3),3)&amp;" "&amp;OFFSET($A$1,,12*(INT((COLUMN(BW3)-3)/12))+2)</f>
        <v>Jan 2013</v>
      </c>
      <c r="BX145" s="125" t="str">
        <f ca="1">LEFT(INDEX(GR!tMois,BX$2,3),3)&amp;" "&amp;OFFSET($A$1,,12*(INT((COLUMN(BX3)-3)/12))+2)</f>
        <v>Feb 2013</v>
      </c>
      <c r="BY145" s="125" t="str">
        <f ca="1">LEFT(INDEX(GR!tMois,BY$2,3),3)&amp;" "&amp;OFFSET($A$1,,12*(INT((COLUMN(BY3)-3)/12))+2)</f>
        <v>Maa 2013</v>
      </c>
      <c r="BZ145" s="125" t="str">
        <f ca="1">LEFT(INDEX(GR!tMois,BZ$2,3),3)&amp;" "&amp;OFFSET($A$1,,12*(INT((COLUMN(BZ3)-3)/12))+2)</f>
        <v>Apr 2013</v>
      </c>
      <c r="CA145" s="125" t="str">
        <f ca="1">LEFT(INDEX(GR!tMois,CA$2,3),3)&amp;" "&amp;OFFSET($A$1,,12*(INT((COLUMN(CA3)-3)/12))+2)</f>
        <v>Mei 2013</v>
      </c>
      <c r="CB145" s="125" t="str">
        <f ca="1">LEFT(INDEX(GR!tMois,CB$2,3),3)&amp;" "&amp;OFFSET($A$1,,12*(INT((COLUMN(CB3)-3)/12))+2)</f>
        <v>Jun 2013</v>
      </c>
      <c r="CC145" s="125" t="str">
        <f ca="1">LEFT(INDEX(GR!tMois,CC$2,3),3)&amp;" "&amp;OFFSET($A$1,,12*(INT((COLUMN(CC3)-3)/12))+2)</f>
        <v>Jul 2013</v>
      </c>
      <c r="CD145" s="125" t="str">
        <f ca="1">LEFT(INDEX(GR!tMois,CD$2,3),3)&amp;" "&amp;OFFSET($A$1,,12*(INT((COLUMN(CD3)-3)/12))+2)</f>
        <v>Aug 2013</v>
      </c>
      <c r="CE145" s="125" t="str">
        <f ca="1">LEFT(INDEX(GR!tMois,CE$2,3),3)&amp;" "&amp;OFFSET($A$1,,12*(INT((COLUMN(CE3)-3)/12))+2)</f>
        <v>Sep 2013</v>
      </c>
      <c r="CF145" s="125" t="str">
        <f ca="1">LEFT(INDEX(GR!tMois,CF$2,3),3)&amp;" "&amp;OFFSET($A$1,,12*(INT((COLUMN(CF3)-3)/12))+2)</f>
        <v>Okt 2013</v>
      </c>
      <c r="CG145" s="125" t="str">
        <f ca="1">LEFT(INDEX(GR!tMois,CG$2,3),3)&amp;" "&amp;OFFSET($A$1,,12*(INT((COLUMN(CG3)-3)/12))+2)</f>
        <v>Nov 2013</v>
      </c>
      <c r="CH145" s="125" t="str">
        <f ca="1">LEFT(INDEX(GR!tMois,CH$2,3),3)&amp;" "&amp;OFFSET($A$1,,12*(INT((COLUMN(CH3)-3)/12))+2)</f>
        <v>Dec 2013</v>
      </c>
      <c r="CI145" s="125" t="str">
        <f ca="1">LEFT(INDEX(GR!tMois,CI$2,3),3)&amp;" "&amp;OFFSET($A$1,,12*(INT((COLUMN(CI3)-3)/12))+2)</f>
        <v>Jan 2014</v>
      </c>
      <c r="CJ145" s="125" t="str">
        <f ca="1">LEFT(INDEX(GR!tMois,CJ$2,3),3)&amp;" "&amp;OFFSET($A$1,,12*(INT((COLUMN(CJ3)-3)/12))+2)</f>
        <v>Feb 2014</v>
      </c>
      <c r="CK145" s="125" t="str">
        <f ca="1">LEFT(INDEX(GR!tMois,CK$2,3),3)&amp;" "&amp;OFFSET($A$1,,12*(INT((COLUMN(CK3)-3)/12))+2)</f>
        <v>Maa 2014</v>
      </c>
      <c r="CL145" s="125" t="str">
        <f ca="1">LEFT(INDEX(GR!tMois,CL$2,3),3)&amp;" "&amp;OFFSET($A$1,,12*(INT((COLUMN(CL3)-3)/12))+2)</f>
        <v>Apr 2014</v>
      </c>
      <c r="CM145" s="125" t="str">
        <f ca="1">LEFT(INDEX(GR!tMois,CM$2,3),3)&amp;" "&amp;OFFSET($A$1,,12*(INT((COLUMN(CM3)-3)/12))+2)</f>
        <v>Mei 2014</v>
      </c>
      <c r="CN145" s="125" t="str">
        <f ca="1">LEFT(INDEX(GR!tMois,CN$2,3),3)&amp;" "&amp;OFFSET($A$1,,12*(INT((COLUMN(CN3)-3)/12))+2)</f>
        <v>Jun 2014</v>
      </c>
      <c r="CO145" s="125" t="str">
        <f ca="1">LEFT(INDEX(GR!tMois,CO$2,3),3)&amp;" "&amp;OFFSET($A$1,,12*(INT((COLUMN(CO3)-3)/12))+2)</f>
        <v>Jul 2014</v>
      </c>
      <c r="CP145" s="125" t="str">
        <f ca="1">LEFT(INDEX(GR!tMois,CP$2,3),3)&amp;" "&amp;OFFSET($A$1,,12*(INT((COLUMN(CP3)-3)/12))+2)</f>
        <v>Aug 2014</v>
      </c>
      <c r="CQ145" s="125" t="str">
        <f ca="1">LEFT(INDEX(GR!tMois,CQ$2,3),3)&amp;" "&amp;OFFSET($A$1,,12*(INT((COLUMN(CQ3)-3)/12))+2)</f>
        <v>Sep 2014</v>
      </c>
      <c r="CR145" s="125" t="str">
        <f ca="1">LEFT(INDEX(GR!tMois,CR$2,3),3)&amp;" "&amp;OFFSET($A$1,,12*(INT((COLUMN(CR3)-3)/12))+2)</f>
        <v>Okt 2014</v>
      </c>
      <c r="CS145" s="125" t="str">
        <f ca="1">LEFT(INDEX(GR!tMois,CS$2,3),3)&amp;" "&amp;OFFSET($A$1,,12*(INT((COLUMN(CS3)-3)/12))+2)</f>
        <v>Nov 2014</v>
      </c>
      <c r="CT145" s="125" t="str">
        <f ca="1">LEFT(INDEX(GR!tMois,CT$2,3),3)&amp;" "&amp;OFFSET($A$1,,12*(INT((COLUMN(CT3)-3)/12))+2)</f>
        <v>Dec 2014</v>
      </c>
      <c r="CU145" s="125" t="str">
        <f ca="1">LEFT(INDEX(GR!tMois,CU$2,3),3)&amp;" "&amp;OFFSET($A$1,,12*(INT((COLUMN(CU3)-3)/12))+2)</f>
        <v>Jan 2015</v>
      </c>
      <c r="CV145" s="125" t="str">
        <f ca="1">LEFT(INDEX(GR!tMois,CV$2,3),3)&amp;" "&amp;OFFSET($A$1,,12*(INT((COLUMN(CV3)-3)/12))+2)</f>
        <v>Feb 2015</v>
      </c>
      <c r="CW145" s="125" t="str">
        <f ca="1">LEFT(INDEX(GR!tMois,CW$2,3),3)&amp;" "&amp;OFFSET($A$1,,12*(INT((COLUMN(CW3)-3)/12))+2)</f>
        <v>Maa 2015</v>
      </c>
      <c r="CX145" s="125" t="str">
        <f ca="1">LEFT(INDEX(GR!tMois,CX$2,3),3)&amp;" "&amp;OFFSET($A$1,,12*(INT((COLUMN(CX3)-3)/12))+2)</f>
        <v>Apr 2015</v>
      </c>
      <c r="CY145" s="125" t="str">
        <f ca="1">LEFT(INDEX(GR!tMois,CY$2,3),3)&amp;" "&amp;OFFSET($A$1,,12*(INT((COLUMN(CY3)-3)/12))+2)</f>
        <v>Mei 2015</v>
      </c>
      <c r="CZ145" s="125" t="str">
        <f ca="1">LEFT(INDEX(GR!tMois,CZ$2,3),3)&amp;" "&amp;OFFSET($A$1,,12*(INT((COLUMN(CZ3)-3)/12))+2)</f>
        <v>Jun 2015</v>
      </c>
      <c r="DA145" s="125" t="str">
        <f ca="1">LEFT(INDEX(GR!tMois,DA$2,3),3)&amp;" "&amp;OFFSET($A$1,,12*(INT((COLUMN(DA3)-3)/12))+2)</f>
        <v>Jul 2015</v>
      </c>
      <c r="DB145" s="125" t="str">
        <f ca="1">LEFT(INDEX(GR!tMois,DB$2,3),3)&amp;" "&amp;OFFSET($A$1,,12*(INT((COLUMN(DB3)-3)/12))+2)</f>
        <v>Aug 2015</v>
      </c>
      <c r="DC145" s="125" t="str">
        <f ca="1">LEFT(INDEX(GR!tMois,DC$2,3),3)&amp;" "&amp;OFFSET($A$1,,12*(INT((COLUMN(DC3)-3)/12))+2)</f>
        <v>Sep 2015</v>
      </c>
      <c r="DD145" s="125" t="str">
        <f ca="1">LEFT(INDEX(GR!tMois,DD$2,3),3)&amp;" "&amp;OFFSET($A$1,,12*(INT((COLUMN(DD3)-3)/12))+2)</f>
        <v>Okt 2015</v>
      </c>
      <c r="DE145" s="125" t="str">
        <f ca="1">LEFT(INDEX(GR!tMois,DE$2,3),3)&amp;" "&amp;OFFSET($A$1,,12*(INT((COLUMN(DE3)-3)/12))+2)</f>
        <v>Nov 2015</v>
      </c>
      <c r="DF145" s="125" t="str">
        <f ca="1">LEFT(INDEX(GR!tMois,DF$2,3),3)&amp;" "&amp;OFFSET($A$1,,12*(INT((COLUMN(DF3)-3)/12))+2)</f>
        <v>Dec 2015</v>
      </c>
      <c r="DG145" s="125" t="str">
        <f ca="1">LEFT(INDEX(GR!tMois,DG$2,3),3)&amp;" "&amp;OFFSET($A$1,,12*(INT((COLUMN(DG3)-3)/12))+2)</f>
        <v>Jan 2016</v>
      </c>
      <c r="DH145" s="125" t="str">
        <f ca="1">LEFT(INDEX(GR!tMois,DH$2,3),3)&amp;" "&amp;OFFSET($A$1,,12*(INT((COLUMN(DH3)-3)/12))+2)</f>
        <v>Feb 2016</v>
      </c>
      <c r="DI145" s="125" t="str">
        <f ca="1">LEFT(INDEX(GR!tMois,DI$2,3),3)&amp;" "&amp;OFFSET($A$1,,12*(INT((COLUMN(DI3)-3)/12))+2)</f>
        <v>Maa 2016</v>
      </c>
      <c r="DJ145" s="125" t="str">
        <f ca="1">LEFT(INDEX(GR!tMois,DJ$2,3),3)&amp;" "&amp;OFFSET($A$1,,12*(INT((COLUMN(DJ3)-3)/12))+2)</f>
        <v>Apr 2016</v>
      </c>
      <c r="DK145" s="125" t="str">
        <f ca="1">LEFT(INDEX(GR!tMois,DK$2,3),3)&amp;" "&amp;OFFSET($A$1,,12*(INT((COLUMN(DK3)-3)/12))+2)</f>
        <v>Mei 2016</v>
      </c>
      <c r="DL145" s="125" t="str">
        <f ca="1">LEFT(INDEX(GR!tMois,DL$2,3),3)&amp;" "&amp;OFFSET($A$1,,12*(INT((COLUMN(DL3)-3)/12))+2)</f>
        <v>Jun 2016</v>
      </c>
      <c r="DM145" s="125" t="str">
        <f ca="1">LEFT(INDEX(GR!tMois,DM$2,3),3)&amp;" "&amp;OFFSET($A$1,,12*(INT((COLUMN(DM3)-3)/12))+2)</f>
        <v>Jul 2016</v>
      </c>
      <c r="DN145" s="125" t="str">
        <f ca="1">LEFT(INDEX(GR!tMois,DN$2,3),3)&amp;" "&amp;OFFSET($A$1,,12*(INT((COLUMN(DN3)-3)/12))+2)</f>
        <v>Aug 2016</v>
      </c>
      <c r="DO145" s="125" t="str">
        <f ca="1">LEFT(INDEX(GR!tMois,DO$2,3),3)&amp;" "&amp;OFFSET($A$1,,12*(INT((COLUMN(DO3)-3)/12))+2)</f>
        <v>Sep 2016</v>
      </c>
      <c r="DP145" s="125" t="str">
        <f ca="1">LEFT(INDEX(GR!tMois,DP$2,3),3)&amp;" "&amp;OFFSET($A$1,,12*(INT((COLUMN(DP3)-3)/12))+2)</f>
        <v>Okt 2016</v>
      </c>
      <c r="DQ145" s="125" t="str">
        <f ca="1">LEFT(INDEX(GR!tMois,DQ$2,3),3)&amp;" "&amp;OFFSET($A$1,,12*(INT((COLUMN(DQ3)-3)/12))+2)</f>
        <v>Nov 2016</v>
      </c>
      <c r="DR145" s="125" t="str">
        <f ca="1">LEFT(INDEX(GR!tMois,DR$2,3),3)&amp;" "&amp;OFFSET($A$1,,12*(INT((COLUMN(DR3)-3)/12))+2)</f>
        <v>Dec 2016</v>
      </c>
      <c r="DS145" s="125" t="str">
        <f ca="1">LEFT(INDEX(GR!tMois,DS$2,3),3)&amp;" "&amp;OFFSET($A$1,,12*(INT((COLUMN(DS3)-3)/12))+2)</f>
        <v>Jan 2017</v>
      </c>
      <c r="DT145" s="125" t="str">
        <f ca="1">LEFT(INDEX(GR!tMois,DT$2,3),3)&amp;" "&amp;OFFSET($A$1,,12*(INT((COLUMN(DT3)-3)/12))+2)</f>
        <v>Feb 2017</v>
      </c>
      <c r="DU145" s="125" t="str">
        <f ca="1">LEFT(INDEX(GR!tMois,DU$2,3),3)&amp;" "&amp;OFFSET($A$1,,12*(INT((COLUMN(DU3)-3)/12))+2)</f>
        <v>Maa 2017</v>
      </c>
      <c r="DV145" s="125" t="str">
        <f ca="1">LEFT(INDEX(GR!tMois,DV$2,3),3)&amp;" "&amp;OFFSET($A$1,,12*(INT((COLUMN(DV3)-3)/12))+2)</f>
        <v>Apr 2017</v>
      </c>
      <c r="DW145" s="125" t="str">
        <f ca="1">LEFT(INDEX(GR!tMois,DW$2,3),3)&amp;" "&amp;OFFSET($A$1,,12*(INT((COLUMN(DW3)-3)/12))+2)</f>
        <v>Mei 2017</v>
      </c>
      <c r="DZ145" s="125" t="str">
        <f ca="1">LEFT(INDEX(GR!tMois,DZ$2,3),3)&amp;" "&amp;OFFSET($A$1,,12*(INT((COLUMN(DZ3)-3)/12))+2)</f>
        <v>Aug 2017</v>
      </c>
      <c r="EA145" s="125" t="str">
        <f ca="1">LEFT(INDEX(GR!tMois,EA$2,3),3)&amp;" "&amp;OFFSET($A$1,,12*(INT((COLUMN(EA3)-3)/12))+2)</f>
        <v>Sep 2017</v>
      </c>
      <c r="EB145" s="125" t="str">
        <f ca="1">LEFT(INDEX(GR!tMois,EB$2,3),3)&amp;" "&amp;OFFSET($A$1,,12*(INT((COLUMN(EB3)-3)/12))+2)</f>
        <v>Okt 2017</v>
      </c>
      <c r="EC145" s="125" t="str">
        <f ca="1">LEFT(INDEX(GR!tMois,EC$2,3),3)&amp;" "&amp;OFFSET($A$1,,12*(INT((COLUMN(EC3)-3)/12))+2)</f>
        <v>Nov 2017</v>
      </c>
      <c r="ED145" s="125" t="str">
        <f ca="1">LEFT(INDEX(GR!tMois,ED$2,3),3)&amp;" "&amp;OFFSET($A$1,,12*(INT((COLUMN(ED3)-3)/12))+2)</f>
        <v>Dec 2017</v>
      </c>
      <c r="EG145" s="125" t="str">
        <f ca="1">LEFT(INDEX(GR!tMois,EG$2,3),3)&amp;" "&amp;OFFSET($A$1,,12*(INT((COLUMN(EG3)-3)/12))+2)</f>
        <v>Maa 2018</v>
      </c>
      <c r="EH145" s="125" t="str">
        <f ca="1">LEFT(INDEX(GR!tMois,EH$2,3),3)&amp;" "&amp;OFFSET($A$1,,12*(INT((COLUMN(EH3)-3)/12))+2)</f>
        <v>Apr 2018</v>
      </c>
      <c r="EI145" s="125" t="str">
        <f ca="1">LEFT(INDEX(GR!tMois,EI$2,3),3)&amp;" "&amp;OFFSET($A$1,,12*(INT((COLUMN(EI3)-3)/12))+2)</f>
        <v>Mei 2018</v>
      </c>
      <c r="EJ145" s="125" t="str">
        <f ca="1">LEFT(INDEX(GR!tMois,EJ$2,3),3)&amp;" "&amp;OFFSET($A$1,,12*(INT((COLUMN(EJ3)-3)/12))+2)</f>
        <v>Jun 2018</v>
      </c>
      <c r="EK145" s="125" t="str">
        <f ca="1">LEFT(INDEX(GR!tMois,EK$2,3),3)&amp;" "&amp;OFFSET($A$1,,12*(INT((COLUMN(EK3)-3)/12))+2)</f>
        <v>Jul 2018</v>
      </c>
      <c r="EN145" s="125" t="str">
        <f ca="1">LEFT(INDEX(GR!tMois,EN$2,3),3)&amp;" "&amp;OFFSET($A$1,,12*(INT((COLUMN(EN3)-3)/12))+2)</f>
        <v>Okt 2018</v>
      </c>
      <c r="EO145" s="125" t="str">
        <f ca="1">LEFT(INDEX(GR!tMois,EO$2,3),3)&amp;" "&amp;OFFSET($A$1,,12*(INT((COLUMN(EO3)-3)/12))+2)</f>
        <v>Nov 2018</v>
      </c>
      <c r="EP145" s="125" t="str">
        <f ca="1">LEFT(INDEX(GR!tMois,EP$2,3),3)&amp;" "&amp;OFFSET($A$1,,12*(INT((COLUMN(EP3)-3)/12))+2)</f>
        <v>Dec 2018</v>
      </c>
    </row>
  </sheetData>
  <mergeCells count="39">
    <mergeCell ref="DG1:DR1"/>
    <mergeCell ref="DS1:ED1"/>
    <mergeCell ref="A138:A142"/>
    <mergeCell ref="A43:A47"/>
    <mergeCell ref="BW1:CH1"/>
    <mergeCell ref="CI1:CT1"/>
    <mergeCell ref="BK1:BV1"/>
    <mergeCell ref="A3:A7"/>
    <mergeCell ref="A8:A12"/>
    <mergeCell ref="A13:A17"/>
    <mergeCell ref="C1:N1"/>
    <mergeCell ref="O1:Z1"/>
    <mergeCell ref="AA1:AL1"/>
    <mergeCell ref="AM1:AX1"/>
    <mergeCell ref="AY1:BJ1"/>
    <mergeCell ref="A128:A132"/>
    <mergeCell ref="A133:A137"/>
    <mergeCell ref="A78:A82"/>
    <mergeCell ref="A83:A87"/>
    <mergeCell ref="A88:A92"/>
    <mergeCell ref="A93:A97"/>
    <mergeCell ref="A98:A102"/>
    <mergeCell ref="A103:A107"/>
    <mergeCell ref="CU1:DF1"/>
    <mergeCell ref="A108:A112"/>
    <mergeCell ref="A113:A117"/>
    <mergeCell ref="A118:A122"/>
    <mergeCell ref="A123:A127"/>
    <mergeCell ref="A48:A52"/>
    <mergeCell ref="A53:A57"/>
    <mergeCell ref="A58:A62"/>
    <mergeCell ref="A63:A67"/>
    <mergeCell ref="A68:A72"/>
    <mergeCell ref="A73:A77"/>
    <mergeCell ref="A18:A22"/>
    <mergeCell ref="A23:A27"/>
    <mergeCell ref="A28:A32"/>
    <mergeCell ref="A33:A37"/>
    <mergeCell ref="A38:A4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AL100"/>
  <sheetViews>
    <sheetView tabSelected="1" workbookViewId="0">
      <selection activeCell="L15" sqref="L15"/>
    </sheetView>
  </sheetViews>
  <sheetFormatPr baseColWidth="10" defaultRowHeight="12.75" x14ac:dyDescent="0.2"/>
  <cols>
    <col min="1" max="1" width="11.42578125" customWidth="1"/>
    <col min="7" max="7" width="20.7109375" customWidth="1"/>
    <col min="9" max="9" width="8.140625" customWidth="1"/>
    <col min="10" max="10" width="12.7109375" customWidth="1"/>
    <col min="11" max="11" width="15.85546875" customWidth="1"/>
    <col min="12" max="12" width="19.5703125" customWidth="1"/>
    <col min="26" max="26" width="15.5703125" bestFit="1" customWidth="1"/>
    <col min="27" max="27" width="3.28515625" customWidth="1"/>
    <col min="28" max="28" width="9.28515625" bestFit="1" customWidth="1"/>
    <col min="29" max="29" width="3.28515625" customWidth="1"/>
    <col min="30" max="30" width="18.140625" bestFit="1" customWidth="1"/>
    <col min="31" max="31" width="3.28515625" customWidth="1"/>
    <col min="32" max="32" width="12.5703125" bestFit="1" customWidth="1"/>
    <col min="35" max="35" width="3.28515625" customWidth="1"/>
    <col min="37" max="37" width="17.7109375" bestFit="1" customWidth="1"/>
    <col min="38" max="38" width="16.5703125" bestFit="1" customWidth="1"/>
  </cols>
  <sheetData>
    <row r="2" spans="7:11" x14ac:dyDescent="0.2">
      <c r="G2" s="156"/>
    </row>
    <row r="3" spans="7:11" x14ac:dyDescent="0.2">
      <c r="K3" s="157"/>
    </row>
    <row r="6" spans="7:11" ht="15.75" customHeight="1" x14ac:dyDescent="0.2">
      <c r="I6" s="123" t="s">
        <v>91</v>
      </c>
      <c r="J6" s="124"/>
    </row>
    <row r="7" spans="7:11" x14ac:dyDescent="0.2">
      <c r="I7" s="124"/>
      <c r="J7" s="124"/>
    </row>
    <row r="8" spans="7:11" ht="15.75" customHeight="1" x14ac:dyDescent="0.2">
      <c r="I8" s="124" t="s">
        <v>92</v>
      </c>
      <c r="J8" s="124"/>
    </row>
    <row r="9" spans="7:11" ht="12.75" customHeight="1" x14ac:dyDescent="0.2">
      <c r="I9" s="124"/>
      <c r="J9" s="124"/>
    </row>
    <row r="10" spans="7:11" ht="15.75" customHeight="1" x14ac:dyDescent="0.2">
      <c r="I10" s="124" t="s">
        <v>93</v>
      </c>
      <c r="J10" s="124"/>
    </row>
    <row r="11" spans="7:11" ht="15" customHeight="1" x14ac:dyDescent="0.2">
      <c r="I11" s="124"/>
      <c r="J11" s="124"/>
    </row>
    <row r="12" spans="7:11" ht="12.75" customHeight="1" x14ac:dyDescent="0.2">
      <c r="I12" s="124"/>
      <c r="J12" s="124"/>
    </row>
    <row r="13" spans="7:11" ht="12.75" customHeight="1" x14ac:dyDescent="0.2">
      <c r="J13" s="124"/>
    </row>
    <row r="14" spans="7:11" ht="12.75" customHeight="1" x14ac:dyDescent="0.2">
      <c r="I14" s="124"/>
      <c r="J14" s="124"/>
    </row>
    <row r="15" spans="7:11" ht="12.75" customHeight="1" x14ac:dyDescent="0.2">
      <c r="I15" s="124"/>
      <c r="J15" s="124"/>
    </row>
    <row r="16" spans="7:11" ht="12.75" customHeight="1" x14ac:dyDescent="0.2">
      <c r="I16" s="124"/>
      <c r="J16" s="124"/>
    </row>
    <row r="17" ht="12.75" customHeight="1" x14ac:dyDescent="0.2"/>
    <row r="18" ht="12.75" customHeight="1" x14ac:dyDescent="0.2"/>
    <row r="19" ht="12.75" customHeight="1" x14ac:dyDescent="0.2"/>
    <row r="50" spans="3:38" x14ac:dyDescent="0.2">
      <c r="Z50" s="129" t="s">
        <v>99</v>
      </c>
      <c r="AB50" s="129" t="s">
        <v>95</v>
      </c>
      <c r="AD50" s="129" t="s">
        <v>96</v>
      </c>
      <c r="AF50" s="151" t="s">
        <v>101</v>
      </c>
      <c r="AG50" s="152"/>
      <c r="AH50" s="153"/>
      <c r="AJ50" s="151" t="s">
        <v>106</v>
      </c>
      <c r="AK50" s="152"/>
      <c r="AL50" s="153"/>
    </row>
    <row r="51" spans="3:38" x14ac:dyDescent="0.2">
      <c r="Z51" s="126" t="s">
        <v>0</v>
      </c>
      <c r="AB51" s="126">
        <v>3</v>
      </c>
      <c r="AD51" s="126">
        <v>2007</v>
      </c>
      <c r="AF51" s="126" t="s">
        <v>85</v>
      </c>
      <c r="AG51" s="126" t="s">
        <v>62</v>
      </c>
      <c r="AH51" s="126" t="s">
        <v>74</v>
      </c>
      <c r="AJ51" s="131" t="s">
        <v>27</v>
      </c>
      <c r="AK51" s="132" t="s">
        <v>115</v>
      </c>
      <c r="AL51" s="133" t="s">
        <v>110</v>
      </c>
    </row>
    <row r="52" spans="3:38" x14ac:dyDescent="0.2">
      <c r="Z52" s="127" t="s">
        <v>1</v>
      </c>
      <c r="AB52" s="127">
        <v>2</v>
      </c>
      <c r="AD52" s="127">
        <v>2008</v>
      </c>
      <c r="AF52" s="127" t="s">
        <v>86</v>
      </c>
      <c r="AG52" s="127" t="s">
        <v>63</v>
      </c>
      <c r="AH52" s="127" t="s">
        <v>75</v>
      </c>
      <c r="AJ52" s="134" t="s">
        <v>28</v>
      </c>
      <c r="AK52" s="135" t="s">
        <v>116</v>
      </c>
      <c r="AL52" s="136" t="s">
        <v>111</v>
      </c>
    </row>
    <row r="53" spans="3:38" x14ac:dyDescent="0.2">
      <c r="Z53" s="127" t="s">
        <v>2</v>
      </c>
      <c r="AB53" s="127">
        <v>3</v>
      </c>
      <c r="AD53" s="127">
        <v>2009</v>
      </c>
      <c r="AF53" s="127" t="s">
        <v>87</v>
      </c>
      <c r="AG53" s="127" t="s">
        <v>64</v>
      </c>
      <c r="AH53" s="127" t="s">
        <v>76</v>
      </c>
      <c r="AJ53" s="134" t="s">
        <v>29</v>
      </c>
      <c r="AK53" s="135" t="s">
        <v>117</v>
      </c>
      <c r="AL53" s="136" t="s">
        <v>112</v>
      </c>
    </row>
    <row r="54" spans="3:38" x14ac:dyDescent="0.2">
      <c r="Z54" s="127" t="s">
        <v>3</v>
      </c>
      <c r="AB54" s="127">
        <v>2</v>
      </c>
      <c r="AD54" s="127">
        <v>2010</v>
      </c>
      <c r="AF54" s="127" t="s">
        <v>77</v>
      </c>
      <c r="AG54" s="127" t="s">
        <v>65</v>
      </c>
      <c r="AH54" s="127" t="s">
        <v>77</v>
      </c>
      <c r="AJ54" s="134" t="s">
        <v>30</v>
      </c>
      <c r="AK54" s="135" t="s">
        <v>118</v>
      </c>
      <c r="AL54" s="136" t="s">
        <v>113</v>
      </c>
    </row>
    <row r="55" spans="3:38" x14ac:dyDescent="0.2">
      <c r="Z55" s="127" t="s">
        <v>4</v>
      </c>
      <c r="AB55" s="127">
        <v>2</v>
      </c>
      <c r="AD55" s="127">
        <v>2011</v>
      </c>
      <c r="AF55" s="127" t="s">
        <v>66</v>
      </c>
      <c r="AG55" s="127" t="s">
        <v>66</v>
      </c>
      <c r="AH55" s="127" t="s">
        <v>78</v>
      </c>
      <c r="AJ55" s="137" t="s">
        <v>59</v>
      </c>
      <c r="AK55" s="138" t="s">
        <v>119</v>
      </c>
      <c r="AL55" s="139" t="s">
        <v>114</v>
      </c>
    </row>
    <row r="56" spans="3:38" x14ac:dyDescent="0.2">
      <c r="Z56" s="127" t="s">
        <v>5</v>
      </c>
      <c r="AB56" s="127">
        <v>3</v>
      </c>
      <c r="AD56" s="127">
        <v>2012</v>
      </c>
      <c r="AF56" s="127" t="s">
        <v>79</v>
      </c>
      <c r="AG56" s="127" t="s">
        <v>67</v>
      </c>
      <c r="AH56" s="127" t="s">
        <v>79</v>
      </c>
    </row>
    <row r="57" spans="3:38" x14ac:dyDescent="0.2">
      <c r="Z57" s="127" t="s">
        <v>6</v>
      </c>
      <c r="AB57" s="127">
        <v>2</v>
      </c>
      <c r="AD57" s="127">
        <v>2013</v>
      </c>
      <c r="AF57" s="127" t="s">
        <v>80</v>
      </c>
      <c r="AG57" s="127" t="s">
        <v>68</v>
      </c>
      <c r="AH57" s="127" t="s">
        <v>80</v>
      </c>
    </row>
    <row r="58" spans="3:38" x14ac:dyDescent="0.2">
      <c r="C58" s="156"/>
      <c r="D58" s="156"/>
      <c r="E58" s="156"/>
      <c r="Z58" s="127" t="s">
        <v>7</v>
      </c>
      <c r="AB58" s="127">
        <v>1</v>
      </c>
      <c r="AD58" s="127">
        <v>2014</v>
      </c>
      <c r="AF58" s="127" t="s">
        <v>88</v>
      </c>
      <c r="AG58" s="127" t="s">
        <v>69</v>
      </c>
      <c r="AH58" s="127" t="s">
        <v>90</v>
      </c>
    </row>
    <row r="59" spans="3:38" x14ac:dyDescent="0.2">
      <c r="C59" s="156"/>
      <c r="D59" s="156"/>
      <c r="E59" s="156"/>
      <c r="Z59" s="127" t="s">
        <v>8</v>
      </c>
      <c r="AB59" s="127">
        <v>3</v>
      </c>
      <c r="AD59" s="127">
        <v>2015</v>
      </c>
      <c r="AF59" s="127" t="s">
        <v>81</v>
      </c>
      <c r="AG59" s="127" t="s">
        <v>70</v>
      </c>
      <c r="AH59" s="127" t="s">
        <v>81</v>
      </c>
    </row>
    <row r="60" spans="3:38" x14ac:dyDescent="0.2">
      <c r="C60" s="156"/>
      <c r="D60" s="156"/>
      <c r="E60" s="156"/>
      <c r="Z60" s="127" t="s">
        <v>9</v>
      </c>
      <c r="AB60" s="127">
        <v>3</v>
      </c>
      <c r="AD60" s="127">
        <v>2016</v>
      </c>
      <c r="AF60" s="127" t="s">
        <v>82</v>
      </c>
      <c r="AG60" s="127" t="s">
        <v>71</v>
      </c>
      <c r="AH60" s="127" t="s">
        <v>82</v>
      </c>
    </row>
    <row r="61" spans="3:38" x14ac:dyDescent="0.2">
      <c r="Z61" s="127" t="s">
        <v>10</v>
      </c>
      <c r="AB61" s="127">
        <v>2</v>
      </c>
      <c r="AD61" s="127">
        <v>2017</v>
      </c>
      <c r="AF61" s="127" t="s">
        <v>83</v>
      </c>
      <c r="AG61" s="127" t="s">
        <v>72</v>
      </c>
      <c r="AH61" s="127" t="s">
        <v>83</v>
      </c>
    </row>
    <row r="62" spans="3:38" x14ac:dyDescent="0.2">
      <c r="Z62" s="127" t="s">
        <v>11</v>
      </c>
      <c r="AB62" s="127">
        <v>3</v>
      </c>
      <c r="AD62" s="127">
        <v>2018</v>
      </c>
      <c r="AF62" s="128" t="s">
        <v>89</v>
      </c>
      <c r="AG62" s="128" t="s">
        <v>73</v>
      </c>
      <c r="AH62" s="128" t="s">
        <v>84</v>
      </c>
    </row>
    <row r="63" spans="3:38" x14ac:dyDescent="0.2">
      <c r="Z63" s="127" t="s">
        <v>12</v>
      </c>
      <c r="AB63" s="127">
        <v>3</v>
      </c>
      <c r="AD63" s="127">
        <v>2019</v>
      </c>
    </row>
    <row r="64" spans="3:38" x14ac:dyDescent="0.2">
      <c r="Z64" s="127" t="s">
        <v>13</v>
      </c>
      <c r="AB64" s="127">
        <v>3</v>
      </c>
      <c r="AD64" s="127">
        <v>2020</v>
      </c>
    </row>
    <row r="65" spans="26:30" x14ac:dyDescent="0.2">
      <c r="Z65" s="127" t="s">
        <v>14</v>
      </c>
      <c r="AB65" s="127">
        <v>2</v>
      </c>
      <c r="AD65" s="127">
        <v>2021</v>
      </c>
    </row>
    <row r="66" spans="26:30" x14ac:dyDescent="0.2">
      <c r="Z66" s="127" t="s">
        <v>15</v>
      </c>
      <c r="AB66" s="127">
        <v>2</v>
      </c>
      <c r="AD66" s="127">
        <v>2022</v>
      </c>
    </row>
    <row r="67" spans="26:30" x14ac:dyDescent="0.2">
      <c r="Z67" s="127" t="s">
        <v>16</v>
      </c>
      <c r="AB67" s="127">
        <v>3</v>
      </c>
      <c r="AD67" s="127">
        <v>2023</v>
      </c>
    </row>
    <row r="68" spans="26:30" x14ac:dyDescent="0.2">
      <c r="Z68" s="127" t="s">
        <v>17</v>
      </c>
      <c r="AB68" s="127">
        <v>2</v>
      </c>
      <c r="AD68" s="127">
        <v>2024</v>
      </c>
    </row>
    <row r="69" spans="26:30" x14ac:dyDescent="0.2">
      <c r="Z69" s="127" t="s">
        <v>18</v>
      </c>
      <c r="AB69" s="127">
        <v>2</v>
      </c>
      <c r="AD69" s="127">
        <v>2025</v>
      </c>
    </row>
    <row r="70" spans="26:30" x14ac:dyDescent="0.2">
      <c r="Z70" s="127" t="s">
        <v>19</v>
      </c>
      <c r="AB70" s="127">
        <v>2</v>
      </c>
      <c r="AD70" s="127">
        <v>2026</v>
      </c>
    </row>
    <row r="71" spans="26:30" x14ac:dyDescent="0.2">
      <c r="Z71" s="127" t="s">
        <v>20</v>
      </c>
      <c r="AB71" s="127">
        <v>2</v>
      </c>
      <c r="AD71" s="127">
        <v>2027</v>
      </c>
    </row>
    <row r="72" spans="26:30" x14ac:dyDescent="0.2">
      <c r="Z72" s="127" t="s">
        <v>21</v>
      </c>
      <c r="AB72" s="127">
        <v>3</v>
      </c>
      <c r="AD72" s="127">
        <v>2028</v>
      </c>
    </row>
    <row r="73" spans="26:30" x14ac:dyDescent="0.2">
      <c r="Z73" s="127" t="s">
        <v>22</v>
      </c>
      <c r="AB73" s="127">
        <v>3</v>
      </c>
      <c r="AD73" s="127">
        <v>2029</v>
      </c>
    </row>
    <row r="74" spans="26:30" x14ac:dyDescent="0.2">
      <c r="Z74" s="127" t="s">
        <v>23</v>
      </c>
      <c r="AB74" s="127">
        <v>2</v>
      </c>
      <c r="AD74" s="127">
        <v>2030</v>
      </c>
    </row>
    <row r="75" spans="26:30" x14ac:dyDescent="0.2">
      <c r="Z75" s="127" t="s">
        <v>24</v>
      </c>
      <c r="AB75" s="127">
        <v>3</v>
      </c>
      <c r="AD75" s="127">
        <v>2031</v>
      </c>
    </row>
    <row r="76" spans="26:30" x14ac:dyDescent="0.2">
      <c r="Z76" s="127" t="s">
        <v>25</v>
      </c>
      <c r="AB76" s="127">
        <v>2</v>
      </c>
      <c r="AD76" s="127">
        <v>2032</v>
      </c>
    </row>
    <row r="77" spans="26:30" x14ac:dyDescent="0.2">
      <c r="Z77" s="127" t="s">
        <v>26</v>
      </c>
      <c r="AB77" s="127">
        <v>3</v>
      </c>
      <c r="AD77" s="127">
        <v>2033</v>
      </c>
    </row>
    <row r="78" spans="26:30" x14ac:dyDescent="0.2">
      <c r="Z78" s="128" t="s">
        <v>61</v>
      </c>
      <c r="AB78" s="128">
        <v>2</v>
      </c>
      <c r="AD78" s="128">
        <v>2034</v>
      </c>
    </row>
    <row r="84" spans="26:32" x14ac:dyDescent="0.2">
      <c r="Z84" s="129" t="s">
        <v>94</v>
      </c>
      <c r="AB84" s="129" t="s">
        <v>107</v>
      </c>
      <c r="AD84" s="129" t="s">
        <v>97</v>
      </c>
      <c r="AF84" s="129" t="s">
        <v>102</v>
      </c>
    </row>
    <row r="85" spans="26:32" x14ac:dyDescent="0.2">
      <c r="Z85" s="130">
        <v>28</v>
      </c>
      <c r="AB85" s="130" t="str">
        <f>INDEX(tSites,iSite)</f>
        <v>BELG</v>
      </c>
      <c r="AD85" s="130">
        <v>6</v>
      </c>
      <c r="AF85" s="130">
        <v>5</v>
      </c>
    </row>
    <row r="87" spans="26:32" x14ac:dyDescent="0.2">
      <c r="AB87" s="129" t="s">
        <v>108</v>
      </c>
      <c r="AD87" s="129" t="s">
        <v>98</v>
      </c>
      <c r="AF87" s="129" t="s">
        <v>103</v>
      </c>
    </row>
    <row r="88" spans="26:32" x14ac:dyDescent="0.2">
      <c r="AB88" s="130">
        <f>INDEX(tLangues,iSite)</f>
        <v>2</v>
      </c>
      <c r="AD88" s="130">
        <v>6</v>
      </c>
      <c r="AF88" s="130">
        <v>12</v>
      </c>
    </row>
    <row r="90" spans="26:32" x14ac:dyDescent="0.2">
      <c r="Z90" s="129" t="s">
        <v>100</v>
      </c>
      <c r="AD90" s="129" t="s">
        <v>104</v>
      </c>
      <c r="AF90" s="129" t="s">
        <v>105</v>
      </c>
    </row>
    <row r="91" spans="26:32" x14ac:dyDescent="0.2">
      <c r="Z91" s="130">
        <f xml:space="preserve"> 5 * (iSite -1)</f>
        <v>135</v>
      </c>
      <c r="AD91" s="130">
        <f xml:space="preserve"> (12 * (iAnDeb -1)) + iMoisDeb</f>
        <v>65</v>
      </c>
      <c r="AF91" s="130">
        <f xml:space="preserve"> ((12 * (iAnFin -1)) + iMoisFin) - DecalageColonnes + 1</f>
        <v>8</v>
      </c>
    </row>
    <row r="93" spans="26:32" x14ac:dyDescent="0.2">
      <c r="Z93" s="155" t="s">
        <v>109</v>
      </c>
      <c r="AA93" s="155"/>
      <c r="AB93" s="155"/>
      <c r="AC93" s="155"/>
      <c r="AD93" s="155"/>
      <c r="AE93" s="155"/>
      <c r="AF93" s="155"/>
    </row>
    <row r="94" spans="26:32" ht="12.75" customHeight="1" x14ac:dyDescent="0.2">
      <c r="Z94" s="154" t="str">
        <f>NomSite &amp; CHAR(10)  &amp; " " &amp;  INDEX(tMois,iMoisDeb,iLangue) &amp; " " &amp; INDEX(tAnnees,iAnDeb) &amp; " - " &amp; INDEX(tMois,iMoisFin,iLangue) &amp; " " &amp; INDEX(tAnnees,iAnFin) &amp; CHAR(10) &amp; INDEX(tTypes,1,iLangue)</f>
        <v>BELG
 Mai 2012 - Décembre 2012
Nombre de dossiers</v>
      </c>
      <c r="AA94" s="154"/>
      <c r="AB94" s="154"/>
      <c r="AC94" s="154"/>
      <c r="AD94" s="154"/>
      <c r="AE94" s="154"/>
      <c r="AF94" s="154"/>
    </row>
    <row r="95" spans="26:32" x14ac:dyDescent="0.2">
      <c r="Z95" s="154"/>
      <c r="AA95" s="154"/>
      <c r="AB95" s="154"/>
      <c r="AC95" s="154"/>
      <c r="AD95" s="154"/>
      <c r="AE95" s="154"/>
      <c r="AF95" s="154"/>
    </row>
    <row r="96" spans="26:32" x14ac:dyDescent="0.2">
      <c r="Z96" s="154"/>
      <c r="AA96" s="154"/>
      <c r="AB96" s="154"/>
      <c r="AC96" s="154"/>
      <c r="AD96" s="154"/>
      <c r="AE96" s="154"/>
      <c r="AF96" s="154"/>
    </row>
    <row r="97" spans="26:32" x14ac:dyDescent="0.2">
      <c r="Z97" s="159" t="str">
        <f>INDEX(tTypes,2,iLangue)</f>
        <v>Nombre de cartons</v>
      </c>
      <c r="AA97" s="159"/>
      <c r="AB97" s="159"/>
      <c r="AC97" s="159"/>
      <c r="AD97" s="159"/>
      <c r="AE97" s="159"/>
      <c r="AF97" s="159"/>
    </row>
    <row r="98" spans="26:32" x14ac:dyDescent="0.2">
      <c r="Z98" s="159" t="str">
        <f>INDEX(tTypes,3,iLangue)</f>
        <v>Nombre de fardes</v>
      </c>
      <c r="AA98" s="159"/>
      <c r="AB98" s="159"/>
      <c r="AC98" s="159"/>
      <c r="AD98" s="159"/>
      <c r="AE98" s="159"/>
      <c r="AF98" s="159"/>
    </row>
    <row r="99" spans="26:32" x14ac:dyDescent="0.2">
      <c r="Z99" s="159" t="str">
        <f>INDEX(tTypes,4,iLangue)</f>
        <v>Nombre de pièces</v>
      </c>
      <c r="AA99" s="159"/>
      <c r="AB99" s="159"/>
      <c r="AC99" s="159"/>
      <c r="AD99" s="159"/>
      <c r="AE99" s="159"/>
      <c r="AF99" s="159"/>
    </row>
    <row r="100" spans="26:32" x14ac:dyDescent="0.2">
      <c r="Z100" s="159" t="str">
        <f>INDEX(tTypes,5,iLangue)</f>
        <v>Volume en MB</v>
      </c>
      <c r="AA100" s="159"/>
      <c r="AB100" s="159"/>
      <c r="AC100" s="159"/>
      <c r="AD100" s="159"/>
      <c r="AE100" s="159"/>
      <c r="AF100" s="159"/>
    </row>
  </sheetData>
  <mergeCells count="8">
    <mergeCell ref="Z97:AF97"/>
    <mergeCell ref="Z98:AF98"/>
    <mergeCell ref="Z99:AF99"/>
    <mergeCell ref="Z100:AF100"/>
    <mergeCell ref="AF50:AH50"/>
    <mergeCell ref="AJ50:AL50"/>
    <mergeCell ref="Z93:AF93"/>
    <mergeCell ref="Z94:AF96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51" r:id="rId4" name="Drop Down 3">
              <controlPr defaultSize="0" autoLine="0" autoPict="0">
                <anchor moveWithCells="1">
                  <from>
                    <xdr:col>9</xdr:col>
                    <xdr:colOff>0</xdr:colOff>
                    <xdr:row>5</xdr:row>
                    <xdr:rowOff>9525</xdr:rowOff>
                  </from>
                  <to>
                    <xdr:col>10</xdr:col>
                    <xdr:colOff>666750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" r:id="rId5" name="Drop Down 4">
              <controlPr defaultSize="0" autoLine="0" autoPict="0">
                <anchor moveWithCells="1">
                  <from>
                    <xdr:col>10</xdr:col>
                    <xdr:colOff>9525</xdr:colOff>
                    <xdr:row>7</xdr:row>
                    <xdr:rowOff>0</xdr:rowOff>
                  </from>
                  <to>
                    <xdr:col>10</xdr:col>
                    <xdr:colOff>514350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3" r:id="rId6" name="Drop Down 5">
              <controlPr defaultSize="0" autoLine="0" autoPict="0">
                <anchor moveWithCells="1">
                  <from>
                    <xdr:col>9</xdr:col>
                    <xdr:colOff>9525</xdr:colOff>
                    <xdr:row>7</xdr:row>
                    <xdr:rowOff>0</xdr:rowOff>
                  </from>
                  <to>
                    <xdr:col>9</xdr:col>
                    <xdr:colOff>800100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4" r:id="rId7" name="Drop Down 6">
              <controlPr defaultSize="0" autoLine="0" autoPict="0">
                <anchor moveWithCells="1">
                  <from>
                    <xdr:col>10</xdr:col>
                    <xdr:colOff>0</xdr:colOff>
                    <xdr:row>9</xdr:row>
                    <xdr:rowOff>9525</xdr:rowOff>
                  </from>
                  <to>
                    <xdr:col>10</xdr:col>
                    <xdr:colOff>504825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5" r:id="rId8" name="Drop Down 7">
              <controlPr defaultSize="0" autoLine="0" autoPict="0">
                <anchor moveWithCells="1">
                  <from>
                    <xdr:col>9</xdr:col>
                    <xdr:colOff>9525</xdr:colOff>
                    <xdr:row>9</xdr:row>
                    <xdr:rowOff>9525</xdr:rowOff>
                  </from>
                  <to>
                    <xdr:col>9</xdr:col>
                    <xdr:colOff>800100</xdr:colOff>
                    <xdr:row>10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24</vt:i4>
      </vt:variant>
    </vt:vector>
  </HeadingPairs>
  <TitlesOfParts>
    <vt:vector size="33" baseType="lpstr">
      <vt:lpstr>2013</vt:lpstr>
      <vt:lpstr>2012</vt:lpstr>
      <vt:lpstr>2011</vt:lpstr>
      <vt:lpstr>2010</vt:lpstr>
      <vt:lpstr>2009</vt:lpstr>
      <vt:lpstr>2008</vt:lpstr>
      <vt:lpstr>2007</vt:lpstr>
      <vt:lpstr>General</vt:lpstr>
      <vt:lpstr>GR</vt:lpstr>
      <vt:lpstr>GR!DecalageColonnes</vt:lpstr>
      <vt:lpstr>GR!DecalageLignes</vt:lpstr>
      <vt:lpstr>GR!iAnDeb</vt:lpstr>
      <vt:lpstr>GR!iAnFin</vt:lpstr>
      <vt:lpstr>GR!iLangue</vt:lpstr>
      <vt:lpstr>GR!iMoisDeb</vt:lpstr>
      <vt:lpstr>GR!iMoisFin</vt:lpstr>
      <vt:lpstr>GR!iSite</vt:lpstr>
      <vt:lpstr>GR!NbrColonnes</vt:lpstr>
      <vt:lpstr>GR!NomSite</vt:lpstr>
      <vt:lpstr>GR!tAnnees</vt:lpstr>
      <vt:lpstr>GR!TitreGrC</vt:lpstr>
      <vt:lpstr>GR!TitreGrD</vt:lpstr>
      <vt:lpstr>GR!TitreGrF</vt:lpstr>
      <vt:lpstr>TitreGrP</vt:lpstr>
      <vt:lpstr>TitreGrV</vt:lpstr>
      <vt:lpstr>GR!tLangues</vt:lpstr>
      <vt:lpstr>GR!tMois</vt:lpstr>
      <vt:lpstr>GR!tMoisFR</vt:lpstr>
      <vt:lpstr>GR!tSites</vt:lpstr>
      <vt:lpstr>GR!tTypes</vt:lpstr>
      <vt:lpstr>'2012'!Zone_d_impression</vt:lpstr>
      <vt:lpstr>'2013'!Zone_d_impression</vt:lpstr>
      <vt:lpstr>GR!Zone_d_impression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Brissa</dc:creator>
  <cp:lastModifiedBy>Brissa Christian</cp:lastModifiedBy>
  <cp:lastPrinted>2013-06-21T09:12:20Z</cp:lastPrinted>
  <dcterms:created xsi:type="dcterms:W3CDTF">2012-01-24T08:39:37Z</dcterms:created>
  <dcterms:modified xsi:type="dcterms:W3CDTF">2013-06-21T09:12:27Z</dcterms:modified>
</cp:coreProperties>
</file>