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995" windowHeight="11505" activeTab="0"/>
  </bookViews>
  <sheets>
    <sheet name="Feuil1" sheetId="1" r:id="rId1"/>
    <sheet name="Feuil2" sheetId="2" r:id="rId2"/>
    <sheet name="Feuil3" sheetId="3" r:id="rId3"/>
  </sheets>
  <definedNames>
    <definedName name="année">'Feuil1'!$K$4</definedName>
    <definedName name="férié">'Feuil1'!$L$5:$L$17</definedName>
  </definedNames>
  <calcPr fullCalcOnLoad="1"/>
</workbook>
</file>

<file path=xl/comments1.xml><?xml version="1.0" encoding="utf-8"?>
<comments xmlns="http://schemas.openxmlformats.org/spreadsheetml/2006/main">
  <authors>
    <author>syndicat cfdt</author>
  </authors>
  <commentList>
    <comment ref="K4" authorId="0">
      <text>
        <r>
          <rPr>
            <b/>
            <sz val="10"/>
            <rFont val="Tahoma"/>
            <family val="2"/>
          </rPr>
          <t>Noter ici, en K4,
 les 4 chiffres de l'année
ex. 2013</t>
        </r>
      </text>
    </comment>
  </commentList>
</comments>
</file>

<file path=xl/sharedStrings.xml><?xml version="1.0" encoding="utf-8"?>
<sst xmlns="http://schemas.openxmlformats.org/spreadsheetml/2006/main" count="16" uniqueCount="16">
  <si>
    <t>début</t>
  </si>
  <si>
    <t>Jour de l'an</t>
  </si>
  <si>
    <t>Pâques</t>
  </si>
  <si>
    <t>L. de Pâques</t>
  </si>
  <si>
    <t>Fête du Travail</t>
  </si>
  <si>
    <t>Victoire 39-45</t>
  </si>
  <si>
    <t>Ascension</t>
  </si>
  <si>
    <t>Pentecôte</t>
  </si>
  <si>
    <t>L. de Pentec.</t>
  </si>
  <si>
    <t>Fête Nationale</t>
  </si>
  <si>
    <t>Assomption</t>
  </si>
  <si>
    <t>Toussaint</t>
  </si>
  <si>
    <t>Armist. 14-18</t>
  </si>
  <si>
    <t>Noël</t>
  </si>
  <si>
    <t>durée</t>
  </si>
  <si>
    <t>date de fin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</si>
</sst>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m"/>
    <numFmt numFmtId="165" formatCode="&quot;Les fériés en &quot;0000"/>
    <numFmt numFmtId="166" formatCode="dddd\ dd\ mmmm\ yyyy\ hh:mm"/>
    <numFmt numFmtId="167" formatCode="[$-F400]h:mm:ss\ AM/PM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ddd\ 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0"/>
      <color indexed="63"/>
      <name val="Tahoma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323232"/>
      <name val="Arial"/>
      <family val="2"/>
    </font>
    <font>
      <sz val="14"/>
      <color theme="1"/>
      <name val="Arial"/>
      <family val="2"/>
    </font>
    <font>
      <sz val="10"/>
      <color rgb="FF323232"/>
      <name val="Tahoma"/>
      <family val="2"/>
    </font>
    <font>
      <sz val="10"/>
      <color rgb="FF000000"/>
      <name val="Arial Unicode MS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/>
    </xf>
    <xf numFmtId="14" fontId="42" fillId="0" borderId="0" xfId="0" applyNumberFormat="1" applyFont="1" applyAlignment="1">
      <alignment/>
    </xf>
    <xf numFmtId="164" fontId="43" fillId="0" borderId="11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4" fontId="44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33" borderId="14" xfId="0" applyNumberFormat="1" applyFont="1" applyFill="1" applyBorder="1" applyAlignment="1" applyProtection="1">
      <alignment horizontal="center" vertical="center"/>
      <protection/>
    </xf>
    <xf numFmtId="165" fontId="2" fillId="33" borderId="15" xfId="0" applyNumberFormat="1" applyFont="1" applyFill="1" applyBorder="1" applyAlignment="1" applyProtection="1">
      <alignment horizontal="center" vertical="center"/>
      <protection/>
    </xf>
    <xf numFmtId="14" fontId="4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3" max="3" width="26.421875" style="0" bestFit="1" customWidth="1"/>
    <col min="4" max="4" width="13.00390625" style="0" customWidth="1"/>
    <col min="5" max="5" width="19.8515625" style="0" customWidth="1"/>
    <col min="9" max="9" width="19.421875" style="0" customWidth="1"/>
    <col min="11" max="11" width="18.7109375" style="0" customWidth="1"/>
    <col min="12" max="12" width="32.140625" style="0" customWidth="1"/>
    <col min="14" max="14" width="15.28125" style="0" bestFit="1" customWidth="1"/>
  </cols>
  <sheetData>
    <row r="1" ht="15">
      <c r="A1" s="14"/>
    </row>
    <row r="4" spans="3:12" ht="15">
      <c r="C4" s="13"/>
      <c r="K4" s="16">
        <v>2013</v>
      </c>
      <c r="L4" s="17"/>
    </row>
    <row r="5" spans="11:12" ht="18">
      <c r="K5" s="2" t="s">
        <v>1</v>
      </c>
      <c r="L5" s="9">
        <f>DATE(année,1,1)</f>
        <v>41275</v>
      </c>
    </row>
    <row r="6" spans="11:13" ht="18">
      <c r="K6" s="3" t="s">
        <v>2</v>
      </c>
      <c r="L6" s="11">
        <f>ROUND((DAY(MINUTE(année/38)/2+55)&amp;"/4/"&amp;année)/7,)*7-6</f>
        <v>41364</v>
      </c>
      <c r="M6" s="6"/>
    </row>
    <row r="7" spans="3:12" ht="18.75" thickBot="1">
      <c r="C7" s="5" t="s">
        <v>0</v>
      </c>
      <c r="D7" s="5" t="s">
        <v>14</v>
      </c>
      <c r="E7" s="5" t="s">
        <v>15</v>
      </c>
      <c r="K7" s="3" t="s">
        <v>3</v>
      </c>
      <c r="L7" s="7">
        <f>N6+1</f>
        <v>1</v>
      </c>
    </row>
    <row r="8" spans="3:14" ht="19.5" thickBot="1">
      <c r="C8" s="12">
        <v>41400</v>
      </c>
      <c r="D8">
        <v>7</v>
      </c>
      <c r="E8" s="18">
        <f>_XLL.SERIE.JOUR.OUVRE(C8,D8,férié)</f>
        <v>41410</v>
      </c>
      <c r="K8" s="3" t="s">
        <v>4</v>
      </c>
      <c r="L8" s="7">
        <f>DATE(année,5,1)</f>
        <v>41395</v>
      </c>
      <c r="N8" s="10"/>
    </row>
    <row r="9" spans="5:12" ht="18">
      <c r="E9" s="15"/>
      <c r="K9" s="3" t="s">
        <v>5</v>
      </c>
      <c r="L9" s="7">
        <f>DATE(année,5,8)</f>
        <v>41402</v>
      </c>
    </row>
    <row r="10" spans="11:12" ht="18">
      <c r="K10" s="3" t="s">
        <v>6</v>
      </c>
      <c r="L10" s="7">
        <f>N6+39</f>
        <v>39</v>
      </c>
    </row>
    <row r="11" spans="5:12" ht="18">
      <c r="E11" s="15"/>
      <c r="K11" s="3" t="s">
        <v>7</v>
      </c>
      <c r="L11" s="7">
        <f>N6+49</f>
        <v>49</v>
      </c>
    </row>
    <row r="12" spans="11:12" ht="18">
      <c r="K12" s="3" t="s">
        <v>8</v>
      </c>
      <c r="L12" s="7">
        <f>L11+1</f>
        <v>50</v>
      </c>
    </row>
    <row r="13" spans="5:12" ht="18">
      <c r="E13" s="15"/>
      <c r="K13" s="3" t="s">
        <v>9</v>
      </c>
      <c r="L13" s="7">
        <f>DATE(année,7,14)</f>
        <v>41469</v>
      </c>
    </row>
    <row r="14" spans="5:12" ht="18">
      <c r="E14" s="15"/>
      <c r="K14" s="3" t="s">
        <v>10</v>
      </c>
      <c r="L14" s="7">
        <f>DATE(année,8,15)</f>
        <v>41501</v>
      </c>
    </row>
    <row r="15" spans="5:12" ht="18">
      <c r="E15" s="15"/>
      <c r="K15" s="3" t="s">
        <v>11</v>
      </c>
      <c r="L15" s="7">
        <f>DATE(année,11,1)</f>
        <v>41579</v>
      </c>
    </row>
    <row r="16" spans="5:12" ht="18">
      <c r="E16" s="15"/>
      <c r="K16" s="3" t="s">
        <v>12</v>
      </c>
      <c r="L16" s="7">
        <f>DATE(année,11,11)</f>
        <v>41589</v>
      </c>
    </row>
    <row r="17" spans="5:12" ht="18">
      <c r="E17" s="15"/>
      <c r="K17" s="4" t="s">
        <v>13</v>
      </c>
      <c r="L17" s="8">
        <f>DATE(année,12,25)</f>
        <v>41633</v>
      </c>
    </row>
    <row r="22" ht="15">
      <c r="G22" s="1"/>
    </row>
    <row r="25" spans="6:9" ht="15">
      <c r="F25" s="1"/>
      <c r="I25" s="1"/>
    </row>
    <row r="26" ht="15">
      <c r="F26" s="1"/>
    </row>
    <row r="27" ht="15">
      <c r="F27" s="1"/>
    </row>
    <row r="28" ht="15">
      <c r="F28" s="1"/>
    </row>
  </sheetData>
  <sheetProtection/>
  <mergeCells count="1">
    <mergeCell ref="K4:L4"/>
  </mergeCells>
  <conditionalFormatting sqref="L5">
    <cfRule type="expression" priority="1" dxfId="2" stopIfTrue="1">
      <formula>WEEKDAY(L5)=1</formula>
    </cfRule>
    <cfRule type="expression" priority="2" dxfId="3" stopIfTrue="1">
      <formula>WEEKDAY(L5)=7</formula>
    </cfRule>
  </conditionalFormatting>
  <dataValidations count="2">
    <dataValidation type="list" allowBlank="1" showInputMessage="1" showErrorMessage="1" sqref="C12">
      <formula1>"1,2,3,4,5,6,7,8,9,10"</formula1>
    </dataValidation>
    <dataValidation type="list" allowBlank="1" showInputMessage="1" showErrorMessage="1" sqref="K4:L4">
      <formula1>"2010,2011,2012,2013,2014,2015,2016,2017,2018,2019,2020"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GELIN</dc:creator>
  <cp:keywords/>
  <dc:description/>
  <cp:lastModifiedBy>Les Lagouanère</cp:lastModifiedBy>
  <dcterms:created xsi:type="dcterms:W3CDTF">2013-05-03T16:52:53Z</dcterms:created>
  <dcterms:modified xsi:type="dcterms:W3CDTF">2013-06-05T14:59:46Z</dcterms:modified>
  <cp:category/>
  <cp:version/>
  <cp:contentType/>
  <cp:contentStatus/>
</cp:coreProperties>
</file>