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10" yWindow="105" windowWidth="11880" windowHeight="8190" tabRatio="772" activeTab="1"/>
  </bookViews>
  <sheets>
    <sheet name="Feuil1" sheetId="1" r:id="rId1"/>
    <sheet name="Bursinel" sheetId="2" r:id="rId2"/>
  </sheets>
  <definedNames>
    <definedName name="NOM">OFFSET('Feuil1'!$C$1,MATCH('Bursinel'!$C1&amp;"*",'Feuil1'!$C$2:$C$4999,0),,COUNTIF('Feuil1'!$C$2:$C$4999,'Bursinel'!$C1&amp;"*"))</definedName>
  </definedNames>
  <calcPr fullCalcOnLoad="1"/>
</workbook>
</file>

<file path=xl/sharedStrings.xml><?xml version="1.0" encoding="utf-8"?>
<sst xmlns="http://schemas.openxmlformats.org/spreadsheetml/2006/main" count="97" uniqueCount="85">
  <si>
    <t>Nom</t>
  </si>
  <si>
    <t>Rue</t>
  </si>
  <si>
    <t>NPA</t>
  </si>
  <si>
    <t>Domicile</t>
  </si>
  <si>
    <t>Date de naissance</t>
  </si>
  <si>
    <t xml:space="preserve">Rte du Levant 19                                  </t>
  </si>
  <si>
    <t xml:space="preserve">Farvagny                      </t>
  </si>
  <si>
    <t xml:space="preserve">Sur-Carro 6                                       </t>
  </si>
  <si>
    <t xml:space="preserve">Corpataux-Magnedens           </t>
  </si>
  <si>
    <t xml:space="preserve">Route de la Maison-Neuve 15B                      </t>
  </si>
  <si>
    <t xml:space="preserve">Matran                        </t>
  </si>
  <si>
    <t xml:space="preserve">Rte de Seedorf 96                                 </t>
  </si>
  <si>
    <t xml:space="preserve">Avry-sur-Matran               </t>
  </si>
  <si>
    <t xml:space="preserve">Rte des Pervenches 5                              </t>
  </si>
  <si>
    <t xml:space="preserve">Fribourg                      </t>
  </si>
  <si>
    <t xml:space="preserve">Ch. du Poyet 44                                   </t>
  </si>
  <si>
    <t xml:space="preserve">Le Mouret                     </t>
  </si>
  <si>
    <t xml:space="preserve">Les Riaux 62                                      </t>
  </si>
  <si>
    <t xml:space="preserve">Prez-vers-Noréaz              </t>
  </si>
  <si>
    <t xml:space="preserve">rte de l'Otierdo 37                               </t>
  </si>
  <si>
    <t xml:space="preserve">Chemin du Verger 44                               </t>
  </si>
  <si>
    <t xml:space="preserve">Villars-sur-Glâne             </t>
  </si>
  <si>
    <t xml:space="preserve">Rte des Grives 6, CP                              </t>
  </si>
  <si>
    <t xml:space="preserve">Granges-Paccot                </t>
  </si>
  <si>
    <t xml:space="preserve">Rue Saint Pierre 10                               </t>
  </si>
  <si>
    <t>Cité-des-Jardins 19</t>
  </si>
  <si>
    <t xml:space="preserve">Rte Lac Lussy 600 - Les Rosières                  </t>
  </si>
  <si>
    <t xml:space="preserve">Châtel-St-Denis               </t>
  </si>
  <si>
    <t xml:space="preserve">Chemin du Gibloux 15                              </t>
  </si>
  <si>
    <t xml:space="preserve">Bulle                         </t>
  </si>
  <si>
    <t>Rte de Fribourg 15</t>
  </si>
  <si>
    <t>Courtepin</t>
  </si>
  <si>
    <t xml:space="preserve">Rte de la Maison-Neuve 4                          </t>
  </si>
  <si>
    <t>Ponthaux</t>
  </si>
  <si>
    <t xml:space="preserve">Rte de Bertigny 8                                 </t>
  </si>
  <si>
    <t xml:space="preserve">Les Biolleyres 3 </t>
  </si>
  <si>
    <t>Treyvaux</t>
  </si>
  <si>
    <t xml:space="preserve">Rte du Covy 25                                    </t>
  </si>
  <si>
    <t xml:space="preserve">Impasse Tilleul 9                                 </t>
  </si>
  <si>
    <t xml:space="preserve">Grolley                       </t>
  </si>
  <si>
    <t xml:space="preserve">Rte de Brit 89                                    </t>
  </si>
  <si>
    <t xml:space="preserve">Fétigny                       </t>
  </si>
  <si>
    <t xml:space="preserve">Rte de Bertigny 47                                </t>
  </si>
  <si>
    <t>License</t>
  </si>
  <si>
    <t>Adresse</t>
  </si>
  <si>
    <t>CP</t>
  </si>
  <si>
    <t>Lieu</t>
  </si>
  <si>
    <t>Date naiss.</t>
  </si>
  <si>
    <t>Date</t>
  </si>
  <si>
    <t>Heure</t>
  </si>
  <si>
    <t>Individuel</t>
  </si>
  <si>
    <t>Rt de Montagny 8</t>
  </si>
  <si>
    <t>Cible</t>
  </si>
  <si>
    <t>Tir du Salon</t>
  </si>
  <si>
    <t>Responsable:</t>
  </si>
  <si>
    <t>sbroillet@bluewin.ch, 079 / 424 88 78</t>
  </si>
  <si>
    <t>Stéphane Broillet, Imp. Des Agges 7, 1754 Avry-sur-Matran</t>
  </si>
  <si>
    <t>3 TOURS</t>
  </si>
  <si>
    <t>LES BOLZES</t>
  </si>
  <si>
    <t>Manifestation:</t>
  </si>
  <si>
    <r>
      <rPr>
        <u val="single"/>
        <sz val="8"/>
        <rFont val="Arial"/>
        <family val="2"/>
      </rPr>
      <t>RELATIONS BANCAIRES:</t>
    </r>
    <r>
      <rPr>
        <sz val="8"/>
        <rFont val="Arial"/>
        <family val="2"/>
      </rPr>
      <t xml:space="preserve">    Banque cantonale Fribourg - IBAN CH 06 0076 8011 0064 8220 3   /  CCP 17-2242-7</t>
    </r>
  </si>
  <si>
    <t>Bielmann Hubert</t>
  </si>
  <si>
    <t>Broillet Fabien</t>
  </si>
  <si>
    <t>Broillet Stéphane</t>
  </si>
  <si>
    <t>Bühlmann Frédéric</t>
  </si>
  <si>
    <t>Bulliard Jean</t>
  </si>
  <si>
    <t>Bulliard Marcel</t>
  </si>
  <si>
    <t>Cotting André-Claude</t>
  </si>
  <si>
    <t>Devaud André</t>
  </si>
  <si>
    <t>Dufaux Pierre-Alain</t>
  </si>
  <si>
    <t>Fasel Joseph</t>
  </si>
  <si>
    <t>Garcia Kradolfer Carina</t>
  </si>
  <si>
    <t>Genoud Coralie</t>
  </si>
  <si>
    <t>Kolly Nicolas</t>
  </si>
  <si>
    <t>Lorétan Olivier</t>
  </si>
  <si>
    <t>Marguet Annik</t>
  </si>
  <si>
    <t>Marguet Denis</t>
  </si>
  <si>
    <t>Moullet Jacques</t>
  </si>
  <si>
    <t>Progin Kevin</t>
  </si>
  <si>
    <t xml:space="preserve">Schafer Jakob                                           </t>
  </si>
  <si>
    <t>Schroeter Claude</t>
  </si>
  <si>
    <t>Schweizer Dominque</t>
  </si>
  <si>
    <t>Waeber André</t>
  </si>
  <si>
    <t>Nom / Prénom</t>
  </si>
  <si>
    <t>Chételat Albert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</si>
</sst>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dd/mm/yy;@"/>
    <numFmt numFmtId="179" formatCode="d\ mmm\ yy;@"/>
    <numFmt numFmtId="180" formatCode="dd/mm/yy"/>
    <numFmt numFmtId="181" formatCode="&quot;Vrai&quot;;&quot;Vrai&quot;;&quot;Faux&quot;"/>
    <numFmt numFmtId="182" formatCode="&quot;Actif&quot;;&quot;Actif&quot;;&quot;Inactif&quot;"/>
    <numFmt numFmtId="183" formatCode="mmm/yyyy"/>
    <numFmt numFmtId="184" formatCode="[$-100C]dddd\ d\ mmmm\ yyyy"/>
    <numFmt numFmtId="185" formatCode="dd/mm/yyyy;@"/>
    <numFmt numFmtId="186" formatCode="[$€-2]\ #,##0.00_);[Red]\([$€-2]\ #,##0.00\)"/>
    <numFmt numFmtId="187" formatCode="[$-40C]dddd\ d\ mmmm\ yyyy"/>
  </numFmts>
  <fonts count="58"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9"/>
      <color indexed="12"/>
      <name val="Arial Black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sz val="8"/>
      <name val="Tahoma"/>
      <family val="2"/>
    </font>
    <font>
      <u val="single"/>
      <sz val="8"/>
      <name val="Arial"/>
      <family val="2"/>
    </font>
    <font>
      <b/>
      <i/>
      <sz val="10"/>
      <name val="Arial"/>
      <family val="2"/>
    </font>
    <font>
      <b/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3" tint="0.3999800086021423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/>
      <right style="hair"/>
      <top style="hair"/>
      <bottom style="hair">
        <color indexed="8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/>
      <right style="hair"/>
      <top style="hair">
        <color indexed="8"/>
      </top>
      <bottom style="hair"/>
    </border>
    <border>
      <left style="hair"/>
      <right style="hair">
        <color indexed="8"/>
      </right>
      <top style="hair">
        <color indexed="8"/>
      </top>
      <bottom style="hair"/>
    </border>
    <border>
      <left style="thin"/>
      <right style="hair"/>
      <top style="hair">
        <color indexed="8"/>
      </top>
      <bottom style="hair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17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7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45" applyFont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vertical="center"/>
    </xf>
    <xf numFmtId="0" fontId="14" fillId="0" borderId="17" xfId="0" applyFont="1" applyBorder="1" applyAlignment="1">
      <alignment vertical="center" textRotation="90"/>
    </xf>
    <xf numFmtId="0" fontId="14" fillId="0" borderId="18" xfId="0" applyFont="1" applyBorder="1" applyAlignment="1">
      <alignment vertical="center" textRotation="90"/>
    </xf>
    <xf numFmtId="0" fontId="14" fillId="0" borderId="19" xfId="0" applyFont="1" applyBorder="1" applyAlignment="1">
      <alignment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textRotation="90"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5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left" vertical="center" indent="3"/>
    </xf>
    <xf numFmtId="0" fontId="6" fillId="0" borderId="0" xfId="0" applyFont="1" applyFill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0</xdr:row>
      <xdr:rowOff>0</xdr:rowOff>
    </xdr:from>
    <xdr:to>
      <xdr:col>8</xdr:col>
      <xdr:colOff>409575</xdr:colOff>
      <xdr:row>3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0"/>
          <a:ext cx="2324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0</xdr:rowOff>
    </xdr:from>
    <xdr:to>
      <xdr:col>8</xdr:col>
      <xdr:colOff>323850</xdr:colOff>
      <xdr:row>26</xdr:row>
      <xdr:rowOff>161925</xdr:rowOff>
    </xdr:to>
    <xdr:pic>
      <xdr:nvPicPr>
        <xdr:cNvPr id="2" name="Image 7" descr="Pub_Sponsors_Barr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4162425"/>
          <a:ext cx="6010275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broillet@bluewin.ch,%20079%20/%20424%2088%2078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9.140625" style="22" customWidth="1"/>
    <col min="2" max="2" width="13.57421875" style="22" customWidth="1"/>
    <col min="3" max="3" width="15.28125" style="22" customWidth="1"/>
    <col min="4" max="4" width="21.00390625" style="22" customWidth="1"/>
    <col min="5" max="5" width="9.7109375" style="24" customWidth="1"/>
    <col min="6" max="6" width="15.57421875" style="22" customWidth="1"/>
    <col min="7" max="7" width="14.00390625" style="1" customWidth="1"/>
    <col min="8" max="16384" width="9.140625" style="22" customWidth="1"/>
  </cols>
  <sheetData>
    <row r="1" spans="2:7" ht="11.25">
      <c r="B1" s="2"/>
      <c r="C1" s="2" t="s">
        <v>0</v>
      </c>
      <c r="D1" s="2" t="s">
        <v>1</v>
      </c>
      <c r="E1" s="30" t="s">
        <v>2</v>
      </c>
      <c r="F1" s="2" t="s">
        <v>3</v>
      </c>
      <c r="G1" s="2" t="s">
        <v>4</v>
      </c>
    </row>
    <row r="2" spans="2:7" ht="12" customHeight="1">
      <c r="B2" s="3">
        <v>161298</v>
      </c>
      <c r="C2" s="31" t="s">
        <v>61</v>
      </c>
      <c r="D2" s="31" t="s">
        <v>5</v>
      </c>
      <c r="E2" s="32">
        <v>1726</v>
      </c>
      <c r="F2" s="31" t="s">
        <v>6</v>
      </c>
      <c r="G2" s="37">
        <v>24941</v>
      </c>
    </row>
    <row r="3" spans="2:7" ht="12" customHeight="1">
      <c r="B3" s="3">
        <v>161299</v>
      </c>
      <c r="C3" s="31" t="s">
        <v>62</v>
      </c>
      <c r="D3" s="31" t="s">
        <v>7</v>
      </c>
      <c r="E3" s="32">
        <v>1727</v>
      </c>
      <c r="F3" s="31" t="s">
        <v>8</v>
      </c>
      <c r="G3" s="37">
        <v>29857</v>
      </c>
    </row>
    <row r="4" spans="2:7" ht="11.25">
      <c r="B4" s="3">
        <v>161301</v>
      </c>
      <c r="C4" s="31" t="s">
        <v>63</v>
      </c>
      <c r="D4" s="31" t="s">
        <v>9</v>
      </c>
      <c r="E4" s="32">
        <v>1753</v>
      </c>
      <c r="F4" s="31" t="s">
        <v>10</v>
      </c>
      <c r="G4" s="37">
        <v>27068</v>
      </c>
    </row>
    <row r="5" spans="2:7" ht="11.25">
      <c r="B5" s="3">
        <v>161302</v>
      </c>
      <c r="C5" s="31" t="s">
        <v>64</v>
      </c>
      <c r="D5" s="31" t="s">
        <v>11</v>
      </c>
      <c r="E5" s="32">
        <v>1754</v>
      </c>
      <c r="F5" s="31" t="s">
        <v>12</v>
      </c>
      <c r="G5" s="37">
        <v>26866</v>
      </c>
    </row>
    <row r="6" spans="2:7" ht="11.25">
      <c r="B6" s="3">
        <v>161304</v>
      </c>
      <c r="C6" s="31" t="s">
        <v>65</v>
      </c>
      <c r="D6" s="31" t="s">
        <v>13</v>
      </c>
      <c r="E6" s="32">
        <v>1700</v>
      </c>
      <c r="F6" s="31" t="s">
        <v>14</v>
      </c>
      <c r="G6" s="37">
        <v>11093</v>
      </c>
    </row>
    <row r="7" spans="2:7" ht="11.25">
      <c r="B7" s="3">
        <v>161305</v>
      </c>
      <c r="C7" s="31" t="s">
        <v>66</v>
      </c>
      <c r="D7" s="31" t="s">
        <v>15</v>
      </c>
      <c r="E7" s="32">
        <v>1724</v>
      </c>
      <c r="F7" s="31" t="s">
        <v>16</v>
      </c>
      <c r="G7" s="37">
        <v>21164</v>
      </c>
    </row>
    <row r="8" spans="2:7" ht="11.25">
      <c r="B8" s="3">
        <v>161307</v>
      </c>
      <c r="C8" s="31" t="s">
        <v>84</v>
      </c>
      <c r="D8" s="31" t="s">
        <v>17</v>
      </c>
      <c r="E8" s="32">
        <v>1746</v>
      </c>
      <c r="F8" s="31" t="s">
        <v>18</v>
      </c>
      <c r="G8" s="37">
        <v>18515</v>
      </c>
    </row>
    <row r="9" spans="2:7" ht="11.25">
      <c r="B9" s="3">
        <v>161309</v>
      </c>
      <c r="C9" s="31" t="s">
        <v>67</v>
      </c>
      <c r="D9" s="31" t="s">
        <v>19</v>
      </c>
      <c r="E9" s="32">
        <v>1754</v>
      </c>
      <c r="F9" s="31" t="s">
        <v>12</v>
      </c>
      <c r="G9" s="37">
        <v>17985</v>
      </c>
    </row>
    <row r="10" spans="2:7" ht="11.25">
      <c r="B10" s="3">
        <v>161310</v>
      </c>
      <c r="C10" s="31" t="s">
        <v>68</v>
      </c>
      <c r="D10" s="31" t="s">
        <v>20</v>
      </c>
      <c r="E10" s="32">
        <v>1752</v>
      </c>
      <c r="F10" s="31" t="s">
        <v>21</v>
      </c>
      <c r="G10" s="37">
        <v>16353</v>
      </c>
    </row>
    <row r="11" spans="2:7" ht="11.25">
      <c r="B11" s="3">
        <v>161313</v>
      </c>
      <c r="C11" s="31" t="s">
        <v>69</v>
      </c>
      <c r="D11" s="31" t="s">
        <v>22</v>
      </c>
      <c r="E11" s="32">
        <v>1763</v>
      </c>
      <c r="F11" s="31" t="s">
        <v>23</v>
      </c>
      <c r="G11" s="37">
        <v>18020</v>
      </c>
    </row>
    <row r="12" spans="2:7" ht="11.25">
      <c r="B12" s="3">
        <v>161314</v>
      </c>
      <c r="C12" s="31" t="s">
        <v>70</v>
      </c>
      <c r="D12" s="31" t="s">
        <v>24</v>
      </c>
      <c r="E12" s="32">
        <v>1701</v>
      </c>
      <c r="F12" s="31" t="s">
        <v>14</v>
      </c>
      <c r="G12" s="37">
        <v>13798</v>
      </c>
    </row>
    <row r="13" spans="2:7" s="34" customFormat="1" ht="11.25">
      <c r="B13" s="3">
        <v>325122</v>
      </c>
      <c r="C13" s="31" t="s">
        <v>71</v>
      </c>
      <c r="D13" s="31" t="s">
        <v>25</v>
      </c>
      <c r="E13" s="32">
        <v>1700</v>
      </c>
      <c r="F13" s="33" t="s">
        <v>14</v>
      </c>
      <c r="G13" s="37">
        <v>30684</v>
      </c>
    </row>
    <row r="14" spans="2:7" ht="11.25">
      <c r="B14" s="3">
        <v>161035</v>
      </c>
      <c r="C14" s="31" t="s">
        <v>72</v>
      </c>
      <c r="D14" s="31" t="s">
        <v>26</v>
      </c>
      <c r="E14" s="32">
        <v>1618</v>
      </c>
      <c r="F14" s="31" t="s">
        <v>27</v>
      </c>
      <c r="G14" s="37">
        <v>30762</v>
      </c>
    </row>
    <row r="15" spans="2:7" ht="11.25">
      <c r="B15" s="3">
        <v>161319</v>
      </c>
      <c r="C15" s="31" t="s">
        <v>73</v>
      </c>
      <c r="D15" s="31" t="s">
        <v>28</v>
      </c>
      <c r="E15" s="32">
        <v>1630</v>
      </c>
      <c r="F15" s="31" t="s">
        <v>29</v>
      </c>
      <c r="G15" s="37">
        <v>13983</v>
      </c>
    </row>
    <row r="16" spans="2:7" s="34" customFormat="1" ht="11.25">
      <c r="B16" s="3">
        <v>254113</v>
      </c>
      <c r="C16" s="31" t="s">
        <v>74</v>
      </c>
      <c r="D16" s="33" t="s">
        <v>30</v>
      </c>
      <c r="E16" s="32">
        <v>1784</v>
      </c>
      <c r="F16" s="33" t="s">
        <v>31</v>
      </c>
      <c r="G16" s="37">
        <v>33070</v>
      </c>
    </row>
    <row r="17" spans="2:7" ht="11.25">
      <c r="B17" s="3">
        <v>161320</v>
      </c>
      <c r="C17" s="31" t="s">
        <v>75</v>
      </c>
      <c r="D17" s="31" t="s">
        <v>32</v>
      </c>
      <c r="E17" s="32">
        <v>1753</v>
      </c>
      <c r="F17" s="31" t="s">
        <v>10</v>
      </c>
      <c r="G17" s="37">
        <v>29767</v>
      </c>
    </row>
    <row r="18" spans="2:7" ht="11.25">
      <c r="B18" s="3">
        <v>161321</v>
      </c>
      <c r="C18" s="31" t="s">
        <v>76</v>
      </c>
      <c r="D18" s="31" t="s">
        <v>51</v>
      </c>
      <c r="E18" s="32">
        <v>1772</v>
      </c>
      <c r="F18" s="31" t="s">
        <v>33</v>
      </c>
      <c r="G18" s="37">
        <v>17412</v>
      </c>
    </row>
    <row r="19" spans="2:7" ht="11.25">
      <c r="B19" s="3">
        <v>161322</v>
      </c>
      <c r="C19" s="31" t="s">
        <v>77</v>
      </c>
      <c r="D19" s="31" t="s">
        <v>34</v>
      </c>
      <c r="E19" s="32">
        <v>1700</v>
      </c>
      <c r="F19" s="31" t="s">
        <v>14</v>
      </c>
      <c r="G19" s="37">
        <v>21672</v>
      </c>
    </row>
    <row r="20" spans="2:7" s="34" customFormat="1" ht="11.25">
      <c r="B20" s="3">
        <v>276342</v>
      </c>
      <c r="C20" s="31" t="s">
        <v>78</v>
      </c>
      <c r="D20" s="31" t="s">
        <v>35</v>
      </c>
      <c r="E20" s="32">
        <v>1733</v>
      </c>
      <c r="F20" s="33" t="s">
        <v>36</v>
      </c>
      <c r="G20" s="37">
        <v>33009</v>
      </c>
    </row>
    <row r="21" spans="2:7" ht="11.25">
      <c r="B21" s="3">
        <v>161325</v>
      </c>
      <c r="C21" s="31" t="s">
        <v>79</v>
      </c>
      <c r="D21" s="31" t="s">
        <v>37</v>
      </c>
      <c r="E21" s="32">
        <v>1754</v>
      </c>
      <c r="F21" s="31" t="s">
        <v>12</v>
      </c>
      <c r="G21" s="37">
        <v>16833</v>
      </c>
    </row>
    <row r="22" spans="2:7" ht="11.25">
      <c r="B22" s="3">
        <v>224076</v>
      </c>
      <c r="C22" s="31" t="s">
        <v>80</v>
      </c>
      <c r="D22" s="31" t="s">
        <v>38</v>
      </c>
      <c r="E22" s="32">
        <v>1772</v>
      </c>
      <c r="F22" s="31" t="s">
        <v>39</v>
      </c>
      <c r="G22" s="37">
        <v>13312</v>
      </c>
    </row>
    <row r="23" spans="2:7" ht="11.25">
      <c r="B23" s="3">
        <v>186779</v>
      </c>
      <c r="C23" s="31" t="s">
        <v>81</v>
      </c>
      <c r="D23" s="31" t="s">
        <v>40</v>
      </c>
      <c r="E23" s="32">
        <v>1532</v>
      </c>
      <c r="F23" s="31" t="s">
        <v>41</v>
      </c>
      <c r="G23" s="37">
        <v>24216</v>
      </c>
    </row>
    <row r="24" spans="2:7" ht="11.25">
      <c r="B24" s="3">
        <v>137414</v>
      </c>
      <c r="C24" s="31" t="s">
        <v>82</v>
      </c>
      <c r="D24" s="31" t="s">
        <v>42</v>
      </c>
      <c r="E24" s="32">
        <v>1700</v>
      </c>
      <c r="F24" s="31" t="s">
        <v>14</v>
      </c>
      <c r="G24" s="37">
        <v>23403</v>
      </c>
    </row>
    <row r="25" spans="2:7" ht="11.25">
      <c r="B25" s="34"/>
      <c r="C25" s="34"/>
      <c r="D25" s="34"/>
      <c r="E25" s="35"/>
      <c r="F25" s="34"/>
      <c r="G25" s="4"/>
    </row>
    <row r="26" spans="2:7" ht="11.25">
      <c r="B26" s="34"/>
      <c r="C26" s="34"/>
      <c r="D26" s="34"/>
      <c r="E26" s="35"/>
      <c r="F26" s="34"/>
      <c r="G26" s="4"/>
    </row>
    <row r="27" spans="2:7" ht="11.25">
      <c r="B27" s="34"/>
      <c r="C27" s="34"/>
      <c r="D27" s="34"/>
      <c r="E27" s="35"/>
      <c r="F27" s="34"/>
      <c r="G27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tabSelected="1" zoomScalePageLayoutView="0" workbookViewId="0" topLeftCell="A1">
      <selection activeCell="C19" sqref="C19"/>
    </sheetView>
  </sheetViews>
  <sheetFormatPr defaultColWidth="11.421875" defaultRowHeight="12.75"/>
  <cols>
    <col min="1" max="1" width="4.7109375" style="5" customWidth="1"/>
    <col min="2" max="2" width="8.57421875" style="5" customWidth="1"/>
    <col min="3" max="3" width="20.421875" style="5" customWidth="1"/>
    <col min="4" max="4" width="16.00390625" style="22" customWidth="1"/>
    <col min="5" max="5" width="5.57421875" style="22" customWidth="1"/>
    <col min="6" max="6" width="13.00390625" style="22" customWidth="1"/>
    <col min="7" max="7" width="8.7109375" style="5" customWidth="1"/>
    <col min="8" max="8" width="10.00390625" style="5" customWidth="1"/>
    <col min="9" max="9" width="6.28125" style="5" customWidth="1"/>
    <col min="10" max="10" width="2.57421875" style="5" customWidth="1"/>
    <col min="11" max="16" width="11.421875" style="47" customWidth="1"/>
    <col min="17" max="16384" width="11.421875" style="5" customWidth="1"/>
  </cols>
  <sheetData>
    <row r="1" spans="1:5" ht="30">
      <c r="A1" s="29" t="s">
        <v>59</v>
      </c>
      <c r="B1" s="21"/>
      <c r="C1" s="21" t="s">
        <v>53</v>
      </c>
      <c r="E1" s="23"/>
    </row>
    <row r="2" ht="12.75"/>
    <row r="3" spans="1:3" ht="12.75">
      <c r="A3" s="27" t="s">
        <v>54</v>
      </c>
      <c r="B3" s="22"/>
      <c r="C3" s="22" t="s">
        <v>56</v>
      </c>
    </row>
    <row r="4" spans="1:11" ht="12.75">
      <c r="A4" s="22"/>
      <c r="B4" s="22"/>
      <c r="C4" s="28" t="s">
        <v>55</v>
      </c>
      <c r="K4" s="48"/>
    </row>
    <row r="5" spans="1:10" ht="12.75">
      <c r="A5" s="27"/>
      <c r="B5" s="22"/>
      <c r="C5" s="22"/>
      <c r="J5" s="45" t="s">
        <v>52</v>
      </c>
    </row>
    <row r="6" spans="1:16" s="6" customFormat="1" ht="12.75" customHeight="1">
      <c r="A6" s="12"/>
      <c r="B6" s="11" t="s">
        <v>43</v>
      </c>
      <c r="C6" s="11" t="s">
        <v>83</v>
      </c>
      <c r="D6" s="11" t="s">
        <v>44</v>
      </c>
      <c r="E6" s="11" t="s">
        <v>45</v>
      </c>
      <c r="F6" s="11" t="s">
        <v>46</v>
      </c>
      <c r="G6" s="11" t="s">
        <v>47</v>
      </c>
      <c r="H6" s="11" t="s">
        <v>48</v>
      </c>
      <c r="I6" s="11" t="s">
        <v>49</v>
      </c>
      <c r="J6" s="46"/>
      <c r="K6" s="49"/>
      <c r="L6" s="49"/>
      <c r="M6" s="49"/>
      <c r="N6" s="49"/>
      <c r="O6" s="49"/>
      <c r="P6" s="49"/>
    </row>
    <row r="7" spans="1:11" ht="13.5" customHeight="1">
      <c r="A7" s="42" t="s">
        <v>57</v>
      </c>
      <c r="B7" s="36">
        <f>IF(C7="","",INDEX(Feuil1!$B$2:$B$5000,MATCH(C7,Feuil1!$C$2:$C$5000,0)))</f>
        <v>161298</v>
      </c>
      <c r="C7" s="15" t="s">
        <v>61</v>
      </c>
      <c r="D7" s="18" t="str">
        <f>IF($B7="","",VLOOKUP($B7,Feuil1!$B$2:$G$4999,3,0))</f>
        <v>Rte du Levant 19                                  </v>
      </c>
      <c r="E7" s="18">
        <f>IF($B7="","",VLOOKUP($B7,Feuil1!$B$2:$G$5000,4,0))</f>
        <v>1726</v>
      </c>
      <c r="F7" s="18" t="str">
        <f>IF($B7="","",VLOOKUP($B7,Feuil1!$B$2:$G$5000,5,0))</f>
        <v>Farvagny                      </v>
      </c>
      <c r="G7" s="38">
        <f>IF($B7="","",VLOOKUP($B7,Feuil1!$B$2:$G$5000,6,0))</f>
        <v>24941</v>
      </c>
      <c r="H7" s="25"/>
      <c r="I7" s="26"/>
      <c r="J7" s="17"/>
      <c r="K7" s="50"/>
    </row>
    <row r="8" spans="1:11" ht="13.5" customHeight="1">
      <c r="A8" s="43"/>
      <c r="B8" s="36">
        <f>IF(C8="","",INDEX(Feuil1!$B$2:$B$5000,MATCH(C8,Feuil1!$C$2:$C$5000,0)))</f>
        <v>161299</v>
      </c>
      <c r="C8" s="15" t="s">
        <v>62</v>
      </c>
      <c r="D8" s="18" t="str">
        <f>IF($B8="","",VLOOKUP($B8,Feuil1!$B$2:$G$4999,3,0))</f>
        <v>Sur-Carro 6                                       </v>
      </c>
      <c r="E8" s="18">
        <f>IF($B8="","",VLOOKUP($B8,Feuil1!$B$2:$G$5000,4,0))</f>
        <v>1727</v>
      </c>
      <c r="F8" s="18" t="str">
        <f>IF($B8="","",VLOOKUP($B8,Feuil1!$B$2:$G$5000,5,0))</f>
        <v>Corpataux-Magnedens           </v>
      </c>
      <c r="G8" s="38">
        <f>IF($B8="","",VLOOKUP($B8,Feuil1!$B$2:$G$5000,6,0))</f>
        <v>29857</v>
      </c>
      <c r="H8" s="13"/>
      <c r="I8" s="14"/>
      <c r="J8" s="17"/>
      <c r="K8" s="51"/>
    </row>
    <row r="9" spans="1:11" ht="13.5" customHeight="1">
      <c r="A9" s="43"/>
      <c r="B9" s="36">
        <f>IF(C9="","",INDEX(Feuil1!$B$2:$B$5000,MATCH(C9,Feuil1!$C$2:$C$5000,0)))</f>
        <v>161304</v>
      </c>
      <c r="C9" s="15" t="s">
        <v>65</v>
      </c>
      <c r="D9" s="18" t="str">
        <f>IF($B9="","",VLOOKUP($B9,Feuil1!$B$2:$G$4999,3,0))</f>
        <v>Rte des Pervenches 5                              </v>
      </c>
      <c r="E9" s="18">
        <f>IF($B9="","",VLOOKUP($B9,Feuil1!$B$2:$G$5000,4,0))</f>
        <v>1700</v>
      </c>
      <c r="F9" s="18" t="str">
        <f>IF($B9="","",VLOOKUP($B9,Feuil1!$B$2:$G$5000,5,0))</f>
        <v>Fribourg                      </v>
      </c>
      <c r="G9" s="38">
        <f>IF($B9="","",VLOOKUP($B9,Feuil1!$B$2:$G$5000,6,0))</f>
        <v>11093</v>
      </c>
      <c r="H9" s="13"/>
      <c r="I9" s="14"/>
      <c r="J9" s="17"/>
      <c r="K9" s="51"/>
    </row>
    <row r="10" spans="1:11" ht="13.5" customHeight="1">
      <c r="A10" s="43"/>
      <c r="B10" s="36">
        <f>IF(C10="","",INDEX(Feuil1!$B$2:$B$5000,MATCH(C10,Feuil1!$C$2:$C$5000,0)))</f>
      </c>
      <c r="C10" s="15"/>
      <c r="D10" s="18">
        <f>IF($B10="","",VLOOKUP($B10,Feuil1!$B$2:$G$4999,3,0))</f>
      </c>
      <c r="E10" s="18">
        <f>IF($B10="","",VLOOKUP($B10,Feuil1!$B$2:$G$5000,4,0))</f>
      </c>
      <c r="F10" s="18">
        <f>IF($B10="","",VLOOKUP($B10,Feuil1!$B$2:$G$5000,5,0))</f>
      </c>
      <c r="G10" s="38">
        <f>IF($B10="","",VLOOKUP($B10,Feuil1!$B$2:$G$5000,6,0))</f>
      </c>
      <c r="H10" s="13"/>
      <c r="I10" s="14"/>
      <c r="J10" s="17"/>
      <c r="K10" s="50"/>
    </row>
    <row r="11" spans="1:11" ht="13.5" customHeight="1">
      <c r="A11" s="44"/>
      <c r="B11" s="36">
        <f>IF(C11="","",INDEX(Feuil1!$B$2:$B$5000,MATCH(C11,Feuil1!$C$2:$C$5000,0)))</f>
        <v>161305</v>
      </c>
      <c r="C11" s="15" t="s">
        <v>66</v>
      </c>
      <c r="D11" s="18" t="str">
        <f>IF($B11="","",VLOOKUP($B11,Feuil1!$B$2:$G$4999,3,0))</f>
        <v>Ch. du Poyet 44                                   </v>
      </c>
      <c r="E11" s="18">
        <f>IF($B11="","",VLOOKUP($B11,Feuil1!$B$2:$G$5000,4,0))</f>
        <v>1724</v>
      </c>
      <c r="F11" s="18" t="str">
        <f>IF($B11="","",VLOOKUP($B11,Feuil1!$B$2:$G$5000,5,0))</f>
        <v>Le Mouret                     </v>
      </c>
      <c r="G11" s="38">
        <f>IF($B11="","",VLOOKUP($B11,Feuil1!$B$2:$G$5000,6,0))</f>
        <v>21164</v>
      </c>
      <c r="H11" s="13"/>
      <c r="I11" s="14"/>
      <c r="J11" s="17"/>
      <c r="K11" s="51"/>
    </row>
    <row r="12" spans="1:11" ht="13.5" customHeight="1">
      <c r="A12" s="42" t="s">
        <v>58</v>
      </c>
      <c r="B12" s="36">
        <f>IF(C12="","",INDEX(Feuil1!$B$2:$B$5000,MATCH(C12,Feuil1!$C$2:$C$5000,0)))</f>
      </c>
      <c r="C12" s="15"/>
      <c r="D12" s="18">
        <f>IF($B12="","",VLOOKUP($B12,Feuil1!$B$2:$G$4999,3,0))</f>
      </c>
      <c r="E12" s="18">
        <f>IF($B12="","",VLOOKUP($B12,Feuil1!$B$2:$G$5000,4,0))</f>
      </c>
      <c r="F12" s="18">
        <f>IF($B12="","",VLOOKUP($B12,Feuil1!$B$2:$G$5000,5,0))</f>
      </c>
      <c r="G12" s="38">
        <f>IF($B12="","",VLOOKUP($B12,Feuil1!$B$2:$G$5000,6,0))</f>
      </c>
      <c r="H12" s="13"/>
      <c r="I12" s="14"/>
      <c r="J12" s="17"/>
      <c r="K12" s="50"/>
    </row>
    <row r="13" spans="1:11" ht="13.5" customHeight="1">
      <c r="A13" s="43"/>
      <c r="B13" s="36">
        <f>IF(C13="","",INDEX(Feuil1!$B$2:$B$5000,MATCH(C13,Feuil1!$C$2:$C$5000,0)))</f>
      </c>
      <c r="C13" s="15"/>
      <c r="D13" s="18">
        <f>IF($B13="","",VLOOKUP($B13,Feuil1!$B$2:$G$4999,3,0))</f>
      </c>
      <c r="E13" s="18">
        <f>IF($B13="","",VLOOKUP($B13,Feuil1!$B$2:$G$5000,4,0))</f>
      </c>
      <c r="F13" s="18">
        <f>IF($B13="","",VLOOKUP($B13,Feuil1!$B$2:$G$5000,5,0))</f>
      </c>
      <c r="G13" s="38">
        <f>IF($B13="","",VLOOKUP($B13,Feuil1!$B$2:$G$5000,6,0))</f>
      </c>
      <c r="H13" s="13"/>
      <c r="I13" s="14"/>
      <c r="J13" s="17"/>
      <c r="K13" s="51"/>
    </row>
    <row r="14" spans="1:11" ht="13.5" customHeight="1">
      <c r="A14" s="43"/>
      <c r="B14" s="36">
        <f>IF(C14="","",INDEX(Feuil1!$B$2:$B$5000,MATCH(C14,Feuil1!$C$2:$C$5000,0)))</f>
      </c>
      <c r="C14" s="15"/>
      <c r="D14" s="18">
        <f>IF($B14="","",VLOOKUP($B14,Feuil1!$B$2:$G$4999,3,0))</f>
      </c>
      <c r="E14" s="18">
        <f>IF($B14="","",VLOOKUP($B14,Feuil1!$B$2:$G$5000,4,0))</f>
      </c>
      <c r="F14" s="18">
        <f>IF($B14="","",VLOOKUP($B14,Feuil1!$B$2:$G$5000,5,0))</f>
      </c>
      <c r="G14" s="38">
        <f>IF($B14="","",VLOOKUP($B14,Feuil1!$B$2:$G$5000,6,0))</f>
      </c>
      <c r="H14" s="13"/>
      <c r="I14" s="14"/>
      <c r="J14" s="17"/>
      <c r="K14" s="51"/>
    </row>
    <row r="15" spans="1:11" ht="13.5" customHeight="1">
      <c r="A15" s="43"/>
      <c r="B15" s="36">
        <f>IF(C15="","",INDEX(Feuil1!$B$2:$B$5000,MATCH(C15,Feuil1!$C$2:$C$5000,0)))</f>
      </c>
      <c r="C15" s="15"/>
      <c r="D15" s="18">
        <f>IF($B15="","",VLOOKUP($B15,Feuil1!$B$2:$G$4999,3,0))</f>
      </c>
      <c r="E15" s="18">
        <f>IF($B15="","",VLOOKUP($B15,Feuil1!$B$2:$G$5000,4,0))</f>
      </c>
      <c r="F15" s="18">
        <f>IF($B15="","",VLOOKUP($B15,Feuil1!$B$2:$G$5000,5,0))</f>
      </c>
      <c r="G15" s="38">
        <f>IF($B15="","",VLOOKUP($B15,Feuil1!$B$2:$G$5000,6,0))</f>
      </c>
      <c r="H15" s="13"/>
      <c r="I15" s="14"/>
      <c r="J15" s="17"/>
      <c r="K15" s="52"/>
    </row>
    <row r="16" spans="1:11" ht="13.5" customHeight="1">
      <c r="A16" s="44"/>
      <c r="B16" s="36">
        <f>IF(C16="","",INDEX(Feuil1!$B$2:$B$5000,MATCH(C16,Feuil1!$C$2:$C$5000,0)))</f>
      </c>
      <c r="C16" s="15"/>
      <c r="D16" s="18">
        <f>IF($B16="","",VLOOKUP($B16,Feuil1!$B$2:$G$4999,3,0))</f>
      </c>
      <c r="E16" s="18">
        <f>IF($B16="","",VLOOKUP($B16,Feuil1!$B$2:$G$5000,4,0))</f>
      </c>
      <c r="F16" s="18">
        <f>IF($B16="","",VLOOKUP($B16,Feuil1!$B$2:$G$5000,5,0))</f>
      </c>
      <c r="G16" s="38">
        <f>IF($B16="","",VLOOKUP($B16,Feuil1!$B$2:$G$5000,6,0))</f>
      </c>
      <c r="H16" s="13"/>
      <c r="I16" s="14"/>
      <c r="J16" s="17"/>
      <c r="K16" s="52"/>
    </row>
    <row r="17" spans="1:11" ht="13.5" customHeight="1">
      <c r="A17" s="39" t="s">
        <v>50</v>
      </c>
      <c r="B17" s="36">
        <f>IF(C17="","",INDEX(Feuil1!$B$2:$B$5000,MATCH(C17,Feuil1!$C$2:$C$5000,0)))</f>
        <v>161307</v>
      </c>
      <c r="C17" s="15" t="s">
        <v>84</v>
      </c>
      <c r="D17" s="18" t="str">
        <f>IF($B17="","",VLOOKUP($B17,Feuil1!$B$2:$G$4999,3,0))</f>
        <v>Les Riaux 62                                      </v>
      </c>
      <c r="E17" s="18">
        <f>IF($B17="","",VLOOKUP($B17,Feuil1!$B$2:$G$5000,4,0))</f>
        <v>1746</v>
      </c>
      <c r="F17" s="18" t="str">
        <f>IF($B17="","",VLOOKUP($B17,Feuil1!$B$2:$G$5000,5,0))</f>
        <v>Prez-vers-Noréaz              </v>
      </c>
      <c r="G17" s="38">
        <f>IF($B17="","",VLOOKUP($B17,Feuil1!$B$2:$G$5000,6,0))</f>
        <v>18515</v>
      </c>
      <c r="H17" s="13"/>
      <c r="I17" s="14"/>
      <c r="J17" s="6"/>
      <c r="K17" s="50"/>
    </row>
    <row r="18" spans="1:11" ht="13.5" customHeight="1">
      <c r="A18" s="40"/>
      <c r="B18" s="36">
        <f>IF(C18="","",INDEX(Feuil1!$B$2:$B$5000,MATCH(C18,Feuil1!$C$2:$C$5000,0)))</f>
      </c>
      <c r="C18" s="15"/>
      <c r="D18" s="18">
        <f>IF($B18="","",VLOOKUP($B18,Feuil1!$B$2:$G$4999,3,0))</f>
      </c>
      <c r="E18" s="18">
        <f>IF($B18="","",VLOOKUP($B18,Feuil1!$B$2:$G$5000,4,0))</f>
      </c>
      <c r="F18" s="18">
        <f>IF($B18="","",VLOOKUP($B18,Feuil1!$B$2:$G$5000,5,0))</f>
      </c>
      <c r="G18" s="38">
        <f>IF($B18="","",VLOOKUP($B18,Feuil1!$B$2:$G$5000,6,0))</f>
      </c>
      <c r="H18" s="13"/>
      <c r="I18" s="14"/>
      <c r="J18" s="6"/>
      <c r="K18" s="51"/>
    </row>
    <row r="19" spans="1:16" ht="13.5" customHeight="1">
      <c r="A19" s="40"/>
      <c r="B19" s="36">
        <f>IF(C19="","",INDEX(Feuil1!$B$2:$B$5000,MATCH(C19,Feuil1!$C$2:$C$5000,0)))</f>
      </c>
      <c r="C19" s="15"/>
      <c r="D19" s="18">
        <f>IF($B19="","",VLOOKUP($B19,Feuil1!$B$2:$G$4999,3,0))</f>
      </c>
      <c r="E19" s="18">
        <f>IF($B19="","",VLOOKUP($B19,Feuil1!$B$2:$G$5000,4,0))</f>
      </c>
      <c r="F19" s="18">
        <f>IF($B19="","",VLOOKUP($B19,Feuil1!$B$2:$G$5000,5,0))</f>
      </c>
      <c r="G19" s="38">
        <f>IF($B19="","",VLOOKUP($B19,Feuil1!$B$2:$G$5000,6,0))</f>
      </c>
      <c r="H19" s="13"/>
      <c r="I19" s="16"/>
      <c r="J19" s="6"/>
      <c r="K19" s="50"/>
      <c r="L19" s="53"/>
      <c r="M19" s="53"/>
      <c r="N19" s="53"/>
      <c r="O19" s="53"/>
      <c r="P19" s="53"/>
    </row>
    <row r="20" spans="1:16" ht="13.5" customHeight="1">
      <c r="A20" s="40"/>
      <c r="B20" s="36">
        <f>IF(C20="","",INDEX(Feuil1!$B$2:$B$5000,MATCH(C20,Feuil1!$C$2:$C$5000,0)))</f>
      </c>
      <c r="C20" s="15"/>
      <c r="D20" s="18">
        <f>IF($B20="","",VLOOKUP($B20,Feuil1!$B$2:$G$4999,3,0))</f>
      </c>
      <c r="E20" s="18">
        <f>IF($B20="","",VLOOKUP($B20,Feuil1!$B$2:$G$5000,4,0))</f>
      </c>
      <c r="F20" s="18">
        <f>IF($B20="","",VLOOKUP($B20,Feuil1!$B$2:$G$5000,5,0))</f>
      </c>
      <c r="G20" s="38">
        <f>IF($B20="","",VLOOKUP($B20,Feuil1!$B$2:$G$5000,6,0))</f>
      </c>
      <c r="H20" s="13"/>
      <c r="I20" s="16"/>
      <c r="J20" s="6"/>
      <c r="K20" s="50"/>
      <c r="L20" s="53"/>
      <c r="M20" s="53"/>
      <c r="N20" s="53"/>
      <c r="O20" s="53"/>
      <c r="P20" s="53"/>
    </row>
    <row r="21" spans="1:16" ht="13.5" customHeight="1">
      <c r="A21" s="40"/>
      <c r="B21" s="36">
        <f>IF(C21="","",INDEX(Feuil1!$B$2:$B$5000,MATCH(C21,Feuil1!$C$2:$C$5000,0)))</f>
      </c>
      <c r="C21" s="15"/>
      <c r="D21" s="18">
        <f>IF($B21="","",VLOOKUP($B21,Feuil1!$B$2:$G$4999,3,0))</f>
      </c>
      <c r="E21" s="18">
        <f>IF($B21="","",VLOOKUP($B21,Feuil1!$B$2:$G$5000,4,0))</f>
      </c>
      <c r="F21" s="18">
        <f>IF($B21="","",VLOOKUP($B21,Feuil1!$B$2:$G$5000,5,0))</f>
      </c>
      <c r="G21" s="38">
        <f>IF($B21="","",VLOOKUP($B21,Feuil1!$B$2:$G$5000,6,0))</f>
      </c>
      <c r="H21" s="13"/>
      <c r="I21" s="16"/>
      <c r="J21" s="6"/>
      <c r="K21" s="50"/>
      <c r="L21" s="53"/>
      <c r="M21" s="53"/>
      <c r="N21" s="53"/>
      <c r="O21" s="53"/>
      <c r="P21" s="53"/>
    </row>
    <row r="22" spans="1:16" ht="13.5" customHeight="1">
      <c r="A22" s="41"/>
      <c r="B22" s="36">
        <f>IF(C22="","",INDEX(Feuil1!$B$2:$B$5000,MATCH(C22,Feuil1!$C$2:$C$5000,0)))</f>
      </c>
      <c r="C22" s="15"/>
      <c r="D22" s="18">
        <f>IF($B22="","",VLOOKUP($B22,Feuil1!$B$2:$G$4999,3,0))</f>
      </c>
      <c r="E22" s="18">
        <f>IF($B22="","",VLOOKUP($B22,Feuil1!$B$2:$G$5000,4,0))</f>
      </c>
      <c r="F22" s="18">
        <f>IF($B22="","",VLOOKUP($B22,Feuil1!$B$2:$G$5000,5,0))</f>
      </c>
      <c r="G22" s="38">
        <f>IF($B22="","",VLOOKUP($B22,Feuil1!$B$2:$G$5000,6,0))</f>
      </c>
      <c r="H22" s="19"/>
      <c r="I22" s="20"/>
      <c r="J22" s="6"/>
      <c r="K22" s="50"/>
      <c r="L22" s="53"/>
      <c r="M22" s="53"/>
      <c r="N22" s="53"/>
      <c r="O22" s="53"/>
      <c r="P22" s="53"/>
    </row>
    <row r="23" spans="1:9" ht="18" customHeight="1">
      <c r="A23" s="22" t="s">
        <v>60</v>
      </c>
      <c r="C23" s="7"/>
      <c r="F23" s="24"/>
      <c r="G23" s="8"/>
      <c r="H23" s="9"/>
      <c r="I23" s="10"/>
    </row>
    <row r="24" spans="3:9" ht="18" customHeight="1">
      <c r="C24" s="7"/>
      <c r="F24" s="24"/>
      <c r="G24" s="8"/>
      <c r="H24" s="9"/>
      <c r="I24" s="10"/>
    </row>
    <row r="25" spans="3:9" ht="14.25">
      <c r="C25" s="7"/>
      <c r="F25" s="24"/>
      <c r="G25" s="8"/>
      <c r="H25" s="9"/>
      <c r="I25" s="10"/>
    </row>
    <row r="26" spans="3:9" ht="14.25">
      <c r="C26" s="7"/>
      <c r="F26" s="24"/>
      <c r="H26" s="9"/>
      <c r="I26" s="10"/>
    </row>
    <row r="27" spans="3:9" ht="14.25">
      <c r="C27" s="7"/>
      <c r="F27" s="24"/>
      <c r="H27" s="9"/>
      <c r="I27" s="10"/>
    </row>
    <row r="28" spans="3:9" ht="14.25">
      <c r="C28" s="7"/>
      <c r="F28" s="24"/>
      <c r="H28" s="9"/>
      <c r="I28" s="10"/>
    </row>
    <row r="29" spans="3:9" ht="14.25">
      <c r="C29" s="7"/>
      <c r="F29" s="24"/>
      <c r="H29" s="9"/>
      <c r="I29" s="10"/>
    </row>
    <row r="30" spans="3:9" ht="14.25">
      <c r="C30" s="7"/>
      <c r="F30" s="24"/>
      <c r="H30" s="9"/>
      <c r="I30" s="10"/>
    </row>
    <row r="31" spans="3:9" ht="14.25">
      <c r="C31" s="7"/>
      <c r="F31" s="24"/>
      <c r="H31" s="9"/>
      <c r="I31" s="10"/>
    </row>
    <row r="32" spans="3:9" ht="14.25">
      <c r="C32" s="7"/>
      <c r="F32" s="24"/>
      <c r="H32" s="9"/>
      <c r="I32" s="10"/>
    </row>
    <row r="33" spans="3:9" ht="14.25">
      <c r="C33" s="7"/>
      <c r="H33" s="9"/>
      <c r="I33" s="10"/>
    </row>
    <row r="34" spans="3:9" ht="14.25">
      <c r="C34" s="7"/>
      <c r="H34" s="9"/>
      <c r="I34" s="10"/>
    </row>
    <row r="35" spans="3:9" ht="14.25">
      <c r="C35" s="7"/>
      <c r="H35" s="9"/>
      <c r="I35" s="10"/>
    </row>
    <row r="36" spans="3:9" ht="14.25">
      <c r="C36" s="7"/>
      <c r="H36" s="9"/>
      <c r="I36" s="10"/>
    </row>
    <row r="37" spans="3:9" ht="14.25">
      <c r="C37" s="7"/>
      <c r="H37" s="9"/>
      <c r="I37" s="10"/>
    </row>
    <row r="38" spans="8:9" ht="12.75">
      <c r="H38" s="9"/>
      <c r="I38" s="10"/>
    </row>
    <row r="39" spans="8:9" ht="12.75">
      <c r="H39" s="9"/>
      <c r="I39" s="10"/>
    </row>
    <row r="40" spans="8:9" ht="12.75">
      <c r="H40" s="9"/>
      <c r="I40" s="10"/>
    </row>
    <row r="41" spans="8:9" ht="12.75">
      <c r="H41" s="9"/>
      <c r="I41" s="10"/>
    </row>
    <row r="42" spans="8:9" ht="12.75">
      <c r="H42" s="9"/>
      <c r="I42" s="10"/>
    </row>
    <row r="43" spans="8:9" ht="12.75">
      <c r="H43" s="6"/>
      <c r="I43" s="10"/>
    </row>
    <row r="44" spans="8:9" ht="12.75">
      <c r="H44" s="6"/>
      <c r="I44" s="10"/>
    </row>
    <row r="45" spans="8:9" ht="12.75">
      <c r="H45" s="6"/>
      <c r="I45" s="10"/>
    </row>
    <row r="46" spans="8:9" ht="12.75">
      <c r="H46" s="6"/>
      <c r="I46" s="10"/>
    </row>
    <row r="47" spans="8:9" ht="12.75">
      <c r="H47" s="6"/>
      <c r="I47" s="10"/>
    </row>
    <row r="48" spans="8:9" ht="12.75">
      <c r="H48" s="6"/>
      <c r="I48" s="10"/>
    </row>
    <row r="49" spans="8:9" ht="12.75">
      <c r="H49" s="6"/>
      <c r="I49" s="6"/>
    </row>
    <row r="50" spans="8:9" ht="12.75">
      <c r="H50" s="6"/>
      <c r="I50" s="6"/>
    </row>
    <row r="51" spans="8:9" ht="12.75">
      <c r="H51" s="6"/>
      <c r="I51" s="6"/>
    </row>
    <row r="52" spans="8:9" ht="12.75">
      <c r="H52" s="6"/>
      <c r="I52" s="6"/>
    </row>
    <row r="53" spans="8:9" ht="12.75">
      <c r="H53" s="6"/>
      <c r="I53" s="6"/>
    </row>
    <row r="54" spans="8:9" ht="12.75">
      <c r="H54" s="6"/>
      <c r="I54" s="6"/>
    </row>
    <row r="55" spans="8:9" ht="12.75">
      <c r="H55" s="6"/>
      <c r="I55" s="6"/>
    </row>
    <row r="56" spans="8:9" ht="12.75">
      <c r="H56" s="6"/>
      <c r="I56" s="6"/>
    </row>
    <row r="57" spans="8:9" ht="12.75">
      <c r="H57" s="6"/>
      <c r="I57" s="6"/>
    </row>
    <row r="58" spans="8:9" ht="12.75">
      <c r="H58" s="6"/>
      <c r="I58" s="6"/>
    </row>
    <row r="59" spans="8:9" ht="12.75">
      <c r="H59" s="6"/>
      <c r="I59" s="6"/>
    </row>
    <row r="60" spans="8:9" ht="12.75">
      <c r="H60" s="6"/>
      <c r="I60" s="6"/>
    </row>
    <row r="61" spans="8:9" ht="12.75">
      <c r="H61" s="6"/>
      <c r="I61" s="6"/>
    </row>
    <row r="62" spans="8:9" ht="12.75">
      <c r="H62" s="6"/>
      <c r="I62" s="6"/>
    </row>
    <row r="63" spans="8:9" ht="12.75">
      <c r="H63" s="6"/>
      <c r="I63" s="6"/>
    </row>
    <row r="64" spans="8:9" ht="12.75">
      <c r="H64" s="6"/>
      <c r="I64" s="6"/>
    </row>
    <row r="65" spans="8:9" ht="12.75">
      <c r="H65" s="6"/>
      <c r="I65" s="6"/>
    </row>
    <row r="66" spans="8:9" ht="12.75">
      <c r="H66" s="6"/>
      <c r="I66" s="6"/>
    </row>
    <row r="67" spans="8:9" ht="12.75">
      <c r="H67" s="6"/>
      <c r="I67" s="6"/>
    </row>
    <row r="68" spans="8:9" ht="12.75">
      <c r="H68" s="6"/>
      <c r="I68" s="6"/>
    </row>
    <row r="69" spans="8:9" ht="12.75">
      <c r="H69" s="6"/>
      <c r="I69" s="6"/>
    </row>
    <row r="70" spans="8:9" ht="12.75">
      <c r="H70" s="6"/>
      <c r="I70" s="6"/>
    </row>
    <row r="71" spans="8:9" ht="12.75">
      <c r="H71" s="6"/>
      <c r="I71" s="6"/>
    </row>
    <row r="72" spans="8:9" ht="12.75">
      <c r="H72" s="6"/>
      <c r="I72" s="6"/>
    </row>
    <row r="73" spans="8:9" ht="12.75">
      <c r="H73" s="6"/>
      <c r="I73" s="6"/>
    </row>
    <row r="74" spans="8:9" ht="12.75">
      <c r="H74" s="6"/>
      <c r="I74" s="6"/>
    </row>
    <row r="75" spans="8:9" ht="12.75">
      <c r="H75" s="6"/>
      <c r="I75" s="6"/>
    </row>
    <row r="76" spans="8:9" ht="12.75">
      <c r="H76" s="6"/>
      <c r="I76" s="6"/>
    </row>
    <row r="77" spans="8:9" ht="12.75">
      <c r="H77" s="6"/>
      <c r="I77" s="6"/>
    </row>
    <row r="78" spans="8:9" ht="12.75">
      <c r="H78" s="6"/>
      <c r="I78" s="6"/>
    </row>
    <row r="79" spans="8:9" ht="12.75">
      <c r="H79" s="6"/>
      <c r="I79" s="6"/>
    </row>
    <row r="80" spans="8:9" ht="12.75">
      <c r="H80" s="6"/>
      <c r="I80" s="6"/>
    </row>
    <row r="81" spans="8:9" ht="12.75">
      <c r="H81" s="6"/>
      <c r="I81" s="6"/>
    </row>
    <row r="82" spans="8:9" ht="12.75">
      <c r="H82" s="6"/>
      <c r="I82" s="6"/>
    </row>
    <row r="83" spans="8:9" ht="12.75">
      <c r="H83" s="6"/>
      <c r="I83" s="6"/>
    </row>
    <row r="84" spans="8:9" ht="12.75">
      <c r="H84" s="6"/>
      <c r="I84" s="6"/>
    </row>
    <row r="85" spans="8:9" ht="12.75">
      <c r="H85" s="6"/>
      <c r="I85" s="6"/>
    </row>
    <row r="86" spans="8:9" ht="12.75">
      <c r="H86" s="6"/>
      <c r="I86" s="6"/>
    </row>
    <row r="87" spans="8:9" ht="12.75">
      <c r="H87" s="6"/>
      <c r="I87" s="6"/>
    </row>
    <row r="88" spans="8:9" ht="12.75">
      <c r="H88" s="6"/>
      <c r="I88" s="6"/>
    </row>
    <row r="89" spans="8:9" ht="12.75">
      <c r="H89" s="6"/>
      <c r="I89" s="6"/>
    </row>
    <row r="90" spans="8:9" ht="12.75">
      <c r="H90" s="6"/>
      <c r="I90" s="6"/>
    </row>
    <row r="91" spans="8:9" ht="12.75">
      <c r="H91" s="6"/>
      <c r="I91" s="6"/>
    </row>
    <row r="92" spans="8:9" ht="12.75">
      <c r="H92" s="6"/>
      <c r="I92" s="6"/>
    </row>
    <row r="93" spans="8:9" ht="12.75">
      <c r="H93" s="6"/>
      <c r="I93" s="6"/>
    </row>
    <row r="94" spans="8:9" ht="12.75">
      <c r="H94" s="6"/>
      <c r="I94" s="6"/>
    </row>
    <row r="95" spans="8:9" ht="12.75">
      <c r="H95" s="6"/>
      <c r="I95" s="6"/>
    </row>
    <row r="96" spans="8:9" ht="12.75">
      <c r="H96" s="6"/>
      <c r="I96" s="6"/>
    </row>
    <row r="97" spans="8:9" ht="12.75">
      <c r="H97" s="6"/>
      <c r="I97" s="6"/>
    </row>
    <row r="98" spans="8:9" ht="12.75">
      <c r="H98" s="6"/>
      <c r="I98" s="6"/>
    </row>
    <row r="99" spans="8:9" ht="12.75">
      <c r="H99" s="6"/>
      <c r="I99" s="6"/>
    </row>
    <row r="100" spans="8:9" ht="12.75">
      <c r="H100" s="6"/>
      <c r="I100" s="6"/>
    </row>
    <row r="101" spans="8:9" ht="12.75">
      <c r="H101" s="6"/>
      <c r="I101" s="6"/>
    </row>
    <row r="102" spans="8:9" ht="12.75">
      <c r="H102" s="6"/>
      <c r="I102" s="6"/>
    </row>
    <row r="103" spans="8:9" ht="12.75">
      <c r="H103" s="6"/>
      <c r="I103" s="6"/>
    </row>
    <row r="104" spans="8:9" ht="12.75">
      <c r="H104" s="6"/>
      <c r="I104" s="6"/>
    </row>
    <row r="105" spans="8:9" ht="12.75">
      <c r="H105" s="6"/>
      <c r="I105" s="6"/>
    </row>
    <row r="106" spans="8:9" ht="12.75">
      <c r="H106" s="6"/>
      <c r="I106" s="6"/>
    </row>
    <row r="107" spans="8:9" ht="12.75">
      <c r="H107" s="6"/>
      <c r="I107" s="6"/>
    </row>
    <row r="108" spans="8:9" ht="12.75">
      <c r="H108" s="6"/>
      <c r="I108" s="6"/>
    </row>
    <row r="109" spans="8:9" ht="12.75">
      <c r="H109" s="6"/>
      <c r="I109" s="6"/>
    </row>
    <row r="110" spans="8:9" ht="12.75">
      <c r="H110" s="6"/>
      <c r="I110" s="6"/>
    </row>
    <row r="111" spans="8:9" ht="12.75">
      <c r="H111" s="6"/>
      <c r="I111" s="6"/>
    </row>
    <row r="112" spans="8:9" ht="12.75">
      <c r="H112" s="6"/>
      <c r="I112" s="6"/>
    </row>
    <row r="113" spans="8:9" ht="12.75">
      <c r="H113" s="6"/>
      <c r="I113" s="6"/>
    </row>
    <row r="114" spans="8:9" ht="12.75">
      <c r="H114" s="6"/>
      <c r="I114" s="6"/>
    </row>
    <row r="115" spans="8:9" ht="12.75">
      <c r="H115" s="6"/>
      <c r="I115" s="6"/>
    </row>
    <row r="116" spans="8:9" ht="12.75">
      <c r="H116" s="6"/>
      <c r="I116" s="6"/>
    </row>
    <row r="117" spans="8:9" ht="12.75">
      <c r="H117" s="6"/>
      <c r="I117" s="6"/>
    </row>
    <row r="118" spans="8:9" ht="12.75">
      <c r="H118" s="6"/>
      <c r="I118" s="6"/>
    </row>
    <row r="119" spans="8:9" ht="12.75">
      <c r="H119" s="6"/>
      <c r="I119" s="6"/>
    </row>
    <row r="120" spans="8:9" ht="12.75">
      <c r="H120" s="6"/>
      <c r="I120" s="6"/>
    </row>
    <row r="121" spans="8:9" ht="12.75">
      <c r="H121" s="6"/>
      <c r="I121" s="6"/>
    </row>
    <row r="122" spans="8:9" ht="12.75">
      <c r="H122" s="6"/>
      <c r="I122" s="6"/>
    </row>
    <row r="123" spans="8:9" ht="12.75">
      <c r="H123" s="6"/>
      <c r="I123" s="6"/>
    </row>
    <row r="124" spans="8:9" ht="12.75">
      <c r="H124" s="6"/>
      <c r="I124" s="6"/>
    </row>
    <row r="125" spans="8:9" ht="12.75">
      <c r="H125" s="6"/>
      <c r="I125" s="6"/>
    </row>
    <row r="126" spans="8:9" ht="12.75">
      <c r="H126" s="6"/>
      <c r="I126" s="6"/>
    </row>
    <row r="127" spans="8:9" ht="12.75">
      <c r="H127" s="6"/>
      <c r="I127" s="6"/>
    </row>
    <row r="128" spans="8:9" ht="12.75">
      <c r="H128" s="6"/>
      <c r="I128" s="6"/>
    </row>
    <row r="129" spans="8:9" ht="12.75">
      <c r="H129" s="6"/>
      <c r="I129" s="6"/>
    </row>
    <row r="130" spans="8:9" ht="12.75">
      <c r="H130" s="6"/>
      <c r="I130" s="6"/>
    </row>
    <row r="131" spans="8:9" ht="12.75">
      <c r="H131" s="6"/>
      <c r="I131" s="6"/>
    </row>
    <row r="132" spans="8:9" ht="12.75">
      <c r="H132" s="6"/>
      <c r="I132" s="6"/>
    </row>
    <row r="133" spans="8:9" ht="12.75">
      <c r="H133" s="6"/>
      <c r="I133" s="6"/>
    </row>
    <row r="134" spans="8:9" ht="12.75">
      <c r="H134" s="6"/>
      <c r="I134" s="6"/>
    </row>
    <row r="135" spans="8:9" ht="12.75">
      <c r="H135" s="6"/>
      <c r="I135" s="6"/>
    </row>
    <row r="136" spans="8:9" ht="12.75">
      <c r="H136" s="6"/>
      <c r="I136" s="6"/>
    </row>
    <row r="137" spans="8:9" ht="12.75">
      <c r="H137" s="6"/>
      <c r="I137" s="6"/>
    </row>
    <row r="138" spans="8:9" ht="12.75">
      <c r="H138" s="6"/>
      <c r="I138" s="6"/>
    </row>
    <row r="139" spans="8:9" ht="12.75">
      <c r="H139" s="6"/>
      <c r="I139" s="6"/>
    </row>
    <row r="140" spans="8:9" ht="12.75">
      <c r="H140" s="6"/>
      <c r="I140" s="6"/>
    </row>
    <row r="141" spans="8:9" ht="12.75">
      <c r="H141" s="6"/>
      <c r="I141" s="6"/>
    </row>
    <row r="142" spans="8:9" ht="12.75">
      <c r="H142" s="6"/>
      <c r="I142" s="6"/>
    </row>
    <row r="143" spans="8:9" ht="12.75">
      <c r="H143" s="6"/>
      <c r="I143" s="6"/>
    </row>
    <row r="144" spans="8:9" ht="12.75">
      <c r="H144" s="6"/>
      <c r="I144" s="6"/>
    </row>
    <row r="145" spans="8:9" ht="12.75">
      <c r="H145" s="6"/>
      <c r="I145" s="6"/>
    </row>
    <row r="146" spans="8:9" ht="12.75">
      <c r="H146" s="6"/>
      <c r="I146" s="6"/>
    </row>
    <row r="147" spans="8:9" ht="12.75">
      <c r="H147" s="6"/>
      <c r="I147" s="6"/>
    </row>
    <row r="148" spans="8:9" ht="12.75">
      <c r="H148" s="6"/>
      <c r="I148" s="6"/>
    </row>
    <row r="149" spans="8:9" ht="12.75">
      <c r="H149" s="6"/>
      <c r="I149" s="6"/>
    </row>
  </sheetData>
  <sheetProtection/>
  <mergeCells count="4">
    <mergeCell ref="A17:A22"/>
    <mergeCell ref="A7:A11"/>
    <mergeCell ref="A12:A16"/>
    <mergeCell ref="J5:J6"/>
  </mergeCells>
  <dataValidations count="1">
    <dataValidation type="list" allowBlank="1" showInputMessage="1" sqref="C7:C22">
      <formula1>NOM</formula1>
    </dataValidation>
  </dataValidations>
  <hyperlinks>
    <hyperlink ref="C4" r:id="rId1" display="sbroillet@bluewin.ch, 079 / 424 88 78"/>
  </hyperlinks>
  <printOptions/>
  <pageMargins left="0.3937007874015748" right="0.1968503937007874" top="0.3937007874015748" bottom="0.1968503937007874" header="0.5118110236220472" footer="0.5118110236220472"/>
  <pageSetup fitToHeight="2" fitToWidth="1" horizontalDpi="300" verticalDpi="300" orientation="landscape" paperSize="11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</dc:creator>
  <cp:keywords/>
  <dc:description/>
  <cp:lastModifiedBy>___</cp:lastModifiedBy>
  <cp:lastPrinted>2013-02-25T13:11:28Z</cp:lastPrinted>
  <dcterms:created xsi:type="dcterms:W3CDTF">2010-09-23T18:47:17Z</dcterms:created>
  <dcterms:modified xsi:type="dcterms:W3CDTF">2013-02-26T16:34:54Z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