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4055" windowHeight="7680" activeTab="1"/>
  </bookViews>
  <sheets>
    <sheet name="keyword_ideas_20130416_0001" sheetId="2" r:id="rId1"/>
    <sheet name="Table" sheetId="3" r:id="rId2"/>
  </sheets>
  <calcPr calcId="145621"/>
</workbook>
</file>

<file path=xl/calcChain.xml><?xml version="1.0" encoding="utf-8"?>
<calcChain xmlns="http://schemas.openxmlformats.org/spreadsheetml/2006/main">
  <c r="E3" i="2" l="1"/>
  <c r="J3" i="2" s="1"/>
  <c r="E4" i="2"/>
  <c r="L4" i="2" s="1"/>
  <c r="E5" i="2"/>
  <c r="K5" i="2" s="1"/>
  <c r="E6" i="2"/>
  <c r="L6" i="2" s="1"/>
  <c r="E7" i="2"/>
  <c r="J7" i="2" s="1"/>
  <c r="E8" i="2"/>
  <c r="L8" i="2" s="1"/>
  <c r="E9" i="2"/>
  <c r="L9" i="2" s="1"/>
  <c r="E2" i="2"/>
  <c r="L2" i="2" s="1"/>
  <c r="O9" i="2"/>
  <c r="N8" i="2"/>
  <c r="O5" i="2"/>
  <c r="L5" i="2"/>
  <c r="G5" i="2"/>
  <c r="N5" i="2"/>
  <c r="N7" i="2" l="1"/>
  <c r="H5" i="2"/>
  <c r="H9" i="2"/>
  <c r="H4" i="2"/>
  <c r="N4" i="2"/>
  <c r="M7" i="2"/>
  <c r="H8" i="2"/>
  <c r="N3" i="2"/>
  <c r="M3" i="2"/>
  <c r="M4" i="2"/>
  <c r="J4" i="2"/>
  <c r="O4" i="2"/>
  <c r="M8" i="2"/>
  <c r="J8" i="2"/>
  <c r="O8" i="2"/>
  <c r="F3" i="2"/>
  <c r="F4" i="2"/>
  <c r="K4" i="2"/>
  <c r="F7" i="2"/>
  <c r="F8" i="2"/>
  <c r="K8" i="2"/>
  <c r="G4" i="2"/>
  <c r="G8" i="2"/>
  <c r="I2" i="2"/>
  <c r="M6" i="2"/>
  <c r="F2" i="2"/>
  <c r="J2" i="2"/>
  <c r="N2" i="2"/>
  <c r="G3" i="2"/>
  <c r="K3" i="2"/>
  <c r="O3" i="2"/>
  <c r="I5" i="2"/>
  <c r="M5" i="2"/>
  <c r="F6" i="2"/>
  <c r="J6" i="2"/>
  <c r="N6" i="2"/>
  <c r="G7" i="2"/>
  <c r="K7" i="2"/>
  <c r="O7" i="2"/>
  <c r="I9" i="2"/>
  <c r="M9" i="2"/>
  <c r="G2" i="2"/>
  <c r="K2" i="2"/>
  <c r="O2" i="2"/>
  <c r="H3" i="2"/>
  <c r="L3" i="2"/>
  <c r="I4" i="2"/>
  <c r="F5" i="2"/>
  <c r="J5" i="2"/>
  <c r="G6" i="2"/>
  <c r="K6" i="2"/>
  <c r="O6" i="2"/>
  <c r="H7" i="2"/>
  <c r="L7" i="2"/>
  <c r="I8" i="2"/>
  <c r="F9" i="2"/>
  <c r="J9" i="2"/>
  <c r="N9" i="2"/>
  <c r="M2" i="2"/>
  <c r="I6" i="2"/>
  <c r="H2" i="2"/>
  <c r="I3" i="2"/>
  <c r="H6" i="2"/>
  <c r="I7" i="2"/>
  <c r="G9" i="2"/>
  <c r="K9" i="2"/>
</calcChain>
</file>

<file path=xl/sharedStrings.xml><?xml version="1.0" encoding="utf-8"?>
<sst xmlns="http://schemas.openxmlformats.org/spreadsheetml/2006/main" count="25" uniqueCount="25">
  <si>
    <t>Mot clé</t>
  </si>
  <si>
    <t>Concurrence</t>
  </si>
  <si>
    <t>[recette dessert]</t>
  </si>
  <si>
    <t>[recette]</t>
  </si>
  <si>
    <t>[recette crepe]</t>
  </si>
  <si>
    <t>[gateau au yaourt]</t>
  </si>
  <si>
    <t>[mousse au chocolat]</t>
  </si>
  <si>
    <t>[fondant au chocolat]</t>
  </si>
  <si>
    <t>[tarte aux pommes]</t>
  </si>
  <si>
    <t xml:space="preserve">Recherches mensuelles </t>
  </si>
  <si>
    <t>position</t>
  </si>
  <si>
    <t>Traf actuel estimé</t>
  </si>
  <si>
    <t>si #1</t>
  </si>
  <si>
    <t>si #2</t>
  </si>
  <si>
    <t>si #3</t>
  </si>
  <si>
    <t>si #4</t>
  </si>
  <si>
    <t>si #5</t>
  </si>
  <si>
    <t>si #6</t>
  </si>
  <si>
    <t>si #7</t>
  </si>
  <si>
    <t>si #8</t>
  </si>
  <si>
    <t>si #9</t>
  </si>
  <si>
    <t>si #10</t>
  </si>
  <si>
    <t>[KW imaginaire]</t>
  </si>
  <si>
    <t>Position</t>
  </si>
  <si>
    <t>% Traf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</si>
</sst>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9" fontId="0" fillId="0" borderId="0" xfId="42" applyFont="1"/>
    <xf numFmtId="164" fontId="0" fillId="0" borderId="0" xfId="42" applyNumberFormat="1" applyFont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Pourcentage" xfId="42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D1" sqref="D1:E1"/>
    </sheetView>
  </sheetViews>
  <sheetFormatPr baseColWidth="10" defaultRowHeight="15" x14ac:dyDescent="0.25"/>
  <cols>
    <col min="1" max="1" width="25" customWidth="1"/>
    <col min="2" max="2" width="12.140625" style="1" customWidth="1"/>
    <col min="3" max="3" width="25.140625" style="1" customWidth="1"/>
    <col min="4" max="4" width="9.7109375" style="1" customWidth="1"/>
    <col min="5" max="5" width="20.7109375" style="1" customWidth="1"/>
    <col min="6" max="15" width="11.42578125" style="1"/>
  </cols>
  <sheetData>
    <row r="1" spans="1:15" s="2" customFormat="1" x14ac:dyDescent="0.25">
      <c r="A1" s="2" t="s">
        <v>0</v>
      </c>
      <c r="B1" s="2" t="s">
        <v>1</v>
      </c>
      <c r="C1" s="2" t="s">
        <v>9</v>
      </c>
      <c r="D1" s="2" t="s">
        <v>10</v>
      </c>
      <c r="E1" s="2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N1" s="3" t="s">
        <v>20</v>
      </c>
      <c r="O1" s="3" t="s">
        <v>21</v>
      </c>
    </row>
    <row r="2" spans="1:15" x14ac:dyDescent="0.25">
      <c r="A2" t="s">
        <v>2</v>
      </c>
      <c r="B2" s="1">
        <v>0.19</v>
      </c>
      <c r="C2" s="1">
        <v>12100</v>
      </c>
      <c r="D2" s="1">
        <v>3</v>
      </c>
      <c r="E2" s="1">
        <f>IF(D2&gt;20,0,VLOOKUP(D2,Table!A:B,2,FALSE)*C2)</f>
        <v>968</v>
      </c>
      <c r="F2" s="1">
        <f>SUM((C2*42%)-E2)</f>
        <v>4114</v>
      </c>
      <c r="G2" s="1">
        <f>SUM((C2*12%)-E2)</f>
        <v>484</v>
      </c>
      <c r="H2" s="1">
        <f>SUM((C2*8%)-E2)</f>
        <v>0</v>
      </c>
      <c r="I2" s="1">
        <f>SUM((C2*6%)-E2)</f>
        <v>-242</v>
      </c>
      <c r="J2" s="1">
        <f>SUM((C2*5%)-E2)</f>
        <v>-363</v>
      </c>
      <c r="K2" s="1">
        <f>SUM((C2*4%)-E2)</f>
        <v>-484</v>
      </c>
      <c r="L2" s="1">
        <f>SUM((C2*3%)-E2)</f>
        <v>-605</v>
      </c>
      <c r="M2" s="1">
        <f>SUM((C2*3%)-E2)</f>
        <v>-605</v>
      </c>
      <c r="N2" s="1">
        <f>SUM((C2*2%)-E2)</f>
        <v>-726</v>
      </c>
      <c r="O2" s="1">
        <f>SUM((C2*3%)-E2)</f>
        <v>-605</v>
      </c>
    </row>
    <row r="3" spans="1:15" x14ac:dyDescent="0.25">
      <c r="A3" t="s">
        <v>3</v>
      </c>
      <c r="B3" s="1">
        <v>7.0000000000000007E-2</v>
      </c>
      <c r="C3" s="1">
        <v>201000</v>
      </c>
      <c r="D3" s="1">
        <v>5</v>
      </c>
      <c r="E3" s="1">
        <f>IF(D3&gt;20,0,VLOOKUP(D3,Table!A:B,2,FALSE)*C3)</f>
        <v>10050</v>
      </c>
      <c r="F3" s="1">
        <f t="shared" ref="F3:F9" si="0">SUM((C3*42%)-E3)</f>
        <v>74370</v>
      </c>
      <c r="G3" s="1">
        <f t="shared" ref="G3:G9" si="1">SUM((C3*12%)-E3)</f>
        <v>14070</v>
      </c>
      <c r="H3" s="1">
        <f t="shared" ref="H3:H9" si="2">SUM((C3*8%)-E3)</f>
        <v>6030</v>
      </c>
      <c r="I3" s="1">
        <f t="shared" ref="I3:I9" si="3">SUM((C3*6%)-E3)</f>
        <v>2010</v>
      </c>
      <c r="J3" s="1">
        <f t="shared" ref="J3:J9" si="4">SUM((C3*5%)-E3)</f>
        <v>0</v>
      </c>
      <c r="K3" s="1">
        <f t="shared" ref="K3:K9" si="5">SUM((C3*4%)-E3)</f>
        <v>-2010</v>
      </c>
      <c r="L3" s="1">
        <f t="shared" ref="L3:L9" si="6">SUM((C3*3%)-E3)</f>
        <v>-4020</v>
      </c>
      <c r="M3" s="1">
        <f t="shared" ref="M3:M9" si="7">SUM((C3*3%)-E3)</f>
        <v>-4020</v>
      </c>
      <c r="N3" s="1">
        <f t="shared" ref="N3:N9" si="8">SUM((C3*2%)-E3)</f>
        <v>-6030</v>
      </c>
      <c r="O3" s="1">
        <f t="shared" ref="O3:O9" si="9">SUM((C3*3%)-E3)</f>
        <v>-4020</v>
      </c>
    </row>
    <row r="4" spans="1:15" x14ac:dyDescent="0.25">
      <c r="A4" t="s">
        <v>4</v>
      </c>
      <c r="B4" s="1">
        <v>0.09</v>
      </c>
      <c r="C4" s="1">
        <v>135000</v>
      </c>
      <c r="D4" s="1">
        <v>2</v>
      </c>
      <c r="E4" s="1">
        <f>IF(D4&gt;20,0,VLOOKUP(D4,Table!A:B,2,FALSE)*C4)</f>
        <v>16200</v>
      </c>
      <c r="F4" s="1">
        <f t="shared" si="0"/>
        <v>40500</v>
      </c>
      <c r="G4" s="1">
        <f t="shared" si="1"/>
        <v>0</v>
      </c>
      <c r="H4" s="1">
        <f t="shared" si="2"/>
        <v>-5400</v>
      </c>
      <c r="I4" s="1">
        <f t="shared" si="3"/>
        <v>-8100</v>
      </c>
      <c r="J4" s="1">
        <f t="shared" si="4"/>
        <v>-9450</v>
      </c>
      <c r="K4" s="1">
        <f t="shared" si="5"/>
        <v>-10800</v>
      </c>
      <c r="L4" s="1">
        <f t="shared" si="6"/>
        <v>-12150</v>
      </c>
      <c r="M4" s="1">
        <f t="shared" si="7"/>
        <v>-12150</v>
      </c>
      <c r="N4" s="1">
        <f t="shared" si="8"/>
        <v>-13500</v>
      </c>
      <c r="O4" s="1">
        <f t="shared" si="9"/>
        <v>-12150</v>
      </c>
    </row>
    <row r="5" spans="1:15" x14ac:dyDescent="0.25">
      <c r="A5" t="s">
        <v>5</v>
      </c>
      <c r="B5" s="1">
        <v>0.01</v>
      </c>
      <c r="C5" s="1">
        <v>110000</v>
      </c>
      <c r="D5" s="1">
        <v>1</v>
      </c>
      <c r="E5" s="1">
        <f>IF(D5&gt;20,0,VLOOKUP(D5,Table!A:B,2,FALSE)*C5)</f>
        <v>46200</v>
      </c>
      <c r="F5" s="1">
        <f t="shared" si="0"/>
        <v>0</v>
      </c>
      <c r="G5" s="1">
        <f t="shared" si="1"/>
        <v>-33000</v>
      </c>
      <c r="H5" s="1">
        <f t="shared" si="2"/>
        <v>-37400</v>
      </c>
      <c r="I5" s="1">
        <f t="shared" si="3"/>
        <v>-39600</v>
      </c>
      <c r="J5" s="1">
        <f t="shared" si="4"/>
        <v>-40700</v>
      </c>
      <c r="K5" s="1">
        <f t="shared" si="5"/>
        <v>-41800</v>
      </c>
      <c r="L5" s="1">
        <f t="shared" si="6"/>
        <v>-42900</v>
      </c>
      <c r="M5" s="1">
        <f t="shared" si="7"/>
        <v>-42900</v>
      </c>
      <c r="N5" s="1">
        <f t="shared" si="8"/>
        <v>-44000</v>
      </c>
      <c r="O5" s="1">
        <f t="shared" si="9"/>
        <v>-42900</v>
      </c>
    </row>
    <row r="6" spans="1:15" x14ac:dyDescent="0.25">
      <c r="A6" t="s">
        <v>6</v>
      </c>
      <c r="B6" s="1">
        <v>0.1</v>
      </c>
      <c r="C6" s="1">
        <v>90500</v>
      </c>
      <c r="D6" s="1">
        <v>8</v>
      </c>
      <c r="E6" s="1">
        <f>IF(D6&gt;20,0,VLOOKUP(D6,Table!A:B,2,FALSE)*C6)</f>
        <v>2715</v>
      </c>
      <c r="F6" s="1">
        <f t="shared" si="0"/>
        <v>35295</v>
      </c>
      <c r="G6" s="1">
        <f t="shared" si="1"/>
        <v>8145</v>
      </c>
      <c r="H6" s="1">
        <f t="shared" si="2"/>
        <v>4525</v>
      </c>
      <c r="I6" s="1">
        <f t="shared" si="3"/>
        <v>2715</v>
      </c>
      <c r="J6" s="1">
        <f t="shared" si="4"/>
        <v>1810</v>
      </c>
      <c r="K6" s="1">
        <f t="shared" si="5"/>
        <v>905</v>
      </c>
      <c r="L6" s="1">
        <f t="shared" si="6"/>
        <v>0</v>
      </c>
      <c r="M6" s="1">
        <f t="shared" si="7"/>
        <v>0</v>
      </c>
      <c r="N6" s="1">
        <f t="shared" si="8"/>
        <v>-905</v>
      </c>
      <c r="O6" s="1">
        <f t="shared" si="9"/>
        <v>0</v>
      </c>
    </row>
    <row r="7" spans="1:15" x14ac:dyDescent="0.25">
      <c r="A7" t="s">
        <v>7</v>
      </c>
      <c r="B7" s="1">
        <v>0.02</v>
      </c>
      <c r="C7" s="1">
        <v>74000</v>
      </c>
      <c r="D7" s="1">
        <v>4</v>
      </c>
      <c r="E7" s="1">
        <f>IF(D7&gt;20,0,VLOOKUP(D7,Table!A:B,2,FALSE)*C7)</f>
        <v>4440</v>
      </c>
      <c r="F7" s="1">
        <f t="shared" si="0"/>
        <v>26640</v>
      </c>
      <c r="G7" s="1">
        <f t="shared" si="1"/>
        <v>4440</v>
      </c>
      <c r="H7" s="1">
        <f t="shared" si="2"/>
        <v>1480</v>
      </c>
      <c r="I7" s="1">
        <f t="shared" si="3"/>
        <v>0</v>
      </c>
      <c r="J7" s="1">
        <f t="shared" si="4"/>
        <v>-740</v>
      </c>
      <c r="K7" s="1">
        <f t="shared" si="5"/>
        <v>-1480</v>
      </c>
      <c r="L7" s="1">
        <f t="shared" si="6"/>
        <v>-2220</v>
      </c>
      <c r="M7" s="1">
        <f t="shared" si="7"/>
        <v>-2220</v>
      </c>
      <c r="N7" s="1">
        <f t="shared" si="8"/>
        <v>-2960</v>
      </c>
      <c r="O7" s="1">
        <f t="shared" si="9"/>
        <v>-2220</v>
      </c>
    </row>
    <row r="8" spans="1:15" x14ac:dyDescent="0.25">
      <c r="A8" t="s">
        <v>8</v>
      </c>
      <c r="B8" s="1">
        <v>0.02</v>
      </c>
      <c r="C8" s="1">
        <v>60500</v>
      </c>
      <c r="D8" s="1">
        <v>11</v>
      </c>
      <c r="E8" s="1">
        <f>IF(D8&gt;20,0,VLOOKUP(D8,Table!A:B,2,FALSE)*C8)</f>
        <v>363</v>
      </c>
      <c r="F8" s="1">
        <f t="shared" si="0"/>
        <v>25047</v>
      </c>
      <c r="G8" s="1">
        <f t="shared" si="1"/>
        <v>6897</v>
      </c>
      <c r="H8" s="1">
        <f t="shared" si="2"/>
        <v>4477</v>
      </c>
      <c r="I8" s="1">
        <f t="shared" si="3"/>
        <v>3267</v>
      </c>
      <c r="J8" s="1">
        <f t="shared" si="4"/>
        <v>2662</v>
      </c>
      <c r="K8" s="1">
        <f t="shared" si="5"/>
        <v>2057</v>
      </c>
      <c r="L8" s="1">
        <f t="shared" si="6"/>
        <v>1452</v>
      </c>
      <c r="M8" s="1">
        <f t="shared" si="7"/>
        <v>1452</v>
      </c>
      <c r="N8" s="1">
        <f t="shared" si="8"/>
        <v>847</v>
      </c>
      <c r="O8" s="1">
        <f t="shared" si="9"/>
        <v>1452</v>
      </c>
    </row>
    <row r="9" spans="1:15" x14ac:dyDescent="0.25">
      <c r="A9" t="s">
        <v>22</v>
      </c>
      <c r="B9" s="1">
        <v>0.05</v>
      </c>
      <c r="C9" s="1">
        <v>6565175</v>
      </c>
      <c r="D9" s="1">
        <v>21</v>
      </c>
      <c r="E9" s="1">
        <f>IF(D9&gt;20,0,VLOOKUP(D9,Table!A:B,2,FALSE)*C9)</f>
        <v>0</v>
      </c>
      <c r="F9" s="1">
        <f t="shared" si="0"/>
        <v>2757373.5</v>
      </c>
      <c r="G9" s="1">
        <f t="shared" si="1"/>
        <v>787821</v>
      </c>
      <c r="H9" s="1">
        <f t="shared" si="2"/>
        <v>525214</v>
      </c>
      <c r="I9" s="1">
        <f t="shared" si="3"/>
        <v>393910.5</v>
      </c>
      <c r="J9" s="1">
        <f t="shared" si="4"/>
        <v>328258.75</v>
      </c>
      <c r="K9" s="1">
        <f t="shared" si="5"/>
        <v>262607</v>
      </c>
      <c r="L9" s="1">
        <f t="shared" si="6"/>
        <v>196955.25</v>
      </c>
      <c r="M9" s="1">
        <f t="shared" si="7"/>
        <v>196955.25</v>
      </c>
      <c r="N9" s="1">
        <f t="shared" si="8"/>
        <v>131303.5</v>
      </c>
      <c r="O9" s="1">
        <f t="shared" si="9"/>
        <v>196955.25</v>
      </c>
    </row>
  </sheetData>
  <conditionalFormatting sqref="F1:F1048576">
    <cfRule type="cellIs" dxfId="2" priority="3" operator="greaterThan">
      <formula>0</formula>
    </cfRule>
  </conditionalFormatting>
  <conditionalFormatting sqref="G1:O1048576">
    <cfRule type="cellIs" dxfId="1" priority="2" operator="greaterThan">
      <formula>0</formula>
    </cfRule>
  </conditionalFormatting>
  <conditionalFormatting sqref="F1:O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B2" sqref="B2"/>
    </sheetView>
  </sheetViews>
  <sheetFormatPr baseColWidth="10" defaultRowHeight="15" x14ac:dyDescent="0.25"/>
  <cols>
    <col min="2" max="2" width="11.42578125" style="4"/>
  </cols>
  <sheetData>
    <row r="1" spans="1:2" x14ac:dyDescent="0.25">
      <c r="A1" s="2" t="s">
        <v>23</v>
      </c>
      <c r="B1" s="2" t="s">
        <v>24</v>
      </c>
    </row>
    <row r="2" spans="1:2" x14ac:dyDescent="0.25">
      <c r="A2">
        <v>1</v>
      </c>
      <c r="B2" s="4">
        <v>0.42</v>
      </c>
    </row>
    <row r="3" spans="1:2" x14ac:dyDescent="0.25">
      <c r="A3">
        <v>2</v>
      </c>
      <c r="B3" s="4">
        <v>0.12</v>
      </c>
    </row>
    <row r="4" spans="1:2" x14ac:dyDescent="0.25">
      <c r="A4">
        <v>3</v>
      </c>
      <c r="B4" s="4">
        <v>0.08</v>
      </c>
    </row>
    <row r="5" spans="1:2" x14ac:dyDescent="0.25">
      <c r="A5">
        <v>4</v>
      </c>
      <c r="B5" s="4">
        <v>0.06</v>
      </c>
    </row>
    <row r="6" spans="1:2" x14ac:dyDescent="0.25">
      <c r="A6">
        <v>5</v>
      </c>
      <c r="B6" s="4">
        <v>0.05</v>
      </c>
    </row>
    <row r="7" spans="1:2" x14ac:dyDescent="0.25">
      <c r="A7">
        <v>6</v>
      </c>
      <c r="B7" s="4">
        <v>0.04</v>
      </c>
    </row>
    <row r="8" spans="1:2" x14ac:dyDescent="0.25">
      <c r="A8">
        <v>7</v>
      </c>
      <c r="B8" s="4">
        <v>0.03</v>
      </c>
    </row>
    <row r="9" spans="1:2" x14ac:dyDescent="0.25">
      <c r="A9">
        <v>8</v>
      </c>
      <c r="B9" s="4">
        <v>0.03</v>
      </c>
    </row>
    <row r="10" spans="1:2" x14ac:dyDescent="0.25">
      <c r="A10">
        <v>9</v>
      </c>
      <c r="B10" s="4">
        <v>0.02</v>
      </c>
    </row>
    <row r="11" spans="1:2" x14ac:dyDescent="0.25">
      <c r="A11">
        <v>10</v>
      </c>
      <c r="B11" s="4">
        <v>0.03</v>
      </c>
    </row>
    <row r="12" spans="1:2" x14ac:dyDescent="0.25">
      <c r="A12">
        <v>11</v>
      </c>
      <c r="B12" s="5">
        <v>6.0000000000000001E-3</v>
      </c>
    </row>
    <row r="13" spans="1:2" x14ac:dyDescent="0.25">
      <c r="A13">
        <v>12</v>
      </c>
      <c r="B13" s="5">
        <v>6.0000000000000001E-3</v>
      </c>
    </row>
    <row r="14" spans="1:2" x14ac:dyDescent="0.25">
      <c r="A14">
        <v>13</v>
      </c>
      <c r="B14" s="5">
        <v>5.0000000000000001E-3</v>
      </c>
    </row>
    <row r="15" spans="1:2" x14ac:dyDescent="0.25">
      <c r="A15">
        <v>14</v>
      </c>
      <c r="B15" s="5">
        <v>4.0000000000000001E-3</v>
      </c>
    </row>
    <row r="16" spans="1:2" x14ac:dyDescent="0.25">
      <c r="A16">
        <v>15</v>
      </c>
      <c r="B16" s="5">
        <v>4.0000000000000001E-3</v>
      </c>
    </row>
    <row r="17" spans="1:2" x14ac:dyDescent="0.25">
      <c r="A17">
        <v>16</v>
      </c>
      <c r="B17" s="5">
        <v>3.0000000000000001E-3</v>
      </c>
    </row>
    <row r="18" spans="1:2" x14ac:dyDescent="0.25">
      <c r="A18">
        <v>17</v>
      </c>
      <c r="B18" s="5">
        <v>3.0000000000000001E-3</v>
      </c>
    </row>
    <row r="19" spans="1:2" x14ac:dyDescent="0.25">
      <c r="A19">
        <v>18</v>
      </c>
      <c r="B19" s="5">
        <v>2E-3</v>
      </c>
    </row>
    <row r="20" spans="1:2" x14ac:dyDescent="0.25">
      <c r="A20">
        <v>19</v>
      </c>
      <c r="B20" s="5">
        <v>2E-3</v>
      </c>
    </row>
    <row r="21" spans="1:2" x14ac:dyDescent="0.25">
      <c r="A21">
        <v>20</v>
      </c>
      <c r="B21" s="5">
        <v>3.0000000000000001E-3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keyword_ideas_20130416_0001</vt:lpstr>
      <vt:lpstr>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Proprietaire</dc:creator>
  <cp:lastModifiedBy>Cédric Guérin</cp:lastModifiedBy>
  <dcterms:created xsi:type="dcterms:W3CDTF">2013-04-16T07:05:49Z</dcterms:created>
  <dcterms:modified xsi:type="dcterms:W3CDTF">2013-04-16T12:00:58Z</dcterms:modified>
</cp:coreProperties>
</file>