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autoCompressPictures="0"/>
  <bookViews>
    <workbookView xWindow="0" yWindow="0" windowWidth="21570" windowHeight="8265"/>
  </bookViews>
  <sheets>
    <sheet name="Jan" sheetId="6" r:id="rId1"/>
    <sheet name="Fév" sheetId="9" r:id="rId2"/>
    <sheet name="Mar" sheetId="10" r:id="rId3"/>
    <sheet name="Avr" sheetId="11" r:id="rId4"/>
    <sheet name="Mai" sheetId="12" r:id="rId5"/>
    <sheet name="Jun" sheetId="13" r:id="rId6"/>
    <sheet name="Jul" sheetId="14" r:id="rId7"/>
    <sheet name="Aoû" sheetId="15" r:id="rId8"/>
    <sheet name="Sep" sheetId="16" r:id="rId9"/>
    <sheet name="Oct" sheetId="17" r:id="rId10"/>
    <sheet name="Nov" sheetId="18" r:id="rId11"/>
    <sheet name="Déc" sheetId="19" r:id="rId12"/>
  </sheets>
  <definedNames>
    <definedName name="Année_Calendaire">Jan!$L$2</definedName>
    <definedName name="Aoû_Dim1">DATE(Année_Calendaire,8,1)-WEEKDAY(DATE(Année_Calendaire,8,1))+1</definedName>
    <definedName name="Avr_Dim1">DATE(Année_Calendaire,4,1)-WEEKDAY(DATE(Année_Calendaire,4,1))+1</definedName>
    <definedName name="Déc_Dim1">DATE(Année_Calendaire,12,1)-WEEKDAY(DATE(Année_Calendaire,12,1))+1</definedName>
    <definedName name="Fév_Dim1">DATE(Année_Calendaire,2,1)-WEEKDAY(DATE(Année_Calendaire,2,1))+1</definedName>
    <definedName name="Jan_Dim1">DATE(Année_Calendaire,1,1)-WEEKDAY(DATE(Année_Calendaire,1,1))+1</definedName>
    <definedName name="Juil_Dim1">DATE(Année_Calendaire,7,1)-WEEKDAY(DATE(Année_Calendaire,7,1))+1</definedName>
    <definedName name="Juin_Dim1">DATE(Année_Calendaire,6,1)-WEEKDAY(DATE(Année_Calendaire,6,1))+1</definedName>
    <definedName name="Mai_Dim1">DATE(Année_Calendaire,5,1)-WEEKDAY(DATE(Année_Calendaire,5,1))+1</definedName>
    <definedName name="Mar_Dim1">DATE(Année_Calendaire,3,1)-WEEKDAY(DATE(Année_Calendaire,3,1))+1</definedName>
    <definedName name="Nov_Dim1">DATE(Année_Calendaire,11,1)-WEEKDAY(DATE(Année_Calendaire,11,1))+1</definedName>
    <definedName name="Oct_Dim1">DATE(Année_Calendaire,10,1)-WEEKDAY(DATE(Année_Calendaire,10,1))+1</definedName>
    <definedName name="Sep_Dim1">DATE(Année_Calendaire,9,1)-WEEKDAY(DATE(Année_Calendaire,9,1))+1</definedName>
    <definedName name="_xlnm.Print_Area" localSheetId="7">Aoû!$A$1:$H$37</definedName>
    <definedName name="_xlnm.Print_Area" localSheetId="3">Avr!$A$1:$H$37</definedName>
    <definedName name="_xlnm.Print_Area" localSheetId="11">Déc!$A$1:$H$36</definedName>
    <definedName name="_xlnm.Print_Area" localSheetId="1">Fév!$A$1:$H$37</definedName>
    <definedName name="_xlnm.Print_Area" localSheetId="0">Jan!$A$1:$H$37</definedName>
    <definedName name="_xlnm.Print_Area" localSheetId="6">Jul!$A$1:$H$37</definedName>
    <definedName name="_xlnm.Print_Area" localSheetId="5">Jun!$A$1:$H$37</definedName>
    <definedName name="_xlnm.Print_Area" localSheetId="4">Mai!$A$1:$H$37</definedName>
    <definedName name="_xlnm.Print_Area" localSheetId="2">Mar!$A$1:$H$37</definedName>
    <definedName name="_xlnm.Print_Area" localSheetId="10">Nov!$A$1:$H$37</definedName>
    <definedName name="_xlnm.Print_Area" localSheetId="9">Oct!$A$1:$H$37</definedName>
    <definedName name="_xlnm.Print_Area" localSheetId="8">Sep!$A$1:$H$37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5" i="19" l="1"/>
  <c r="D5" i="19" s="1"/>
  <c r="E5" i="19" s="1"/>
  <c r="F5" i="19" s="1"/>
  <c r="G5" i="19" s="1"/>
  <c r="H5" i="19" s="1"/>
  <c r="B5" i="19"/>
  <c r="G5" i="18"/>
  <c r="H5" i="18" s="1"/>
  <c r="B7" i="18" s="1"/>
  <c r="C7" i="18" s="1"/>
  <c r="D7" i="18" s="1"/>
  <c r="E7" i="18" s="1"/>
  <c r="F7" i="18" s="1"/>
  <c r="G7" i="18" s="1"/>
  <c r="H7" i="18" s="1"/>
  <c r="B9" i="18" s="1"/>
  <c r="C9" i="18" s="1"/>
  <c r="D9" i="18" s="1"/>
  <c r="E9" i="18" s="1"/>
  <c r="F9" i="18" s="1"/>
  <c r="G9" i="18" s="1"/>
  <c r="H9" i="18" s="1"/>
  <c r="B11" i="18" s="1"/>
  <c r="C11" i="18" s="1"/>
  <c r="D11" i="18" s="1"/>
  <c r="E11" i="18" s="1"/>
  <c r="F11" i="18" s="1"/>
  <c r="G11" i="18" s="1"/>
  <c r="H11" i="18" s="1"/>
  <c r="B13" i="18" s="1"/>
  <c r="C13" i="18" s="1"/>
  <c r="D13" i="18" s="1"/>
  <c r="E13" i="18" s="1"/>
  <c r="F13" i="18" s="1"/>
  <c r="G13" i="18" s="1"/>
  <c r="H13" i="18" s="1"/>
  <c r="B15" i="18" s="1"/>
  <c r="C15" i="18" s="1"/>
  <c r="C5" i="18"/>
  <c r="D5" i="18" s="1"/>
  <c r="E5" i="18" s="1"/>
  <c r="F5" i="18" s="1"/>
  <c r="B5" i="18"/>
  <c r="F5" i="17"/>
  <c r="G5" i="17" s="1"/>
  <c r="H5" i="17" s="1"/>
  <c r="B7" i="17" s="1"/>
  <c r="C7" i="17" s="1"/>
  <c r="D7" i="17" s="1"/>
  <c r="E7" i="17" s="1"/>
  <c r="F7" i="17" s="1"/>
  <c r="G7" i="17" s="1"/>
  <c r="H7" i="17" s="1"/>
  <c r="B9" i="17" s="1"/>
  <c r="C9" i="17" s="1"/>
  <c r="D9" i="17" s="1"/>
  <c r="E9" i="17" s="1"/>
  <c r="F9" i="17" s="1"/>
  <c r="G9" i="17" s="1"/>
  <c r="H9" i="17" s="1"/>
  <c r="B11" i="17" s="1"/>
  <c r="C11" i="17" s="1"/>
  <c r="D11" i="17" s="1"/>
  <c r="E11" i="17" s="1"/>
  <c r="F11" i="17" s="1"/>
  <c r="G11" i="17" s="1"/>
  <c r="H11" i="17" s="1"/>
  <c r="B13" i="17" s="1"/>
  <c r="C13" i="17" s="1"/>
  <c r="D13" i="17" s="1"/>
  <c r="E13" i="17" s="1"/>
  <c r="F13" i="17" s="1"/>
  <c r="G13" i="17" s="1"/>
  <c r="H13" i="17" s="1"/>
  <c r="B15" i="17" s="1"/>
  <c r="C15" i="17" s="1"/>
  <c r="E5" i="17"/>
  <c r="D5" i="17"/>
  <c r="C5" i="17"/>
  <c r="B5" i="17"/>
  <c r="C5" i="16"/>
  <c r="D5" i="16" s="1"/>
  <c r="E5" i="16" s="1"/>
  <c r="F5" i="16" s="1"/>
  <c r="G5" i="16" s="1"/>
  <c r="H5" i="16" s="1"/>
  <c r="B7" i="16" s="1"/>
  <c r="C7" i="16" s="1"/>
  <c r="D7" i="16" s="1"/>
  <c r="E7" i="16" s="1"/>
  <c r="F7" i="16" s="1"/>
  <c r="G7" i="16" s="1"/>
  <c r="H7" i="16" s="1"/>
  <c r="B9" i="16" s="1"/>
  <c r="C9" i="16" s="1"/>
  <c r="D9" i="16" s="1"/>
  <c r="E9" i="16" s="1"/>
  <c r="F9" i="16" s="1"/>
  <c r="G9" i="16" s="1"/>
  <c r="H9" i="16" s="1"/>
  <c r="B11" i="16" s="1"/>
  <c r="C11" i="16" s="1"/>
  <c r="D11" i="16" s="1"/>
  <c r="E11" i="16" s="1"/>
  <c r="F11" i="16" s="1"/>
  <c r="G11" i="16" s="1"/>
  <c r="H11" i="16" s="1"/>
  <c r="B13" i="16" s="1"/>
  <c r="C13" i="16" s="1"/>
  <c r="D13" i="16" s="1"/>
  <c r="E13" i="16" s="1"/>
  <c r="F13" i="16" s="1"/>
  <c r="G13" i="16" s="1"/>
  <c r="H13" i="16" s="1"/>
  <c r="B15" i="16" s="1"/>
  <c r="C15" i="16" s="1"/>
  <c r="B5" i="16"/>
  <c r="G5" i="15"/>
  <c r="H5" i="15" s="1"/>
  <c r="B7" i="15" s="1"/>
  <c r="C7" i="15" s="1"/>
  <c r="D7" i="15" s="1"/>
  <c r="E7" i="15" s="1"/>
  <c r="F7" i="15" s="1"/>
  <c r="G7" i="15" s="1"/>
  <c r="H7" i="15" s="1"/>
  <c r="B9" i="15" s="1"/>
  <c r="C9" i="15" s="1"/>
  <c r="D9" i="15" s="1"/>
  <c r="E9" i="15" s="1"/>
  <c r="F9" i="15" s="1"/>
  <c r="G9" i="15" s="1"/>
  <c r="H9" i="15" s="1"/>
  <c r="B11" i="15" s="1"/>
  <c r="C11" i="15" s="1"/>
  <c r="D11" i="15" s="1"/>
  <c r="E11" i="15" s="1"/>
  <c r="F11" i="15" s="1"/>
  <c r="G11" i="15" s="1"/>
  <c r="H11" i="15" s="1"/>
  <c r="B13" i="15" s="1"/>
  <c r="C13" i="15" s="1"/>
  <c r="D13" i="15" s="1"/>
  <c r="E13" i="15" s="1"/>
  <c r="F13" i="15" s="1"/>
  <c r="G13" i="15" s="1"/>
  <c r="H13" i="15" s="1"/>
  <c r="B15" i="15" s="1"/>
  <c r="C15" i="15" s="1"/>
  <c r="F5" i="15"/>
  <c r="C5" i="15"/>
  <c r="D5" i="15" s="1"/>
  <c r="E5" i="15" s="1"/>
  <c r="B5" i="15"/>
  <c r="C5" i="14"/>
  <c r="D5" i="14" s="1"/>
  <c r="E5" i="14" s="1"/>
  <c r="F5" i="14" s="1"/>
  <c r="G5" i="14" s="1"/>
  <c r="H5" i="14" s="1"/>
  <c r="B7" i="14" s="1"/>
  <c r="C7" i="14" s="1"/>
  <c r="D7" i="14" s="1"/>
  <c r="E7" i="14" s="1"/>
  <c r="F7" i="14" s="1"/>
  <c r="G7" i="14" s="1"/>
  <c r="H7" i="14" s="1"/>
  <c r="B9" i="14" s="1"/>
  <c r="C9" i="14" s="1"/>
  <c r="D9" i="14" s="1"/>
  <c r="E9" i="14" s="1"/>
  <c r="F9" i="14" s="1"/>
  <c r="G9" i="14" s="1"/>
  <c r="H9" i="14" s="1"/>
  <c r="B11" i="14" s="1"/>
  <c r="C11" i="14" s="1"/>
  <c r="D11" i="14" s="1"/>
  <c r="E11" i="14" s="1"/>
  <c r="F11" i="14" s="1"/>
  <c r="G11" i="14" s="1"/>
  <c r="H11" i="14" s="1"/>
  <c r="B13" i="14" s="1"/>
  <c r="C13" i="14" s="1"/>
  <c r="D13" i="14" s="1"/>
  <c r="E13" i="14" s="1"/>
  <c r="F13" i="14" s="1"/>
  <c r="G13" i="14" s="1"/>
  <c r="H13" i="14" s="1"/>
  <c r="B15" i="14" s="1"/>
  <c r="C15" i="14" s="1"/>
  <c r="B5" i="14"/>
  <c r="H5" i="13"/>
  <c r="C5" i="13"/>
  <c r="D5" i="13" s="1"/>
  <c r="E5" i="13" s="1"/>
  <c r="F5" i="13" s="1"/>
  <c r="G5" i="13" s="1"/>
  <c r="B5" i="13"/>
  <c r="E5" i="12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F11" i="12" s="1"/>
  <c r="G11" i="12" s="1"/>
  <c r="H11" i="12" s="1"/>
  <c r="B13" i="12" s="1"/>
  <c r="C13" i="12" s="1"/>
  <c r="D13" i="12" s="1"/>
  <c r="E13" i="12" s="1"/>
  <c r="F13" i="12" s="1"/>
  <c r="G13" i="12" s="1"/>
  <c r="H13" i="12" s="1"/>
  <c r="B15" i="12" s="1"/>
  <c r="C15" i="12" s="1"/>
  <c r="C5" i="12"/>
  <c r="D5" i="12" s="1"/>
  <c r="B5" i="12"/>
  <c r="C5" i="1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C13" i="11" s="1"/>
  <c r="D13" i="11" s="1"/>
  <c r="E13" i="11" s="1"/>
  <c r="F13" i="11" s="1"/>
  <c r="G13" i="11" s="1"/>
  <c r="H13" i="11" s="1"/>
  <c r="B15" i="11" s="1"/>
  <c r="C15" i="11" s="1"/>
  <c r="B5" i="11"/>
  <c r="G5" i="10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H11" i="10" s="1"/>
  <c r="B13" i="10" s="1"/>
  <c r="C13" i="10" s="1"/>
  <c r="D13" i="10" s="1"/>
  <c r="E13" i="10" s="1"/>
  <c r="F13" i="10" s="1"/>
  <c r="G13" i="10" s="1"/>
  <c r="H13" i="10" s="1"/>
  <c r="B15" i="10" s="1"/>
  <c r="C15" i="10" s="1"/>
  <c r="C5" i="10"/>
  <c r="D5" i="10" s="1"/>
  <c r="E5" i="10" s="1"/>
  <c r="F5" i="10" s="1"/>
  <c r="B5" i="10"/>
  <c r="D5" i="6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D11" i="6" s="1"/>
  <c r="E11" i="6" s="1"/>
  <c r="F11" i="6" s="1"/>
  <c r="G11" i="6" s="1"/>
  <c r="H11" i="6" s="1"/>
  <c r="B13" i="6" s="1"/>
  <c r="C13" i="6" s="1"/>
  <c r="D13" i="6" s="1"/>
  <c r="E13" i="6" s="1"/>
  <c r="F13" i="6" s="1"/>
  <c r="G13" i="6" s="1"/>
  <c r="H13" i="6" s="1"/>
  <c r="B15" i="6" s="1"/>
  <c r="C15" i="6" s="1"/>
  <c r="C5" i="6"/>
  <c r="B5" i="6"/>
  <c r="G5" i="9"/>
  <c r="B5" i="9"/>
  <c r="C5" i="9" s="1"/>
  <c r="D5" i="9" s="1"/>
  <c r="E5" i="9" s="1"/>
  <c r="F5" i="9" s="1"/>
  <c r="H5" i="9"/>
  <c r="B7" i="13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B13" i="13" s="1"/>
  <c r="C13" i="13" s="1"/>
  <c r="D13" i="13" s="1"/>
  <c r="E13" i="13" s="1"/>
  <c r="F13" i="13" s="1"/>
  <c r="G13" i="13" s="1"/>
  <c r="H13" i="13" s="1"/>
  <c r="B15" i="13" s="1"/>
  <c r="C15" i="13" s="1"/>
  <c r="Q2" i="19"/>
  <c r="Q2" i="18"/>
  <c r="Q2" i="17"/>
  <c r="Q2" i="16"/>
  <c r="Q2" i="15"/>
  <c r="Q2" i="14"/>
  <c r="Q2" i="13"/>
  <c r="Q2" i="12"/>
  <c r="Q2" i="11"/>
  <c r="Q2" i="10"/>
  <c r="Q1" i="10"/>
  <c r="B3" i="10" s="1"/>
  <c r="Q1" i="11"/>
  <c r="B3" i="11" s="1"/>
  <c r="Q1" i="12"/>
  <c r="B3" i="12" s="1"/>
  <c r="Q1" i="13"/>
  <c r="B3" i="13" s="1"/>
  <c r="Q1" i="14"/>
  <c r="B3" i="14" s="1"/>
  <c r="Q1" i="15"/>
  <c r="B3" i="15" s="1"/>
  <c r="Q1" i="16"/>
  <c r="B3" i="16" s="1"/>
  <c r="Q1" i="17"/>
  <c r="B3" i="17" s="1"/>
  <c r="Q1" i="18"/>
  <c r="B3" i="18" s="1"/>
  <c r="Q1" i="19"/>
  <c r="B3" i="19" s="1"/>
  <c r="Q1" i="9"/>
  <c r="B3" i="9" s="1"/>
  <c r="Q2" i="9"/>
  <c r="Q2" i="6"/>
  <c r="Q1" i="6"/>
  <c r="B3" i="6" s="1"/>
  <c r="C14" i="6"/>
  <c r="C12" i="6"/>
  <c r="C10" i="6"/>
  <c r="B7" i="19" l="1"/>
  <c r="C7" i="19" s="1"/>
  <c r="D7" i="19" s="1"/>
  <c r="E7" i="19" s="1"/>
  <c r="F7" i="19" s="1"/>
  <c r="G7" i="19" s="1"/>
  <c r="H7" i="19" s="1"/>
  <c r="B9" i="19" s="1"/>
  <c r="C9" i="19" s="1"/>
  <c r="D9" i="19" s="1"/>
  <c r="E9" i="19" s="1"/>
  <c r="F9" i="19" s="1"/>
  <c r="G9" i="19" s="1"/>
  <c r="H9" i="19" s="1"/>
  <c r="B11" i="19" s="1"/>
  <c r="C11" i="19" s="1"/>
  <c r="D11" i="19" s="1"/>
  <c r="E11" i="19" s="1"/>
  <c r="F11" i="19" s="1"/>
  <c r="G11" i="19" s="1"/>
  <c r="H11" i="19" s="1"/>
  <c r="B13" i="19" s="1"/>
  <c r="C13" i="19" s="1"/>
  <c r="D13" i="19" s="1"/>
  <c r="E13" i="19" s="1"/>
  <c r="F13" i="19" s="1"/>
  <c r="G13" i="19" s="1"/>
  <c r="H13" i="19" s="1"/>
  <c r="B15" i="19" s="1"/>
  <c r="C15" i="19" s="1"/>
  <c r="B7" i="9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E11" i="9" s="1"/>
  <c r="F11" i="9" s="1"/>
  <c r="G11" i="9" s="1"/>
  <c r="H11" i="9" s="1"/>
  <c r="B13" i="9" s="1"/>
  <c r="C13" i="9" s="1"/>
  <c r="D13" i="9" s="1"/>
  <c r="E13" i="9" s="1"/>
  <c r="F13" i="9" s="1"/>
  <c r="G13" i="9" s="1"/>
  <c r="H13" i="9" s="1"/>
  <c r="B15" i="9" s="1"/>
  <c r="C15" i="9" s="1"/>
</calcChain>
</file>

<file path=xl/sharedStrings.xml><?xml version="1.0" encoding="utf-8"?>
<sst xmlns="http://schemas.openxmlformats.org/spreadsheetml/2006/main" count="97" uniqueCount="9">
  <si>
    <t>LUNDI</t>
  </si>
  <si>
    <t>MARDI</t>
  </si>
  <si>
    <t>MERCREDI</t>
  </si>
  <si>
    <t>JEUDI</t>
  </si>
  <si>
    <t>VENDREDI</t>
  </si>
  <si>
    <t>SAMEDI</t>
  </si>
  <si>
    <t>DIMANCHE</t>
  </si>
  <si>
    <t>NOTES :</t>
  </si>
  <si>
    <t>SÉLECTIONNEZ L’ANNÉE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</si>
</sst>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"/>
    <numFmt numFmtId="165" formatCode="mmmm"/>
    <numFmt numFmtId="166" formatCode="ddd\ dd/mm/yyyy"/>
    <numFmt numFmtId="167" formatCode="mmmm\ yyyy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2">
    <xf numFmtId="0" fontId="0" fillId="0" borderId="0" xfId="0"/>
    <xf numFmtId="0" fontId="2" fillId="0" borderId="0" xfId="1"/>
    <xf numFmtId="0" fontId="4" fillId="0" borderId="0" xfId="1" applyFont="1"/>
    <xf numFmtId="165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5" fontId="0" fillId="0" borderId="0" xfId="0" applyNumberFormat="1"/>
    <xf numFmtId="0" fontId="11" fillId="0" borderId="0" xfId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4" fillId="4" borderId="10" xfId="1" applyFont="1" applyFill="1" applyBorder="1" applyAlignment="1">
      <alignment horizontal="center" vertical="top" wrapText="1"/>
    </xf>
    <xf numFmtId="0" fontId="14" fillId="4" borderId="10" xfId="3" applyFont="1" applyFill="1" applyBorder="1" applyAlignment="1">
      <alignment horizontal="center" vertical="top" wrapText="1"/>
    </xf>
    <xf numFmtId="0" fontId="14" fillId="0" borderId="10" xfId="1" applyFont="1" applyFill="1" applyBorder="1" applyAlignment="1">
      <alignment horizontal="center" vertical="top" wrapText="1"/>
    </xf>
    <xf numFmtId="0" fontId="14" fillId="0" borderId="10" xfId="3" applyFont="1" applyFill="1" applyBorder="1" applyAlignment="1">
      <alignment horizontal="center" vertical="top" wrapText="1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164" fontId="15" fillId="4" borderId="11" xfId="1" applyNumberFormat="1" applyFont="1" applyFill="1" applyBorder="1" applyAlignment="1">
      <alignment horizontal="left" vertical="top" wrapText="1"/>
    </xf>
    <xf numFmtId="164" fontId="15" fillId="0" borderId="11" xfId="1" applyNumberFormat="1" applyFont="1" applyFill="1" applyBorder="1" applyAlignment="1">
      <alignment horizontal="left" vertical="top" wrapText="1"/>
    </xf>
    <xf numFmtId="164" fontId="15" fillId="4" borderId="12" xfId="1" applyNumberFormat="1" applyFont="1" applyFill="1" applyBorder="1" applyAlignment="1">
      <alignment horizontal="left" vertical="top" wrapText="1"/>
    </xf>
    <xf numFmtId="164" fontId="15" fillId="0" borderId="12" xfId="1" applyNumberFormat="1" applyFont="1" applyFill="1" applyBorder="1" applyAlignment="1">
      <alignment horizontal="left" vertical="top" wrapText="1"/>
    </xf>
    <xf numFmtId="164" fontId="15" fillId="0" borderId="13" xfId="1" applyNumberFormat="1" applyFont="1" applyFill="1" applyBorder="1" applyAlignment="1">
      <alignment horizontal="left" vertical="top" wrapText="1"/>
    </xf>
    <xf numFmtId="14" fontId="2" fillId="0" borderId="0" xfId="1" applyNumberFormat="1"/>
    <xf numFmtId="166" fontId="2" fillId="0" borderId="0" xfId="1" applyNumberFormat="1"/>
    <xf numFmtId="167" fontId="2" fillId="0" borderId="0" xfId="1" applyNumberFormat="1"/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3" fillId="0" borderId="5" xfId="2" applyNumberFormat="1" applyFont="1" applyFill="1" applyBorder="1" applyAlignment="1">
      <alignment horizontal="left" vertical="center" wrapText="1"/>
    </xf>
    <xf numFmtId="164" fontId="13" fillId="0" borderId="6" xfId="2" applyNumberFormat="1" applyFont="1" applyFill="1" applyBorder="1" applyAlignment="1">
      <alignment horizontal="left" vertical="center" wrapText="1"/>
    </xf>
    <xf numFmtId="164" fontId="13" fillId="0" borderId="7" xfId="2" applyNumberFormat="1" applyFont="1" applyFill="1" applyBorder="1" applyAlignment="1">
      <alignment horizontal="left" vertical="center" wrapText="1"/>
    </xf>
    <xf numFmtId="167" fontId="10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Lien hypertexte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EAE8E0"/>
      <color rgb="FFC17529"/>
      <color rgb="FFFDFDFD"/>
      <color rgb="FFA19574"/>
      <color rgb="FFEAE8EA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Année_Calendaire" max="2999" min="1900" page="10" val="2013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png"/><Relationship Id="rId4" Type="http://schemas.openxmlformats.org/officeDocument/2006/relationships/image" Target="../media/image6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png"/><Relationship Id="rId1" Type="http://schemas.openxmlformats.org/officeDocument/2006/relationships/image" Target="../media/image23.jpeg"/><Relationship Id="rId4" Type="http://schemas.openxmlformats.org/officeDocument/2006/relationships/image" Target="../media/image2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png"/><Relationship Id="rId1" Type="http://schemas.openxmlformats.org/officeDocument/2006/relationships/image" Target="../media/image25.jpeg"/><Relationship Id="rId4" Type="http://schemas.openxmlformats.org/officeDocument/2006/relationships/image" Target="../media/image2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7.jpeg"/><Relationship Id="rId1" Type="http://schemas.openxmlformats.org/officeDocument/2006/relationships/image" Target="../media/image3.png"/><Relationship Id="rId4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7.jpeg"/><Relationship Id="rId1" Type="http://schemas.openxmlformats.org/officeDocument/2006/relationships/image" Target="../media/image3.pn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9.jpeg"/><Relationship Id="rId1" Type="http://schemas.openxmlformats.org/officeDocument/2006/relationships/image" Target="../media/image3.pn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1.jpeg"/><Relationship Id="rId1" Type="http://schemas.openxmlformats.org/officeDocument/2006/relationships/image" Target="../media/image3.png"/><Relationship Id="rId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3.jpeg"/><Relationship Id="rId1" Type="http://schemas.openxmlformats.org/officeDocument/2006/relationships/image" Target="../media/image3.png"/><Relationship Id="rId4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5.jpeg"/><Relationship Id="rId1" Type="http://schemas.openxmlformats.org/officeDocument/2006/relationships/image" Target="../media/image3.png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7.jpeg"/><Relationship Id="rId1" Type="http://schemas.openxmlformats.org/officeDocument/2006/relationships/image" Target="../media/image3.png"/><Relationship Id="rId4" Type="http://schemas.openxmlformats.org/officeDocument/2006/relationships/image" Target="../media/image1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png"/><Relationship Id="rId1" Type="http://schemas.openxmlformats.org/officeDocument/2006/relationships/image" Target="../media/image19.jpeg"/><Relationship Id="rId4" Type="http://schemas.openxmlformats.org/officeDocument/2006/relationships/image" Target="../media/image2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png"/><Relationship Id="rId1" Type="http://schemas.openxmlformats.org/officeDocument/2006/relationships/image" Target="../media/image21.jpeg"/><Relationship Id="rId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579614</xdr:colOff>
      <xdr:row>1</xdr:row>
      <xdr:rowOff>161226</xdr:rowOff>
    </xdr:from>
    <xdr:to>
      <xdr:col>7</xdr:col>
      <xdr:colOff>919489</xdr:colOff>
      <xdr:row>2</xdr:row>
      <xdr:rowOff>522378</xdr:rowOff>
    </xdr:to>
    <xdr:pic>
      <xdr:nvPicPr>
        <xdr:cNvPr id="26" name="Picture 25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1814" y="364426"/>
          <a:ext cx="1520975" cy="691352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Picture 2" descr="Frenched rack of lamb in a skillet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934812"/>
          <a:ext cx="1883664" cy="201168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497634</xdr:colOff>
      <xdr:row>18</xdr:row>
      <xdr:rowOff>40979</xdr:rowOff>
    </xdr:from>
    <xdr:to>
      <xdr:col>9</xdr:col>
      <xdr:colOff>874647</xdr:colOff>
      <xdr:row>18</xdr:row>
      <xdr:rowOff>185759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Picture 20" descr="Assorted spices in six rectangular bowls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3074398"/>
          <a:ext cx="1883664" cy="201167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1063256</xdr:colOff>
      <xdr:row>17</xdr:row>
      <xdr:rowOff>61056</xdr:rowOff>
    </xdr:to>
    <xdr:sp macro="" textlink="">
      <xdr:nvSpPr>
        <xdr:cNvPr id="25" name="TextBox 24"/>
        <xdr:cNvSpPr txBox="1"/>
      </xdr:nvSpPr>
      <xdr:spPr>
        <a:xfrm>
          <a:off x="8781846" y="5213983"/>
          <a:ext cx="1939317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Indiquez votre adresse ici</a:t>
          </a:r>
          <a:endParaRPr lang="fr-FR" sz="1200">
            <a:solidFill>
              <a:schemeClr val="accent5"/>
            </a:solidFill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Code postal Ville</a:t>
          </a:r>
          <a:endParaRPr lang="fr-FR" sz="1200">
            <a:solidFill>
              <a:schemeClr val="accent5"/>
            </a:solidFill>
          </a:endParaRPr>
        </a:p>
        <a:p>
          <a:pPr eaLnBrk="1" fontAlgn="base" latinLnBrk="0" hangingPunct="1"/>
          <a:endParaRPr lang="en-US" sz="1100" b="0" i="0" baseline="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TÉL. : (0)x xx xx xx xx</a:t>
          </a:r>
          <a:endParaRPr lang="fr-FR" sz="110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base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FAX : (0)x xx xx xx xx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info@exemple.com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www.exemple.com</a:t>
          </a:r>
        </a:p>
        <a:p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981075</xdr:colOff>
          <xdr:row>1</xdr:row>
          <xdr:rowOff>47625</xdr:rowOff>
        </xdr:from>
        <xdr:to>
          <xdr:col>12</xdr:col>
          <xdr:colOff>114300</xdr:colOff>
          <xdr:row>2</xdr:row>
          <xdr:rowOff>9525</xdr:rowOff>
        </xdr:to>
        <xdr:sp macro="" textlink="">
          <xdr:nvSpPr>
            <xdr:cNvPr id="1026" name="Spinner 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Caramelized sea scallops on a bed of wilted rainbow chard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577456</xdr:colOff>
      <xdr:row>1</xdr:row>
      <xdr:rowOff>157161</xdr:rowOff>
    </xdr:from>
    <xdr:to>
      <xdr:col>7</xdr:col>
      <xdr:colOff>924316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9656" y="357186"/>
          <a:ext cx="1527960" cy="694527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rainbow chard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Indiquez votre adresse ici</a:t>
          </a:r>
          <a:endParaRPr lang="fr-FR" sz="1200">
            <a:solidFill>
              <a:schemeClr val="accent5"/>
            </a:solidFill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Code postal Ville</a:t>
          </a:r>
          <a:endParaRPr lang="fr-FR" sz="1200">
            <a:solidFill>
              <a:schemeClr val="accent5"/>
            </a:solidFill>
          </a:endParaRPr>
        </a:p>
        <a:p>
          <a:pPr eaLnBrk="1" fontAlgn="base" latinLnBrk="0" hangingPunct="1"/>
          <a:endParaRPr lang="en-US" sz="1100" b="0" i="0" baseline="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TÉL. : (0)x xx xx xx xx</a:t>
          </a:r>
          <a:endParaRPr lang="fr-FR" sz="110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base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FAX : (0)x xx xx xx xx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info@exemple.com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www.exemple.com</a:t>
          </a:r>
        </a:p>
        <a:p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Two bowls of carrot soup garnished with a swirl of yogurt and parsley flak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577456</xdr:colOff>
      <xdr:row>1</xdr:row>
      <xdr:rowOff>157161</xdr:rowOff>
    </xdr:from>
    <xdr:to>
      <xdr:col>7</xdr:col>
      <xdr:colOff>924316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9656" y="357186"/>
          <a:ext cx="1527960" cy="694527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unch of fresh carrot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Indiquez votre adresse ici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Code postal Ville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TÉL. : (0)x xx xx xx xx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 : (0)x xx xx xx xx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chemeClr val="accent4">
                <a:lumMod val="20000"/>
                <a:lumOff val="80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info@exemple.com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www.exemple.com</a:t>
          </a:r>
        </a:p>
        <a:p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577456</xdr:colOff>
      <xdr:row>1</xdr:row>
      <xdr:rowOff>157161</xdr:rowOff>
    </xdr:from>
    <xdr:to>
      <xdr:col>7</xdr:col>
      <xdr:colOff>924316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9656" y="357186"/>
          <a:ext cx="1527960" cy="694527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ter of brownie parfaits topped with crumbled brownie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528072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Stack of fresh baked browni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156957"/>
        </a:xfrm>
        <a:prstGeom prst="rect">
          <a:avLst/>
        </a:prstGeom>
        <a:noFill/>
        <a:ln w="38100" cap="sq">
          <a:solidFill>
            <a:schemeClr val="accent5">
              <a:lumMod val="40000"/>
              <a:lumOff val="6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Indiquez votre adresse ici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Code postal Ville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05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TÉL. : (0)x xx xx xx xx</a:t>
          </a:r>
          <a:endParaRPr lang="fr-FR" sz="1100">
            <a:solidFill>
              <a:schemeClr val="accent5"/>
            </a:solidFill>
          </a:endParaRPr>
        </a:p>
        <a:p>
          <a:pPr eaLnBrk="1" fontAlgn="base" latinLnBrk="0" hangingPunct="1"/>
          <a:r>
            <a:rPr lang="en-US" sz="105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FAX : (0)x xx xx xx xx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chemeClr val="accent5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info@exemple.com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www.exemple.com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577450</xdr:colOff>
      <xdr:row>1</xdr:row>
      <xdr:rowOff>161445</xdr:rowOff>
    </xdr:from>
    <xdr:to>
      <xdr:col>7</xdr:col>
      <xdr:colOff>924310</xdr:colOff>
      <xdr:row>2</xdr:row>
      <xdr:rowOff>522597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9650" y="361470"/>
          <a:ext cx="1527960" cy="694527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ot of stew with fresh vegetables and meat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mushroom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Indiquez votre adresse ici</a:t>
          </a:r>
          <a:endParaRPr lang="fr-FR" sz="1200">
            <a:solidFill>
              <a:schemeClr val="accent5"/>
            </a:solidFill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Code postal Ville</a:t>
          </a:r>
          <a:endParaRPr lang="fr-FR" sz="1200">
            <a:solidFill>
              <a:schemeClr val="accent5"/>
            </a:solidFill>
          </a:endParaRPr>
        </a:p>
        <a:p>
          <a:pPr eaLnBrk="1" fontAlgn="base" latinLnBrk="0" hangingPunct="1"/>
          <a:endParaRPr lang="en-US" sz="1100" b="0" i="0" baseline="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TÉL. : (0)x xx xx xx xx</a:t>
          </a:r>
          <a:endParaRPr lang="fr-FR" sz="110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base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FAX : (0)x xx xx xx xx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info@exemple.com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www.exemple.com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577456</xdr:colOff>
      <xdr:row>1</xdr:row>
      <xdr:rowOff>161446</xdr:rowOff>
    </xdr:from>
    <xdr:to>
      <xdr:col>7</xdr:col>
      <xdr:colOff>924316</xdr:colOff>
      <xdr:row>2</xdr:row>
      <xdr:rowOff>522598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9656" y="361471"/>
          <a:ext cx="1527960" cy="694527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topped with sliced radishes and nut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Platter of fresh radishes.  To change this picture, right-click picture and then click Change Picture.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Indiquez votre adresse ici</a:t>
          </a:r>
          <a:endParaRPr lang="fr-FR" sz="1200">
            <a:solidFill>
              <a:schemeClr val="accent5"/>
            </a:solidFill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Code postal Ville</a:t>
          </a:r>
          <a:endParaRPr lang="fr-FR" sz="1200">
            <a:solidFill>
              <a:schemeClr val="accent5"/>
            </a:solidFill>
          </a:endParaRPr>
        </a:p>
        <a:p>
          <a:pPr eaLnBrk="1" fontAlgn="base" latinLnBrk="0" hangingPunct="1"/>
          <a:endParaRPr lang="en-US" sz="1100" b="0" i="0" baseline="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TÉL. : (0)x xx xx xx xx</a:t>
          </a:r>
          <a:endParaRPr lang="fr-FR" sz="110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base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FAX : (0)x xx xx xx xx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info@exemple.com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www.exemple.com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573376</xdr:colOff>
      <xdr:row>1</xdr:row>
      <xdr:rowOff>157161</xdr:rowOff>
    </xdr:from>
    <xdr:to>
      <xdr:col>7</xdr:col>
      <xdr:colOff>920236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5576" y="357186"/>
          <a:ext cx="1527960" cy="694527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Stack of asparagus quiche cut into wedge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asparagus stem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Indiquez votre adresse ici</a:t>
          </a:r>
          <a:endParaRPr lang="fr-FR" sz="1200">
            <a:solidFill>
              <a:schemeClr val="accent5"/>
            </a:solidFill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Code postal Ville</a:t>
          </a:r>
          <a:endParaRPr lang="fr-FR" sz="1200">
            <a:solidFill>
              <a:schemeClr val="accent5"/>
            </a:solidFill>
          </a:endParaRPr>
        </a:p>
        <a:p>
          <a:pPr eaLnBrk="1" fontAlgn="base" latinLnBrk="0" hangingPunct="1"/>
          <a:endParaRPr lang="en-US" sz="1100" b="0" i="0" baseline="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TÉL. : (0)x xx xx xx xx</a:t>
          </a:r>
          <a:endParaRPr lang="fr-FR" sz="110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base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FAX : (0)x xx xx xx xx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info@exemple.com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www.exemple.com</a:t>
          </a: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573376</xdr:colOff>
      <xdr:row>1</xdr:row>
      <xdr:rowOff>157161</xdr:rowOff>
    </xdr:from>
    <xdr:to>
      <xdr:col>7</xdr:col>
      <xdr:colOff>920236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5576" y="357186"/>
          <a:ext cx="1527960" cy="694527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Bowl of fruit cocktail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grapefruit wedge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Indiquez votre adresse ici</a:t>
          </a:r>
          <a:endParaRPr lang="fr-FR" sz="1200">
            <a:solidFill>
              <a:schemeClr val="accent5"/>
            </a:solidFill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Code postal Ville</a:t>
          </a:r>
          <a:endParaRPr lang="fr-FR" sz="1200">
            <a:solidFill>
              <a:schemeClr val="accent5"/>
            </a:solidFill>
          </a:endParaRPr>
        </a:p>
        <a:p>
          <a:pPr eaLnBrk="1" fontAlgn="base" latinLnBrk="0" hangingPunct="1"/>
          <a:endParaRPr lang="en-US" sz="1100" b="0" i="0" baseline="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TÉL. : (0)x xx xx xx xx</a:t>
          </a:r>
          <a:endParaRPr lang="fr-FR" sz="110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base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FAX : (0)x xx xx xx xx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info@exemple.com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www.exemple.com</a:t>
          </a:r>
        </a:p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577456</xdr:colOff>
      <xdr:row>1</xdr:row>
      <xdr:rowOff>157161</xdr:rowOff>
    </xdr:from>
    <xdr:to>
      <xdr:col>7</xdr:col>
      <xdr:colOff>924316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9656" y="357186"/>
          <a:ext cx="1527960" cy="694527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with field green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vine ripened tomato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Indiquez votre adresse ici</a:t>
          </a:r>
          <a:endParaRPr lang="fr-FR" sz="1200">
            <a:solidFill>
              <a:schemeClr val="accent5"/>
            </a:solidFill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Code postal Ville</a:t>
          </a:r>
          <a:endParaRPr lang="fr-FR" sz="1200">
            <a:solidFill>
              <a:schemeClr val="accent5"/>
            </a:solidFill>
          </a:endParaRPr>
        </a:p>
        <a:p>
          <a:pPr eaLnBrk="1" fontAlgn="base" latinLnBrk="0" hangingPunct="1"/>
          <a:endParaRPr lang="en-US" sz="1100" b="0" i="0" baseline="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TÉL. : (0)x xx xx xx xx</a:t>
          </a:r>
          <a:endParaRPr lang="fr-FR" sz="110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base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FAX : (0)x xx xx xx xx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info@exemple.com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www.exemple.com</a:t>
          </a:r>
        </a:p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577456</xdr:colOff>
      <xdr:row>1</xdr:row>
      <xdr:rowOff>157161</xdr:rowOff>
    </xdr:from>
    <xdr:to>
      <xdr:col>7</xdr:col>
      <xdr:colOff>924316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9656" y="357186"/>
          <a:ext cx="1527960" cy="694527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Watermelon shaved ice topped with a lime wedge and parsley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Picture 5" descr="Picnic table with a row of freshly cut watermelon wedg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106815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Indiquez votre adresse ici</a:t>
          </a:r>
          <a:endParaRPr lang="fr-FR" sz="1200">
            <a:solidFill>
              <a:schemeClr val="accent5"/>
            </a:solidFill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Code postal Ville</a:t>
          </a:r>
          <a:endParaRPr lang="fr-FR" sz="1200">
            <a:solidFill>
              <a:schemeClr val="accent5"/>
            </a:solidFill>
          </a:endParaRPr>
        </a:p>
        <a:p>
          <a:pPr eaLnBrk="1" fontAlgn="base" latinLnBrk="0" hangingPunct="1"/>
          <a:endParaRPr lang="en-US" sz="1100" b="0" i="0" baseline="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TÉL. : (0)x xx xx xx xx</a:t>
          </a:r>
          <a:endParaRPr lang="fr-FR" sz="110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base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FAX : (0)x xx xx xx xx</a:t>
          </a:r>
        </a:p>
        <a:p>
          <a:pPr eaLnBrk="1" fontAlgn="base" latinLnBrk="0" hangingPunct="1"/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info@exemple.com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www.exemple.com</a:t>
          </a:r>
        </a:p>
        <a:p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Grilled salmon and fresh vegetables on an oval plat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577456</xdr:colOff>
      <xdr:row>1</xdr:row>
      <xdr:rowOff>157161</xdr:rowOff>
    </xdr:from>
    <xdr:to>
      <xdr:col>7</xdr:col>
      <xdr:colOff>924316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9656" y="357186"/>
          <a:ext cx="1527960" cy="694527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partially snapped green bean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Indiquez votre adresse ici</a:t>
          </a:r>
          <a:endParaRPr lang="fr-FR" sz="1200">
            <a:solidFill>
              <a:schemeClr val="accent5"/>
            </a:solidFill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Code postal Ville</a:t>
          </a:r>
          <a:endParaRPr lang="fr-FR" sz="1200">
            <a:solidFill>
              <a:schemeClr val="accent5"/>
            </a:solidFill>
          </a:endParaRPr>
        </a:p>
        <a:p>
          <a:pPr eaLnBrk="1" fontAlgn="base" latinLnBrk="0" hangingPunct="1"/>
          <a:endParaRPr lang="en-US" sz="1100" b="0" i="0" baseline="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TÉL. : (0)x xx xx xx xx</a:t>
          </a:r>
          <a:endParaRPr lang="fr-FR" sz="110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base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FAX : (0)x xx xx xx xx</a:t>
          </a:r>
        </a:p>
        <a:p>
          <a:pPr eaLnBrk="1" fontAlgn="base" latinLnBrk="0" hangingPunct="1"/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info@exemple.com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www.exemple.com</a:t>
          </a:r>
        </a:p>
        <a:p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e of cooked apple slices in a spiral pattern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577456</xdr:colOff>
      <xdr:row>1</xdr:row>
      <xdr:rowOff>157161</xdr:rowOff>
    </xdr:from>
    <xdr:to>
      <xdr:col>7</xdr:col>
      <xdr:colOff>924316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9656" y="357186"/>
          <a:ext cx="1527960" cy="694527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appl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Indiquez votre adresse ici</a:t>
          </a:r>
          <a:endParaRPr lang="fr-FR" sz="1200">
            <a:solidFill>
              <a:schemeClr val="accent5"/>
            </a:solidFill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Code postal Ville</a:t>
          </a:r>
          <a:endParaRPr lang="fr-FR" sz="1200">
            <a:solidFill>
              <a:schemeClr val="accent5"/>
            </a:solidFill>
          </a:endParaRPr>
        </a:p>
        <a:p>
          <a:pPr eaLnBrk="1" fontAlgn="base" latinLnBrk="0" hangingPunct="1"/>
          <a:endParaRPr lang="en-US" sz="1100" b="0" i="0" baseline="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TÉL. : (0)x xx xx xx xx</a:t>
          </a:r>
          <a:endParaRPr lang="fr-FR" sz="1100">
            <a:solidFill>
              <a:schemeClr val="accent5"/>
            </a:solidFill>
            <a:latin typeface="+mn-lt"/>
            <a:ea typeface="+mn-ea"/>
            <a:cs typeface="+mn-cs"/>
          </a:endParaRPr>
        </a:p>
        <a:p>
          <a:pPr eaLnBrk="1" fontAlgn="base" latinLnBrk="0" hangingPunct="1"/>
          <a:r>
            <a:rPr lang="en-US" sz="1100" b="0" i="0" baseline="0">
              <a:solidFill>
                <a:schemeClr val="accent5"/>
              </a:solidFill>
              <a:latin typeface="+mn-lt"/>
              <a:ea typeface="+mn-ea"/>
              <a:cs typeface="+mn-cs"/>
            </a:rPr>
            <a:t>FAX : (0)x xx xx xx xx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chemeClr val="accent5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info@exemple.com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www.exemple.com</a:t>
          </a:r>
        </a:p>
        <a:p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tabSelected="1" workbookViewId="0">
      <selection activeCell="B5" sqref="B5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5" width="6.6640625" style="1"/>
    <col min="16" max="16" width="0" style="1" hidden="1" customWidth="1"/>
    <col min="17" max="17" width="6.6640625" style="1" hidden="1" customWidth="1"/>
    <col min="18" max="18" width="0" style="1" hidden="1" customWidth="1"/>
    <col min="19" max="16384" width="6.6640625" style="1"/>
  </cols>
  <sheetData>
    <row r="1" spans="1:18" ht="15.75" x14ac:dyDescent="0.25">
      <c r="A1"/>
      <c r="L1" s="8" t="s">
        <v>8</v>
      </c>
      <c r="Q1" s="1">
        <f ca="1">DATEVALUE("1 "&amp;MID(CELL("nomfichier",A1),FIND("]",CELL("nomfichier",A1))+1,31)&amp;" " &amp;Année_Calendaire)</f>
        <v>41275</v>
      </c>
    </row>
    <row r="2" spans="1:18" ht="26.25" customHeight="1" x14ac:dyDescent="0.25">
      <c r="A2"/>
      <c r="B2" s="24"/>
      <c r="C2" s="23"/>
      <c r="D2" s="22"/>
      <c r="F2" s="22"/>
      <c r="L2" s="9">
        <v>2013</v>
      </c>
      <c r="Q2" s="1">
        <f>WEEKDAY(DATE(Année_Calendaire,1,1))</f>
        <v>3</v>
      </c>
    </row>
    <row r="3" spans="1:18" ht="57.75" customHeight="1" x14ac:dyDescent="0.25">
      <c r="A3"/>
      <c r="B3" s="31">
        <f ca="1">Q1</f>
        <v>41275</v>
      </c>
      <c r="C3" s="31"/>
      <c r="D3" s="31"/>
      <c r="E3" s="31"/>
      <c r="F3" s="31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IF(COLUMN()-1=$Q$2,DATE(Année_Calendaire,1,1),IF(A$5="","",A5+1))</f>
        <v/>
      </c>
      <c r="C5" s="17" t="str">
        <f>IF(COLUMN()-1=$Q$2,DATE(Année_Calendaire,1,1),IF(B$5="","",B5+1))</f>
        <v/>
      </c>
      <c r="D5" s="17">
        <f>IF(COLUMN()-1=$Q$2,DATE(Année_Calendaire,1,1),IF(C$5="","",C5+1))</f>
        <v>41275</v>
      </c>
      <c r="E5" s="17">
        <f>IF(COLUMN()-1=$Q$2,DATE(Année_Calendaire,1,1),IF(D$5="","",D5+1))</f>
        <v>41276</v>
      </c>
      <c r="F5" s="17">
        <f>IF(COLUMN()-1=$Q$2,DATE(Année_Calendaire,1,1),IF(E$5="","",E5+1))</f>
        <v>41277</v>
      </c>
      <c r="G5" s="17">
        <f>IF(COLUMN()-1=$Q$2,DATE(Année_Calendaire,1,1),IF(F$5="","",F5+1))</f>
        <v>41278</v>
      </c>
      <c r="H5" s="17">
        <f>IF(COLUMN()-1=$Q$2,DATE(Année_Calendaire,1,1),IF(G$5="","",G5+1))</f>
        <v>41279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IF(H5="","",IF(MONTH(H5+1)&lt;&gt;MONTH(H5),"",H5+1))</f>
        <v>41280</v>
      </c>
      <c r="C7" s="18">
        <f>IF(B7="","",IF(MONTH(B7+1)&lt;&gt;MONTH(B7),"",B7+1))</f>
        <v>41281</v>
      </c>
      <c r="D7" s="18">
        <f>IF(C7="","",IF(MONTH(C7+1)&lt;&gt;MONTH(C7),"",C7+1))</f>
        <v>41282</v>
      </c>
      <c r="E7" s="18">
        <f>IF(D7="","",IF(MONTH(D7+1)&lt;&gt;MONTH(D7),"",D7+1))</f>
        <v>41283</v>
      </c>
      <c r="F7" s="18">
        <f>IF(E7="","",IF(MONTH(E7+1)&lt;&gt;MONTH(E7),"",E7+1))</f>
        <v>41284</v>
      </c>
      <c r="G7" s="18">
        <f>IF(F7="","",IF(MONTH(F7+1)&lt;&gt;MONTH(F7),"",F7+1))</f>
        <v>41285</v>
      </c>
      <c r="H7" s="18">
        <f>IF(G7="","",IF(MONTH(G7+1)&lt;&gt;MONTH(G7),"",G7+1))</f>
        <v>41286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IF(H7="","",IF(MONTH(H7+1)&lt;&gt;MONTH(H7),"",H7+1))</f>
        <v>41287</v>
      </c>
      <c r="C9" s="19">
        <f>IF(B9="","",IF(MONTH(B9+1)&lt;&gt;MONTH(B9),"",B9+1))</f>
        <v>41288</v>
      </c>
      <c r="D9" s="19">
        <f>IF(C9="","",IF(MONTH(C9+1)&lt;&gt;MONTH(C9),"",C9+1))</f>
        <v>41289</v>
      </c>
      <c r="E9" s="19">
        <f>IF(D9="","",IF(MONTH(D9+1)&lt;&gt;MONTH(D9),"",D9+1))</f>
        <v>41290</v>
      </c>
      <c r="F9" s="19">
        <f>IF(E9="","",IF(MONTH(E9+1)&lt;&gt;MONTH(E9),"",E9+1))</f>
        <v>41291</v>
      </c>
      <c r="G9" s="19">
        <f>IF(F9="","",IF(MONTH(F9+1)&lt;&gt;MONTH(F9),"",F9+1))</f>
        <v>41292</v>
      </c>
      <c r="H9" s="19">
        <f>IF(G9="","",IF(MONTH(G9+1)&lt;&gt;MONTH(G9),"",G9+1))</f>
        <v>41293</v>
      </c>
      <c r="I9" s="3"/>
    </row>
    <row r="10" spans="1:18" ht="55.5" customHeight="1" x14ac:dyDescent="0.25">
      <c r="A10"/>
      <c r="B10" s="10"/>
      <c r="C10" s="10" t="str">
        <f t="shared" ref="C10:H10" si="0">IF(OR(MONTH(B10+1)&lt;&gt;MONTH(B10),B10=""),"",B10+1)</f>
        <v/>
      </c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IF(H9="","",IF(MONTH(H9+1)&lt;&gt;MONTH(H9),"",H9+1))</f>
        <v>41294</v>
      </c>
      <c r="C11" s="20">
        <f>IF(B11="","",IF(MONTH(B11+1)&lt;&gt;MONTH(B11),"",B11+1))</f>
        <v>41295</v>
      </c>
      <c r="D11" s="20">
        <f>IF(C11="","",IF(MONTH(C11+1)&lt;&gt;MONTH(C11),"",C11+1))</f>
        <v>41296</v>
      </c>
      <c r="E11" s="20">
        <f>IF(D11="","",IF(MONTH(D11+1)&lt;&gt;MONTH(D11),"",D11+1))</f>
        <v>41297</v>
      </c>
      <c r="F11" s="20">
        <f>IF(E11="","",IF(MONTH(E11+1)&lt;&gt;MONTH(E11),"",E11+1))</f>
        <v>41298</v>
      </c>
      <c r="G11" s="20">
        <f>IF(F11="","",IF(MONTH(F11+1)&lt;&gt;MONTH(F11),"",F11+1))</f>
        <v>41299</v>
      </c>
      <c r="H11" s="20">
        <f>IF(G11="","",IF(MONTH(G11+1)&lt;&gt;MONTH(G11),"",G11+1))</f>
        <v>41300</v>
      </c>
      <c r="I11" s="3"/>
    </row>
    <row r="12" spans="1:18" ht="55.5" customHeight="1" x14ac:dyDescent="0.25">
      <c r="A12"/>
      <c r="B12" s="12"/>
      <c r="C12" s="12" t="str">
        <f t="shared" ref="C12:H12" si="1">IF(OR(MONTH(B12+1)&lt;&gt;MONTH(B12),B12=""),"",B12+1)</f>
        <v/>
      </c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IF(H11="","",IF(MONTH(H11+1)&lt;&gt;MONTH(H11),"",H11+1))</f>
        <v>41301</v>
      </c>
      <c r="C13" s="19">
        <f>IF(B13="","",IF(MONTH(B13+1)&lt;&gt;MONTH(B13),"",B13+1))</f>
        <v>41302</v>
      </c>
      <c r="D13" s="19">
        <f>IF(C13="","",IF(MONTH(C13+1)&lt;&gt;MONTH(C13),"",C13+1))</f>
        <v>41303</v>
      </c>
      <c r="E13" s="19">
        <f>IF(D13="","",IF(MONTH(D13+1)&lt;&gt;MONTH(D13),"",D13+1))</f>
        <v>41304</v>
      </c>
      <c r="F13" s="19">
        <f>IF(E13="","",IF(MONTH(E13+1)&lt;&gt;MONTH(E13),"",E13+1))</f>
        <v>41305</v>
      </c>
      <c r="G13" s="19" t="str">
        <f>IF(F13="","",IF(MONTH(F13+1)&lt;&gt;MONTH(F13),"",F13+1))</f>
        <v/>
      </c>
      <c r="H13" s="19" t="str">
        <f>IF(G13="","",IF(MONTH(G13+1)&lt;&gt;MONTH(G13),"",G13+1))</f>
        <v/>
      </c>
      <c r="I13" s="3"/>
    </row>
    <row r="14" spans="1:18" ht="55.5" customHeight="1" x14ac:dyDescent="0.25">
      <c r="A14"/>
      <c r="B14" s="10"/>
      <c r="C14" s="10" t="str">
        <f t="shared" ref="C14:H14" si="2">IF(OR(MONTH(B14+1)&lt;&gt;MONTH(B14),B14=""),"",B14+1)</f>
        <v/>
      </c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IF(H13="","",IF(MONTH(H13+1)&lt;&gt;MONTH(H13),"",H13+1))</f>
        <v/>
      </c>
      <c r="C15" s="21" t="str">
        <f>IF(B15="","",IF(MONTH(B15+1)&lt;&gt;MONTH(B15),"",B15+1))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 x14ac:dyDescent="0.25">
      <c r="A16"/>
      <c r="B16" s="12"/>
      <c r="C16" s="12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Spinner control. Use spinner to change calendar year or type desired year in cell L2">
                <anchor moveWithCells="1">
                  <from>
                    <xdr:col>11</xdr:col>
                    <xdr:colOff>981075</xdr:colOff>
                    <xdr:row>1</xdr:row>
                    <xdr:rowOff>47625</xdr:rowOff>
                  </from>
                  <to>
                    <xdr:col>12</xdr:col>
                    <xdr:colOff>114300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workbookViewId="0">
      <selection activeCell="C5" sqref="C5:H5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5" width="6.6640625" style="1"/>
    <col min="16" max="16" width="0" style="1" hidden="1" customWidth="1"/>
    <col min="17" max="17" width="6.6640625" style="1" hidden="1" customWidth="1"/>
    <col min="18" max="18" width="0" style="1" hidden="1" customWidth="1"/>
    <col min="19" max="16384" width="6.6640625" style="1"/>
  </cols>
  <sheetData>
    <row r="1" spans="1:18" ht="15.75" x14ac:dyDescent="0.25">
      <c r="A1"/>
      <c r="Q1" s="1">
        <f ca="1">DATEVALUE("1 "&amp;MID(CELL("nomfichier",A1),FIND("]",CELL("nomfichier",A1))+1,31)&amp;" " &amp;Année_Calendaire)</f>
        <v>41548</v>
      </c>
    </row>
    <row r="2" spans="1:18" ht="26.25" customHeight="1" x14ac:dyDescent="0.25">
      <c r="A2"/>
      <c r="B2" s="24"/>
      <c r="C2" s="23"/>
      <c r="D2" s="22"/>
      <c r="Q2" s="1">
        <f>WEEKDAY(DATE(Année_Calendaire,10,1))</f>
        <v>3</v>
      </c>
    </row>
    <row r="3" spans="1:18" ht="57.75" customHeight="1" x14ac:dyDescent="0.25">
      <c r="A3"/>
      <c r="B3" s="31">
        <f ca="1">Q1</f>
        <v>41548</v>
      </c>
      <c r="C3" s="31"/>
      <c r="D3" s="31"/>
      <c r="E3" s="31"/>
      <c r="F3" s="31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IF(COLUMN()-1=$Q$2,DATE(Année_Calendaire,10,1),IF(A$5="","",A5+1))</f>
        <v/>
      </c>
      <c r="C5" s="17" t="str">
        <f>IF(COLUMN()-1=$Q$2,DATE(Année_Calendaire,10,1),IF(B$5="","",B5+1))</f>
        <v/>
      </c>
      <c r="D5" s="17">
        <f>IF(COLUMN()-1=$Q$2,DATE(Année_Calendaire,10,1),IF(C$5="","",C5+1))</f>
        <v>41548</v>
      </c>
      <c r="E5" s="17">
        <f>IF(COLUMN()-1=$Q$2,DATE(Année_Calendaire,10,1),IF(D$5="","",D5+1))</f>
        <v>41549</v>
      </c>
      <c r="F5" s="17">
        <f>IF(COLUMN()-1=$Q$2,DATE(Année_Calendaire,10,1),IF(E$5="","",E5+1))</f>
        <v>41550</v>
      </c>
      <c r="G5" s="17">
        <f>IF(COLUMN()-1=$Q$2,DATE(Année_Calendaire,10,1),IF(F$5="","",F5+1))</f>
        <v>41551</v>
      </c>
      <c r="H5" s="17">
        <f>IF(COLUMN()-1=$Q$2,DATE(Année_Calendaire,10,1),IF(G$5="","",G5+1))</f>
        <v>41552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IF(H5="","",IF(MONTH(H5+1)&lt;&gt;MONTH(H5),"",H5+1))</f>
        <v>41553</v>
      </c>
      <c r="C7" s="18">
        <f>IF(B7="","",IF(MONTH(B7+1)&lt;&gt;MONTH(B7),"",B7+1))</f>
        <v>41554</v>
      </c>
      <c r="D7" s="18">
        <f>IF(C7="","",IF(MONTH(C7+1)&lt;&gt;MONTH(C7),"",C7+1))</f>
        <v>41555</v>
      </c>
      <c r="E7" s="18">
        <f>IF(D7="","",IF(MONTH(D7+1)&lt;&gt;MONTH(D7),"",D7+1))</f>
        <v>41556</v>
      </c>
      <c r="F7" s="18">
        <f>IF(E7="","",IF(MONTH(E7+1)&lt;&gt;MONTH(E7),"",E7+1))</f>
        <v>41557</v>
      </c>
      <c r="G7" s="18">
        <f>IF(F7="","",IF(MONTH(F7+1)&lt;&gt;MONTH(F7),"",F7+1))</f>
        <v>41558</v>
      </c>
      <c r="H7" s="18">
        <f>IF(G7="","",IF(MONTH(G7+1)&lt;&gt;MONTH(G7),"",G7+1))</f>
        <v>41559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IF(H7="","",IF(MONTH(H7+1)&lt;&gt;MONTH(H7),"",H7+1))</f>
        <v>41560</v>
      </c>
      <c r="C9" s="19">
        <f>IF(B9="","",IF(MONTH(B9+1)&lt;&gt;MONTH(B9),"",B9+1))</f>
        <v>41561</v>
      </c>
      <c r="D9" s="19">
        <f>IF(C9="","",IF(MONTH(C9+1)&lt;&gt;MONTH(C9),"",C9+1))</f>
        <v>41562</v>
      </c>
      <c r="E9" s="19">
        <f>IF(D9="","",IF(MONTH(D9+1)&lt;&gt;MONTH(D9),"",D9+1))</f>
        <v>41563</v>
      </c>
      <c r="F9" s="19">
        <f>IF(E9="","",IF(MONTH(E9+1)&lt;&gt;MONTH(E9),"",E9+1))</f>
        <v>41564</v>
      </c>
      <c r="G9" s="19">
        <f>IF(F9="","",IF(MONTH(F9+1)&lt;&gt;MONTH(F9),"",F9+1))</f>
        <v>41565</v>
      </c>
      <c r="H9" s="19">
        <f>IF(G9="","",IF(MONTH(G9+1)&lt;&gt;MONTH(G9),"",G9+1))</f>
        <v>41566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IF(H9="","",IF(MONTH(H9+1)&lt;&gt;MONTH(H9),"",H9+1))</f>
        <v>41567</v>
      </c>
      <c r="C11" s="20">
        <f>IF(B11="","",IF(MONTH(B11+1)&lt;&gt;MONTH(B11),"",B11+1))</f>
        <v>41568</v>
      </c>
      <c r="D11" s="20">
        <f>IF(C11="","",IF(MONTH(C11+1)&lt;&gt;MONTH(C11),"",C11+1))</f>
        <v>41569</v>
      </c>
      <c r="E11" s="20">
        <f>IF(D11="","",IF(MONTH(D11+1)&lt;&gt;MONTH(D11),"",D11+1))</f>
        <v>41570</v>
      </c>
      <c r="F11" s="20">
        <f>IF(E11="","",IF(MONTH(E11+1)&lt;&gt;MONTH(E11),"",E11+1))</f>
        <v>41571</v>
      </c>
      <c r="G11" s="20">
        <f>IF(F11="","",IF(MONTH(F11+1)&lt;&gt;MONTH(F11),"",F11+1))</f>
        <v>41572</v>
      </c>
      <c r="H11" s="20">
        <f>IF(G11="","",IF(MONTH(G11+1)&lt;&gt;MONTH(G11),"",G11+1))</f>
        <v>41573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IF(H11="","",IF(MONTH(H11+1)&lt;&gt;MONTH(H11),"",H11+1))</f>
        <v>41574</v>
      </c>
      <c r="C13" s="19">
        <f>IF(B13="","",IF(MONTH(B13+1)&lt;&gt;MONTH(B13),"",B13+1))</f>
        <v>41575</v>
      </c>
      <c r="D13" s="19">
        <f>IF(C13="","",IF(MONTH(C13+1)&lt;&gt;MONTH(C13),"",C13+1))</f>
        <v>41576</v>
      </c>
      <c r="E13" s="19">
        <f>IF(D13="","",IF(MONTH(D13+1)&lt;&gt;MONTH(D13),"",D13+1))</f>
        <v>41577</v>
      </c>
      <c r="F13" s="19">
        <f>IF(E13="","",IF(MONTH(E13+1)&lt;&gt;MONTH(E13),"",E13+1))</f>
        <v>41578</v>
      </c>
      <c r="G13" s="19" t="str">
        <f>IF(F13="","",IF(MONTH(F13+1)&lt;&gt;MONTH(F13),"",F13+1))</f>
        <v/>
      </c>
      <c r="H13" s="19" t="str">
        <f>IF(G13="","",IF(MONTH(G13+1)&lt;&gt;MONTH(G13),"",G13+1))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IF(H13="","",IF(MONTH(H13+1)&lt;&gt;MONTH(H13),"",H13+1))</f>
        <v/>
      </c>
      <c r="C15" s="21" t="str">
        <f>IF(B15="","",IF(MONTH(B15+1)&lt;&gt;MONTH(B15),"",B15+1))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 x14ac:dyDescent="0.25">
      <c r="A16"/>
      <c r="B16" s="12"/>
      <c r="C16" s="12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workbookViewId="0">
      <selection activeCell="C5" sqref="C5:H5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5" width="6.6640625" style="1"/>
    <col min="16" max="16" width="0" style="1" hidden="1" customWidth="1"/>
    <col min="17" max="17" width="6.6640625" style="1" hidden="1" customWidth="1"/>
    <col min="18" max="18" width="0" style="1" hidden="1" customWidth="1"/>
    <col min="19" max="16384" width="6.6640625" style="1"/>
  </cols>
  <sheetData>
    <row r="1" spans="1:18" ht="15.75" x14ac:dyDescent="0.25">
      <c r="A1"/>
      <c r="Q1" s="1">
        <f ca="1">DATEVALUE("1 "&amp;MID(CELL("nomfichier",A1),FIND("]",CELL("nomfichier",A1))+1,31)&amp;" " &amp;Année_Calendaire)</f>
        <v>41579</v>
      </c>
    </row>
    <row r="2" spans="1:18" ht="26.25" customHeight="1" x14ac:dyDescent="0.25">
      <c r="A2"/>
      <c r="B2" s="24"/>
      <c r="C2" s="23"/>
      <c r="D2" s="22"/>
      <c r="Q2" s="1">
        <f>WEEKDAY(DATE(Année_Calendaire,11,1))</f>
        <v>6</v>
      </c>
    </row>
    <row r="3" spans="1:18" ht="57.75" customHeight="1" x14ac:dyDescent="0.25">
      <c r="A3"/>
      <c r="B3" s="31">
        <f ca="1">Q1</f>
        <v>41579</v>
      </c>
      <c r="C3" s="31"/>
      <c r="D3" s="31"/>
      <c r="E3" s="31"/>
      <c r="F3" s="31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IF(COLUMN()-1=$Q$2,DATE(Année_Calendaire,11,1),IF(A$5="","",A5+1))</f>
        <v/>
      </c>
      <c r="C5" s="17" t="str">
        <f>IF(COLUMN()-1=$Q$2,DATE(Année_Calendaire,11,1),IF(B$5="","",B5+1))</f>
        <v/>
      </c>
      <c r="D5" s="17" t="str">
        <f>IF(COLUMN()-1=$Q$2,DATE(Année_Calendaire,11,1),IF(C$5="","",C5+1))</f>
        <v/>
      </c>
      <c r="E5" s="17" t="str">
        <f>IF(COLUMN()-1=$Q$2,DATE(Année_Calendaire,11,1),IF(D$5="","",D5+1))</f>
        <v/>
      </c>
      <c r="F5" s="17" t="str">
        <f>IF(COLUMN()-1=$Q$2,DATE(Année_Calendaire,11,1),IF(E$5="","",E5+1))</f>
        <v/>
      </c>
      <c r="G5" s="17">
        <f>IF(COLUMN()-1=$Q$2,DATE(Année_Calendaire,11,1),IF(F$5="","",F5+1))</f>
        <v>41579</v>
      </c>
      <c r="H5" s="17">
        <f>IF(COLUMN()-1=$Q$2,DATE(Année_Calendaire,11,1),IF(G$5="","",G5+1))</f>
        <v>41580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IF(H5="","",IF(MONTH(H5+1)&lt;&gt;MONTH(H5),"",H5+1))</f>
        <v>41581</v>
      </c>
      <c r="C7" s="18">
        <f>IF(B7="","",IF(MONTH(B7+1)&lt;&gt;MONTH(B7),"",B7+1))</f>
        <v>41582</v>
      </c>
      <c r="D7" s="18">
        <f>IF(C7="","",IF(MONTH(C7+1)&lt;&gt;MONTH(C7),"",C7+1))</f>
        <v>41583</v>
      </c>
      <c r="E7" s="18">
        <f>IF(D7="","",IF(MONTH(D7+1)&lt;&gt;MONTH(D7),"",D7+1))</f>
        <v>41584</v>
      </c>
      <c r="F7" s="18">
        <f>IF(E7="","",IF(MONTH(E7+1)&lt;&gt;MONTH(E7),"",E7+1))</f>
        <v>41585</v>
      </c>
      <c r="G7" s="18">
        <f>IF(F7="","",IF(MONTH(F7+1)&lt;&gt;MONTH(F7),"",F7+1))</f>
        <v>41586</v>
      </c>
      <c r="H7" s="18">
        <f>IF(G7="","",IF(MONTH(G7+1)&lt;&gt;MONTH(G7),"",G7+1))</f>
        <v>41587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IF(H7="","",IF(MONTH(H7+1)&lt;&gt;MONTH(H7),"",H7+1))</f>
        <v>41588</v>
      </c>
      <c r="C9" s="19">
        <f>IF(B9="","",IF(MONTH(B9+1)&lt;&gt;MONTH(B9),"",B9+1))</f>
        <v>41589</v>
      </c>
      <c r="D9" s="19">
        <f>IF(C9="","",IF(MONTH(C9+1)&lt;&gt;MONTH(C9),"",C9+1))</f>
        <v>41590</v>
      </c>
      <c r="E9" s="19">
        <f>IF(D9="","",IF(MONTH(D9+1)&lt;&gt;MONTH(D9),"",D9+1))</f>
        <v>41591</v>
      </c>
      <c r="F9" s="19">
        <f>IF(E9="","",IF(MONTH(E9+1)&lt;&gt;MONTH(E9),"",E9+1))</f>
        <v>41592</v>
      </c>
      <c r="G9" s="19">
        <f>IF(F9="","",IF(MONTH(F9+1)&lt;&gt;MONTH(F9),"",F9+1))</f>
        <v>41593</v>
      </c>
      <c r="H9" s="19">
        <f>IF(G9="","",IF(MONTH(G9+1)&lt;&gt;MONTH(G9),"",G9+1))</f>
        <v>41594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IF(H9="","",IF(MONTH(H9+1)&lt;&gt;MONTH(H9),"",H9+1))</f>
        <v>41595</v>
      </c>
      <c r="C11" s="20">
        <f>IF(B11="","",IF(MONTH(B11+1)&lt;&gt;MONTH(B11),"",B11+1))</f>
        <v>41596</v>
      </c>
      <c r="D11" s="20">
        <f>IF(C11="","",IF(MONTH(C11+1)&lt;&gt;MONTH(C11),"",C11+1))</f>
        <v>41597</v>
      </c>
      <c r="E11" s="20">
        <f>IF(D11="","",IF(MONTH(D11+1)&lt;&gt;MONTH(D11),"",D11+1))</f>
        <v>41598</v>
      </c>
      <c r="F11" s="20">
        <f>IF(E11="","",IF(MONTH(E11+1)&lt;&gt;MONTH(E11),"",E11+1))</f>
        <v>41599</v>
      </c>
      <c r="G11" s="20">
        <f>IF(F11="","",IF(MONTH(F11+1)&lt;&gt;MONTH(F11),"",F11+1))</f>
        <v>41600</v>
      </c>
      <c r="H11" s="20">
        <f>IF(G11="","",IF(MONTH(G11+1)&lt;&gt;MONTH(G11),"",G11+1))</f>
        <v>41601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IF(H11="","",IF(MONTH(H11+1)&lt;&gt;MONTH(H11),"",H11+1))</f>
        <v>41602</v>
      </c>
      <c r="C13" s="19">
        <f>IF(B13="","",IF(MONTH(B13+1)&lt;&gt;MONTH(B13),"",B13+1))</f>
        <v>41603</v>
      </c>
      <c r="D13" s="19">
        <f>IF(C13="","",IF(MONTH(C13+1)&lt;&gt;MONTH(C13),"",C13+1))</f>
        <v>41604</v>
      </c>
      <c r="E13" s="19">
        <f>IF(D13="","",IF(MONTH(D13+1)&lt;&gt;MONTH(D13),"",D13+1))</f>
        <v>41605</v>
      </c>
      <c r="F13" s="19">
        <f>IF(E13="","",IF(MONTH(E13+1)&lt;&gt;MONTH(E13),"",E13+1))</f>
        <v>41606</v>
      </c>
      <c r="G13" s="19">
        <f>IF(F13="","",IF(MONTH(F13+1)&lt;&gt;MONTH(F13),"",F13+1))</f>
        <v>41607</v>
      </c>
      <c r="H13" s="19">
        <f>IF(G13="","",IF(MONTH(G13+1)&lt;&gt;MONTH(G13),"",G13+1))</f>
        <v>41608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IF(H13="","",IF(MONTH(H13+1)&lt;&gt;MONTH(H13),"",H13+1))</f>
        <v/>
      </c>
      <c r="C15" s="21" t="str">
        <f>IF(B15="","",IF(MONTH(B15+1)&lt;&gt;MONTH(B15),"",B15+1))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 x14ac:dyDescent="0.25">
      <c r="A16"/>
      <c r="B16" s="12"/>
      <c r="C16" s="12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workbookViewId="0">
      <selection activeCell="C5" sqref="C5:H5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5" width="6.6640625" style="1"/>
    <col min="16" max="16" width="0" style="1" hidden="1" customWidth="1"/>
    <col min="17" max="17" width="6.6640625" style="1" hidden="1" customWidth="1"/>
    <col min="18" max="18" width="0" style="1" hidden="1" customWidth="1"/>
    <col min="19" max="16384" width="6.6640625" style="1"/>
  </cols>
  <sheetData>
    <row r="1" spans="1:18" ht="15.75" x14ac:dyDescent="0.25">
      <c r="A1"/>
      <c r="Q1" s="1">
        <f ca="1">DATEVALUE("1 "&amp;MID(CELL("nomfichier",A1),FIND("]",CELL("nomfichier",A1))+1,31)&amp;" " &amp;Année_Calendaire)</f>
        <v>41609</v>
      </c>
    </row>
    <row r="2" spans="1:18" ht="26.25" customHeight="1" x14ac:dyDescent="0.25">
      <c r="A2"/>
      <c r="B2" s="24"/>
      <c r="C2" s="23"/>
      <c r="D2" s="22"/>
      <c r="Q2" s="1">
        <f>WEEKDAY(DATE(Année_Calendaire,12,1))</f>
        <v>1</v>
      </c>
    </row>
    <row r="3" spans="1:18" ht="57.75" customHeight="1" x14ac:dyDescent="0.25">
      <c r="A3"/>
      <c r="B3" s="31">
        <f ca="1">Q1</f>
        <v>41609</v>
      </c>
      <c r="C3" s="31"/>
      <c r="D3" s="31"/>
      <c r="E3" s="31"/>
      <c r="F3" s="31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>
        <f>IF(COLUMN()-1=$Q$2,DATE(Année_Calendaire,12,1),IF(A$5="","",A5+1))</f>
        <v>41609</v>
      </c>
      <c r="C5" s="17">
        <f>IF(COLUMN()-1=$Q$2,DATE(Année_Calendaire,12,1),IF(B$5="","",B5+1))</f>
        <v>41610</v>
      </c>
      <c r="D5" s="17">
        <f>IF(COLUMN()-1=$Q$2,DATE(Année_Calendaire,12,1),IF(C$5="","",C5+1))</f>
        <v>41611</v>
      </c>
      <c r="E5" s="17">
        <f>IF(COLUMN()-1=$Q$2,DATE(Année_Calendaire,12,1),IF(D$5="","",D5+1))</f>
        <v>41612</v>
      </c>
      <c r="F5" s="17">
        <f>IF(COLUMN()-1=$Q$2,DATE(Année_Calendaire,12,1),IF(E$5="","",E5+1))</f>
        <v>41613</v>
      </c>
      <c r="G5" s="17">
        <f>IF(COLUMN()-1=$Q$2,DATE(Année_Calendaire,12,1),IF(F$5="","",F5+1))</f>
        <v>41614</v>
      </c>
      <c r="H5" s="17">
        <f>IF(COLUMN()-1=$Q$2,DATE(Année_Calendaire,12,1),IF(G$5="","",G5+1))</f>
        <v>41615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IF(H5="","",IF(MONTH(H5+1)&lt;&gt;MONTH(H5),"",H5+1))</f>
        <v>41616</v>
      </c>
      <c r="C7" s="18">
        <f>IF(B7="","",IF(MONTH(B7+1)&lt;&gt;MONTH(B7),"",B7+1))</f>
        <v>41617</v>
      </c>
      <c r="D7" s="18">
        <f>IF(C7="","",IF(MONTH(C7+1)&lt;&gt;MONTH(C7),"",C7+1))</f>
        <v>41618</v>
      </c>
      <c r="E7" s="18">
        <f>IF(D7="","",IF(MONTH(D7+1)&lt;&gt;MONTH(D7),"",D7+1))</f>
        <v>41619</v>
      </c>
      <c r="F7" s="18">
        <f>IF(E7="","",IF(MONTH(E7+1)&lt;&gt;MONTH(E7),"",E7+1))</f>
        <v>41620</v>
      </c>
      <c r="G7" s="18">
        <f>IF(F7="","",IF(MONTH(F7+1)&lt;&gt;MONTH(F7),"",F7+1))</f>
        <v>41621</v>
      </c>
      <c r="H7" s="18">
        <f>IF(G7="","",IF(MONTH(G7+1)&lt;&gt;MONTH(G7),"",G7+1))</f>
        <v>41622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IF(H7="","",IF(MONTH(H7+1)&lt;&gt;MONTH(H7),"",H7+1))</f>
        <v>41623</v>
      </c>
      <c r="C9" s="19">
        <f>IF(B9="","",IF(MONTH(B9+1)&lt;&gt;MONTH(B9),"",B9+1))</f>
        <v>41624</v>
      </c>
      <c r="D9" s="19">
        <f>IF(C9="","",IF(MONTH(C9+1)&lt;&gt;MONTH(C9),"",C9+1))</f>
        <v>41625</v>
      </c>
      <c r="E9" s="19">
        <f>IF(D9="","",IF(MONTH(D9+1)&lt;&gt;MONTH(D9),"",D9+1))</f>
        <v>41626</v>
      </c>
      <c r="F9" s="19">
        <f>IF(E9="","",IF(MONTH(E9+1)&lt;&gt;MONTH(E9),"",E9+1))</f>
        <v>41627</v>
      </c>
      <c r="G9" s="19">
        <f>IF(F9="","",IF(MONTH(F9+1)&lt;&gt;MONTH(F9),"",F9+1))</f>
        <v>41628</v>
      </c>
      <c r="H9" s="19">
        <f>IF(G9="","",IF(MONTH(G9+1)&lt;&gt;MONTH(G9),"",G9+1))</f>
        <v>41629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IF(H9="","",IF(MONTH(H9+1)&lt;&gt;MONTH(H9),"",H9+1))</f>
        <v>41630</v>
      </c>
      <c r="C11" s="20">
        <f>IF(B11="","",IF(MONTH(B11+1)&lt;&gt;MONTH(B11),"",B11+1))</f>
        <v>41631</v>
      </c>
      <c r="D11" s="20">
        <f>IF(C11="","",IF(MONTH(C11+1)&lt;&gt;MONTH(C11),"",C11+1))</f>
        <v>41632</v>
      </c>
      <c r="E11" s="20">
        <f>IF(D11="","",IF(MONTH(D11+1)&lt;&gt;MONTH(D11),"",D11+1))</f>
        <v>41633</v>
      </c>
      <c r="F11" s="20">
        <f>IF(E11="","",IF(MONTH(E11+1)&lt;&gt;MONTH(E11),"",E11+1))</f>
        <v>41634</v>
      </c>
      <c r="G11" s="20">
        <f>IF(F11="","",IF(MONTH(F11+1)&lt;&gt;MONTH(F11),"",F11+1))</f>
        <v>41635</v>
      </c>
      <c r="H11" s="20">
        <f>IF(G11="","",IF(MONTH(G11+1)&lt;&gt;MONTH(G11),"",G11+1))</f>
        <v>41636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IF(H11="","",IF(MONTH(H11+1)&lt;&gt;MONTH(H11),"",H11+1))</f>
        <v>41637</v>
      </c>
      <c r="C13" s="19">
        <f>IF(B13="","",IF(MONTH(B13+1)&lt;&gt;MONTH(B13),"",B13+1))</f>
        <v>41638</v>
      </c>
      <c r="D13" s="19">
        <f>IF(C13="","",IF(MONTH(C13+1)&lt;&gt;MONTH(C13),"",C13+1))</f>
        <v>41639</v>
      </c>
      <c r="E13" s="19" t="str">
        <f>IF(D13="","",IF(MONTH(D13+1)&lt;&gt;MONTH(D13),"",D13+1))</f>
        <v/>
      </c>
      <c r="F13" s="19" t="str">
        <f>IF(E13="","",IF(MONTH(E13+1)&lt;&gt;MONTH(E13),"",E13+1))</f>
        <v/>
      </c>
      <c r="G13" s="19" t="str">
        <f>IF(F13="","",IF(MONTH(F13+1)&lt;&gt;MONTH(F13),"",F13+1))</f>
        <v/>
      </c>
      <c r="H13" s="19" t="str">
        <f>IF(G13="","",IF(MONTH(G13+1)&lt;&gt;MONTH(G13),"",G13+1))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IF(H13="","",IF(MONTH(H13+1)&lt;&gt;MONTH(H13),"",H13+1))</f>
        <v/>
      </c>
      <c r="C15" s="21" t="str">
        <f>IF(B15="","",IF(MONTH(B15+1)&lt;&gt;MONTH(B15),"",B15+1))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 x14ac:dyDescent="0.25">
      <c r="A16"/>
      <c r="B16" s="12"/>
      <c r="C16" s="12"/>
      <c r="D16" s="25"/>
      <c r="E16" s="26"/>
      <c r="F16" s="26"/>
      <c r="G16" s="26"/>
      <c r="H16" s="27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workbookViewId="0">
      <selection activeCell="B5" sqref="B5:G5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5" width="6.6640625" style="1"/>
    <col min="16" max="16" width="0" style="1" hidden="1" customWidth="1"/>
    <col min="17" max="17" width="6.6640625" style="1" hidden="1" customWidth="1"/>
    <col min="18" max="18" width="0" style="1" hidden="1" customWidth="1"/>
    <col min="19" max="16384" width="6.6640625" style="1"/>
  </cols>
  <sheetData>
    <row r="1" spans="1:18" ht="15.75" x14ac:dyDescent="0.25">
      <c r="A1"/>
      <c r="Q1" s="1">
        <f ca="1">DATEVALUE("1 "&amp;MID(CELL("nomfichier",A1),FIND("]",CELL("nomfichier",A1))+1,31)&amp;" " &amp;Année_Calendaire)</f>
        <v>41306</v>
      </c>
    </row>
    <row r="2" spans="1:18" ht="26.25" customHeight="1" x14ac:dyDescent="0.25">
      <c r="A2"/>
      <c r="B2" s="24"/>
      <c r="C2" s="23"/>
      <c r="D2" s="22"/>
      <c r="F2" s="23"/>
      <c r="Q2" s="1">
        <f>WEEKDAY(DATE(Année_Calendaire,2,1))</f>
        <v>6</v>
      </c>
    </row>
    <row r="3" spans="1:18" ht="57.75" customHeight="1" x14ac:dyDescent="0.25">
      <c r="A3"/>
      <c r="B3" s="31">
        <f ca="1">Q1</f>
        <v>41306</v>
      </c>
      <c r="C3" s="31"/>
      <c r="D3" s="31"/>
      <c r="E3" s="31"/>
      <c r="F3" s="31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IF(COLUMN()-1=$Q$2,DATE(Année_Calendaire,2,1),IF(A$5="","",A5+1))</f>
        <v/>
      </c>
      <c r="C5" s="17" t="str">
        <f>IF(COLUMN()-1=$Q$2,DATE(Année_Calendaire,2,1),IF(B$5="","",B5+1))</f>
        <v/>
      </c>
      <c r="D5" s="17" t="str">
        <f>IF(COLUMN()-1=$Q$2,DATE(Année_Calendaire,2,1),IF(C$5="","",C5+1))</f>
        <v/>
      </c>
      <c r="E5" s="17" t="str">
        <f>IF(COLUMN()-1=$Q$2,DATE(Année_Calendaire,2,1),IF(D$5="","",D5+1))</f>
        <v/>
      </c>
      <c r="F5" s="17" t="str">
        <f>IF(COLUMN()-1=$Q$2,DATE(Année_Calendaire,2,1),IF(E$5="","",E5+1))</f>
        <v/>
      </c>
      <c r="G5" s="17">
        <f>IF(COLUMN()-1=$Q$2,DATE(Année_Calendaire,2,1),IF(F$5="","",F5+1))</f>
        <v>41306</v>
      </c>
      <c r="H5" s="17">
        <f>IF(COLUMN()-1=$Q$2,DATE(Année_Calendaire,2,1),IF(G$5="","",G5+1))</f>
        <v>41307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IF(H5="","",IF(MONTH(H5+1)&lt;&gt;MONTH(H5),"",H5+1))</f>
        <v>41308</v>
      </c>
      <c r="C7" s="18">
        <f>IF(B7="","",IF(MONTH(B7+1)&lt;&gt;MONTH(B7),"",B7+1))</f>
        <v>41309</v>
      </c>
      <c r="D7" s="18">
        <f>IF(C7="","",IF(MONTH(C7+1)&lt;&gt;MONTH(C7),"",C7+1))</f>
        <v>41310</v>
      </c>
      <c r="E7" s="18">
        <f>IF(D7="","",IF(MONTH(D7+1)&lt;&gt;MONTH(D7),"",D7+1))</f>
        <v>41311</v>
      </c>
      <c r="F7" s="18">
        <f>IF(E7="","",IF(MONTH(E7+1)&lt;&gt;MONTH(E7),"",E7+1))</f>
        <v>41312</v>
      </c>
      <c r="G7" s="18">
        <f>IF(F7="","",IF(MONTH(F7+1)&lt;&gt;MONTH(F7),"",F7+1))</f>
        <v>41313</v>
      </c>
      <c r="H7" s="18">
        <f>IF(G7="","",IF(MONTH(G7+1)&lt;&gt;MONTH(G7),"",G7+1))</f>
        <v>41314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IF(H7="","",IF(MONTH(H7+1)&lt;&gt;MONTH(H7),"",H7+1))</f>
        <v>41315</v>
      </c>
      <c r="C9" s="19">
        <f>IF(B9="","",IF(MONTH(B9+1)&lt;&gt;MONTH(B9),"",B9+1))</f>
        <v>41316</v>
      </c>
      <c r="D9" s="19">
        <f>IF(C9="","",IF(MONTH(C9+1)&lt;&gt;MONTH(C9),"",C9+1))</f>
        <v>41317</v>
      </c>
      <c r="E9" s="19">
        <f>IF(D9="","",IF(MONTH(D9+1)&lt;&gt;MONTH(D9),"",D9+1))</f>
        <v>41318</v>
      </c>
      <c r="F9" s="19">
        <f>IF(E9="","",IF(MONTH(E9+1)&lt;&gt;MONTH(E9),"",E9+1))</f>
        <v>41319</v>
      </c>
      <c r="G9" s="19">
        <f>IF(F9="","",IF(MONTH(F9+1)&lt;&gt;MONTH(F9),"",F9+1))</f>
        <v>41320</v>
      </c>
      <c r="H9" s="19">
        <f>IF(G9="","",IF(MONTH(G9+1)&lt;&gt;MONTH(G9),"",G9+1))</f>
        <v>41321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IF(H9="","",IF(MONTH(H9+1)&lt;&gt;MONTH(H9),"",H9+1))</f>
        <v>41322</v>
      </c>
      <c r="C11" s="20">
        <f>IF(B11="","",IF(MONTH(B11+1)&lt;&gt;MONTH(B11),"",B11+1))</f>
        <v>41323</v>
      </c>
      <c r="D11" s="20">
        <f>IF(C11="","",IF(MONTH(C11+1)&lt;&gt;MONTH(C11),"",C11+1))</f>
        <v>41324</v>
      </c>
      <c r="E11" s="20">
        <f>IF(D11="","",IF(MONTH(D11+1)&lt;&gt;MONTH(D11),"",D11+1))</f>
        <v>41325</v>
      </c>
      <c r="F11" s="20">
        <f>IF(E11="","",IF(MONTH(E11+1)&lt;&gt;MONTH(E11),"",E11+1))</f>
        <v>41326</v>
      </c>
      <c r="G11" s="20">
        <f>IF(F11="","",IF(MONTH(F11+1)&lt;&gt;MONTH(F11),"",F11+1))</f>
        <v>41327</v>
      </c>
      <c r="H11" s="20">
        <f>IF(G11="","",IF(MONTH(G11+1)&lt;&gt;MONTH(G11),"",G11+1))</f>
        <v>41328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IF(H11="","",IF(MONTH(H11+1)&lt;&gt;MONTH(H11),"",H11+1))</f>
        <v>41329</v>
      </c>
      <c r="C13" s="19">
        <f>IF(B13="","",IF(MONTH(B13+1)&lt;&gt;MONTH(B13),"",B13+1))</f>
        <v>41330</v>
      </c>
      <c r="D13" s="19">
        <f>IF(C13="","",IF(MONTH(C13+1)&lt;&gt;MONTH(C13),"",C13+1))</f>
        <v>41331</v>
      </c>
      <c r="E13" s="19">
        <f>IF(D13="","",IF(MONTH(D13+1)&lt;&gt;MONTH(D13),"",D13+1))</f>
        <v>41332</v>
      </c>
      <c r="F13" s="19">
        <f>IF(E13="","",IF(MONTH(E13+1)&lt;&gt;MONTH(E13),"",E13+1))</f>
        <v>41333</v>
      </c>
      <c r="G13" s="19" t="str">
        <f>IF(F13="","",IF(MONTH(F13+1)&lt;&gt;MONTH(F13),"",F13+1))</f>
        <v/>
      </c>
      <c r="H13" s="19" t="str">
        <f>IF(G13="","",IF(MONTH(G13+1)&lt;&gt;MONTH(G13),"",G13+1))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IF(H13="","",IF(MONTH(H13+1)&lt;&gt;MONTH(H13),"",H13+1))</f>
        <v/>
      </c>
      <c r="C15" s="21" t="str">
        <f>IF(B15="","",IF(MONTH(B15+1)&lt;&gt;MONTH(B15),"",B15+1))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 x14ac:dyDescent="0.25">
      <c r="A16"/>
      <c r="B16" s="12"/>
      <c r="C16" s="12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workbookViewId="0">
      <selection activeCell="C5" sqref="C5:H5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5" width="6.6640625" style="1"/>
    <col min="16" max="16" width="0" style="1" hidden="1" customWidth="1"/>
    <col min="17" max="17" width="6.6640625" style="1" hidden="1" customWidth="1"/>
    <col min="18" max="18" width="0" style="1" hidden="1" customWidth="1"/>
    <col min="19" max="16384" width="6.6640625" style="1"/>
  </cols>
  <sheetData>
    <row r="1" spans="1:18" ht="15.75" x14ac:dyDescent="0.25">
      <c r="A1"/>
      <c r="Q1" s="1">
        <f ca="1">DATEVALUE("1 "&amp;MID(CELL("nomfichier",A1),FIND("]",CELL("nomfichier",A1))+1,31)&amp;" " &amp;Année_Calendaire)</f>
        <v>41334</v>
      </c>
    </row>
    <row r="2" spans="1:18" ht="26.25" customHeight="1" x14ac:dyDescent="0.25">
      <c r="A2"/>
      <c r="B2" s="24"/>
      <c r="C2" s="23"/>
      <c r="D2" s="22"/>
      <c r="Q2" s="1">
        <f>WEEKDAY(DATE(Année_Calendaire,3,1))</f>
        <v>6</v>
      </c>
    </row>
    <row r="3" spans="1:18" ht="57.75" customHeight="1" x14ac:dyDescent="0.25">
      <c r="A3"/>
      <c r="B3" s="31">
        <f ca="1">Q1</f>
        <v>41334</v>
      </c>
      <c r="C3" s="31"/>
      <c r="D3" s="31"/>
      <c r="E3" s="31"/>
      <c r="F3" s="31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IF(COLUMN()-1=$Q$2,DATE(Année_Calendaire,3,1),IF(A$5="","",A5+1))</f>
        <v/>
      </c>
      <c r="C5" s="17" t="str">
        <f>IF(COLUMN()-1=$Q$2,DATE(Année_Calendaire,3,1),IF(B$5="","",B5+1))</f>
        <v/>
      </c>
      <c r="D5" s="17" t="str">
        <f>IF(COLUMN()-1=$Q$2,DATE(Année_Calendaire,3,1),IF(C$5="","",C5+1))</f>
        <v/>
      </c>
      <c r="E5" s="17" t="str">
        <f>IF(COLUMN()-1=$Q$2,DATE(Année_Calendaire,3,1),IF(D$5="","",D5+1))</f>
        <v/>
      </c>
      <c r="F5" s="17" t="str">
        <f>IF(COLUMN()-1=$Q$2,DATE(Année_Calendaire,3,1),IF(E$5="","",E5+1))</f>
        <v/>
      </c>
      <c r="G5" s="17">
        <f>IF(COLUMN()-1=$Q$2,DATE(Année_Calendaire,3,1),IF(F$5="","",F5+1))</f>
        <v>41334</v>
      </c>
      <c r="H5" s="17">
        <f>IF(COLUMN()-1=$Q$2,DATE(Année_Calendaire,3,1),IF(G$5="","",G5+1))</f>
        <v>41335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IF(H5="","",IF(MONTH(H5+1)&lt;&gt;MONTH(H5),"",H5+1))</f>
        <v>41336</v>
      </c>
      <c r="C7" s="18">
        <f>IF(B7="","",IF(MONTH(B7+1)&lt;&gt;MONTH(B7),"",B7+1))</f>
        <v>41337</v>
      </c>
      <c r="D7" s="18">
        <f>IF(C7="","",IF(MONTH(C7+1)&lt;&gt;MONTH(C7),"",C7+1))</f>
        <v>41338</v>
      </c>
      <c r="E7" s="18">
        <f>IF(D7="","",IF(MONTH(D7+1)&lt;&gt;MONTH(D7),"",D7+1))</f>
        <v>41339</v>
      </c>
      <c r="F7" s="18">
        <f>IF(E7="","",IF(MONTH(E7+1)&lt;&gt;MONTH(E7),"",E7+1))</f>
        <v>41340</v>
      </c>
      <c r="G7" s="18">
        <f>IF(F7="","",IF(MONTH(F7+1)&lt;&gt;MONTH(F7),"",F7+1))</f>
        <v>41341</v>
      </c>
      <c r="H7" s="18">
        <f>IF(G7="","",IF(MONTH(G7+1)&lt;&gt;MONTH(G7),"",G7+1))</f>
        <v>41342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IF(H7="","",IF(MONTH(H7+1)&lt;&gt;MONTH(H7),"",H7+1))</f>
        <v>41343</v>
      </c>
      <c r="C9" s="19">
        <f>IF(B9="","",IF(MONTH(B9+1)&lt;&gt;MONTH(B9),"",B9+1))</f>
        <v>41344</v>
      </c>
      <c r="D9" s="19">
        <f>IF(C9="","",IF(MONTH(C9+1)&lt;&gt;MONTH(C9),"",C9+1))</f>
        <v>41345</v>
      </c>
      <c r="E9" s="19">
        <f>IF(D9="","",IF(MONTH(D9+1)&lt;&gt;MONTH(D9),"",D9+1))</f>
        <v>41346</v>
      </c>
      <c r="F9" s="19">
        <f>IF(E9="","",IF(MONTH(E9+1)&lt;&gt;MONTH(E9),"",E9+1))</f>
        <v>41347</v>
      </c>
      <c r="G9" s="19">
        <f>IF(F9="","",IF(MONTH(F9+1)&lt;&gt;MONTH(F9),"",F9+1))</f>
        <v>41348</v>
      </c>
      <c r="H9" s="19">
        <f>IF(G9="","",IF(MONTH(G9+1)&lt;&gt;MONTH(G9),"",G9+1))</f>
        <v>41349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IF(H9="","",IF(MONTH(H9+1)&lt;&gt;MONTH(H9),"",H9+1))</f>
        <v>41350</v>
      </c>
      <c r="C11" s="20">
        <f>IF(B11="","",IF(MONTH(B11+1)&lt;&gt;MONTH(B11),"",B11+1))</f>
        <v>41351</v>
      </c>
      <c r="D11" s="20">
        <f>IF(C11="","",IF(MONTH(C11+1)&lt;&gt;MONTH(C11),"",C11+1))</f>
        <v>41352</v>
      </c>
      <c r="E11" s="20">
        <f>IF(D11="","",IF(MONTH(D11+1)&lt;&gt;MONTH(D11),"",D11+1))</f>
        <v>41353</v>
      </c>
      <c r="F11" s="20">
        <f>IF(E11="","",IF(MONTH(E11+1)&lt;&gt;MONTH(E11),"",E11+1))</f>
        <v>41354</v>
      </c>
      <c r="G11" s="20">
        <f>IF(F11="","",IF(MONTH(F11+1)&lt;&gt;MONTH(F11),"",F11+1))</f>
        <v>41355</v>
      </c>
      <c r="H11" s="20">
        <f>IF(G11="","",IF(MONTH(G11+1)&lt;&gt;MONTH(G11),"",G11+1))</f>
        <v>41356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IF(H11="","",IF(MONTH(H11+1)&lt;&gt;MONTH(H11),"",H11+1))</f>
        <v>41357</v>
      </c>
      <c r="C13" s="19">
        <f>IF(B13="","",IF(MONTH(B13+1)&lt;&gt;MONTH(B13),"",B13+1))</f>
        <v>41358</v>
      </c>
      <c r="D13" s="19">
        <f>IF(C13="","",IF(MONTH(C13+1)&lt;&gt;MONTH(C13),"",C13+1))</f>
        <v>41359</v>
      </c>
      <c r="E13" s="19">
        <f>IF(D13="","",IF(MONTH(D13+1)&lt;&gt;MONTH(D13),"",D13+1))</f>
        <v>41360</v>
      </c>
      <c r="F13" s="19">
        <f>IF(E13="","",IF(MONTH(E13+1)&lt;&gt;MONTH(E13),"",E13+1))</f>
        <v>41361</v>
      </c>
      <c r="G13" s="19">
        <f>IF(F13="","",IF(MONTH(F13+1)&lt;&gt;MONTH(F13),"",F13+1))</f>
        <v>41362</v>
      </c>
      <c r="H13" s="19">
        <f>IF(G13="","",IF(MONTH(G13+1)&lt;&gt;MONTH(G13),"",G13+1))</f>
        <v>41363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IF(H13="","",IF(MONTH(H13+1)&lt;&gt;MONTH(H13),"",H13+1))</f>
        <v>41364</v>
      </c>
      <c r="C15" s="21" t="str">
        <f>IF(B15="","",IF(MONTH(B15+1)&lt;&gt;MONTH(B15),"",B15+1))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 x14ac:dyDescent="0.25">
      <c r="A16"/>
      <c r="B16" s="12"/>
      <c r="C16" s="12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workbookViewId="0">
      <selection activeCell="C5" sqref="C5:H5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5" width="6.6640625" style="1"/>
    <col min="16" max="16" width="0" style="1" hidden="1" customWidth="1"/>
    <col min="17" max="17" width="6.6640625" style="1" hidden="1" customWidth="1"/>
    <col min="18" max="18" width="0" style="1" hidden="1" customWidth="1"/>
    <col min="19" max="16384" width="6.6640625" style="1"/>
  </cols>
  <sheetData>
    <row r="1" spans="1:18" ht="15.75" x14ac:dyDescent="0.25">
      <c r="A1"/>
      <c r="Q1" s="1">
        <f ca="1">DATEVALUE("1 "&amp;MID(CELL("nomfichier",A1),FIND("]",CELL("nomfichier",A1))+1,31)&amp;" " &amp;Année_Calendaire)</f>
        <v>41365</v>
      </c>
    </row>
    <row r="2" spans="1:18" ht="26.25" customHeight="1" x14ac:dyDescent="0.25">
      <c r="A2"/>
      <c r="B2" s="24"/>
      <c r="C2" s="23"/>
      <c r="D2" s="22"/>
      <c r="Q2" s="1">
        <f>WEEKDAY(DATE(Année_Calendaire,4,1))</f>
        <v>2</v>
      </c>
    </row>
    <row r="3" spans="1:18" ht="57.75" customHeight="1" x14ac:dyDescent="0.25">
      <c r="A3"/>
      <c r="B3" s="31">
        <f ca="1">Q1</f>
        <v>41365</v>
      </c>
      <c r="C3" s="31"/>
      <c r="D3" s="31"/>
      <c r="E3" s="31"/>
      <c r="F3" s="31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IF(COLUMN()-1=$Q$2,DATE(Année_Calendaire,4,1),IF(A$5="","",A5+1))</f>
        <v/>
      </c>
      <c r="C5" s="17">
        <f>IF(COLUMN()-1=$Q$2,DATE(Année_Calendaire,4,1),IF(B$5="","",B5+1))</f>
        <v>41365</v>
      </c>
      <c r="D5" s="17">
        <f>IF(COLUMN()-1=$Q$2,DATE(Année_Calendaire,4,1),IF(C$5="","",C5+1))</f>
        <v>41366</v>
      </c>
      <c r="E5" s="17">
        <f>IF(COLUMN()-1=$Q$2,DATE(Année_Calendaire,4,1),IF(D$5="","",D5+1))</f>
        <v>41367</v>
      </c>
      <c r="F5" s="17">
        <f>IF(COLUMN()-1=$Q$2,DATE(Année_Calendaire,4,1),IF(E$5="","",E5+1))</f>
        <v>41368</v>
      </c>
      <c r="G5" s="17">
        <f>IF(COLUMN()-1=$Q$2,DATE(Année_Calendaire,4,1),IF(F$5="","",F5+1))</f>
        <v>41369</v>
      </c>
      <c r="H5" s="17">
        <f>IF(COLUMN()-1=$Q$2,DATE(Année_Calendaire,4,1),IF(G$5="","",G5+1))</f>
        <v>41370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IF(H5="","",IF(MONTH(H5+1)&lt;&gt;MONTH(H5),"",H5+1))</f>
        <v>41371</v>
      </c>
      <c r="C7" s="18">
        <f>IF(B7="","",IF(MONTH(B7+1)&lt;&gt;MONTH(B7),"",B7+1))</f>
        <v>41372</v>
      </c>
      <c r="D7" s="18">
        <f>IF(C7="","",IF(MONTH(C7+1)&lt;&gt;MONTH(C7),"",C7+1))</f>
        <v>41373</v>
      </c>
      <c r="E7" s="18">
        <f>IF(D7="","",IF(MONTH(D7+1)&lt;&gt;MONTH(D7),"",D7+1))</f>
        <v>41374</v>
      </c>
      <c r="F7" s="18">
        <f>IF(E7="","",IF(MONTH(E7+1)&lt;&gt;MONTH(E7),"",E7+1))</f>
        <v>41375</v>
      </c>
      <c r="G7" s="18">
        <f>IF(F7="","",IF(MONTH(F7+1)&lt;&gt;MONTH(F7),"",F7+1))</f>
        <v>41376</v>
      </c>
      <c r="H7" s="18">
        <f>IF(G7="","",IF(MONTH(G7+1)&lt;&gt;MONTH(G7),"",G7+1))</f>
        <v>41377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IF(H7="","",IF(MONTH(H7+1)&lt;&gt;MONTH(H7),"",H7+1))</f>
        <v>41378</v>
      </c>
      <c r="C9" s="19">
        <f>IF(B9="","",IF(MONTH(B9+1)&lt;&gt;MONTH(B9),"",B9+1))</f>
        <v>41379</v>
      </c>
      <c r="D9" s="19">
        <f>IF(C9="","",IF(MONTH(C9+1)&lt;&gt;MONTH(C9),"",C9+1))</f>
        <v>41380</v>
      </c>
      <c r="E9" s="19">
        <f>IF(D9="","",IF(MONTH(D9+1)&lt;&gt;MONTH(D9),"",D9+1))</f>
        <v>41381</v>
      </c>
      <c r="F9" s="19">
        <f>IF(E9="","",IF(MONTH(E9+1)&lt;&gt;MONTH(E9),"",E9+1))</f>
        <v>41382</v>
      </c>
      <c r="G9" s="19">
        <f>IF(F9="","",IF(MONTH(F9+1)&lt;&gt;MONTH(F9),"",F9+1))</f>
        <v>41383</v>
      </c>
      <c r="H9" s="19">
        <f>IF(G9="","",IF(MONTH(G9+1)&lt;&gt;MONTH(G9),"",G9+1))</f>
        <v>41384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IF(H9="","",IF(MONTH(H9+1)&lt;&gt;MONTH(H9),"",H9+1))</f>
        <v>41385</v>
      </c>
      <c r="C11" s="20">
        <f>IF(B11="","",IF(MONTH(B11+1)&lt;&gt;MONTH(B11),"",B11+1))</f>
        <v>41386</v>
      </c>
      <c r="D11" s="20">
        <f>IF(C11="","",IF(MONTH(C11+1)&lt;&gt;MONTH(C11),"",C11+1))</f>
        <v>41387</v>
      </c>
      <c r="E11" s="20">
        <f>IF(D11="","",IF(MONTH(D11+1)&lt;&gt;MONTH(D11),"",D11+1))</f>
        <v>41388</v>
      </c>
      <c r="F11" s="20">
        <f>IF(E11="","",IF(MONTH(E11+1)&lt;&gt;MONTH(E11),"",E11+1))</f>
        <v>41389</v>
      </c>
      <c r="G11" s="20">
        <f>IF(F11="","",IF(MONTH(F11+1)&lt;&gt;MONTH(F11),"",F11+1))</f>
        <v>41390</v>
      </c>
      <c r="H11" s="20">
        <f>IF(G11="","",IF(MONTH(G11+1)&lt;&gt;MONTH(G11),"",G11+1))</f>
        <v>41391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IF(H11="","",IF(MONTH(H11+1)&lt;&gt;MONTH(H11),"",H11+1))</f>
        <v>41392</v>
      </c>
      <c r="C13" s="19">
        <f>IF(B13="","",IF(MONTH(B13+1)&lt;&gt;MONTH(B13),"",B13+1))</f>
        <v>41393</v>
      </c>
      <c r="D13" s="19">
        <f>IF(C13="","",IF(MONTH(C13+1)&lt;&gt;MONTH(C13),"",C13+1))</f>
        <v>41394</v>
      </c>
      <c r="E13" s="19" t="str">
        <f>IF(D13="","",IF(MONTH(D13+1)&lt;&gt;MONTH(D13),"",D13+1))</f>
        <v/>
      </c>
      <c r="F13" s="19" t="str">
        <f>IF(E13="","",IF(MONTH(E13+1)&lt;&gt;MONTH(E13),"",E13+1))</f>
        <v/>
      </c>
      <c r="G13" s="19" t="str">
        <f>IF(F13="","",IF(MONTH(F13+1)&lt;&gt;MONTH(F13),"",F13+1))</f>
        <v/>
      </c>
      <c r="H13" s="19" t="str">
        <f>IF(G13="","",IF(MONTH(G13+1)&lt;&gt;MONTH(G13),"",G13+1))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IF(H13="","",IF(MONTH(H13+1)&lt;&gt;MONTH(H13),"",H13+1))</f>
        <v/>
      </c>
      <c r="C15" s="21" t="str">
        <f>IF(B15="","",IF(MONTH(B15+1)&lt;&gt;MONTH(B15),"",B15+1))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 x14ac:dyDescent="0.25">
      <c r="A16"/>
      <c r="B16" s="12"/>
      <c r="C16" s="12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workbookViewId="0">
      <selection activeCell="C5" sqref="C5:H5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5" width="6.6640625" style="1"/>
    <col min="16" max="16" width="0" style="1" hidden="1" customWidth="1"/>
    <col min="17" max="17" width="6.6640625" style="1" hidden="1" customWidth="1"/>
    <col min="18" max="18" width="0" style="1" hidden="1" customWidth="1"/>
    <col min="19" max="16384" width="6.6640625" style="1"/>
  </cols>
  <sheetData>
    <row r="1" spans="1:18" ht="15.75" x14ac:dyDescent="0.25">
      <c r="A1"/>
      <c r="Q1" s="1">
        <f ca="1">DATEVALUE("1 "&amp;MID(CELL("nomfichier",A1),FIND("]",CELL("nomfichier",A1))+1,31)&amp;" " &amp;Année_Calendaire)</f>
        <v>41395</v>
      </c>
    </row>
    <row r="2" spans="1:18" ht="26.25" customHeight="1" x14ac:dyDescent="0.25">
      <c r="A2"/>
      <c r="B2" s="24"/>
      <c r="C2" s="23"/>
      <c r="D2" s="22"/>
      <c r="Q2" s="1">
        <f>WEEKDAY(DATE(Année_Calendaire,5,1))</f>
        <v>4</v>
      </c>
    </row>
    <row r="3" spans="1:18" ht="57.75" customHeight="1" x14ac:dyDescent="0.25">
      <c r="A3"/>
      <c r="B3" s="31">
        <f ca="1">Q1</f>
        <v>41395</v>
      </c>
      <c r="C3" s="31"/>
      <c r="D3" s="31"/>
      <c r="E3" s="31"/>
      <c r="F3" s="31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IF(COLUMN()-1=$Q$2,DATE(Année_Calendaire,5,1),IF(A$5="","",A5+1))</f>
        <v/>
      </c>
      <c r="C5" s="17" t="str">
        <f>IF(COLUMN()-1=$Q$2,DATE(Année_Calendaire,5,1),IF(B$5="","",B5+1))</f>
        <v/>
      </c>
      <c r="D5" s="17" t="str">
        <f>IF(COLUMN()-1=$Q$2,DATE(Année_Calendaire,5,1),IF(C$5="","",C5+1))</f>
        <v/>
      </c>
      <c r="E5" s="17">
        <f>IF(COLUMN()-1=$Q$2,DATE(Année_Calendaire,5,1),IF(D$5="","",D5+1))</f>
        <v>41395</v>
      </c>
      <c r="F5" s="17">
        <f>IF(COLUMN()-1=$Q$2,DATE(Année_Calendaire,5,1),IF(E$5="","",E5+1))</f>
        <v>41396</v>
      </c>
      <c r="G5" s="17">
        <f>IF(COLUMN()-1=$Q$2,DATE(Année_Calendaire,5,1),IF(F$5="","",F5+1))</f>
        <v>41397</v>
      </c>
      <c r="H5" s="17">
        <f>IF(COLUMN()-1=$Q$2,DATE(Année_Calendaire,5,1),IF(G$5="","",G5+1))</f>
        <v>41398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IF(H5="","",IF(MONTH(H5+1)&lt;&gt;MONTH(H5),"",H5+1))</f>
        <v>41399</v>
      </c>
      <c r="C7" s="18">
        <f>IF(B7="","",IF(MONTH(B7+1)&lt;&gt;MONTH(B7),"",B7+1))</f>
        <v>41400</v>
      </c>
      <c r="D7" s="18">
        <f>IF(C7="","",IF(MONTH(C7+1)&lt;&gt;MONTH(C7),"",C7+1))</f>
        <v>41401</v>
      </c>
      <c r="E7" s="18">
        <f>IF(D7="","",IF(MONTH(D7+1)&lt;&gt;MONTH(D7),"",D7+1))</f>
        <v>41402</v>
      </c>
      <c r="F7" s="18">
        <f>IF(E7="","",IF(MONTH(E7+1)&lt;&gt;MONTH(E7),"",E7+1))</f>
        <v>41403</v>
      </c>
      <c r="G7" s="18">
        <f>IF(F7="","",IF(MONTH(F7+1)&lt;&gt;MONTH(F7),"",F7+1))</f>
        <v>41404</v>
      </c>
      <c r="H7" s="18">
        <f>IF(G7="","",IF(MONTH(G7+1)&lt;&gt;MONTH(G7),"",G7+1))</f>
        <v>41405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IF(H7="","",IF(MONTH(H7+1)&lt;&gt;MONTH(H7),"",H7+1))</f>
        <v>41406</v>
      </c>
      <c r="C9" s="19">
        <f>IF(B9="","",IF(MONTH(B9+1)&lt;&gt;MONTH(B9),"",B9+1))</f>
        <v>41407</v>
      </c>
      <c r="D9" s="19">
        <f>IF(C9="","",IF(MONTH(C9+1)&lt;&gt;MONTH(C9),"",C9+1))</f>
        <v>41408</v>
      </c>
      <c r="E9" s="19">
        <f>IF(D9="","",IF(MONTH(D9+1)&lt;&gt;MONTH(D9),"",D9+1))</f>
        <v>41409</v>
      </c>
      <c r="F9" s="19">
        <f>IF(E9="","",IF(MONTH(E9+1)&lt;&gt;MONTH(E9),"",E9+1))</f>
        <v>41410</v>
      </c>
      <c r="G9" s="19">
        <f>IF(F9="","",IF(MONTH(F9+1)&lt;&gt;MONTH(F9),"",F9+1))</f>
        <v>41411</v>
      </c>
      <c r="H9" s="19">
        <f>IF(G9="","",IF(MONTH(G9+1)&lt;&gt;MONTH(G9),"",G9+1))</f>
        <v>41412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IF(H9="","",IF(MONTH(H9+1)&lt;&gt;MONTH(H9),"",H9+1))</f>
        <v>41413</v>
      </c>
      <c r="C11" s="20">
        <f>IF(B11="","",IF(MONTH(B11+1)&lt;&gt;MONTH(B11),"",B11+1))</f>
        <v>41414</v>
      </c>
      <c r="D11" s="20">
        <f>IF(C11="","",IF(MONTH(C11+1)&lt;&gt;MONTH(C11),"",C11+1))</f>
        <v>41415</v>
      </c>
      <c r="E11" s="20">
        <f>IF(D11="","",IF(MONTH(D11+1)&lt;&gt;MONTH(D11),"",D11+1))</f>
        <v>41416</v>
      </c>
      <c r="F11" s="20">
        <f>IF(E11="","",IF(MONTH(E11+1)&lt;&gt;MONTH(E11),"",E11+1))</f>
        <v>41417</v>
      </c>
      <c r="G11" s="20">
        <f>IF(F11="","",IF(MONTH(F11+1)&lt;&gt;MONTH(F11),"",F11+1))</f>
        <v>41418</v>
      </c>
      <c r="H11" s="20">
        <f>IF(G11="","",IF(MONTH(G11+1)&lt;&gt;MONTH(G11),"",G11+1))</f>
        <v>41419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IF(H11="","",IF(MONTH(H11+1)&lt;&gt;MONTH(H11),"",H11+1))</f>
        <v>41420</v>
      </c>
      <c r="C13" s="19">
        <f>IF(B13="","",IF(MONTH(B13+1)&lt;&gt;MONTH(B13),"",B13+1))</f>
        <v>41421</v>
      </c>
      <c r="D13" s="19">
        <f>IF(C13="","",IF(MONTH(C13+1)&lt;&gt;MONTH(C13),"",C13+1))</f>
        <v>41422</v>
      </c>
      <c r="E13" s="19">
        <f>IF(D13="","",IF(MONTH(D13+1)&lt;&gt;MONTH(D13),"",D13+1))</f>
        <v>41423</v>
      </c>
      <c r="F13" s="19">
        <f>IF(E13="","",IF(MONTH(E13+1)&lt;&gt;MONTH(E13),"",E13+1))</f>
        <v>41424</v>
      </c>
      <c r="G13" s="19">
        <f>IF(F13="","",IF(MONTH(F13+1)&lt;&gt;MONTH(F13),"",F13+1))</f>
        <v>41425</v>
      </c>
      <c r="H13" s="19" t="str">
        <f>IF(G13="","",IF(MONTH(G13+1)&lt;&gt;MONTH(G13),"",G13+1))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IF(H13="","",IF(MONTH(H13+1)&lt;&gt;MONTH(H13),"",H13+1))</f>
        <v/>
      </c>
      <c r="C15" s="21" t="str">
        <f>IF(B15="","",IF(MONTH(B15+1)&lt;&gt;MONTH(B15),"",B15+1))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 x14ac:dyDescent="0.25">
      <c r="A16"/>
      <c r="B16" s="12"/>
      <c r="C16" s="12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workbookViewId="0">
      <selection activeCell="C5" sqref="C5:H5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5" width="6.6640625" style="1"/>
    <col min="16" max="16" width="0" style="1" hidden="1" customWidth="1"/>
    <col min="17" max="17" width="6.6640625" style="1" hidden="1" customWidth="1"/>
    <col min="18" max="18" width="0" style="1" hidden="1" customWidth="1"/>
    <col min="19" max="16384" width="6.6640625" style="1"/>
  </cols>
  <sheetData>
    <row r="1" spans="1:18" ht="15.75" x14ac:dyDescent="0.25">
      <c r="A1"/>
      <c r="Q1" s="1">
        <f ca="1">DATEVALUE("1 "&amp;MID(CELL("nomfichier",A1),FIND("]",CELL("nomfichier",A1))+1,31)&amp;" " &amp;Année_Calendaire)</f>
        <v>41426</v>
      </c>
    </row>
    <row r="2" spans="1:18" ht="26.25" customHeight="1" x14ac:dyDescent="0.25">
      <c r="A2"/>
      <c r="B2" s="24"/>
      <c r="C2" s="23"/>
      <c r="D2" s="22"/>
      <c r="Q2" s="1">
        <f>WEEKDAY(DATE(Année_Calendaire,6,1))</f>
        <v>7</v>
      </c>
    </row>
    <row r="3" spans="1:18" ht="57.75" customHeight="1" x14ac:dyDescent="0.25">
      <c r="A3"/>
      <c r="B3" s="31">
        <f ca="1">Q1</f>
        <v>41426</v>
      </c>
      <c r="C3" s="31"/>
      <c r="D3" s="31"/>
      <c r="E3" s="31"/>
      <c r="F3" s="31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IF(COLUMN()-1=$Q$2,DATE(Année_Calendaire,6,1),IF(A$5="","",A5+1))</f>
        <v/>
      </c>
      <c r="C5" s="17" t="str">
        <f>IF(COLUMN()-1=$Q$2,DATE(Année_Calendaire,6,1),IF(B$5="","",B5+1))</f>
        <v/>
      </c>
      <c r="D5" s="17" t="str">
        <f>IF(COLUMN()-1=$Q$2,DATE(Année_Calendaire,6,1),IF(C$5="","",C5+1))</f>
        <v/>
      </c>
      <c r="E5" s="17" t="str">
        <f>IF(COLUMN()-1=$Q$2,DATE(Année_Calendaire,6,1),IF(D$5="","",D5+1))</f>
        <v/>
      </c>
      <c r="F5" s="17" t="str">
        <f>IF(COLUMN()-1=$Q$2,DATE(Année_Calendaire,6,1),IF(E$5="","",E5+1))</f>
        <v/>
      </c>
      <c r="G5" s="17" t="str">
        <f>IF(COLUMN()-1=$Q$2,DATE(Année_Calendaire,6,1),IF(F$5="","",F5+1))</f>
        <v/>
      </c>
      <c r="H5" s="17">
        <f>IF(COLUMN()-1=$Q$2,DATE(Année_Calendaire,6,1),IF(G$5="","",G5+1))</f>
        <v>41426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IF(H5="","",IF(MONTH(H5+1)&lt;&gt;MONTH(H5),"",H5+1))</f>
        <v>41427</v>
      </c>
      <c r="C7" s="18">
        <f>IF(B7="","",IF(MONTH(B7+1)&lt;&gt;MONTH(B7),"",B7+1))</f>
        <v>41428</v>
      </c>
      <c r="D7" s="18">
        <f>IF(C7="","",IF(MONTH(C7+1)&lt;&gt;MONTH(C7),"",C7+1))</f>
        <v>41429</v>
      </c>
      <c r="E7" s="18">
        <f>IF(D7="","",IF(MONTH(D7+1)&lt;&gt;MONTH(D7),"",D7+1))</f>
        <v>41430</v>
      </c>
      <c r="F7" s="18">
        <f>IF(E7="","",IF(MONTH(E7+1)&lt;&gt;MONTH(E7),"",E7+1))</f>
        <v>41431</v>
      </c>
      <c r="G7" s="18">
        <f>IF(F7="","",IF(MONTH(F7+1)&lt;&gt;MONTH(F7),"",F7+1))</f>
        <v>41432</v>
      </c>
      <c r="H7" s="18">
        <f>IF(G7="","",IF(MONTH(G7+1)&lt;&gt;MONTH(G7),"",G7+1))</f>
        <v>41433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IF(H7="","",IF(MONTH(H7+1)&lt;&gt;MONTH(H7),"",H7+1))</f>
        <v>41434</v>
      </c>
      <c r="C9" s="19">
        <f>IF(B9="","",IF(MONTH(B9+1)&lt;&gt;MONTH(B9),"",B9+1))</f>
        <v>41435</v>
      </c>
      <c r="D9" s="19">
        <f>IF(C9="","",IF(MONTH(C9+1)&lt;&gt;MONTH(C9),"",C9+1))</f>
        <v>41436</v>
      </c>
      <c r="E9" s="19">
        <f>IF(D9="","",IF(MONTH(D9+1)&lt;&gt;MONTH(D9),"",D9+1))</f>
        <v>41437</v>
      </c>
      <c r="F9" s="19">
        <f>IF(E9="","",IF(MONTH(E9+1)&lt;&gt;MONTH(E9),"",E9+1))</f>
        <v>41438</v>
      </c>
      <c r="G9" s="19">
        <f>IF(F9="","",IF(MONTH(F9+1)&lt;&gt;MONTH(F9),"",F9+1))</f>
        <v>41439</v>
      </c>
      <c r="H9" s="19">
        <f>IF(G9="","",IF(MONTH(G9+1)&lt;&gt;MONTH(G9),"",G9+1))</f>
        <v>41440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IF(H9="","",IF(MONTH(H9+1)&lt;&gt;MONTH(H9),"",H9+1))</f>
        <v>41441</v>
      </c>
      <c r="C11" s="20">
        <f>IF(B11="","",IF(MONTH(B11+1)&lt;&gt;MONTH(B11),"",B11+1))</f>
        <v>41442</v>
      </c>
      <c r="D11" s="20">
        <f>IF(C11="","",IF(MONTH(C11+1)&lt;&gt;MONTH(C11),"",C11+1))</f>
        <v>41443</v>
      </c>
      <c r="E11" s="20">
        <f>IF(D11="","",IF(MONTH(D11+1)&lt;&gt;MONTH(D11),"",D11+1))</f>
        <v>41444</v>
      </c>
      <c r="F11" s="20">
        <f>IF(E11="","",IF(MONTH(E11+1)&lt;&gt;MONTH(E11),"",E11+1))</f>
        <v>41445</v>
      </c>
      <c r="G11" s="20">
        <f>IF(F11="","",IF(MONTH(F11+1)&lt;&gt;MONTH(F11),"",F11+1))</f>
        <v>41446</v>
      </c>
      <c r="H11" s="20">
        <f>IF(G11="","",IF(MONTH(G11+1)&lt;&gt;MONTH(G11),"",G11+1))</f>
        <v>41447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IF(H11="","",IF(MONTH(H11+1)&lt;&gt;MONTH(H11),"",H11+1))</f>
        <v>41448</v>
      </c>
      <c r="C13" s="19">
        <f>IF(B13="","",IF(MONTH(B13+1)&lt;&gt;MONTH(B13),"",B13+1))</f>
        <v>41449</v>
      </c>
      <c r="D13" s="19">
        <f>IF(C13="","",IF(MONTH(C13+1)&lt;&gt;MONTH(C13),"",C13+1))</f>
        <v>41450</v>
      </c>
      <c r="E13" s="19">
        <f>IF(D13="","",IF(MONTH(D13+1)&lt;&gt;MONTH(D13),"",D13+1))</f>
        <v>41451</v>
      </c>
      <c r="F13" s="19">
        <f>IF(E13="","",IF(MONTH(E13+1)&lt;&gt;MONTH(E13),"",E13+1))</f>
        <v>41452</v>
      </c>
      <c r="G13" s="19">
        <f>IF(F13="","",IF(MONTH(F13+1)&lt;&gt;MONTH(F13),"",F13+1))</f>
        <v>41453</v>
      </c>
      <c r="H13" s="19">
        <f>IF(G13="","",IF(MONTH(G13+1)&lt;&gt;MONTH(G13),"",G13+1))</f>
        <v>41454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IF(H13="","",IF(MONTH(H13+1)&lt;&gt;MONTH(H13),"",H13+1))</f>
        <v>41455</v>
      </c>
      <c r="C15" s="21" t="str">
        <f>IF(B15="","",IF(MONTH(B15+1)&lt;&gt;MONTH(B15),"",B15+1))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 x14ac:dyDescent="0.25">
      <c r="A16"/>
      <c r="B16" s="12"/>
      <c r="C16" s="12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workbookViewId="0">
      <selection activeCell="C5" sqref="C5:H5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5" width="6.6640625" style="1"/>
    <col min="16" max="16" width="0" style="1" hidden="1" customWidth="1"/>
    <col min="17" max="17" width="6.6640625" style="1" hidden="1" customWidth="1"/>
    <col min="18" max="18" width="0" style="1" hidden="1" customWidth="1"/>
    <col min="19" max="16384" width="6.6640625" style="1"/>
  </cols>
  <sheetData>
    <row r="1" spans="1:18" ht="15.75" x14ac:dyDescent="0.25">
      <c r="A1"/>
      <c r="Q1" s="1">
        <f ca="1">DATEVALUE("1 "&amp;MID(CELL("nomfichier",A1),FIND("]",CELL("nomfichier",A1))+1,31)&amp;" " &amp;Année_Calendaire)</f>
        <v>41456</v>
      </c>
    </row>
    <row r="2" spans="1:18" ht="26.25" customHeight="1" x14ac:dyDescent="0.25">
      <c r="A2"/>
      <c r="B2" s="24"/>
      <c r="C2" s="23"/>
      <c r="D2" s="22"/>
      <c r="Q2" s="1">
        <f>WEEKDAY(DATE(Année_Calendaire,7,1))</f>
        <v>2</v>
      </c>
    </row>
    <row r="3" spans="1:18" ht="57.75" customHeight="1" x14ac:dyDescent="0.25">
      <c r="A3"/>
      <c r="B3" s="31">
        <f ca="1">Q1</f>
        <v>41456</v>
      </c>
      <c r="C3" s="31"/>
      <c r="D3" s="31"/>
      <c r="E3" s="31"/>
      <c r="F3" s="31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IF(COLUMN()-1=$Q$2,DATE(Année_Calendaire,7,1),IF(A$5="","",A5+1))</f>
        <v/>
      </c>
      <c r="C5" s="17">
        <f>IF(COLUMN()-1=$Q$2,DATE(Année_Calendaire,7,1),IF(B$5="","",B5+1))</f>
        <v>41456</v>
      </c>
      <c r="D5" s="17">
        <f>IF(COLUMN()-1=$Q$2,DATE(Année_Calendaire,7,1),IF(C$5="","",C5+1))</f>
        <v>41457</v>
      </c>
      <c r="E5" s="17">
        <f>IF(COLUMN()-1=$Q$2,DATE(Année_Calendaire,7,1),IF(D$5="","",D5+1))</f>
        <v>41458</v>
      </c>
      <c r="F5" s="17">
        <f>IF(COLUMN()-1=$Q$2,DATE(Année_Calendaire,7,1),IF(E$5="","",E5+1))</f>
        <v>41459</v>
      </c>
      <c r="G5" s="17">
        <f>IF(COLUMN()-1=$Q$2,DATE(Année_Calendaire,7,1),IF(F$5="","",F5+1))</f>
        <v>41460</v>
      </c>
      <c r="H5" s="17">
        <f>IF(COLUMN()-1=$Q$2,DATE(Année_Calendaire,7,1),IF(G$5="","",G5+1))</f>
        <v>41461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IF(H5="","",IF(MONTH(H5+1)&lt;&gt;MONTH(H5),"",H5+1))</f>
        <v>41462</v>
      </c>
      <c r="C7" s="18">
        <f>IF(B7="","",IF(MONTH(B7+1)&lt;&gt;MONTH(B7),"",B7+1))</f>
        <v>41463</v>
      </c>
      <c r="D7" s="18">
        <f>IF(C7="","",IF(MONTH(C7+1)&lt;&gt;MONTH(C7),"",C7+1))</f>
        <v>41464</v>
      </c>
      <c r="E7" s="18">
        <f>IF(D7="","",IF(MONTH(D7+1)&lt;&gt;MONTH(D7),"",D7+1))</f>
        <v>41465</v>
      </c>
      <c r="F7" s="18">
        <f>IF(E7="","",IF(MONTH(E7+1)&lt;&gt;MONTH(E7),"",E7+1))</f>
        <v>41466</v>
      </c>
      <c r="G7" s="18">
        <f>IF(F7="","",IF(MONTH(F7+1)&lt;&gt;MONTH(F7),"",F7+1))</f>
        <v>41467</v>
      </c>
      <c r="H7" s="18">
        <f>IF(G7="","",IF(MONTH(G7+1)&lt;&gt;MONTH(G7),"",G7+1))</f>
        <v>41468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IF(H7="","",IF(MONTH(H7+1)&lt;&gt;MONTH(H7),"",H7+1))</f>
        <v>41469</v>
      </c>
      <c r="C9" s="19">
        <f>IF(B9="","",IF(MONTH(B9+1)&lt;&gt;MONTH(B9),"",B9+1))</f>
        <v>41470</v>
      </c>
      <c r="D9" s="19">
        <f>IF(C9="","",IF(MONTH(C9+1)&lt;&gt;MONTH(C9),"",C9+1))</f>
        <v>41471</v>
      </c>
      <c r="E9" s="19">
        <f>IF(D9="","",IF(MONTH(D9+1)&lt;&gt;MONTH(D9),"",D9+1))</f>
        <v>41472</v>
      </c>
      <c r="F9" s="19">
        <f>IF(E9="","",IF(MONTH(E9+1)&lt;&gt;MONTH(E9),"",E9+1))</f>
        <v>41473</v>
      </c>
      <c r="G9" s="19">
        <f>IF(F9="","",IF(MONTH(F9+1)&lt;&gt;MONTH(F9),"",F9+1))</f>
        <v>41474</v>
      </c>
      <c r="H9" s="19">
        <f>IF(G9="","",IF(MONTH(G9+1)&lt;&gt;MONTH(G9),"",G9+1))</f>
        <v>41475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IF(H9="","",IF(MONTH(H9+1)&lt;&gt;MONTH(H9),"",H9+1))</f>
        <v>41476</v>
      </c>
      <c r="C11" s="20">
        <f>IF(B11="","",IF(MONTH(B11+1)&lt;&gt;MONTH(B11),"",B11+1))</f>
        <v>41477</v>
      </c>
      <c r="D11" s="20">
        <f>IF(C11="","",IF(MONTH(C11+1)&lt;&gt;MONTH(C11),"",C11+1))</f>
        <v>41478</v>
      </c>
      <c r="E11" s="20">
        <f>IF(D11="","",IF(MONTH(D11+1)&lt;&gt;MONTH(D11),"",D11+1))</f>
        <v>41479</v>
      </c>
      <c r="F11" s="20">
        <f>IF(E11="","",IF(MONTH(E11+1)&lt;&gt;MONTH(E11),"",E11+1))</f>
        <v>41480</v>
      </c>
      <c r="G11" s="20">
        <f>IF(F11="","",IF(MONTH(F11+1)&lt;&gt;MONTH(F11),"",F11+1))</f>
        <v>41481</v>
      </c>
      <c r="H11" s="20">
        <f>IF(G11="","",IF(MONTH(G11+1)&lt;&gt;MONTH(G11),"",G11+1))</f>
        <v>41482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IF(H11="","",IF(MONTH(H11+1)&lt;&gt;MONTH(H11),"",H11+1))</f>
        <v>41483</v>
      </c>
      <c r="C13" s="19">
        <f>IF(B13="","",IF(MONTH(B13+1)&lt;&gt;MONTH(B13),"",B13+1))</f>
        <v>41484</v>
      </c>
      <c r="D13" s="19">
        <f>IF(C13="","",IF(MONTH(C13+1)&lt;&gt;MONTH(C13),"",C13+1))</f>
        <v>41485</v>
      </c>
      <c r="E13" s="19">
        <f>IF(D13="","",IF(MONTH(D13+1)&lt;&gt;MONTH(D13),"",D13+1))</f>
        <v>41486</v>
      </c>
      <c r="F13" s="19" t="str">
        <f>IF(E13="","",IF(MONTH(E13+1)&lt;&gt;MONTH(E13),"",E13+1))</f>
        <v/>
      </c>
      <c r="G13" s="19" t="str">
        <f>IF(F13="","",IF(MONTH(F13+1)&lt;&gt;MONTH(F13),"",F13+1))</f>
        <v/>
      </c>
      <c r="H13" s="19" t="str">
        <f>IF(G13="","",IF(MONTH(G13+1)&lt;&gt;MONTH(G13),"",G13+1))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IF(H13="","",IF(MONTH(H13+1)&lt;&gt;MONTH(H13),"",H13+1))</f>
        <v/>
      </c>
      <c r="C15" s="21" t="str">
        <f>IF(B15="","",IF(MONTH(B15+1)&lt;&gt;MONTH(B15),"",B15+1))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 x14ac:dyDescent="0.25">
      <c r="A16"/>
      <c r="B16" s="12"/>
      <c r="C16" s="12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workbookViewId="0">
      <selection activeCell="C5" sqref="C5:H5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5" width="6.6640625" style="1"/>
    <col min="16" max="16" width="0" style="1" hidden="1" customWidth="1"/>
    <col min="17" max="17" width="6.6640625" style="1" hidden="1" customWidth="1"/>
    <col min="18" max="18" width="0" style="1" hidden="1" customWidth="1"/>
    <col min="19" max="16384" width="6.6640625" style="1"/>
  </cols>
  <sheetData>
    <row r="1" spans="1:18" ht="15.75" x14ac:dyDescent="0.25">
      <c r="A1"/>
      <c r="Q1" s="1">
        <f ca="1">DATEVALUE("1 "&amp;MID(CELL("nomfichier",A1),FIND("]",CELL("nomfichier",A1))+1,31)&amp;" " &amp;Année_Calendaire)</f>
        <v>41487</v>
      </c>
    </row>
    <row r="2" spans="1:18" ht="26.25" customHeight="1" x14ac:dyDescent="0.25">
      <c r="A2"/>
      <c r="B2" s="24"/>
      <c r="C2" s="23"/>
      <c r="D2" s="22"/>
      <c r="Q2" s="1">
        <f>WEEKDAY(DATE(Année_Calendaire,8,1))</f>
        <v>5</v>
      </c>
    </row>
    <row r="3" spans="1:18" ht="57.75" customHeight="1" x14ac:dyDescent="0.25">
      <c r="A3"/>
      <c r="B3" s="31">
        <f ca="1">Q1</f>
        <v>41487</v>
      </c>
      <c r="C3" s="31"/>
      <c r="D3" s="31"/>
      <c r="E3" s="31"/>
      <c r="F3" s="31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IF(COLUMN()-1=$Q$2,DATE(Année_Calendaire,8,1),IF(A$5="","",A5+1))</f>
        <v/>
      </c>
      <c r="C5" s="17" t="str">
        <f>IF(COLUMN()-1=$Q$2,DATE(Année_Calendaire,8,1),IF(B$5="","",B5+1))</f>
        <v/>
      </c>
      <c r="D5" s="17" t="str">
        <f>IF(COLUMN()-1=$Q$2,DATE(Année_Calendaire,8,1),IF(C$5="","",C5+1))</f>
        <v/>
      </c>
      <c r="E5" s="17" t="str">
        <f>IF(COLUMN()-1=$Q$2,DATE(Année_Calendaire,8,1),IF(D$5="","",D5+1))</f>
        <v/>
      </c>
      <c r="F5" s="17">
        <f>IF(COLUMN()-1=$Q$2,DATE(Année_Calendaire,8,1),IF(E$5="","",E5+1))</f>
        <v>41487</v>
      </c>
      <c r="G5" s="17">
        <f>IF(COLUMN()-1=$Q$2,DATE(Année_Calendaire,8,1),IF(F$5="","",F5+1))</f>
        <v>41488</v>
      </c>
      <c r="H5" s="17">
        <f>IF(COLUMN()-1=$Q$2,DATE(Année_Calendaire,8,1),IF(G$5="","",G5+1))</f>
        <v>41489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IF(H5="","",IF(MONTH(H5+1)&lt;&gt;MONTH(H5),"",H5+1))</f>
        <v>41490</v>
      </c>
      <c r="C7" s="18">
        <f>IF(B7="","",IF(MONTH(B7+1)&lt;&gt;MONTH(B7),"",B7+1))</f>
        <v>41491</v>
      </c>
      <c r="D7" s="18">
        <f>IF(C7="","",IF(MONTH(C7+1)&lt;&gt;MONTH(C7),"",C7+1))</f>
        <v>41492</v>
      </c>
      <c r="E7" s="18">
        <f>IF(D7="","",IF(MONTH(D7+1)&lt;&gt;MONTH(D7),"",D7+1))</f>
        <v>41493</v>
      </c>
      <c r="F7" s="18">
        <f>IF(E7="","",IF(MONTH(E7+1)&lt;&gt;MONTH(E7),"",E7+1))</f>
        <v>41494</v>
      </c>
      <c r="G7" s="18">
        <f>IF(F7="","",IF(MONTH(F7+1)&lt;&gt;MONTH(F7),"",F7+1))</f>
        <v>41495</v>
      </c>
      <c r="H7" s="18">
        <f>IF(G7="","",IF(MONTH(G7+1)&lt;&gt;MONTH(G7),"",G7+1))</f>
        <v>41496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IF(H7="","",IF(MONTH(H7+1)&lt;&gt;MONTH(H7),"",H7+1))</f>
        <v>41497</v>
      </c>
      <c r="C9" s="19">
        <f>IF(B9="","",IF(MONTH(B9+1)&lt;&gt;MONTH(B9),"",B9+1))</f>
        <v>41498</v>
      </c>
      <c r="D9" s="19">
        <f>IF(C9="","",IF(MONTH(C9+1)&lt;&gt;MONTH(C9),"",C9+1))</f>
        <v>41499</v>
      </c>
      <c r="E9" s="19">
        <f>IF(D9="","",IF(MONTH(D9+1)&lt;&gt;MONTH(D9),"",D9+1))</f>
        <v>41500</v>
      </c>
      <c r="F9" s="19">
        <f>IF(E9="","",IF(MONTH(E9+1)&lt;&gt;MONTH(E9),"",E9+1))</f>
        <v>41501</v>
      </c>
      <c r="G9" s="19">
        <f>IF(F9="","",IF(MONTH(F9+1)&lt;&gt;MONTH(F9),"",F9+1))</f>
        <v>41502</v>
      </c>
      <c r="H9" s="19">
        <f>IF(G9="","",IF(MONTH(G9+1)&lt;&gt;MONTH(G9),"",G9+1))</f>
        <v>41503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IF(H9="","",IF(MONTH(H9+1)&lt;&gt;MONTH(H9),"",H9+1))</f>
        <v>41504</v>
      </c>
      <c r="C11" s="20">
        <f>IF(B11="","",IF(MONTH(B11+1)&lt;&gt;MONTH(B11),"",B11+1))</f>
        <v>41505</v>
      </c>
      <c r="D11" s="20">
        <f>IF(C11="","",IF(MONTH(C11+1)&lt;&gt;MONTH(C11),"",C11+1))</f>
        <v>41506</v>
      </c>
      <c r="E11" s="20">
        <f>IF(D11="","",IF(MONTH(D11+1)&lt;&gt;MONTH(D11),"",D11+1))</f>
        <v>41507</v>
      </c>
      <c r="F11" s="20">
        <f>IF(E11="","",IF(MONTH(E11+1)&lt;&gt;MONTH(E11),"",E11+1))</f>
        <v>41508</v>
      </c>
      <c r="G11" s="20">
        <f>IF(F11="","",IF(MONTH(F11+1)&lt;&gt;MONTH(F11),"",F11+1))</f>
        <v>41509</v>
      </c>
      <c r="H11" s="20">
        <f>IF(G11="","",IF(MONTH(G11+1)&lt;&gt;MONTH(G11),"",G11+1))</f>
        <v>41510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IF(H11="","",IF(MONTH(H11+1)&lt;&gt;MONTH(H11),"",H11+1))</f>
        <v>41511</v>
      </c>
      <c r="C13" s="19">
        <f>IF(B13="","",IF(MONTH(B13+1)&lt;&gt;MONTH(B13),"",B13+1))</f>
        <v>41512</v>
      </c>
      <c r="D13" s="19">
        <f>IF(C13="","",IF(MONTH(C13+1)&lt;&gt;MONTH(C13),"",C13+1))</f>
        <v>41513</v>
      </c>
      <c r="E13" s="19">
        <f>IF(D13="","",IF(MONTH(D13+1)&lt;&gt;MONTH(D13),"",D13+1))</f>
        <v>41514</v>
      </c>
      <c r="F13" s="19">
        <f>IF(E13="","",IF(MONTH(E13+1)&lt;&gt;MONTH(E13),"",E13+1))</f>
        <v>41515</v>
      </c>
      <c r="G13" s="19">
        <f>IF(F13="","",IF(MONTH(F13+1)&lt;&gt;MONTH(F13),"",F13+1))</f>
        <v>41516</v>
      </c>
      <c r="H13" s="19">
        <f>IF(G13="","",IF(MONTH(G13+1)&lt;&gt;MONTH(G13),"",G13+1))</f>
        <v>41517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IF(H13="","",IF(MONTH(H13+1)&lt;&gt;MONTH(H13),"",H13+1))</f>
        <v/>
      </c>
      <c r="C15" s="21" t="str">
        <f>IF(B15="","",IF(MONTH(B15+1)&lt;&gt;MONTH(B15),"",B15+1))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 x14ac:dyDescent="0.25">
      <c r="A16"/>
      <c r="B16" s="12"/>
      <c r="C16" s="12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workbookViewId="0">
      <selection activeCell="C5" sqref="C5:H5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5" width="6.6640625" style="1"/>
    <col min="16" max="16" width="0" style="1" hidden="1" customWidth="1"/>
    <col min="17" max="17" width="6.6640625" style="1" hidden="1" customWidth="1"/>
    <col min="18" max="18" width="0" style="1" hidden="1" customWidth="1"/>
    <col min="19" max="16384" width="6.6640625" style="1"/>
  </cols>
  <sheetData>
    <row r="1" spans="1:18" ht="15.75" x14ac:dyDescent="0.25">
      <c r="A1"/>
      <c r="Q1" s="1">
        <f ca="1">DATEVALUE("1 "&amp;MID(CELL("nomfichier",A1),FIND("]",CELL("nomfichier",A1))+1,31)&amp;" " &amp;Année_Calendaire)</f>
        <v>41518</v>
      </c>
    </row>
    <row r="2" spans="1:18" ht="26.25" customHeight="1" x14ac:dyDescent="0.25">
      <c r="A2"/>
      <c r="B2" s="24"/>
      <c r="C2" s="23"/>
      <c r="D2" s="22"/>
      <c r="Q2" s="1">
        <f>WEEKDAY(DATE(Année_Calendaire,9,1))</f>
        <v>1</v>
      </c>
    </row>
    <row r="3" spans="1:18" ht="57.75" customHeight="1" x14ac:dyDescent="0.25">
      <c r="A3"/>
      <c r="B3" s="31">
        <f ca="1">Q1</f>
        <v>41518</v>
      </c>
      <c r="C3" s="31"/>
      <c r="D3" s="31"/>
      <c r="E3" s="31"/>
      <c r="F3" s="31"/>
    </row>
    <row r="4" spans="1:18" customFormat="1" ht="29.25" customHeight="1" x14ac:dyDescent="0.25">
      <c r="B4" s="14" t="s">
        <v>6</v>
      </c>
      <c r="C4" s="15" t="s">
        <v>0</v>
      </c>
      <c r="D4" s="15" t="s">
        <v>1</v>
      </c>
      <c r="E4" s="15" t="s">
        <v>2</v>
      </c>
      <c r="F4" s="15" t="s">
        <v>3</v>
      </c>
      <c r="G4" s="15" t="s">
        <v>4</v>
      </c>
      <c r="H4" s="16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>
        <f>IF(COLUMN()-1=$Q$2,DATE(Année_Calendaire,9,1),IF(A$5="","",A5+1))</f>
        <v>41518</v>
      </c>
      <c r="C5" s="17">
        <f>IF(COLUMN()-1=$Q$2,DATE(Année_Calendaire,9,1),IF(B$5="","",B5+1))</f>
        <v>41519</v>
      </c>
      <c r="D5" s="17">
        <f>IF(COLUMN()-1=$Q$2,DATE(Année_Calendaire,9,1),IF(C$5="","",C5+1))</f>
        <v>41520</v>
      </c>
      <c r="E5" s="17">
        <f>IF(COLUMN()-1=$Q$2,DATE(Année_Calendaire,9,1),IF(D$5="","",D5+1))</f>
        <v>41521</v>
      </c>
      <c r="F5" s="17">
        <f>IF(COLUMN()-1=$Q$2,DATE(Année_Calendaire,9,1),IF(E$5="","",E5+1))</f>
        <v>41522</v>
      </c>
      <c r="G5" s="17">
        <f>IF(COLUMN()-1=$Q$2,DATE(Année_Calendaire,9,1),IF(F$5="","",F5+1))</f>
        <v>41523</v>
      </c>
      <c r="H5" s="17">
        <f>IF(COLUMN()-1=$Q$2,DATE(Année_Calendaire,9,1),IF(G$5="","",G5+1))</f>
        <v>41524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IF(H5="","",IF(MONTH(H5+1)&lt;&gt;MONTH(H5),"",H5+1))</f>
        <v>41525</v>
      </c>
      <c r="C7" s="18">
        <f>IF(B7="","",IF(MONTH(B7+1)&lt;&gt;MONTH(B7),"",B7+1))</f>
        <v>41526</v>
      </c>
      <c r="D7" s="18">
        <f>IF(C7="","",IF(MONTH(C7+1)&lt;&gt;MONTH(C7),"",C7+1))</f>
        <v>41527</v>
      </c>
      <c r="E7" s="18">
        <f>IF(D7="","",IF(MONTH(D7+1)&lt;&gt;MONTH(D7),"",D7+1))</f>
        <v>41528</v>
      </c>
      <c r="F7" s="18">
        <f>IF(E7="","",IF(MONTH(E7+1)&lt;&gt;MONTH(E7),"",E7+1))</f>
        <v>41529</v>
      </c>
      <c r="G7" s="18">
        <f>IF(F7="","",IF(MONTH(F7+1)&lt;&gt;MONTH(F7),"",F7+1))</f>
        <v>41530</v>
      </c>
      <c r="H7" s="18">
        <f>IF(G7="","",IF(MONTH(G7+1)&lt;&gt;MONTH(G7),"",G7+1))</f>
        <v>41531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IF(H7="","",IF(MONTH(H7+1)&lt;&gt;MONTH(H7),"",H7+1))</f>
        <v>41532</v>
      </c>
      <c r="C9" s="19">
        <f>IF(B9="","",IF(MONTH(B9+1)&lt;&gt;MONTH(B9),"",B9+1))</f>
        <v>41533</v>
      </c>
      <c r="D9" s="19">
        <f>IF(C9="","",IF(MONTH(C9+1)&lt;&gt;MONTH(C9),"",C9+1))</f>
        <v>41534</v>
      </c>
      <c r="E9" s="19">
        <f>IF(D9="","",IF(MONTH(D9+1)&lt;&gt;MONTH(D9),"",D9+1))</f>
        <v>41535</v>
      </c>
      <c r="F9" s="19">
        <f>IF(E9="","",IF(MONTH(E9+1)&lt;&gt;MONTH(E9),"",E9+1))</f>
        <v>41536</v>
      </c>
      <c r="G9" s="19">
        <f>IF(F9="","",IF(MONTH(F9+1)&lt;&gt;MONTH(F9),"",F9+1))</f>
        <v>41537</v>
      </c>
      <c r="H9" s="19">
        <f>IF(G9="","",IF(MONTH(G9+1)&lt;&gt;MONTH(G9),"",G9+1))</f>
        <v>41538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IF(H9="","",IF(MONTH(H9+1)&lt;&gt;MONTH(H9),"",H9+1))</f>
        <v>41539</v>
      </c>
      <c r="C11" s="20">
        <f>IF(B11="","",IF(MONTH(B11+1)&lt;&gt;MONTH(B11),"",B11+1))</f>
        <v>41540</v>
      </c>
      <c r="D11" s="20">
        <f>IF(C11="","",IF(MONTH(C11+1)&lt;&gt;MONTH(C11),"",C11+1))</f>
        <v>41541</v>
      </c>
      <c r="E11" s="20">
        <f>IF(D11="","",IF(MONTH(D11+1)&lt;&gt;MONTH(D11),"",D11+1))</f>
        <v>41542</v>
      </c>
      <c r="F11" s="20">
        <f>IF(E11="","",IF(MONTH(E11+1)&lt;&gt;MONTH(E11),"",E11+1))</f>
        <v>41543</v>
      </c>
      <c r="G11" s="20">
        <f>IF(F11="","",IF(MONTH(F11+1)&lt;&gt;MONTH(F11),"",F11+1))</f>
        <v>41544</v>
      </c>
      <c r="H11" s="20">
        <f>IF(G11="","",IF(MONTH(G11+1)&lt;&gt;MONTH(G11),"",G11+1))</f>
        <v>41545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IF(H11="","",IF(MONTH(H11+1)&lt;&gt;MONTH(H11),"",H11+1))</f>
        <v>41546</v>
      </c>
      <c r="C13" s="19">
        <f>IF(B13="","",IF(MONTH(B13+1)&lt;&gt;MONTH(B13),"",B13+1))</f>
        <v>41547</v>
      </c>
      <c r="D13" s="19" t="str">
        <f>IF(C13="","",IF(MONTH(C13+1)&lt;&gt;MONTH(C13),"",C13+1))</f>
        <v/>
      </c>
      <c r="E13" s="19" t="str">
        <f>IF(D13="","",IF(MONTH(D13+1)&lt;&gt;MONTH(D13),"",D13+1))</f>
        <v/>
      </c>
      <c r="F13" s="19" t="str">
        <f>IF(E13="","",IF(MONTH(E13+1)&lt;&gt;MONTH(E13),"",E13+1))</f>
        <v/>
      </c>
      <c r="G13" s="19" t="str">
        <f>IF(F13="","",IF(MONTH(F13+1)&lt;&gt;MONTH(F13),"",F13+1))</f>
        <v/>
      </c>
      <c r="H13" s="19" t="str">
        <f>IF(G13="","",IF(MONTH(G13+1)&lt;&gt;MONTH(G13),"",G13+1))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IF(H13="","",IF(MONTH(H13+1)&lt;&gt;MONTH(H13),"",H13+1))</f>
        <v/>
      </c>
      <c r="C15" s="21" t="str">
        <f>IF(B15="","",IF(MONTH(B15+1)&lt;&gt;MONTH(B15),"",B15+1))</f>
        <v/>
      </c>
      <c r="D15" s="28" t="s">
        <v>7</v>
      </c>
      <c r="E15" s="29"/>
      <c r="F15" s="29"/>
      <c r="G15" s="29"/>
      <c r="H15" s="30"/>
      <c r="I15" s="3"/>
    </row>
    <row r="16" spans="1:18" ht="55.5" customHeight="1" x14ac:dyDescent="0.25">
      <c r="A16"/>
      <c r="B16" s="12"/>
      <c r="C16" s="12"/>
      <c r="D16" s="25"/>
      <c r="E16" s="26"/>
      <c r="F16" s="26"/>
      <c r="G16" s="26"/>
      <c r="H16" s="2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8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B924ECE2-3771-4E90-AFC4-0EFF490C361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13</vt:i4>
      </vt:variant>
    </vt:vector>
  </HeadingPairs>
  <TitlesOfParts>
    <vt:vector size="25" baseType="lpstr">
      <vt:lpstr>Jan</vt:lpstr>
      <vt:lpstr>Fév</vt:lpstr>
      <vt:lpstr>Mar</vt:lpstr>
      <vt:lpstr>Avr</vt:lpstr>
      <vt:lpstr>Mai</vt:lpstr>
      <vt:lpstr>Jun</vt:lpstr>
      <vt:lpstr>Jul</vt:lpstr>
      <vt:lpstr>Aoû</vt:lpstr>
      <vt:lpstr>Sep</vt:lpstr>
      <vt:lpstr>Oct</vt:lpstr>
      <vt:lpstr>Nov</vt:lpstr>
      <vt:lpstr>Déc</vt:lpstr>
      <vt:lpstr>Année_Calendaire</vt:lpstr>
      <vt:lpstr>Aoû!Zone_d_impression</vt:lpstr>
      <vt:lpstr>Avr!Zone_d_impression</vt:lpstr>
      <vt:lpstr>Déc!Zone_d_impression</vt:lpstr>
      <vt:lpstr>Fév!Zone_d_impression</vt:lpstr>
      <vt:lpstr>Jan!Zone_d_impression</vt:lpstr>
      <vt:lpstr>Jul!Zone_d_impression</vt:lpstr>
      <vt:lpstr>Jun!Zone_d_impression</vt:lpstr>
      <vt:lpstr>Mai!Zone_d_impression</vt:lpstr>
      <vt:lpstr>Mar!Zone_d_impression</vt:lpstr>
      <vt:lpstr>Nov!Zone_d_impression</vt:lpstr>
      <vt:lpstr>Oct!Zone_d_impression</vt:lpstr>
      <vt:lpstr>Sep!Zone_d_impression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/>
  <cp:lastModifiedBy/>
  <dcterms:modified xsi:type="dcterms:W3CDTF">2013-04-14T16:21:41Z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TC025507569991</vt:lpwstr>
  </property>
</Properties>
</file>