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7875"/>
  </bookViews>
  <sheets>
    <sheet name="bilan énergie quotidienne" sheetId="1" r:id="rId1"/>
    <sheet name="liste plages de données" sheetId="3" r:id="rId2"/>
  </sheets>
  <definedNames>
    <definedName name="accu_agm">'liste plages de données'!$C$3:$C$7</definedName>
    <definedName name="accu_solaire_gel" localSheetId="1">'liste plages de données'!$B$3:$B$7</definedName>
    <definedName name="accu_solaire_gel">'liste plages de données'!$B$3:$B$7</definedName>
    <definedName name="_xlnm.Print_Area" localSheetId="0">'bilan énergie quotidienne'!$A$1:$M$36</definedName>
  </definedNames>
  <calcPr calcId="145621" iterate="1"/>
</workbook>
</file>

<file path=xl/calcChain.xml><?xml version="1.0" encoding="utf-8"?>
<calcChain xmlns="http://schemas.openxmlformats.org/spreadsheetml/2006/main">
  <c r="L5" i="1" l="1"/>
  <c r="L7" i="1"/>
  <c r="L8" i="1"/>
  <c r="L9" i="1"/>
  <c r="L4" i="1"/>
  <c r="K5" i="1"/>
  <c r="K7" i="1"/>
  <c r="K8" i="1"/>
  <c r="K9" i="1"/>
  <c r="K4" i="1"/>
  <c r="J5" i="1"/>
  <c r="J6" i="1"/>
  <c r="K6" i="1" s="1"/>
  <c r="J7" i="1"/>
  <c r="J8" i="1"/>
  <c r="J9" i="1"/>
  <c r="J4" i="1"/>
  <c r="I6" i="1"/>
  <c r="I7" i="1"/>
  <c r="I8" i="1"/>
  <c r="I9" i="1"/>
  <c r="I5" i="1"/>
  <c r="I4" i="1"/>
  <c r="G5" i="1"/>
  <c r="G6" i="1"/>
  <c r="G7" i="1"/>
  <c r="G8" i="1"/>
  <c r="G9" i="1"/>
  <c r="G4" i="1"/>
  <c r="C5" i="1"/>
  <c r="C6" i="1"/>
  <c r="C7" i="1"/>
  <c r="C8" i="1"/>
  <c r="C9" i="1"/>
  <c r="C4" i="1"/>
  <c r="L6" i="1" l="1"/>
  <c r="L10" i="1" s="1"/>
  <c r="K10" i="1"/>
  <c r="K15" i="1" l="1"/>
  <c r="L15" i="1"/>
</calcChain>
</file>

<file path=xl/sharedStrings.xml><?xml version="1.0" encoding="utf-8"?>
<sst xmlns="http://schemas.openxmlformats.org/spreadsheetml/2006/main" count="34" uniqueCount="33">
  <si>
    <t>bilan de l'énergie utilisée chaque jour (E  utilisée)</t>
  </si>
  <si>
    <t>caractéristiques appareils</t>
  </si>
  <si>
    <t>caractéristiques de la charge des circuits</t>
  </si>
  <si>
    <t>désignation</t>
  </si>
  <si>
    <t>qté</t>
  </si>
  <si>
    <t>intensité
(A)</t>
  </si>
  <si>
    <t>tension
(V)</t>
  </si>
  <si>
    <t>puissance
 (W)</t>
  </si>
  <si>
    <t>tension
 (V)</t>
  </si>
  <si>
    <t>intensité (A)</t>
  </si>
  <si>
    <t>temps
utilisation
(h)</t>
  </si>
  <si>
    <t>temps
utilisation
(s)</t>
  </si>
  <si>
    <t>énergie
en Wh</t>
  </si>
  <si>
    <t>Total Wh</t>
  </si>
  <si>
    <t>Total  Ah</t>
  </si>
  <si>
    <t>Ampoule
 Led 8 W</t>
  </si>
  <si>
    <t>chargeur
d'accus 18650</t>
  </si>
  <si>
    <t>tablette
 multimédia</t>
  </si>
  <si>
    <t>Téléphone
portable</t>
  </si>
  <si>
    <t xml:space="preserve"> </t>
  </si>
  <si>
    <t>accu_solaire</t>
  </si>
  <si>
    <t>accu_AGM</t>
  </si>
  <si>
    <t>Une batterie spéciale CC accepte d'être déchargée à 80%</t>
  </si>
  <si>
    <t>Réfrigérateur à absorption Dometic RM notice</t>
  </si>
  <si>
    <t>accu_solaire_gel</t>
  </si>
  <si>
    <t>accu_agm</t>
  </si>
  <si>
    <r>
      <t>Convertisseur</t>
    </r>
    <r>
      <rPr>
        <u/>
        <sz val="11"/>
        <color theme="1"/>
        <rFont val="Arial"/>
        <family val="2"/>
      </rPr>
      <t xml:space="preserve">
</t>
    </r>
    <r>
      <rPr>
        <u/>
        <sz val="8"/>
        <color theme="1"/>
        <rFont val="Arial"/>
        <family val="2"/>
      </rPr>
      <t>12 V 200 W</t>
    </r>
  </si>
  <si>
    <r>
      <t>frigo trimixte</t>
    </r>
    <r>
      <rPr>
        <u/>
        <sz val="11"/>
        <color theme="1"/>
        <rFont val="Arial"/>
        <family val="2"/>
      </rPr>
      <t xml:space="preserve">
</t>
    </r>
    <r>
      <rPr>
        <u/>
        <sz val="8"/>
        <color theme="1"/>
        <rFont val="Arial"/>
        <family val="2"/>
      </rPr>
      <t>DOMETIC RM
5310 Série 5</t>
    </r>
  </si>
  <si>
    <t>https://www.solarboutik.com/70-batterie-solaire-gel</t>
  </si>
  <si>
    <t>https://www.solarboutik.com/54-batterie-solaire-agm</t>
  </si>
  <si>
    <t>choix du type d'accu</t>
  </si>
  <si>
    <t>choix de la capacité accumulateur liste déroulante</t>
  </si>
  <si>
    <r>
      <rPr>
        <sz val="10"/>
        <color rgb="FFFF0000"/>
        <rFont val="Comic Sans MS"/>
        <family val="4"/>
      </rPr>
      <t>nbr de jours</t>
    </r>
    <r>
      <rPr>
        <sz val="8"/>
        <color theme="1"/>
        <rFont val="Arial"/>
        <family val="2"/>
      </rPr>
      <t xml:space="preserve"> à 80% de la capacité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</si>
</sst>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&quot; Wh&quot;"/>
    <numFmt numFmtId="165" formatCode="0.00&quot; Ah&quot;"/>
    <numFmt numFmtId="166" formatCode="#,##0.00&quot; A&quot;"/>
    <numFmt numFmtId="167" formatCode="0.0&quot; V&quot;"/>
    <numFmt numFmtId="168" formatCode="0.0&quot; W&quot;"/>
    <numFmt numFmtId="169" formatCode="0&quot; s&quot;"/>
    <numFmt numFmtId="170" formatCode="0&quot; Ah&quot;"/>
    <numFmt numFmtId="171" formatCode="0.0"/>
    <numFmt numFmtId="172" formatCode="#,##0.00&quot; &quot;[$€-40C];[Red]&quot;-&quot;#,##0.00&quot; &quot;[$€-40C]"/>
    <numFmt numFmtId="173" formatCode="[h]:mm:ss;@"/>
  </numFmts>
  <fonts count="1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.5"/>
      <color theme="1"/>
      <name val="Arial"/>
      <family val="2"/>
    </font>
    <font>
      <sz val="10.5"/>
      <color rgb="FF0084D1"/>
      <name val="Arial"/>
      <family val="2"/>
    </font>
    <font>
      <sz val="10.5"/>
      <color rgb="FFC5000B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u/>
      <sz val="8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8"/>
      <color theme="3"/>
      <name val="Arial"/>
      <family val="2"/>
    </font>
    <font>
      <u/>
      <sz val="8"/>
      <color theme="3"/>
      <name val="Arial"/>
      <family val="2"/>
    </font>
    <font>
      <u/>
      <sz val="8"/>
      <color theme="10"/>
      <name val="Arial"/>
      <family val="2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84D1"/>
      </bottom>
      <diagonal/>
    </border>
    <border>
      <left style="thin">
        <color rgb="FFC5000B"/>
      </left>
      <right style="thin">
        <color rgb="FFC5000B"/>
      </right>
      <top style="thin">
        <color rgb="FFC5000B"/>
      </top>
      <bottom style="thin">
        <color rgb="FFC5000B"/>
      </bottom>
      <diagonal/>
    </border>
    <border>
      <left style="thin">
        <color rgb="FF808080"/>
      </left>
      <right style="thin">
        <color rgb="FF0084D1"/>
      </right>
      <top style="thin">
        <color rgb="FF0084D1"/>
      </top>
      <bottom style="thin">
        <color rgb="FF0084D1"/>
      </bottom>
      <diagonal/>
    </border>
    <border>
      <left style="thin">
        <color rgb="FF0084D1"/>
      </left>
      <right style="thin">
        <color rgb="FF0084D1"/>
      </right>
      <top style="thin">
        <color rgb="FF0084D1"/>
      </top>
      <bottom style="thin">
        <color rgb="FF0084D1"/>
      </bottom>
      <diagonal/>
    </border>
    <border>
      <left style="thin">
        <color rgb="FF0084D1"/>
      </left>
      <right style="thin">
        <color rgb="FF808080"/>
      </right>
      <top style="thin">
        <color rgb="FF0084D1"/>
      </top>
      <bottom style="thin">
        <color rgb="FF0084D1"/>
      </bottom>
      <diagonal/>
    </border>
    <border>
      <left style="thin">
        <color rgb="FF808080"/>
      </left>
      <right style="thin">
        <color rgb="FF0084D1"/>
      </right>
      <top style="thin">
        <color rgb="FF0084D1"/>
      </top>
      <bottom style="thin">
        <color rgb="FF808080"/>
      </bottom>
      <diagonal/>
    </border>
    <border>
      <left style="thin">
        <color rgb="FF0084D1"/>
      </left>
      <right style="thin">
        <color rgb="FF0084D1"/>
      </right>
      <top style="thin">
        <color rgb="FF0084D1"/>
      </top>
      <bottom style="thin">
        <color rgb="FF808080"/>
      </bottom>
      <diagonal/>
    </border>
    <border>
      <left style="thin">
        <color rgb="FF0084D1"/>
      </left>
      <right style="thin">
        <color rgb="FF808080"/>
      </right>
      <top style="thin">
        <color rgb="FF0084D1"/>
      </top>
      <bottom style="thin">
        <color rgb="FF808080"/>
      </bottom>
      <diagonal/>
    </border>
    <border>
      <left style="double">
        <color rgb="FF808080"/>
      </left>
      <right style="double">
        <color rgb="FF808080"/>
      </right>
      <top style="double">
        <color rgb="FF808080"/>
      </top>
      <bottom style="double">
        <color rgb="FF808080"/>
      </bottom>
      <diagonal/>
    </border>
    <border>
      <left/>
      <right/>
      <top style="thin">
        <color rgb="FFC5000B"/>
      </top>
      <bottom/>
      <diagonal/>
    </border>
    <border>
      <left/>
      <right style="double">
        <color rgb="FF808080"/>
      </right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72" fontId="2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7" fontId="7" fillId="0" borderId="5" xfId="0" applyNumberFormat="1" applyFont="1" applyFill="1" applyBorder="1" applyAlignment="1">
      <alignment horizontal="center"/>
    </xf>
    <xf numFmtId="168" fontId="7" fillId="0" borderId="6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9" fontId="7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/>
    <xf numFmtId="165" fontId="7" fillId="0" borderId="3" xfId="0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8" fontId="7" fillId="0" borderId="9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5" fontId="9" fillId="0" borderId="3" xfId="0" applyNumberFormat="1" applyFont="1" applyBorder="1"/>
    <xf numFmtId="0" fontId="7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70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3" fontId="7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4" fontId="13" fillId="0" borderId="3" xfId="0" applyNumberFormat="1" applyFont="1" applyBorder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4" fontId="8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71" fontId="16" fillId="0" borderId="1" xfId="0" applyNumberFormat="1" applyFont="1" applyBorder="1" applyAlignment="1">
      <alignment horizontal="center" vertical="center"/>
    </xf>
  </cellXfs>
  <cellStyles count="6">
    <cellStyle name="Heading" xfId="1"/>
    <cellStyle name="Heading1" xfId="2"/>
    <cellStyle name="Lien hypertexte" xfId="5" builtinId="8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fr.wikipedia.org/wiki/Coulomb" TargetMode="External"/><Relationship Id="rId2" Type="http://schemas.openxmlformats.org/officeDocument/2006/relationships/hyperlink" Target="http://fr.wikipedia.org/wiki/Amp&#232;r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206640</xdr:colOff>
      <xdr:row>1</xdr:row>
      <xdr:rowOff>17640</xdr:rowOff>
    </xdr:from>
    <xdr:ext cx="2954519" cy="4754879"/>
    <xdr:pic>
      <xdr:nvPicPr>
        <xdr:cNvPr id="2" name="Images 2"/>
        <xdr:cNvPicPr>
          <a:picLocks noResize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78990" y="255765"/>
          <a:ext cx="2954519" cy="47548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343755</xdr:colOff>
      <xdr:row>25</xdr:row>
      <xdr:rowOff>159749</xdr:rowOff>
    </xdr:from>
    <xdr:ext cx="1805760" cy="2021475"/>
    <xdr:sp macro="" textlink="">
      <xdr:nvSpPr>
        <xdr:cNvPr id="4" name="Rectangle 3"/>
        <xdr:cNvSpPr/>
      </xdr:nvSpPr>
      <xdr:spPr>
        <a:xfrm>
          <a:off x="7782780" y="5503274"/>
          <a:ext cx="1805760" cy="2021475"/>
        </a:xfrm>
        <a:prstGeom prst="rect">
          <a:avLst/>
        </a:prstGeom>
        <a:solidFill>
          <a:srgbClr val="FFFFCC"/>
        </a:solidFill>
        <a:ln w="25400">
          <a:solidFill>
            <a:srgbClr val="333333"/>
          </a:solidFill>
          <a:prstDash val="solid"/>
        </a:ln>
      </xdr:spPr>
      <xdr:txBody>
        <a:bodyPr vert="horz" wrap="none" lIns="0" tIns="0" rIns="0" bIns="0" anchor="t" anchorCtr="1" compatLnSpc="0"/>
        <a:lstStyle/>
        <a:p>
          <a:pPr lvl="0" algn="l" rtl="0" hangingPunct="0">
            <a:buNone/>
            <a:tabLst/>
          </a:pPr>
          <a:r>
            <a:rPr lang="fr-FR" sz="1100" i="1" kern="1200">
              <a:latin typeface="Times New Roman" pitchFamily="18"/>
            </a:rPr>
            <a:t>rappel</a:t>
          </a: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Un</a:t>
          </a:r>
          <a:r>
            <a:rPr lang="fr-FR" sz="1100" u="sng" kern="1200">
              <a:uFillTx/>
              <a:latin typeface="Times New Roman" pitchFamily="18"/>
              <a:hlinkClick xmlns:r="http://schemas.openxmlformats.org/officeDocument/2006/relationships" r:id="rId2"/>
            </a:rPr>
            <a:t> ampère</a:t>
          </a:r>
          <a:r>
            <a:rPr lang="fr-FR" sz="1100" kern="1200">
              <a:latin typeface="Times New Roman" pitchFamily="18"/>
            </a:rPr>
            <a:t> correspond</a:t>
          </a: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à un débit de charge</a:t>
          </a: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 d'un </a:t>
          </a:r>
          <a:r>
            <a:rPr lang="fr-FR" sz="1100" u="sng" kern="1200">
              <a:uFillTx/>
              <a:latin typeface="Times New Roman" pitchFamily="18"/>
              <a:hlinkClick xmlns:r="http://schemas.openxmlformats.org/officeDocument/2006/relationships" r:id="rId3"/>
            </a:rPr>
            <a:t>coulomb</a:t>
          </a:r>
          <a:r>
            <a:rPr lang="fr-FR" sz="1100" u="sng" kern="1200">
              <a:uFillTx/>
              <a:latin typeface="Times New Roman" pitchFamily="18"/>
            </a:rPr>
            <a:t> </a:t>
          </a:r>
          <a:r>
            <a:rPr lang="fr-FR" sz="1100" kern="1200">
              <a:latin typeface="Times New Roman" pitchFamily="18"/>
            </a:rPr>
            <a:t>par seconde</a:t>
          </a:r>
        </a:p>
        <a:p>
          <a:pPr lvl="0" algn="l" rtl="0" hangingPunct="0">
            <a:buNone/>
            <a:tabLst/>
          </a:pPr>
          <a:endParaRPr lang="fr-FR" sz="1100" kern="1200">
            <a:latin typeface="Times New Roman" pitchFamily="18"/>
          </a:endParaRP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1Ah = 3600 C</a:t>
          </a:r>
        </a:p>
        <a:p>
          <a:pPr lvl="0" algn="l" rtl="0" hangingPunct="0">
            <a:buNone/>
            <a:tabLst/>
          </a:pPr>
          <a:endParaRPr lang="fr-FR" sz="1100" kern="1200">
            <a:latin typeface="Times New Roman" pitchFamily="18"/>
          </a:endParaRP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Q = I · t</a:t>
          </a:r>
        </a:p>
        <a:p>
          <a:pPr lvl="0" algn="l" rtl="0" hangingPunct="0">
            <a:buNone/>
            <a:tabLst/>
          </a:pPr>
          <a:endParaRPr lang="fr-FR" sz="1100" kern="1200">
            <a:latin typeface="Times New Roman" pitchFamily="18"/>
          </a:endParaRP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Q en coulombs</a:t>
          </a: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I en ampères</a:t>
          </a:r>
        </a:p>
        <a:p>
          <a:pPr lvl="0" algn="l" rtl="0" hangingPunct="0">
            <a:buNone/>
            <a:tabLst/>
          </a:pPr>
          <a:r>
            <a:rPr lang="fr-FR" sz="1100" kern="1200">
              <a:latin typeface="Times New Roman" pitchFamily="18"/>
            </a:rPr>
            <a:t>t en secondes</a:t>
          </a:r>
        </a:p>
        <a:p>
          <a:pPr lvl="0" algn="l" rtl="0" hangingPunct="0">
            <a:buNone/>
            <a:tabLst/>
          </a:pPr>
          <a:endParaRPr lang="fr-FR" sz="800" kern="1200">
            <a:latin typeface="Times New Roman" pitchFamily="18"/>
          </a:endParaRPr>
        </a:p>
        <a:p>
          <a:pPr lvl="0" algn="ctr" rtl="0" hangingPunct="0">
            <a:buNone/>
            <a:tabLst/>
          </a:pPr>
          <a:endParaRPr lang="fr-FR" sz="8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larboutik.com/54-batterie-solaire-agm" TargetMode="External"/><Relationship Id="rId2" Type="http://schemas.openxmlformats.org/officeDocument/2006/relationships/hyperlink" Target="https://www.solarboutik.com/70-batterie-solaire-gel" TargetMode="External"/><Relationship Id="rId1" Type="http://schemas.openxmlformats.org/officeDocument/2006/relationships/hyperlink" Target="https://www.h2r-equipements.com/index.php?controller=attachment&amp;id_attachment=91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K20" sqref="K20"/>
    </sheetView>
  </sheetViews>
  <sheetFormatPr baseColWidth="10" defaultRowHeight="14.25" x14ac:dyDescent="0.2"/>
  <cols>
    <col min="1" max="1" width="16.375" bestFit="1" customWidth="1"/>
    <col min="2" max="2" width="3.25" customWidth="1"/>
    <col min="3" max="3" width="5.875" customWidth="1"/>
    <col min="4" max="4" width="5.125" customWidth="1"/>
    <col min="5" max="5" width="7.875" customWidth="1"/>
    <col min="6" max="6" width="6.625" customWidth="1"/>
    <col min="7" max="7" width="5.875" customWidth="1"/>
    <col min="8" max="8" width="8.5" customWidth="1"/>
    <col min="9" max="9" width="7.875" customWidth="1"/>
    <col min="10" max="10" width="6.75" customWidth="1"/>
    <col min="11" max="11" width="10.125" customWidth="1"/>
    <col min="12" max="12" width="7.875" customWidth="1"/>
    <col min="13" max="13" width="5.5" customWidth="1"/>
    <col min="14" max="18" width="10.75" customWidth="1"/>
  </cols>
  <sheetData>
    <row r="1" spans="1:13" ht="18.9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x14ac:dyDescent="0.2">
      <c r="A2" s="42" t="s">
        <v>1</v>
      </c>
      <c r="B2" s="42"/>
      <c r="C2" s="42"/>
      <c r="D2" s="42"/>
      <c r="E2" s="42"/>
      <c r="F2" s="43" t="s">
        <v>2</v>
      </c>
      <c r="G2" s="43"/>
      <c r="H2" s="43"/>
      <c r="I2" s="43"/>
      <c r="J2" s="43"/>
      <c r="K2" s="43"/>
      <c r="L2" s="43"/>
    </row>
    <row r="3" spans="1:13" ht="33.75" x14ac:dyDescent="0.2">
      <c r="A3" s="1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  <c r="L3" s="6" t="s">
        <v>14</v>
      </c>
    </row>
    <row r="4" spans="1:13" ht="25.5" x14ac:dyDescent="0.2">
      <c r="A4" s="35" t="s">
        <v>26</v>
      </c>
      <c r="B4" s="7">
        <v>1</v>
      </c>
      <c r="C4" s="8">
        <f>E4/D4</f>
        <v>16.666666666666668</v>
      </c>
      <c r="D4" s="9">
        <v>12</v>
      </c>
      <c r="E4" s="10">
        <v>200</v>
      </c>
      <c r="F4" s="11">
        <v>12</v>
      </c>
      <c r="G4" s="12">
        <f>E4/F4</f>
        <v>16.666666666666668</v>
      </c>
      <c r="H4" s="34">
        <v>8.3333333333333329E-2</v>
      </c>
      <c r="I4" s="13">
        <f>H4/("0:0:1")</f>
        <v>7200</v>
      </c>
      <c r="J4" s="14">
        <f>(E4*I4)/3600</f>
        <v>400</v>
      </c>
      <c r="K4" s="15">
        <f>B4*J4</f>
        <v>400</v>
      </c>
      <c r="L4" s="16">
        <f>B4*(K4/F4)</f>
        <v>33.333333333333336</v>
      </c>
    </row>
    <row r="5" spans="1:13" ht="36.75" x14ac:dyDescent="0.2">
      <c r="A5" s="35" t="s">
        <v>27</v>
      </c>
      <c r="B5" s="7">
        <v>1</v>
      </c>
      <c r="C5" s="8">
        <f t="shared" ref="C5:C9" si="0">E5/D5</f>
        <v>10</v>
      </c>
      <c r="D5" s="9">
        <v>12</v>
      </c>
      <c r="E5" s="10">
        <v>120</v>
      </c>
      <c r="F5" s="11">
        <v>12</v>
      </c>
      <c r="G5" s="12">
        <f t="shared" ref="G5:G9" si="1">E5/F5</f>
        <v>10</v>
      </c>
      <c r="H5" s="34">
        <v>8.3333333333333329E-2</v>
      </c>
      <c r="I5" s="13">
        <f>H5/("0:0:1")</f>
        <v>7200</v>
      </c>
      <c r="J5" s="14">
        <f t="shared" ref="J5:J9" si="2">(E5*I5)/3600</f>
        <v>240</v>
      </c>
      <c r="K5" s="15">
        <f t="shared" ref="K5:K9" si="3">B5*J5</f>
        <v>240</v>
      </c>
      <c r="L5" s="16">
        <f t="shared" ref="L5:L9" si="4">B5*(K5/F5)</f>
        <v>20</v>
      </c>
    </row>
    <row r="6" spans="1:13" x14ac:dyDescent="0.2">
      <c r="A6" s="17" t="s">
        <v>15</v>
      </c>
      <c r="B6" s="7">
        <v>2</v>
      </c>
      <c r="C6" s="8">
        <f t="shared" si="0"/>
        <v>0.66666666666666663</v>
      </c>
      <c r="D6" s="9">
        <v>12</v>
      </c>
      <c r="E6" s="10">
        <v>8</v>
      </c>
      <c r="F6" s="11">
        <v>12</v>
      </c>
      <c r="G6" s="12">
        <f t="shared" si="1"/>
        <v>0.66666666666666663</v>
      </c>
      <c r="H6" s="34">
        <v>8.3333333333333329E-2</v>
      </c>
      <c r="I6" s="13">
        <f t="shared" ref="I6:I9" si="5">H6/("0:0:1")</f>
        <v>7200</v>
      </c>
      <c r="J6" s="14">
        <f t="shared" si="2"/>
        <v>16</v>
      </c>
      <c r="K6" s="15">
        <f t="shared" si="3"/>
        <v>32</v>
      </c>
      <c r="L6" s="16">
        <f t="shared" si="4"/>
        <v>5.333333333333333</v>
      </c>
    </row>
    <row r="7" spans="1:13" x14ac:dyDescent="0.2">
      <c r="A7" s="17" t="s">
        <v>16</v>
      </c>
      <c r="B7" s="7">
        <v>0</v>
      </c>
      <c r="C7" s="8">
        <f t="shared" si="0"/>
        <v>0.5</v>
      </c>
      <c r="D7" s="9">
        <v>4.2</v>
      </c>
      <c r="E7" s="10">
        <v>2.1</v>
      </c>
      <c r="F7" s="11">
        <v>12</v>
      </c>
      <c r="G7" s="12">
        <f t="shared" si="1"/>
        <v>0.17500000000000002</v>
      </c>
      <c r="H7" s="34">
        <v>0.11666666666666667</v>
      </c>
      <c r="I7" s="13">
        <f t="shared" si="5"/>
        <v>10080</v>
      </c>
      <c r="J7" s="14">
        <f t="shared" si="2"/>
        <v>5.88</v>
      </c>
      <c r="K7" s="15">
        <f t="shared" si="3"/>
        <v>0</v>
      </c>
      <c r="L7" s="16">
        <f t="shared" si="4"/>
        <v>0</v>
      </c>
    </row>
    <row r="8" spans="1:13" x14ac:dyDescent="0.2">
      <c r="A8" s="17" t="s">
        <v>17</v>
      </c>
      <c r="B8" s="7">
        <v>0</v>
      </c>
      <c r="C8" s="8">
        <f t="shared" si="0"/>
        <v>0.5</v>
      </c>
      <c r="D8" s="9">
        <v>4.2</v>
      </c>
      <c r="E8" s="10">
        <v>2.1</v>
      </c>
      <c r="F8" s="11">
        <v>12</v>
      </c>
      <c r="G8" s="12">
        <f t="shared" si="1"/>
        <v>0.17500000000000002</v>
      </c>
      <c r="H8" s="34">
        <v>0.28333333333333333</v>
      </c>
      <c r="I8" s="13">
        <f t="shared" si="5"/>
        <v>24480</v>
      </c>
      <c r="J8" s="14">
        <f t="shared" si="2"/>
        <v>14.28</v>
      </c>
      <c r="K8" s="15">
        <f t="shared" si="3"/>
        <v>0</v>
      </c>
      <c r="L8" s="16">
        <f t="shared" si="4"/>
        <v>0</v>
      </c>
    </row>
    <row r="9" spans="1:13" x14ac:dyDescent="0.2">
      <c r="A9" s="18" t="s">
        <v>18</v>
      </c>
      <c r="B9" s="19">
        <v>0</v>
      </c>
      <c r="C9" s="8">
        <f t="shared" si="0"/>
        <v>1</v>
      </c>
      <c r="D9" s="20">
        <v>5</v>
      </c>
      <c r="E9" s="21">
        <v>5</v>
      </c>
      <c r="F9" s="11">
        <v>12</v>
      </c>
      <c r="G9" s="12">
        <f t="shared" si="1"/>
        <v>0.41666666666666669</v>
      </c>
      <c r="H9" s="34">
        <v>8.3333333333333329E-2</v>
      </c>
      <c r="I9" s="13">
        <f t="shared" si="5"/>
        <v>7200</v>
      </c>
      <c r="J9" s="14">
        <f t="shared" si="2"/>
        <v>10</v>
      </c>
      <c r="K9" s="15">
        <f t="shared" si="3"/>
        <v>0</v>
      </c>
      <c r="L9" s="16">
        <f t="shared" si="4"/>
        <v>0</v>
      </c>
      <c r="M9" s="22"/>
    </row>
    <row r="10" spans="1:13" x14ac:dyDescent="0.2">
      <c r="A10" s="23"/>
      <c r="B10" s="24"/>
      <c r="C10" s="24"/>
      <c r="D10" s="24"/>
      <c r="E10" s="24" t="s">
        <v>19</v>
      </c>
      <c r="F10" s="24"/>
      <c r="G10" s="23" t="s">
        <v>19</v>
      </c>
      <c r="H10" s="24"/>
      <c r="I10" s="24"/>
      <c r="J10" s="23"/>
      <c r="K10" s="36">
        <f>SUM(K4:K9)</f>
        <v>672</v>
      </c>
      <c r="L10" s="25">
        <f>SUM(L4:L9)</f>
        <v>58.666666666666671</v>
      </c>
      <c r="M10" s="26"/>
    </row>
    <row r="11" spans="1:13" ht="34.5" customHeight="1" x14ac:dyDescent="0.2">
      <c r="A11" s="23"/>
      <c r="B11" s="24"/>
      <c r="C11" s="24"/>
      <c r="D11" s="24"/>
      <c r="E11" s="24"/>
      <c r="F11" s="24"/>
      <c r="G11" s="23"/>
      <c r="H11" s="24"/>
      <c r="I11" s="24"/>
      <c r="J11" s="23"/>
      <c r="K11" s="45" t="s">
        <v>30</v>
      </c>
      <c r="L11" s="45"/>
      <c r="M11" s="26"/>
    </row>
    <row r="12" spans="1:13" ht="15" thickBot="1" x14ac:dyDescent="0.25">
      <c r="A12" s="23"/>
      <c r="B12" s="24"/>
      <c r="C12" s="24"/>
      <c r="D12" s="24"/>
      <c r="E12" s="24"/>
      <c r="F12" s="24"/>
      <c r="G12" s="23"/>
      <c r="H12" s="24"/>
      <c r="I12" s="24"/>
      <c r="J12" s="23"/>
      <c r="K12" s="27" t="s">
        <v>20</v>
      </c>
      <c r="L12" s="28" t="s">
        <v>21</v>
      </c>
      <c r="M12" s="26"/>
    </row>
    <row r="13" spans="1:13" ht="15.75" customHeight="1" thickTop="1" thickBot="1" x14ac:dyDescent="0.25">
      <c r="E13" s="40" t="s">
        <v>31</v>
      </c>
      <c r="F13" s="40"/>
      <c r="G13" s="40"/>
      <c r="H13" s="40"/>
      <c r="I13" s="40"/>
      <c r="J13" s="46"/>
      <c r="K13" s="29">
        <v>110</v>
      </c>
      <c r="L13" s="29">
        <v>100</v>
      </c>
      <c r="M13" s="22"/>
    </row>
    <row r="14" spans="1:13" ht="18.95" customHeight="1" thickTop="1" x14ac:dyDescent="0.2">
      <c r="E14" s="44" t="s">
        <v>22</v>
      </c>
      <c r="F14" s="44"/>
      <c r="G14" s="44"/>
      <c r="H14" s="44"/>
      <c r="I14" s="44"/>
      <c r="J14" s="44"/>
      <c r="K14" s="30">
        <v>0.8</v>
      </c>
      <c r="L14" s="31">
        <v>0.8</v>
      </c>
      <c r="M14" s="22"/>
    </row>
    <row r="15" spans="1:13" ht="16.5" x14ac:dyDescent="0.3">
      <c r="H15" s="44" t="s">
        <v>32</v>
      </c>
      <c r="I15" s="44"/>
      <c r="J15" s="44"/>
      <c r="K15" s="47">
        <f>K13*K14/$L$10</f>
        <v>1.4999999999999998</v>
      </c>
      <c r="L15" s="47">
        <f>L13*L14/$L$10</f>
        <v>1.3636363636363635</v>
      </c>
      <c r="M15" s="22"/>
    </row>
    <row r="16" spans="1:13" x14ac:dyDescent="0.2">
      <c r="K16" s="32"/>
      <c r="L16" s="32"/>
      <c r="M16" s="22"/>
    </row>
    <row r="17" spans="1:13" x14ac:dyDescent="0.2">
      <c r="M17" s="22"/>
    </row>
    <row r="18" spans="1:13" x14ac:dyDescent="0.2">
      <c r="A18" s="37" t="s">
        <v>23</v>
      </c>
      <c r="B18" s="38"/>
      <c r="C18" s="38"/>
      <c r="D18" s="38"/>
      <c r="E18" s="38"/>
      <c r="F18" s="22"/>
      <c r="M18" s="22"/>
    </row>
    <row r="19" spans="1:13" x14ac:dyDescent="0.2">
      <c r="A19" s="39" t="s">
        <v>28</v>
      </c>
      <c r="B19" s="40"/>
      <c r="C19" s="40"/>
      <c r="D19" s="40"/>
      <c r="E19" s="40"/>
      <c r="F19" s="40"/>
      <c r="M19" s="22"/>
    </row>
    <row r="20" spans="1:13" x14ac:dyDescent="0.2">
      <c r="A20" s="22"/>
      <c r="B20" s="22"/>
      <c r="C20" s="22"/>
      <c r="D20" s="22"/>
      <c r="E20" s="22"/>
      <c r="F20" s="22"/>
    </row>
    <row r="21" spans="1:13" x14ac:dyDescent="0.2">
      <c r="A21" s="39" t="s">
        <v>29</v>
      </c>
      <c r="B21" s="40"/>
      <c r="C21" s="40"/>
      <c r="D21" s="40"/>
      <c r="E21" s="40"/>
      <c r="F21" s="40"/>
    </row>
  </sheetData>
  <mergeCells count="10">
    <mergeCell ref="A18:E18"/>
    <mergeCell ref="A19:F19"/>
    <mergeCell ref="A21:F21"/>
    <mergeCell ref="A1:L1"/>
    <mergeCell ref="A2:E2"/>
    <mergeCell ref="F2:L2"/>
    <mergeCell ref="E14:J14"/>
    <mergeCell ref="H15:J15"/>
    <mergeCell ref="K11:L11"/>
    <mergeCell ref="E13:J13"/>
  </mergeCells>
  <dataValidations count="2">
    <dataValidation type="list" allowBlank="1" showInputMessage="1" showErrorMessage="1" sqref="K13">
      <formula1>accu_solaire_gel</formula1>
    </dataValidation>
    <dataValidation type="list" allowBlank="1" showInputMessage="1" showErrorMessage="1" sqref="L13">
      <formula1>accu_agm</formula1>
    </dataValidation>
  </dataValidations>
  <hyperlinks>
    <hyperlink ref="A18" r:id="rId1"/>
    <hyperlink ref="A19" r:id="rId2"/>
    <hyperlink ref="A21" r:id="rId3"/>
  </hyperlinks>
  <pageMargins left="0.19645669291338586" right="0.19645669291338586" top="0.39409448818897641" bottom="0.39409448818897641" header="0" footer="0"/>
  <pageSetup paperSize="9" fitToWidth="0" fitToHeight="0" pageOrder="overThenDown" orientation="portrait" useFirstPageNumber="1" r:id="rId4"/>
  <headerFooter alignWithMargins="0">
    <oddHeader>&amp;C&amp;A</oddHeader>
    <oddFooter>&amp;CPage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opLeftCell="A2" workbookViewId="0">
      <selection activeCell="B32" sqref="B31:B32"/>
    </sheetView>
  </sheetViews>
  <sheetFormatPr baseColWidth="10" defaultRowHeight="14.25" x14ac:dyDescent="0.2"/>
  <cols>
    <col min="1" max="1" width="10.75" customWidth="1"/>
    <col min="2" max="2" width="14.625" style="33" customWidth="1"/>
    <col min="3" max="3" width="13" style="33" customWidth="1"/>
  </cols>
  <sheetData>
    <row r="2" spans="2:3" x14ac:dyDescent="0.2">
      <c r="B2" s="33" t="s">
        <v>24</v>
      </c>
      <c r="C2" s="33" t="s">
        <v>25</v>
      </c>
    </row>
    <row r="3" spans="2:3" x14ac:dyDescent="0.2">
      <c r="B3" s="33">
        <v>90</v>
      </c>
      <c r="C3" s="33">
        <v>100</v>
      </c>
    </row>
    <row r="4" spans="2:3" x14ac:dyDescent="0.2">
      <c r="B4" s="33">
        <v>110</v>
      </c>
      <c r="C4" s="33">
        <v>110</v>
      </c>
    </row>
    <row r="5" spans="2:3" x14ac:dyDescent="0.2">
      <c r="B5" s="33">
        <v>130</v>
      </c>
      <c r="C5" s="33">
        <v>130</v>
      </c>
    </row>
    <row r="6" spans="2:3" x14ac:dyDescent="0.2">
      <c r="B6" s="33">
        <v>165</v>
      </c>
      <c r="C6" s="33">
        <v>165</v>
      </c>
    </row>
    <row r="7" spans="2:3" x14ac:dyDescent="0.2">
      <c r="B7" s="33">
        <v>220</v>
      </c>
      <c r="C7" s="33">
        <v>220</v>
      </c>
    </row>
  </sheetData>
  <pageMargins left="0.19645669291338586" right="0.19645669291338586" top="0.39409448818897641" bottom="0.39409448818897641" header="0" footer="0"/>
  <pageSetup paperSize="0" fitToWidth="0" fitToHeight="0" pageOrder="overThenDown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bilan énergie quotidienne</vt:lpstr>
      <vt:lpstr>liste plages de données</vt:lpstr>
      <vt:lpstr>accu_agm</vt:lpstr>
      <vt:lpstr>'liste plages de données'!accu_solaire_gel</vt:lpstr>
      <vt:lpstr>accu_solaire_gel</vt:lpstr>
      <vt:lpstr>'bilan énergie quotidienne'!Zone_d_impression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adminjf</cp:lastModifiedBy>
  <cp:revision>7</cp:revision>
  <dcterms:created xsi:type="dcterms:W3CDTF">2017-09-12T13:19:47Z</dcterms:created>
  <dcterms:modified xsi:type="dcterms:W3CDTF">2017-09-13T20:15:31Z</dcterms:modified>
</cp:coreProperties>
</file>