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35" windowWidth="16800" windowHeight="852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A13" i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12"/>
  <c r="B41"/>
  <c r="B42"/>
  <c r="B40"/>
  <c r="B14"/>
  <c r="B15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13"/>
  <c r="B12"/>
  <c r="L12"/>
  <c r="B7" i="2"/>
  <c r="B6"/>
  <c r="B5"/>
  <c r="B4"/>
  <c r="B3"/>
  <c r="B2"/>
  <c r="F48" i="1" l="1"/>
  <c r="F47"/>
  <c r="G12"/>
  <c r="N12"/>
  <c r="J12"/>
  <c r="K12" s="1"/>
  <c r="F44" s="1"/>
  <c r="F46" l="1"/>
</calcChain>
</file>

<file path=xl/sharedStrings.xml><?xml version="1.0" encoding="utf-8"?>
<sst xmlns="http://schemas.openxmlformats.org/spreadsheetml/2006/main" count="32" uniqueCount="29">
  <si>
    <t>Prénom et Nom de L'enfant :</t>
  </si>
  <si>
    <t xml:space="preserve">Nombre d'heures hebdomadaire défini pour le calcul de la mensualisation : </t>
  </si>
  <si>
    <t>Jours</t>
  </si>
  <si>
    <t>Date</t>
  </si>
  <si>
    <t>P.A.M.F</t>
  </si>
  <si>
    <t>Horaire Prevus</t>
  </si>
  <si>
    <t>Total</t>
  </si>
  <si>
    <t>Horaires Réels</t>
  </si>
  <si>
    <t>Nbre d'heure en + ou -</t>
  </si>
  <si>
    <t>Indemnité</t>
  </si>
  <si>
    <t>Arrivé</t>
  </si>
  <si>
    <t>Départ</t>
  </si>
  <si>
    <t>Entretien</t>
  </si>
  <si>
    <t>Nourriture</t>
  </si>
  <si>
    <t xml:space="preserve">Mois de </t>
  </si>
  <si>
    <t>M</t>
  </si>
  <si>
    <t>Km</t>
  </si>
  <si>
    <t>Employeur</t>
  </si>
  <si>
    <t>Nom et Prénom</t>
  </si>
  <si>
    <t>Adresse</t>
  </si>
  <si>
    <t xml:space="preserve">N° Pajemploi Employeur: </t>
  </si>
  <si>
    <t xml:space="preserve">Salarié (e) </t>
  </si>
  <si>
    <t>N° de SS:</t>
  </si>
  <si>
    <t xml:space="preserve">né(e) le </t>
  </si>
  <si>
    <t xml:space="preserve">Total indemnités nourriture : </t>
  </si>
  <si>
    <t xml:space="preserve">Total indemnités d'entretien : </t>
  </si>
  <si>
    <t xml:space="preserve">Total de Km : </t>
  </si>
  <si>
    <t>Nbre d'heure suppl effectués</t>
  </si>
  <si>
    <t>Mois de</t>
  </si>
</sst>
</file>

<file path=xl/styles.xml><?xml version="1.0" encoding="utf-8"?>
<styleSheet xmlns="http://schemas.openxmlformats.org/spreadsheetml/2006/main">
  <numFmts count="6">
    <numFmt numFmtId="164" formatCode="#,##0.00\ &quot;€&quot;"/>
    <numFmt numFmtId="165" formatCode="h:mm;@"/>
    <numFmt numFmtId="166" formatCode="##&quot; Km&quot;"/>
    <numFmt numFmtId="173" formatCode="mmmm"/>
    <numFmt numFmtId="174" formatCode="dd"/>
    <numFmt numFmtId="175" formatCode="dddd"/>
  </numFmts>
  <fonts count="4">
    <font>
      <sz val="11"/>
      <color theme="1"/>
      <name val="Arial"/>
      <family val="2"/>
    </font>
    <font>
      <b/>
      <sz val="10"/>
      <color theme="1"/>
      <name val="ComicSansMS,Bold"/>
    </font>
    <font>
      <sz val="10"/>
      <color theme="1"/>
      <name val="Arial"/>
      <family val="2"/>
    </font>
    <font>
      <sz val="10"/>
      <color theme="1"/>
      <name val="ComicSansMS,Bold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2" xfId="0" applyFont="1" applyBorder="1" applyAlignment="1"/>
    <xf numFmtId="0" fontId="2" fillId="0" borderId="14" xfId="0" applyFont="1" applyBorder="1" applyAlignment="1"/>
    <xf numFmtId="0" fontId="2" fillId="0" borderId="5" xfId="0" applyFont="1" applyBorder="1"/>
    <xf numFmtId="165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6" fontId="2" fillId="0" borderId="1" xfId="0" applyNumberFormat="1" applyFont="1" applyBorder="1"/>
    <xf numFmtId="165" fontId="3" fillId="0" borderId="1" xfId="0" applyNumberFormat="1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left" vertical="center"/>
    </xf>
    <xf numFmtId="0" fontId="2" fillId="7" borderId="12" xfId="0" applyFont="1" applyFill="1" applyBorder="1" applyAlignment="1">
      <alignment horizontal="left" vertical="center"/>
    </xf>
    <xf numFmtId="0" fontId="2" fillId="7" borderId="13" xfId="0" applyFont="1" applyFill="1" applyBorder="1" applyAlignment="1">
      <alignment horizontal="left" vertical="center"/>
    </xf>
    <xf numFmtId="0" fontId="2" fillId="7" borderId="14" xfId="0" applyFont="1" applyFill="1" applyBorder="1" applyAlignment="1">
      <alignment horizontal="left" vertical="center"/>
    </xf>
    <xf numFmtId="0" fontId="2" fillId="10" borderId="12" xfId="0" applyFont="1" applyFill="1" applyBorder="1" applyAlignment="1">
      <alignment horizontal="left" vertical="center"/>
    </xf>
    <xf numFmtId="0" fontId="2" fillId="10" borderId="13" xfId="0" applyFont="1" applyFill="1" applyBorder="1" applyAlignment="1">
      <alignment horizontal="left" vertical="center"/>
    </xf>
    <xf numFmtId="0" fontId="2" fillId="10" borderId="14" xfId="0" applyFont="1" applyFill="1" applyBorder="1" applyAlignment="1">
      <alignment horizontal="left" vertical="center"/>
    </xf>
    <xf numFmtId="0" fontId="2" fillId="14" borderId="12" xfId="0" applyFont="1" applyFill="1" applyBorder="1" applyAlignment="1">
      <alignment horizontal="left" vertical="center"/>
    </xf>
    <xf numFmtId="0" fontId="2" fillId="14" borderId="13" xfId="0" applyFont="1" applyFill="1" applyBorder="1" applyAlignment="1">
      <alignment horizontal="left" vertical="center"/>
    </xf>
    <xf numFmtId="0" fontId="2" fillId="14" borderId="14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0" borderId="1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2" fillId="10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vertical="center"/>
    </xf>
    <xf numFmtId="0" fontId="3" fillId="9" borderId="13" xfId="0" applyFont="1" applyFill="1" applyBorder="1" applyAlignment="1">
      <alignment vertical="center"/>
    </xf>
    <xf numFmtId="0" fontId="3" fillId="9" borderId="14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 vertical="center"/>
    </xf>
    <xf numFmtId="165" fontId="0" fillId="0" borderId="0" xfId="0" applyNumberFormat="1"/>
    <xf numFmtId="0" fontId="2" fillId="0" borderId="0" xfId="0" applyFont="1" applyBorder="1" applyAlignment="1"/>
    <xf numFmtId="173" fontId="2" fillId="0" borderId="0" xfId="0" applyNumberFormat="1" applyFont="1"/>
    <xf numFmtId="174" fontId="2" fillId="0" borderId="1" xfId="0" applyNumberFormat="1" applyFont="1" applyBorder="1" applyAlignment="1">
      <alignment horizontal="center" vertical="center"/>
    </xf>
    <xf numFmtId="175" fontId="2" fillId="0" borderId="1" xfId="0" applyNumberFormat="1" applyFont="1" applyBorder="1"/>
  </cellXfs>
  <cellStyles count="1">
    <cellStyle name="Normal" xfId="0" builtinId="0"/>
  </cellStyles>
  <dxfs count="6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50"/>
  <sheetViews>
    <sheetView tabSelected="1" workbookViewId="0">
      <selection activeCell="T21" sqref="T21"/>
    </sheetView>
  </sheetViews>
  <sheetFormatPr baseColWidth="10" defaultRowHeight="12.75"/>
  <cols>
    <col min="1" max="1" width="7.875" style="1" bestFit="1" customWidth="1"/>
    <col min="2" max="2" width="8.5" style="1" bestFit="1" customWidth="1"/>
    <col min="3" max="3" width="2.75" style="1" customWidth="1"/>
    <col min="4" max="4" width="4.125" style="1" bestFit="1" customWidth="1"/>
    <col min="5" max="5" width="5.875" style="1" customWidth="1"/>
    <col min="6" max="6" width="6.25" style="1" bestFit="1" customWidth="1"/>
    <col min="7" max="7" width="7.75" style="1" bestFit="1" customWidth="1"/>
    <col min="8" max="8" width="8.875" style="1" bestFit="1" customWidth="1"/>
    <col min="9" max="10" width="7.25" style="1" bestFit="1" customWidth="1"/>
    <col min="11" max="11" width="7.5" style="1" bestFit="1" customWidth="1"/>
    <col min="12" max="12" width="8.625" style="1" bestFit="1" customWidth="1"/>
    <col min="13" max="13" width="2.25" style="1" bestFit="1" customWidth="1"/>
    <col min="14" max="14" width="5.5" style="1" bestFit="1" customWidth="1"/>
    <col min="15" max="15" width="6.875" style="1" customWidth="1"/>
    <col min="16" max="16384" width="11" style="1"/>
  </cols>
  <sheetData>
    <row r="1" spans="1: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>
      <c r="A3" s="1" t="s">
        <v>1</v>
      </c>
    </row>
    <row r="4" spans="1:15">
      <c r="A4" s="53" t="s">
        <v>17</v>
      </c>
      <c r="B4" s="74"/>
      <c r="C4" s="74"/>
      <c r="D4" s="54"/>
      <c r="E4" s="68" t="s">
        <v>18</v>
      </c>
      <c r="F4" s="69"/>
      <c r="G4" s="69"/>
      <c r="H4" s="70"/>
      <c r="J4" s="53" t="s">
        <v>21</v>
      </c>
      <c r="K4" s="54"/>
      <c r="L4" s="16"/>
      <c r="M4" s="12"/>
      <c r="N4" s="12"/>
      <c r="O4" s="13"/>
    </row>
    <row r="5" spans="1:15">
      <c r="A5" s="55"/>
      <c r="B5" s="59"/>
      <c r="C5" s="59"/>
      <c r="D5" s="56"/>
      <c r="E5" s="71" t="s">
        <v>19</v>
      </c>
      <c r="F5" s="72"/>
      <c r="G5" s="72"/>
      <c r="H5" s="73"/>
      <c r="J5" s="55"/>
      <c r="K5" s="56"/>
      <c r="L5" s="55"/>
      <c r="M5" s="59"/>
      <c r="N5" s="59"/>
      <c r="O5" s="56"/>
    </row>
    <row r="6" spans="1:15">
      <c r="A6" s="57"/>
      <c r="B6" s="60"/>
      <c r="C6" s="60"/>
      <c r="D6" s="58"/>
      <c r="E6" s="57"/>
      <c r="F6" s="60"/>
      <c r="G6" s="60"/>
      <c r="H6" s="58"/>
      <c r="J6" s="57"/>
      <c r="K6" s="58"/>
      <c r="L6" s="57"/>
      <c r="M6" s="60"/>
      <c r="N6" s="60"/>
      <c r="O6" s="58"/>
    </row>
    <row r="7" spans="1:15">
      <c r="A7" s="41" t="s">
        <v>20</v>
      </c>
      <c r="B7" s="41"/>
      <c r="C7" s="41"/>
      <c r="D7" s="41"/>
      <c r="E7" s="42"/>
      <c r="F7" s="43"/>
      <c r="G7" s="43"/>
      <c r="H7" s="44"/>
      <c r="J7" s="14" t="s">
        <v>22</v>
      </c>
      <c r="K7" s="15"/>
      <c r="L7" s="35"/>
      <c r="M7" s="36"/>
      <c r="N7" s="36"/>
      <c r="O7" s="37"/>
    </row>
    <row r="8" spans="1:15">
      <c r="A8" s="76"/>
      <c r="B8" s="76"/>
      <c r="C8" s="76"/>
      <c r="D8" s="76"/>
      <c r="E8" s="76"/>
      <c r="F8" s="76"/>
      <c r="G8" s="76"/>
      <c r="H8" s="76"/>
      <c r="J8" s="76"/>
      <c r="K8" s="76"/>
      <c r="L8" s="22"/>
      <c r="M8" s="22"/>
      <c r="N8" s="22"/>
      <c r="O8" s="22"/>
    </row>
    <row r="9" spans="1:15">
      <c r="G9" s="1" t="s">
        <v>28</v>
      </c>
      <c r="H9" s="77">
        <v>42979</v>
      </c>
    </row>
    <row r="10" spans="1:15" ht="38.25" customHeight="1">
      <c r="A10" s="38" t="s">
        <v>14</v>
      </c>
      <c r="B10" s="39"/>
      <c r="C10" s="40"/>
      <c r="D10" s="7" t="s">
        <v>4</v>
      </c>
      <c r="E10" s="65" t="s">
        <v>5</v>
      </c>
      <c r="F10" s="65"/>
      <c r="G10" s="51" t="s">
        <v>6</v>
      </c>
      <c r="H10" s="66" t="s">
        <v>7</v>
      </c>
      <c r="I10" s="66"/>
      <c r="J10" s="61" t="s">
        <v>6</v>
      </c>
      <c r="K10" s="63" t="s">
        <v>8</v>
      </c>
      <c r="L10" s="46" t="s">
        <v>9</v>
      </c>
      <c r="M10" s="46"/>
      <c r="N10" s="46"/>
      <c r="O10" s="46"/>
    </row>
    <row r="11" spans="1:15">
      <c r="A11" s="2" t="s">
        <v>2</v>
      </c>
      <c r="B11" s="2" t="s">
        <v>3</v>
      </c>
      <c r="C11" s="2"/>
      <c r="D11" s="2"/>
      <c r="E11" s="9" t="s">
        <v>10</v>
      </c>
      <c r="F11" s="10" t="s">
        <v>11</v>
      </c>
      <c r="G11" s="52"/>
      <c r="H11" s="9" t="s">
        <v>10</v>
      </c>
      <c r="I11" s="10" t="s">
        <v>11</v>
      </c>
      <c r="J11" s="62"/>
      <c r="K11" s="64"/>
      <c r="L11" s="8" t="s">
        <v>12</v>
      </c>
      <c r="M11" s="45" t="s">
        <v>13</v>
      </c>
      <c r="N11" s="45"/>
      <c r="O11" s="11" t="s">
        <v>16</v>
      </c>
    </row>
    <row r="12" spans="1:15">
      <c r="A12" s="79">
        <f>IF(B12="","",B12)</f>
        <v>42979</v>
      </c>
      <c r="B12" s="78">
        <f>H9</f>
        <v>42979</v>
      </c>
      <c r="C12" s="2"/>
      <c r="D12" s="3"/>
      <c r="E12" s="17">
        <v>0.375</v>
      </c>
      <c r="F12" s="17">
        <v>0.625</v>
      </c>
      <c r="G12" s="17">
        <f>F12-E12</f>
        <v>0.25</v>
      </c>
      <c r="H12" s="17">
        <v>0.375</v>
      </c>
      <c r="I12" s="17">
        <v>0.80208333333333337</v>
      </c>
      <c r="J12" s="17">
        <f>I12-H12</f>
        <v>0.42708333333333337</v>
      </c>
      <c r="K12" s="17">
        <f>J12-G12</f>
        <v>0.17708333333333337</v>
      </c>
      <c r="L12" s="4">
        <f>(HOUR(J12)+MINUTE(J12)/60)*VLOOKUP(J12,Feuil2!$B$2:$C$7,2,1)</f>
        <v>34.337499999999999</v>
      </c>
      <c r="M12" s="5" t="s">
        <v>15</v>
      </c>
      <c r="N12" s="4">
        <f>IF(M12="M",2.25,IF(M12="S",2.25,IF(M12="G",1,0)))</f>
        <v>2.25</v>
      </c>
      <c r="O12" s="3">
        <v>3</v>
      </c>
    </row>
    <row r="13" spans="1:15">
      <c r="A13" s="79">
        <f t="shared" ref="A13:A42" si="0">IF(B13="","",B13)</f>
        <v>42980</v>
      </c>
      <c r="B13" s="78">
        <f>B12+1</f>
        <v>42980</v>
      </c>
      <c r="C13" s="2"/>
      <c r="D13" s="3"/>
      <c r="E13" s="17"/>
      <c r="F13" s="17"/>
      <c r="G13" s="17"/>
      <c r="H13" s="17"/>
      <c r="I13" s="17"/>
      <c r="J13" s="17"/>
      <c r="K13" s="17"/>
      <c r="L13" s="4"/>
      <c r="M13" s="4"/>
      <c r="N13" s="3"/>
      <c r="O13" s="3"/>
    </row>
    <row r="14" spans="1:15">
      <c r="A14" s="79">
        <f t="shared" si="0"/>
        <v>42981</v>
      </c>
      <c r="B14" s="78">
        <f t="shared" ref="B14:B42" si="1">B13+1</f>
        <v>42981</v>
      </c>
      <c r="C14" s="2"/>
      <c r="D14" s="3"/>
      <c r="E14" s="17"/>
      <c r="F14" s="17"/>
      <c r="G14" s="17"/>
      <c r="H14" s="17"/>
      <c r="I14" s="17"/>
      <c r="J14" s="17"/>
      <c r="K14" s="17"/>
      <c r="L14" s="4"/>
      <c r="M14" s="4"/>
      <c r="N14" s="3"/>
      <c r="O14" s="3"/>
    </row>
    <row r="15" spans="1:15">
      <c r="A15" s="79">
        <f t="shared" si="0"/>
        <v>42982</v>
      </c>
      <c r="B15" s="78">
        <f t="shared" si="1"/>
        <v>42982</v>
      </c>
      <c r="C15" s="2"/>
      <c r="D15" s="3"/>
      <c r="E15" s="17"/>
      <c r="F15" s="17"/>
      <c r="G15" s="17"/>
      <c r="H15" s="17"/>
      <c r="I15" s="17"/>
      <c r="J15" s="17"/>
      <c r="K15" s="17"/>
      <c r="L15" s="4"/>
      <c r="M15" s="4"/>
      <c r="N15" s="3"/>
      <c r="O15" s="3"/>
    </row>
    <row r="16" spans="1:15">
      <c r="A16" s="79">
        <f t="shared" si="0"/>
        <v>42983</v>
      </c>
      <c r="B16" s="78">
        <f t="shared" si="1"/>
        <v>42983</v>
      </c>
      <c r="C16" s="2"/>
      <c r="D16" s="3"/>
      <c r="E16" s="17"/>
      <c r="F16" s="17"/>
      <c r="G16" s="17"/>
      <c r="H16" s="17"/>
      <c r="I16" s="17"/>
      <c r="J16" s="17"/>
      <c r="K16" s="17"/>
      <c r="L16" s="4"/>
      <c r="M16" s="4"/>
      <c r="N16" s="3"/>
      <c r="O16" s="3"/>
    </row>
    <row r="17" spans="1:15">
      <c r="A17" s="79">
        <f t="shared" si="0"/>
        <v>42984</v>
      </c>
      <c r="B17" s="78">
        <f t="shared" si="1"/>
        <v>42984</v>
      </c>
      <c r="C17" s="2"/>
      <c r="D17" s="3"/>
      <c r="E17" s="17"/>
      <c r="F17" s="17"/>
      <c r="G17" s="17"/>
      <c r="H17" s="17"/>
      <c r="I17" s="17"/>
      <c r="J17" s="17"/>
      <c r="K17" s="17"/>
      <c r="L17" s="4"/>
      <c r="M17" s="4"/>
      <c r="N17" s="3"/>
      <c r="O17" s="3"/>
    </row>
    <row r="18" spans="1:15">
      <c r="A18" s="79">
        <f t="shared" si="0"/>
        <v>42985</v>
      </c>
      <c r="B18" s="78">
        <f t="shared" si="1"/>
        <v>42985</v>
      </c>
      <c r="C18" s="2"/>
      <c r="D18" s="3"/>
      <c r="E18" s="17"/>
      <c r="F18" s="17"/>
      <c r="G18" s="17"/>
      <c r="H18" s="17"/>
      <c r="I18" s="17"/>
      <c r="J18" s="17"/>
      <c r="K18" s="17"/>
      <c r="L18" s="4"/>
      <c r="M18" s="4"/>
      <c r="N18" s="3"/>
      <c r="O18" s="3"/>
    </row>
    <row r="19" spans="1:15">
      <c r="A19" s="79">
        <f t="shared" si="0"/>
        <v>42986</v>
      </c>
      <c r="B19" s="78">
        <f t="shared" si="1"/>
        <v>42986</v>
      </c>
      <c r="C19" s="2"/>
      <c r="D19" s="3"/>
      <c r="E19" s="17"/>
      <c r="F19" s="17"/>
      <c r="G19" s="17"/>
      <c r="H19" s="17"/>
      <c r="I19" s="17"/>
      <c r="J19" s="17"/>
      <c r="K19" s="17"/>
      <c r="L19" s="4"/>
      <c r="M19" s="4"/>
      <c r="N19" s="3"/>
      <c r="O19" s="3"/>
    </row>
    <row r="20" spans="1:15">
      <c r="A20" s="79">
        <f t="shared" si="0"/>
        <v>42987</v>
      </c>
      <c r="B20" s="78">
        <f t="shared" si="1"/>
        <v>42987</v>
      </c>
      <c r="C20" s="2"/>
      <c r="D20" s="3"/>
      <c r="E20" s="17"/>
      <c r="F20" s="17"/>
      <c r="G20" s="17"/>
      <c r="H20" s="17"/>
      <c r="I20" s="17"/>
      <c r="J20" s="17"/>
      <c r="K20" s="17"/>
      <c r="L20" s="4"/>
      <c r="M20" s="4"/>
      <c r="N20" s="3"/>
      <c r="O20" s="3"/>
    </row>
    <row r="21" spans="1:15">
      <c r="A21" s="79">
        <f t="shared" si="0"/>
        <v>42988</v>
      </c>
      <c r="B21" s="78">
        <f t="shared" si="1"/>
        <v>42988</v>
      </c>
      <c r="C21" s="2"/>
      <c r="D21" s="3"/>
      <c r="E21" s="17"/>
      <c r="F21" s="17"/>
      <c r="G21" s="17"/>
      <c r="H21" s="17"/>
      <c r="I21" s="17"/>
      <c r="J21" s="17"/>
      <c r="K21" s="17"/>
      <c r="L21" s="4"/>
      <c r="M21" s="4"/>
      <c r="N21" s="3"/>
      <c r="O21" s="3"/>
    </row>
    <row r="22" spans="1:15">
      <c r="A22" s="79">
        <f t="shared" si="0"/>
        <v>42989</v>
      </c>
      <c r="B22" s="78">
        <f t="shared" si="1"/>
        <v>42989</v>
      </c>
      <c r="C22" s="2"/>
      <c r="D22" s="3"/>
      <c r="E22" s="17"/>
      <c r="F22" s="17"/>
      <c r="G22" s="17"/>
      <c r="H22" s="17"/>
      <c r="I22" s="17"/>
      <c r="J22" s="17"/>
      <c r="K22" s="17"/>
      <c r="L22" s="4"/>
      <c r="M22" s="4"/>
      <c r="N22" s="3"/>
      <c r="O22" s="3"/>
    </row>
    <row r="23" spans="1:15">
      <c r="A23" s="79">
        <f t="shared" si="0"/>
        <v>42990</v>
      </c>
      <c r="B23" s="78">
        <f t="shared" si="1"/>
        <v>42990</v>
      </c>
      <c r="C23" s="2"/>
      <c r="D23" s="3"/>
      <c r="E23" s="17"/>
      <c r="F23" s="17"/>
      <c r="G23" s="17"/>
      <c r="H23" s="17"/>
      <c r="I23" s="17"/>
      <c r="J23" s="17"/>
      <c r="K23" s="17"/>
      <c r="L23" s="4"/>
      <c r="M23" s="4"/>
      <c r="N23" s="3"/>
      <c r="O23" s="3"/>
    </row>
    <row r="24" spans="1:15">
      <c r="A24" s="79">
        <f t="shared" si="0"/>
        <v>42991</v>
      </c>
      <c r="B24" s="78">
        <f t="shared" si="1"/>
        <v>42991</v>
      </c>
      <c r="C24" s="2"/>
      <c r="D24" s="3"/>
      <c r="E24" s="17"/>
      <c r="F24" s="17"/>
      <c r="G24" s="17"/>
      <c r="H24" s="17"/>
      <c r="I24" s="17"/>
      <c r="J24" s="17"/>
      <c r="K24" s="17"/>
      <c r="L24" s="4"/>
      <c r="M24" s="4"/>
      <c r="N24" s="3"/>
      <c r="O24" s="3"/>
    </row>
    <row r="25" spans="1:15">
      <c r="A25" s="79">
        <f t="shared" si="0"/>
        <v>42992</v>
      </c>
      <c r="B25" s="78">
        <f t="shared" si="1"/>
        <v>42992</v>
      </c>
      <c r="C25" s="2"/>
      <c r="D25" s="3"/>
      <c r="E25" s="17"/>
      <c r="F25" s="17"/>
      <c r="G25" s="17"/>
      <c r="H25" s="17"/>
      <c r="I25" s="17"/>
      <c r="J25" s="17"/>
      <c r="K25" s="17"/>
      <c r="L25" s="4"/>
      <c r="M25" s="4"/>
      <c r="N25" s="3"/>
      <c r="O25" s="3"/>
    </row>
    <row r="26" spans="1:15">
      <c r="A26" s="79">
        <f t="shared" si="0"/>
        <v>42993</v>
      </c>
      <c r="B26" s="78">
        <f t="shared" si="1"/>
        <v>42993</v>
      </c>
      <c r="C26" s="2"/>
      <c r="D26" s="3"/>
      <c r="E26" s="17"/>
      <c r="F26" s="17"/>
      <c r="G26" s="17"/>
      <c r="H26" s="17"/>
      <c r="I26" s="17"/>
      <c r="J26" s="17"/>
      <c r="K26" s="17"/>
      <c r="L26" s="4"/>
      <c r="M26" s="4"/>
      <c r="N26" s="3"/>
      <c r="O26" s="3"/>
    </row>
    <row r="27" spans="1:15">
      <c r="A27" s="79">
        <f t="shared" si="0"/>
        <v>42994</v>
      </c>
      <c r="B27" s="78">
        <f t="shared" si="1"/>
        <v>42994</v>
      </c>
      <c r="C27" s="2"/>
      <c r="D27" s="3"/>
      <c r="E27" s="17"/>
      <c r="F27" s="17"/>
      <c r="G27" s="17"/>
      <c r="H27" s="17"/>
      <c r="I27" s="17"/>
      <c r="J27" s="17"/>
      <c r="K27" s="17"/>
      <c r="L27" s="4"/>
      <c r="M27" s="4"/>
      <c r="N27" s="3"/>
      <c r="O27" s="3"/>
    </row>
    <row r="28" spans="1:15">
      <c r="A28" s="79">
        <f t="shared" si="0"/>
        <v>42995</v>
      </c>
      <c r="B28" s="78">
        <f t="shared" si="1"/>
        <v>42995</v>
      </c>
      <c r="C28" s="2"/>
      <c r="D28" s="3"/>
      <c r="E28" s="17"/>
      <c r="F28" s="17"/>
      <c r="G28" s="17"/>
      <c r="H28" s="17"/>
      <c r="I28" s="17"/>
      <c r="J28" s="17"/>
      <c r="K28" s="17"/>
      <c r="L28" s="4"/>
      <c r="M28" s="4"/>
      <c r="N28" s="3"/>
      <c r="O28" s="3"/>
    </row>
    <row r="29" spans="1:15">
      <c r="A29" s="79">
        <f t="shared" si="0"/>
        <v>42996</v>
      </c>
      <c r="B29" s="78">
        <f t="shared" si="1"/>
        <v>42996</v>
      </c>
      <c r="C29" s="2"/>
      <c r="D29" s="3"/>
      <c r="E29" s="17"/>
      <c r="F29" s="17"/>
      <c r="G29" s="17"/>
      <c r="H29" s="17"/>
      <c r="I29" s="17"/>
      <c r="J29" s="17"/>
      <c r="K29" s="17"/>
      <c r="L29" s="4"/>
      <c r="M29" s="4"/>
      <c r="N29" s="3"/>
      <c r="O29" s="3"/>
    </row>
    <row r="30" spans="1:15">
      <c r="A30" s="79">
        <f t="shared" si="0"/>
        <v>42997</v>
      </c>
      <c r="B30" s="78">
        <f t="shared" si="1"/>
        <v>42997</v>
      </c>
      <c r="C30" s="2"/>
      <c r="D30" s="3"/>
      <c r="E30" s="17"/>
      <c r="F30" s="17"/>
      <c r="G30" s="17"/>
      <c r="H30" s="17"/>
      <c r="I30" s="17"/>
      <c r="J30" s="17"/>
      <c r="K30" s="17"/>
      <c r="L30" s="4"/>
      <c r="M30" s="4"/>
      <c r="N30" s="3"/>
      <c r="O30" s="3"/>
    </row>
    <row r="31" spans="1:15">
      <c r="A31" s="79">
        <f t="shared" si="0"/>
        <v>42998</v>
      </c>
      <c r="B31" s="78">
        <f t="shared" si="1"/>
        <v>42998</v>
      </c>
      <c r="C31" s="2"/>
      <c r="D31" s="3"/>
      <c r="E31" s="17"/>
      <c r="F31" s="17"/>
      <c r="G31" s="17"/>
      <c r="H31" s="17"/>
      <c r="I31" s="17"/>
      <c r="J31" s="17"/>
      <c r="K31" s="17"/>
      <c r="L31" s="4"/>
      <c r="M31" s="4"/>
      <c r="N31" s="3"/>
      <c r="O31" s="3"/>
    </row>
    <row r="32" spans="1:15">
      <c r="A32" s="79">
        <f t="shared" si="0"/>
        <v>42999</v>
      </c>
      <c r="B32" s="78">
        <f t="shared" si="1"/>
        <v>42999</v>
      </c>
      <c r="C32" s="2"/>
      <c r="D32" s="3"/>
      <c r="E32" s="17"/>
      <c r="F32" s="17"/>
      <c r="G32" s="17"/>
      <c r="H32" s="17"/>
      <c r="I32" s="17"/>
      <c r="J32" s="17"/>
      <c r="K32" s="17"/>
      <c r="L32" s="4"/>
      <c r="M32" s="4"/>
      <c r="N32" s="3"/>
      <c r="O32" s="3"/>
    </row>
    <row r="33" spans="1:15">
      <c r="A33" s="79">
        <f t="shared" si="0"/>
        <v>43000</v>
      </c>
      <c r="B33" s="78">
        <f t="shared" si="1"/>
        <v>43000</v>
      </c>
      <c r="C33" s="2"/>
      <c r="D33" s="3"/>
      <c r="E33" s="17"/>
      <c r="F33" s="17"/>
      <c r="G33" s="17"/>
      <c r="H33" s="17"/>
      <c r="I33" s="17"/>
      <c r="J33" s="17"/>
      <c r="K33" s="17"/>
      <c r="L33" s="4"/>
      <c r="M33" s="4"/>
      <c r="N33" s="3"/>
      <c r="O33" s="3"/>
    </row>
    <row r="34" spans="1:15">
      <c r="A34" s="79">
        <f t="shared" si="0"/>
        <v>43001</v>
      </c>
      <c r="B34" s="78">
        <f t="shared" si="1"/>
        <v>43001</v>
      </c>
      <c r="C34" s="2"/>
      <c r="D34" s="3"/>
      <c r="E34" s="17"/>
      <c r="F34" s="17"/>
      <c r="G34" s="17"/>
      <c r="H34" s="17"/>
      <c r="I34" s="17"/>
      <c r="J34" s="17"/>
      <c r="K34" s="17"/>
      <c r="L34" s="4"/>
      <c r="M34" s="4"/>
      <c r="N34" s="3"/>
      <c r="O34" s="3"/>
    </row>
    <row r="35" spans="1:15">
      <c r="A35" s="79">
        <f t="shared" si="0"/>
        <v>43002</v>
      </c>
      <c r="B35" s="78">
        <f t="shared" si="1"/>
        <v>43002</v>
      </c>
      <c r="C35" s="2"/>
      <c r="D35" s="3"/>
      <c r="E35" s="17"/>
      <c r="F35" s="17"/>
      <c r="G35" s="17"/>
      <c r="H35" s="17"/>
      <c r="I35" s="17"/>
      <c r="J35" s="17"/>
      <c r="K35" s="17"/>
      <c r="L35" s="4"/>
      <c r="M35" s="4"/>
      <c r="N35" s="3"/>
      <c r="O35" s="3"/>
    </row>
    <row r="36" spans="1:15">
      <c r="A36" s="79">
        <f t="shared" si="0"/>
        <v>43003</v>
      </c>
      <c r="B36" s="78">
        <f t="shared" si="1"/>
        <v>43003</v>
      </c>
      <c r="C36" s="2"/>
      <c r="D36" s="3"/>
      <c r="E36" s="17"/>
      <c r="F36" s="17"/>
      <c r="G36" s="17"/>
      <c r="H36" s="17"/>
      <c r="I36" s="17"/>
      <c r="J36" s="17"/>
      <c r="K36" s="17"/>
      <c r="L36" s="4"/>
      <c r="M36" s="4"/>
      <c r="N36" s="3"/>
      <c r="O36" s="3"/>
    </row>
    <row r="37" spans="1:15">
      <c r="A37" s="79">
        <f t="shared" si="0"/>
        <v>43004</v>
      </c>
      <c r="B37" s="78">
        <f t="shared" si="1"/>
        <v>43004</v>
      </c>
      <c r="C37" s="2"/>
      <c r="D37" s="3"/>
      <c r="E37" s="17"/>
      <c r="F37" s="17"/>
      <c r="G37" s="17"/>
      <c r="H37" s="17"/>
      <c r="I37" s="17"/>
      <c r="J37" s="17"/>
      <c r="K37" s="17"/>
      <c r="L37" s="4"/>
      <c r="M37" s="4"/>
      <c r="N37" s="3"/>
      <c r="O37" s="3"/>
    </row>
    <row r="38" spans="1:15">
      <c r="A38" s="79">
        <f t="shared" si="0"/>
        <v>43005</v>
      </c>
      <c r="B38" s="78">
        <f t="shared" si="1"/>
        <v>43005</v>
      </c>
      <c r="C38" s="2"/>
      <c r="D38" s="3"/>
      <c r="E38" s="17"/>
      <c r="F38" s="17"/>
      <c r="G38" s="17"/>
      <c r="H38" s="17"/>
      <c r="I38" s="17"/>
      <c r="J38" s="17"/>
      <c r="K38" s="17"/>
      <c r="L38" s="4"/>
      <c r="M38" s="4"/>
      <c r="N38" s="3"/>
      <c r="O38" s="3"/>
    </row>
    <row r="39" spans="1:15">
      <c r="A39" s="79">
        <f t="shared" si="0"/>
        <v>43006</v>
      </c>
      <c r="B39" s="78">
        <f t="shared" si="1"/>
        <v>43006</v>
      </c>
      <c r="C39" s="2"/>
      <c r="D39" s="3"/>
      <c r="E39" s="17"/>
      <c r="F39" s="17"/>
      <c r="G39" s="17"/>
      <c r="H39" s="17"/>
      <c r="I39" s="17"/>
      <c r="J39" s="17"/>
      <c r="K39" s="17"/>
      <c r="L39" s="4"/>
      <c r="M39" s="4"/>
      <c r="N39" s="3"/>
      <c r="O39" s="3"/>
    </row>
    <row r="40" spans="1:15">
      <c r="A40" s="79">
        <f t="shared" si="0"/>
        <v>43007</v>
      </c>
      <c r="B40" s="78">
        <f>IF(B39+1&lt;EDATE($B$12,1),B39+1,"")</f>
        <v>43007</v>
      </c>
      <c r="C40" s="2"/>
      <c r="D40" s="3"/>
      <c r="E40" s="17"/>
      <c r="F40" s="17"/>
      <c r="G40" s="17"/>
      <c r="H40" s="17"/>
      <c r="I40" s="17"/>
      <c r="J40" s="17"/>
      <c r="K40" s="17"/>
      <c r="L40" s="4"/>
      <c r="M40" s="4"/>
      <c r="N40" s="3"/>
      <c r="O40" s="3"/>
    </row>
    <row r="41" spans="1:15">
      <c r="A41" s="79">
        <f t="shared" si="0"/>
        <v>43008</v>
      </c>
      <c r="B41" s="78">
        <f t="shared" ref="B41:B42" si="2">IF(B40+1&lt;EDATE($B$12,1),B40+1,"")</f>
        <v>43008</v>
      </c>
      <c r="C41" s="2"/>
      <c r="D41" s="3"/>
      <c r="E41" s="17"/>
      <c r="F41" s="17"/>
      <c r="G41" s="17"/>
      <c r="H41" s="17"/>
      <c r="I41" s="17"/>
      <c r="J41" s="17"/>
      <c r="K41" s="17"/>
      <c r="L41" s="4"/>
      <c r="M41" s="4"/>
      <c r="N41" s="3"/>
      <c r="O41" s="3"/>
    </row>
    <row r="42" spans="1:15">
      <c r="A42" s="79" t="str">
        <f t="shared" si="0"/>
        <v/>
      </c>
      <c r="B42" s="78" t="str">
        <f t="shared" si="2"/>
        <v/>
      </c>
      <c r="C42" s="2"/>
      <c r="D42" s="3"/>
      <c r="E42" s="17"/>
      <c r="F42" s="17"/>
      <c r="G42" s="17"/>
      <c r="H42" s="17"/>
      <c r="I42" s="17"/>
      <c r="J42" s="17"/>
      <c r="K42" s="17"/>
      <c r="L42" s="4"/>
      <c r="M42" s="4"/>
      <c r="N42" s="3"/>
      <c r="O42" s="3"/>
    </row>
    <row r="44" spans="1:15">
      <c r="A44" s="47" t="s">
        <v>27</v>
      </c>
      <c r="B44" s="48"/>
      <c r="C44" s="48"/>
      <c r="D44" s="48"/>
      <c r="E44" s="49"/>
      <c r="F44" s="20">
        <f>SUM(K12:K42)</f>
        <v>0.17708333333333337</v>
      </c>
      <c r="G44" s="6"/>
      <c r="H44" s="6"/>
      <c r="I44" s="6"/>
      <c r="J44" s="6"/>
      <c r="K44" s="6"/>
      <c r="L44" s="6"/>
      <c r="M44" s="6"/>
      <c r="N44" s="6"/>
      <c r="O44" s="6"/>
    </row>
    <row r="45" spans="1:15">
      <c r="A45" s="32"/>
      <c r="B45" s="33"/>
      <c r="C45" s="33"/>
      <c r="D45" s="33"/>
      <c r="E45" s="34"/>
      <c r="F45" s="18"/>
      <c r="G45" s="6"/>
      <c r="H45" s="6"/>
      <c r="I45" s="6"/>
      <c r="J45" s="6"/>
      <c r="K45" s="6"/>
      <c r="L45" s="6"/>
      <c r="M45" s="6"/>
      <c r="N45" s="6"/>
    </row>
    <row r="46" spans="1:15">
      <c r="A46" s="23" t="s">
        <v>25</v>
      </c>
      <c r="B46" s="24"/>
      <c r="C46" s="24"/>
      <c r="D46" s="24"/>
      <c r="E46" s="25"/>
      <c r="F46" s="4">
        <f>SUM(L12:L42)</f>
        <v>34.337499999999999</v>
      </c>
    </row>
    <row r="47" spans="1:15">
      <c r="A47" s="26" t="s">
        <v>24</v>
      </c>
      <c r="B47" s="27"/>
      <c r="C47" s="27"/>
      <c r="D47" s="27"/>
      <c r="E47" s="28"/>
      <c r="F47" s="4">
        <f>SUM(N12:N42)</f>
        <v>2.25</v>
      </c>
    </row>
    <row r="48" spans="1:15">
      <c r="A48" s="29" t="s">
        <v>26</v>
      </c>
      <c r="B48" s="30"/>
      <c r="C48" s="30"/>
      <c r="D48" s="30"/>
      <c r="E48" s="31"/>
      <c r="F48" s="19">
        <f>SUM(O12:O42)</f>
        <v>3</v>
      </c>
    </row>
    <row r="50" spans="8:8">
      <c r="H50" s="21"/>
    </row>
  </sheetData>
  <mergeCells count="25">
    <mergeCell ref="A1:O1"/>
    <mergeCell ref="G10:G11"/>
    <mergeCell ref="J4:K6"/>
    <mergeCell ref="L5:O5"/>
    <mergeCell ref="L6:O6"/>
    <mergeCell ref="J10:J11"/>
    <mergeCell ref="K10:K11"/>
    <mergeCell ref="E10:F10"/>
    <mergeCell ref="H10:I10"/>
    <mergeCell ref="A2:O2"/>
    <mergeCell ref="E4:H4"/>
    <mergeCell ref="E5:H5"/>
    <mergeCell ref="E6:H6"/>
    <mergeCell ref="A4:D6"/>
    <mergeCell ref="A46:E46"/>
    <mergeCell ref="A47:E47"/>
    <mergeCell ref="A48:E48"/>
    <mergeCell ref="A45:E45"/>
    <mergeCell ref="L7:O7"/>
    <mergeCell ref="A10:C10"/>
    <mergeCell ref="A7:D7"/>
    <mergeCell ref="E7:H7"/>
    <mergeCell ref="M11:N11"/>
    <mergeCell ref="L10:O10"/>
    <mergeCell ref="A44:E44"/>
  </mergeCells>
  <conditionalFormatting sqref="A13:O42">
    <cfRule type="expression" dxfId="1" priority="1">
      <formula>WEEKDAY($A12,2)&gt;5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horizontalDpi="0" verticalDpi="0" r:id="rId1"/>
  <headerFooter>
    <oddHeader>&amp;C&amp;F&amp;R&amp;D</oddHeader>
    <oddFooter xml:space="preserve">&amp;CP: Présence A : Absence de l'Assistante Maternelle MJ: Maladie de l'enfant Justifié
MJN :Maladie de l'enfant Non Justifié F: Formation&amp;R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C7"/>
  <sheetViews>
    <sheetView workbookViewId="0">
      <selection activeCell="G17" sqref="G17"/>
    </sheetView>
  </sheetViews>
  <sheetFormatPr baseColWidth="10" defaultRowHeight="14.25"/>
  <sheetData>
    <row r="1" spans="2:3">
      <c r="B1">
        <v>0</v>
      </c>
    </row>
    <row r="2" spans="2:3">
      <c r="B2" s="75">
        <f>1/24</f>
        <v>4.1666666666666664E-2</v>
      </c>
      <c r="C2">
        <v>2.65</v>
      </c>
    </row>
    <row r="3" spans="2:3">
      <c r="B3" s="75">
        <f>7.94/24</f>
        <v>0.33083333333333337</v>
      </c>
      <c r="C3">
        <v>2.68</v>
      </c>
    </row>
    <row r="4" spans="2:3">
      <c r="B4" s="75">
        <f>9/24</f>
        <v>0.375</v>
      </c>
      <c r="C4">
        <v>3.01</v>
      </c>
    </row>
    <row r="5" spans="2:3">
      <c r="B5" s="75">
        <f>10/24</f>
        <v>0.41666666666666669</v>
      </c>
      <c r="C5">
        <v>3.35</v>
      </c>
    </row>
    <row r="6" spans="2:3">
      <c r="B6" s="75">
        <f>11/24</f>
        <v>0.45833333333333331</v>
      </c>
      <c r="C6">
        <v>3.68</v>
      </c>
    </row>
    <row r="7" spans="2:3">
      <c r="B7" s="75">
        <f>12/24</f>
        <v>0.5</v>
      </c>
      <c r="C7">
        <v>4.0199999999999996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 Florence</dc:creator>
  <cp:lastModifiedBy>TISSOT</cp:lastModifiedBy>
  <cp:lastPrinted>2017-09-11T16:58:18Z</cp:lastPrinted>
  <dcterms:created xsi:type="dcterms:W3CDTF">2017-09-09T07:08:30Z</dcterms:created>
  <dcterms:modified xsi:type="dcterms:W3CDTF">2017-09-11T18:26:18Z</dcterms:modified>
</cp:coreProperties>
</file>