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qu_000\Documents\"/>
    </mc:Choice>
  </mc:AlternateContent>
  <bookViews>
    <workbookView xWindow="0" yWindow="0" windowWidth="28800" windowHeight="12585"/>
  </bookViews>
  <sheets>
    <sheet name="Saisies" sheetId="1" r:id="rId1"/>
    <sheet name="Classem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3" i="2" l="1"/>
  <c r="Y203" i="2"/>
  <c r="Q203" i="2"/>
  <c r="P203" i="2"/>
  <c r="H203" i="2"/>
  <c r="G203" i="2"/>
  <c r="Z202" i="2"/>
  <c r="Y202" i="2"/>
  <c r="Q202" i="2"/>
  <c r="P202" i="2"/>
  <c r="H202" i="2"/>
  <c r="G202" i="2"/>
  <c r="Z201" i="2"/>
  <c r="Y201" i="2"/>
  <c r="Q201" i="2"/>
  <c r="P201" i="2"/>
  <c r="H201" i="2"/>
  <c r="G201" i="2"/>
  <c r="Z200" i="2"/>
  <c r="Y200" i="2"/>
  <c r="Q200" i="2"/>
  <c r="P200" i="2"/>
  <c r="H200" i="2"/>
  <c r="G200" i="2"/>
  <c r="Z199" i="2"/>
  <c r="Y199" i="2"/>
  <c r="Q199" i="2"/>
  <c r="P199" i="2"/>
  <c r="H199" i="2"/>
  <c r="G199" i="2"/>
  <c r="Z198" i="2"/>
  <c r="Y198" i="2"/>
  <c r="Q198" i="2"/>
  <c r="P198" i="2"/>
  <c r="H198" i="2"/>
  <c r="G198" i="2"/>
  <c r="Z197" i="2"/>
  <c r="Y197" i="2"/>
  <c r="Q197" i="2"/>
  <c r="P197" i="2"/>
  <c r="H197" i="2"/>
  <c r="G197" i="2"/>
  <c r="Z196" i="2"/>
  <c r="Y196" i="2"/>
  <c r="Q196" i="2"/>
  <c r="P196" i="2"/>
  <c r="H196" i="2"/>
  <c r="G196" i="2"/>
  <c r="Z195" i="2"/>
  <c r="Y195" i="2"/>
  <c r="Q195" i="2"/>
  <c r="P195" i="2"/>
  <c r="H195" i="2"/>
  <c r="G195" i="2"/>
  <c r="Z194" i="2"/>
  <c r="Y194" i="2"/>
  <c r="Q194" i="2"/>
  <c r="P194" i="2"/>
  <c r="H194" i="2"/>
  <c r="G194" i="2"/>
  <c r="Z193" i="2"/>
  <c r="Y193" i="2"/>
  <c r="Q193" i="2"/>
  <c r="P193" i="2"/>
  <c r="H193" i="2"/>
  <c r="G193" i="2"/>
  <c r="Z192" i="2"/>
  <c r="Y192" i="2"/>
  <c r="Q192" i="2"/>
  <c r="P192" i="2"/>
  <c r="H192" i="2"/>
  <c r="G192" i="2"/>
  <c r="Z191" i="2"/>
  <c r="Y191" i="2"/>
  <c r="Q191" i="2"/>
  <c r="P191" i="2"/>
  <c r="H191" i="2"/>
  <c r="G191" i="2"/>
  <c r="Z190" i="2"/>
  <c r="Y190" i="2"/>
  <c r="Q190" i="2"/>
  <c r="P190" i="2"/>
  <c r="H190" i="2"/>
  <c r="G190" i="2"/>
  <c r="Z189" i="2"/>
  <c r="Y189" i="2"/>
  <c r="Q189" i="2"/>
  <c r="P189" i="2"/>
  <c r="H189" i="2"/>
  <c r="G189" i="2"/>
  <c r="Z188" i="2"/>
  <c r="Y188" i="2"/>
  <c r="Q188" i="2"/>
  <c r="P188" i="2"/>
  <c r="H188" i="2"/>
  <c r="G188" i="2"/>
  <c r="Z187" i="2"/>
  <c r="Y187" i="2"/>
  <c r="Q187" i="2"/>
  <c r="P187" i="2"/>
  <c r="H187" i="2"/>
  <c r="G187" i="2"/>
  <c r="Z186" i="2"/>
  <c r="Y186" i="2"/>
  <c r="Q186" i="2"/>
  <c r="P186" i="2"/>
  <c r="H186" i="2"/>
  <c r="G186" i="2"/>
  <c r="Z185" i="2"/>
  <c r="Y185" i="2"/>
  <c r="Q185" i="2"/>
  <c r="P185" i="2"/>
  <c r="H185" i="2"/>
  <c r="G185" i="2"/>
  <c r="Z184" i="2"/>
  <c r="Y184" i="2"/>
  <c r="Q184" i="2"/>
  <c r="P184" i="2"/>
  <c r="H184" i="2"/>
  <c r="G184" i="2"/>
  <c r="Z183" i="2"/>
  <c r="Y183" i="2"/>
  <c r="Q183" i="2"/>
  <c r="P183" i="2"/>
  <c r="H183" i="2"/>
  <c r="G183" i="2"/>
  <c r="Z182" i="2"/>
  <c r="Y182" i="2"/>
  <c r="Q182" i="2"/>
  <c r="P182" i="2"/>
  <c r="H182" i="2"/>
  <c r="G182" i="2"/>
  <c r="Z181" i="2"/>
  <c r="Y181" i="2"/>
  <c r="Q181" i="2"/>
  <c r="P181" i="2"/>
  <c r="H181" i="2"/>
  <c r="G181" i="2"/>
  <c r="Z180" i="2"/>
  <c r="Y180" i="2"/>
  <c r="Q180" i="2"/>
  <c r="P180" i="2"/>
  <c r="H180" i="2"/>
  <c r="G180" i="2"/>
  <c r="Z179" i="2"/>
  <c r="Y179" i="2"/>
  <c r="Q179" i="2"/>
  <c r="P179" i="2"/>
  <c r="H179" i="2"/>
  <c r="G179" i="2"/>
  <c r="Z178" i="2"/>
  <c r="Y178" i="2"/>
  <c r="Q178" i="2"/>
  <c r="P178" i="2"/>
  <c r="H178" i="2"/>
  <c r="G178" i="2"/>
  <c r="Z177" i="2"/>
  <c r="Y177" i="2"/>
  <c r="Q177" i="2"/>
  <c r="P177" i="2"/>
  <c r="H177" i="2"/>
  <c r="G177" i="2"/>
  <c r="Z176" i="2"/>
  <c r="Y176" i="2"/>
  <c r="Q176" i="2"/>
  <c r="P176" i="2"/>
  <c r="H176" i="2"/>
  <c r="G176" i="2"/>
  <c r="Z175" i="2"/>
  <c r="Y175" i="2"/>
  <c r="Q175" i="2"/>
  <c r="P175" i="2"/>
  <c r="H175" i="2"/>
  <c r="G175" i="2"/>
  <c r="Z174" i="2"/>
  <c r="Y174" i="2"/>
  <c r="Q174" i="2"/>
  <c r="P174" i="2"/>
  <c r="H174" i="2"/>
  <c r="G174" i="2"/>
  <c r="Z173" i="2"/>
  <c r="Y173" i="2"/>
  <c r="Q173" i="2"/>
  <c r="P173" i="2"/>
  <c r="H173" i="2"/>
  <c r="G173" i="2"/>
  <c r="Z172" i="2"/>
  <c r="Y172" i="2"/>
  <c r="Q172" i="2"/>
  <c r="P172" i="2"/>
  <c r="H172" i="2"/>
  <c r="G172" i="2"/>
  <c r="Z171" i="2"/>
  <c r="Y171" i="2"/>
  <c r="Q171" i="2"/>
  <c r="P171" i="2"/>
  <c r="H171" i="2"/>
  <c r="G171" i="2"/>
  <c r="Z170" i="2"/>
  <c r="Y170" i="2"/>
  <c r="Q170" i="2"/>
  <c r="P170" i="2"/>
  <c r="H170" i="2"/>
  <c r="G170" i="2"/>
  <c r="Z169" i="2"/>
  <c r="Y169" i="2"/>
  <c r="Q169" i="2"/>
  <c r="P169" i="2"/>
  <c r="H169" i="2"/>
  <c r="G169" i="2"/>
  <c r="Z168" i="2"/>
  <c r="Y168" i="2"/>
  <c r="Q168" i="2"/>
  <c r="P168" i="2"/>
  <c r="H168" i="2"/>
  <c r="G168" i="2"/>
  <c r="Z167" i="2"/>
  <c r="Y167" i="2"/>
  <c r="Q167" i="2"/>
  <c r="P167" i="2"/>
  <c r="H167" i="2"/>
  <c r="G167" i="2"/>
  <c r="Z166" i="2"/>
  <c r="Y166" i="2"/>
  <c r="Q166" i="2"/>
  <c r="P166" i="2"/>
  <c r="H166" i="2"/>
  <c r="G166" i="2"/>
  <c r="Z165" i="2"/>
  <c r="Y165" i="2"/>
  <c r="Q165" i="2"/>
  <c r="P165" i="2"/>
  <c r="H165" i="2"/>
  <c r="G165" i="2"/>
  <c r="Z164" i="2"/>
  <c r="Y164" i="2"/>
  <c r="Q164" i="2"/>
  <c r="P164" i="2"/>
  <c r="H164" i="2"/>
  <c r="G164" i="2"/>
  <c r="Z163" i="2"/>
  <c r="Y163" i="2"/>
  <c r="Q163" i="2"/>
  <c r="P163" i="2"/>
  <c r="H163" i="2"/>
  <c r="G163" i="2"/>
  <c r="Z162" i="2"/>
  <c r="Y162" i="2"/>
  <c r="Q162" i="2"/>
  <c r="P162" i="2"/>
  <c r="H162" i="2"/>
  <c r="G162" i="2"/>
  <c r="Z161" i="2"/>
  <c r="Y161" i="2"/>
  <c r="Q161" i="2"/>
  <c r="P161" i="2"/>
  <c r="H161" i="2"/>
  <c r="G161" i="2"/>
  <c r="Z160" i="2"/>
  <c r="Y160" i="2"/>
  <c r="Q160" i="2"/>
  <c r="P160" i="2"/>
  <c r="H160" i="2"/>
  <c r="G160" i="2"/>
  <c r="Z159" i="2"/>
  <c r="Y159" i="2"/>
  <c r="Q159" i="2"/>
  <c r="P159" i="2"/>
  <c r="H159" i="2"/>
  <c r="G159" i="2"/>
  <c r="Z158" i="2"/>
  <c r="Y158" i="2"/>
  <c r="Q158" i="2"/>
  <c r="P158" i="2"/>
  <c r="H158" i="2"/>
  <c r="G158" i="2"/>
  <c r="Z157" i="2"/>
  <c r="Y157" i="2"/>
  <c r="Q157" i="2"/>
  <c r="P157" i="2"/>
  <c r="H157" i="2"/>
  <c r="G157" i="2"/>
  <c r="Z156" i="2"/>
  <c r="Y156" i="2"/>
  <c r="Q156" i="2"/>
  <c r="P156" i="2"/>
  <c r="H156" i="2"/>
  <c r="G156" i="2"/>
  <c r="Z155" i="2"/>
  <c r="Y155" i="2"/>
  <c r="Q155" i="2"/>
  <c r="P155" i="2"/>
  <c r="H155" i="2"/>
  <c r="G155" i="2"/>
  <c r="Z154" i="2"/>
  <c r="Y154" i="2"/>
  <c r="Q154" i="2"/>
  <c r="P154" i="2"/>
  <c r="H154" i="2"/>
  <c r="G154" i="2"/>
  <c r="Z153" i="2"/>
  <c r="Y153" i="2"/>
  <c r="Q153" i="2"/>
  <c r="P153" i="2"/>
  <c r="H153" i="2"/>
  <c r="G153" i="2"/>
  <c r="Z152" i="2"/>
  <c r="Y152" i="2"/>
  <c r="Q152" i="2"/>
  <c r="P152" i="2"/>
  <c r="H152" i="2"/>
  <c r="G152" i="2"/>
  <c r="Z151" i="2"/>
  <c r="Y151" i="2"/>
  <c r="Q151" i="2"/>
  <c r="P151" i="2"/>
  <c r="H151" i="2"/>
  <c r="G151" i="2"/>
  <c r="Z150" i="2"/>
  <c r="Y150" i="2"/>
  <c r="Q150" i="2"/>
  <c r="P150" i="2"/>
  <c r="H150" i="2"/>
  <c r="G150" i="2"/>
  <c r="Z149" i="2"/>
  <c r="Y149" i="2"/>
  <c r="Q149" i="2"/>
  <c r="P149" i="2"/>
  <c r="H149" i="2"/>
  <c r="G149" i="2"/>
  <c r="Z148" i="2"/>
  <c r="Y148" i="2"/>
  <c r="Q148" i="2"/>
  <c r="P148" i="2"/>
  <c r="H148" i="2"/>
  <c r="G148" i="2"/>
  <c r="Z147" i="2"/>
  <c r="Y147" i="2"/>
  <c r="Q147" i="2"/>
  <c r="P147" i="2"/>
  <c r="H147" i="2"/>
  <c r="G147" i="2"/>
  <c r="Z146" i="2"/>
  <c r="Y146" i="2"/>
  <c r="Q146" i="2"/>
  <c r="P146" i="2"/>
  <c r="H146" i="2"/>
  <c r="G146" i="2"/>
  <c r="Z145" i="2"/>
  <c r="Y145" i="2"/>
  <c r="Q145" i="2"/>
  <c r="P145" i="2"/>
  <c r="H145" i="2"/>
  <c r="G145" i="2"/>
  <c r="Z144" i="2"/>
  <c r="Y144" i="2"/>
  <c r="Q144" i="2"/>
  <c r="P144" i="2"/>
  <c r="H144" i="2"/>
  <c r="G144" i="2"/>
  <c r="Z143" i="2"/>
  <c r="Y143" i="2"/>
  <c r="Q143" i="2"/>
  <c r="P143" i="2"/>
  <c r="H143" i="2"/>
  <c r="G143" i="2"/>
  <c r="Z142" i="2"/>
  <c r="Y142" i="2"/>
  <c r="Q142" i="2"/>
  <c r="P142" i="2"/>
  <c r="H142" i="2"/>
  <c r="G142" i="2"/>
  <c r="Z141" i="2"/>
  <c r="Y141" i="2"/>
  <c r="Q141" i="2"/>
  <c r="P141" i="2"/>
  <c r="H141" i="2"/>
  <c r="G141" i="2"/>
  <c r="Z140" i="2"/>
  <c r="Y140" i="2"/>
  <c r="Q140" i="2"/>
  <c r="P140" i="2"/>
  <c r="H140" i="2"/>
  <c r="G140" i="2"/>
  <c r="Z139" i="2"/>
  <c r="Y139" i="2"/>
  <c r="Q139" i="2"/>
  <c r="P139" i="2"/>
  <c r="H139" i="2"/>
  <c r="G139" i="2"/>
  <c r="Z138" i="2"/>
  <c r="Y138" i="2"/>
  <c r="Q138" i="2"/>
  <c r="P138" i="2"/>
  <c r="H138" i="2"/>
  <c r="G138" i="2"/>
  <c r="Z137" i="2"/>
  <c r="Y137" i="2"/>
  <c r="Q137" i="2"/>
  <c r="P137" i="2"/>
  <c r="H137" i="2"/>
  <c r="G137" i="2"/>
  <c r="Z136" i="2"/>
  <c r="Y136" i="2"/>
  <c r="Q136" i="2"/>
  <c r="P136" i="2"/>
  <c r="H136" i="2"/>
  <c r="G136" i="2"/>
  <c r="Z135" i="2"/>
  <c r="Y135" i="2"/>
  <c r="Q135" i="2"/>
  <c r="P135" i="2"/>
  <c r="H135" i="2"/>
  <c r="G135" i="2"/>
  <c r="Z134" i="2"/>
  <c r="Y134" i="2"/>
  <c r="Q134" i="2"/>
  <c r="P134" i="2"/>
  <c r="H134" i="2"/>
  <c r="G134" i="2"/>
  <c r="Z133" i="2"/>
  <c r="Y133" i="2"/>
  <c r="Q133" i="2"/>
  <c r="P133" i="2"/>
  <c r="H133" i="2"/>
  <c r="G133" i="2"/>
  <c r="Z132" i="2"/>
  <c r="Y132" i="2"/>
  <c r="Q132" i="2"/>
  <c r="P132" i="2"/>
  <c r="H132" i="2"/>
  <c r="G132" i="2"/>
  <c r="Z131" i="2"/>
  <c r="Y131" i="2"/>
  <c r="Q131" i="2"/>
  <c r="P131" i="2"/>
  <c r="H131" i="2"/>
  <c r="G131" i="2"/>
  <c r="Z130" i="2"/>
  <c r="Y130" i="2"/>
  <c r="Q130" i="2"/>
  <c r="P130" i="2"/>
  <c r="H130" i="2"/>
  <c r="G130" i="2"/>
  <c r="Z129" i="2"/>
  <c r="Y129" i="2"/>
  <c r="Q129" i="2"/>
  <c r="P129" i="2"/>
  <c r="H129" i="2"/>
  <c r="G129" i="2"/>
  <c r="Z128" i="2"/>
  <c r="Y128" i="2"/>
  <c r="Q128" i="2"/>
  <c r="P128" i="2"/>
  <c r="H128" i="2"/>
  <c r="G128" i="2"/>
  <c r="Z127" i="2"/>
  <c r="Y127" i="2"/>
  <c r="Q127" i="2"/>
  <c r="P127" i="2"/>
  <c r="H127" i="2"/>
  <c r="G127" i="2"/>
  <c r="Z126" i="2"/>
  <c r="Y126" i="2"/>
  <c r="Q126" i="2"/>
  <c r="P126" i="2"/>
  <c r="H126" i="2"/>
  <c r="G126" i="2"/>
  <c r="Z125" i="2"/>
  <c r="Y125" i="2"/>
  <c r="Q125" i="2"/>
  <c r="P125" i="2"/>
  <c r="H125" i="2"/>
  <c r="G125" i="2"/>
  <c r="Z124" i="2"/>
  <c r="Y124" i="2"/>
  <c r="Q124" i="2"/>
  <c r="P124" i="2"/>
  <c r="H124" i="2"/>
  <c r="G124" i="2"/>
  <c r="Z123" i="2"/>
  <c r="Y123" i="2"/>
  <c r="Q123" i="2"/>
  <c r="P123" i="2"/>
  <c r="H123" i="2"/>
  <c r="G123" i="2"/>
  <c r="Z122" i="2"/>
  <c r="Y122" i="2"/>
  <c r="Q122" i="2"/>
  <c r="P122" i="2"/>
  <c r="H122" i="2"/>
  <c r="G122" i="2"/>
  <c r="Z121" i="2"/>
  <c r="Y121" i="2"/>
  <c r="Q121" i="2"/>
  <c r="P121" i="2"/>
  <c r="H121" i="2"/>
  <c r="G121" i="2"/>
  <c r="Z120" i="2"/>
  <c r="Y120" i="2"/>
  <c r="Q120" i="2"/>
  <c r="P120" i="2"/>
  <c r="H120" i="2"/>
  <c r="G120" i="2"/>
  <c r="Z119" i="2"/>
  <c r="Y119" i="2"/>
  <c r="Q119" i="2"/>
  <c r="P119" i="2"/>
  <c r="H119" i="2"/>
  <c r="G119" i="2"/>
  <c r="Z118" i="2"/>
  <c r="Y118" i="2"/>
  <c r="Q118" i="2"/>
  <c r="P118" i="2"/>
  <c r="H118" i="2"/>
  <c r="G118" i="2"/>
  <c r="Z117" i="2"/>
  <c r="Y117" i="2"/>
  <c r="Q117" i="2"/>
  <c r="P117" i="2"/>
  <c r="H117" i="2"/>
  <c r="G117" i="2"/>
  <c r="Z116" i="2"/>
  <c r="Y116" i="2"/>
  <c r="Q116" i="2"/>
  <c r="P116" i="2"/>
  <c r="H116" i="2"/>
  <c r="G116" i="2"/>
  <c r="Z115" i="2"/>
  <c r="Y115" i="2"/>
  <c r="Q115" i="2"/>
  <c r="P115" i="2"/>
  <c r="H115" i="2"/>
  <c r="G115" i="2"/>
  <c r="Z114" i="2"/>
  <c r="Y114" i="2"/>
  <c r="Q114" i="2"/>
  <c r="P114" i="2"/>
  <c r="H114" i="2"/>
  <c r="G114" i="2"/>
  <c r="Z113" i="2"/>
  <c r="Y113" i="2"/>
  <c r="Q113" i="2"/>
  <c r="P113" i="2"/>
  <c r="H113" i="2"/>
  <c r="G113" i="2"/>
  <c r="Z112" i="2"/>
  <c r="Y112" i="2"/>
  <c r="Q112" i="2"/>
  <c r="P112" i="2"/>
  <c r="H112" i="2"/>
  <c r="G112" i="2"/>
  <c r="Z111" i="2"/>
  <c r="Y111" i="2"/>
  <c r="Q111" i="2"/>
  <c r="P111" i="2"/>
  <c r="H111" i="2"/>
  <c r="G111" i="2"/>
  <c r="Z110" i="2"/>
  <c r="Y110" i="2"/>
  <c r="Q110" i="2"/>
  <c r="P110" i="2"/>
  <c r="H110" i="2"/>
  <c r="G110" i="2"/>
  <c r="Z109" i="2"/>
  <c r="Y109" i="2"/>
  <c r="Q109" i="2"/>
  <c r="P109" i="2"/>
  <c r="H109" i="2"/>
  <c r="G109" i="2"/>
  <c r="Z108" i="2"/>
  <c r="Y108" i="2"/>
  <c r="Q108" i="2"/>
  <c r="P108" i="2"/>
  <c r="H108" i="2"/>
  <c r="G108" i="2"/>
  <c r="Z107" i="2"/>
  <c r="Y107" i="2"/>
  <c r="Q107" i="2"/>
  <c r="P107" i="2"/>
  <c r="H107" i="2"/>
  <c r="G107" i="2"/>
  <c r="Z106" i="2"/>
  <c r="Y106" i="2"/>
  <c r="Q106" i="2"/>
  <c r="P106" i="2"/>
  <c r="H106" i="2"/>
  <c r="G106" i="2"/>
  <c r="Z105" i="2"/>
  <c r="Y105" i="2"/>
  <c r="Q105" i="2"/>
  <c r="P105" i="2"/>
  <c r="H105" i="2"/>
  <c r="G105" i="2"/>
  <c r="Z104" i="2"/>
  <c r="Y104" i="2"/>
  <c r="Q104" i="2"/>
  <c r="P104" i="2"/>
  <c r="H104" i="2"/>
  <c r="G104" i="2"/>
  <c r="Z103" i="2"/>
  <c r="Y103" i="2"/>
  <c r="Q103" i="2"/>
  <c r="P103" i="2"/>
  <c r="H103" i="2"/>
  <c r="G103" i="2"/>
  <c r="Z102" i="2"/>
  <c r="Y102" i="2"/>
  <c r="Q102" i="2"/>
  <c r="P102" i="2"/>
  <c r="H102" i="2"/>
  <c r="G102" i="2"/>
  <c r="Z101" i="2"/>
  <c r="Y101" i="2"/>
  <c r="Q101" i="2"/>
  <c r="P101" i="2"/>
  <c r="H101" i="2"/>
  <c r="G101" i="2"/>
  <c r="Z100" i="2"/>
  <c r="Y100" i="2"/>
  <c r="Q100" i="2"/>
  <c r="P100" i="2"/>
  <c r="H100" i="2"/>
  <c r="G100" i="2"/>
  <c r="Z99" i="2"/>
  <c r="Y99" i="2"/>
  <c r="Q99" i="2"/>
  <c r="P99" i="2"/>
  <c r="H99" i="2"/>
  <c r="G99" i="2"/>
  <c r="Z98" i="2"/>
  <c r="Y98" i="2"/>
  <c r="Q98" i="2"/>
  <c r="P98" i="2"/>
  <c r="H98" i="2"/>
  <c r="G98" i="2"/>
  <c r="Z97" i="2"/>
  <c r="Y97" i="2"/>
  <c r="Q97" i="2"/>
  <c r="P97" i="2"/>
  <c r="H97" i="2"/>
  <c r="G97" i="2"/>
  <c r="Z96" i="2"/>
  <c r="Y96" i="2"/>
  <c r="Q96" i="2"/>
  <c r="P96" i="2"/>
  <c r="H96" i="2"/>
  <c r="G96" i="2"/>
  <c r="Z95" i="2"/>
  <c r="Y95" i="2"/>
  <c r="Q95" i="2"/>
  <c r="P95" i="2"/>
  <c r="H95" i="2"/>
  <c r="G95" i="2"/>
  <c r="Z94" i="2"/>
  <c r="Y94" i="2"/>
  <c r="Q94" i="2"/>
  <c r="P94" i="2"/>
  <c r="H94" i="2"/>
  <c r="G94" i="2"/>
  <c r="Z93" i="2"/>
  <c r="Y93" i="2"/>
  <c r="Q93" i="2"/>
  <c r="P93" i="2"/>
  <c r="H93" i="2"/>
  <c r="G93" i="2"/>
  <c r="Z92" i="2"/>
  <c r="Y92" i="2"/>
  <c r="Q92" i="2"/>
  <c r="P92" i="2"/>
  <c r="H92" i="2"/>
  <c r="G92" i="2"/>
  <c r="Z91" i="2"/>
  <c r="Y91" i="2"/>
  <c r="Q91" i="2"/>
  <c r="P91" i="2"/>
  <c r="H91" i="2"/>
  <c r="G91" i="2"/>
  <c r="Z90" i="2"/>
  <c r="Y90" i="2"/>
  <c r="Q90" i="2"/>
  <c r="P90" i="2"/>
  <c r="H90" i="2"/>
  <c r="G90" i="2"/>
  <c r="Z89" i="2"/>
  <c r="Y89" i="2"/>
  <c r="Q89" i="2"/>
  <c r="P89" i="2"/>
  <c r="H89" i="2"/>
  <c r="G89" i="2"/>
  <c r="Z88" i="2"/>
  <c r="Y88" i="2"/>
  <c r="Q88" i="2"/>
  <c r="P88" i="2"/>
  <c r="H88" i="2"/>
  <c r="G88" i="2"/>
  <c r="Z87" i="2"/>
  <c r="Y87" i="2"/>
  <c r="Q87" i="2"/>
  <c r="P87" i="2"/>
  <c r="H87" i="2"/>
  <c r="G87" i="2"/>
  <c r="Z86" i="2"/>
  <c r="Y86" i="2"/>
  <c r="Q86" i="2"/>
  <c r="P86" i="2"/>
  <c r="H86" i="2"/>
  <c r="G86" i="2"/>
  <c r="AA85" i="2"/>
  <c r="Z85" i="2"/>
  <c r="Y85" i="2"/>
  <c r="Q85" i="2"/>
  <c r="P85" i="2"/>
  <c r="H85" i="2"/>
  <c r="G85" i="2"/>
  <c r="Z84" i="2"/>
  <c r="Y84" i="2"/>
  <c r="Q84" i="2"/>
  <c r="P84" i="2"/>
  <c r="H84" i="2"/>
  <c r="G84" i="2"/>
  <c r="Z83" i="2"/>
  <c r="Y83" i="2"/>
  <c r="Q83" i="2"/>
  <c r="P83" i="2"/>
  <c r="H83" i="2"/>
  <c r="G83" i="2"/>
  <c r="Z82" i="2"/>
  <c r="Y82" i="2"/>
  <c r="Q82" i="2"/>
  <c r="P82" i="2"/>
  <c r="H82" i="2"/>
  <c r="G82" i="2"/>
  <c r="Z81" i="2"/>
  <c r="Y81" i="2"/>
  <c r="Q81" i="2"/>
  <c r="P81" i="2"/>
  <c r="H81" i="2"/>
  <c r="G81" i="2"/>
  <c r="Z80" i="2"/>
  <c r="Y80" i="2"/>
  <c r="Q80" i="2"/>
  <c r="P80" i="2"/>
  <c r="H80" i="2"/>
  <c r="G80" i="2"/>
  <c r="Z79" i="2"/>
  <c r="Y79" i="2"/>
  <c r="Q79" i="2"/>
  <c r="P79" i="2"/>
  <c r="H79" i="2"/>
  <c r="G79" i="2"/>
  <c r="Z78" i="2"/>
  <c r="Y78" i="2"/>
  <c r="Q78" i="2"/>
  <c r="P78" i="2"/>
  <c r="H78" i="2"/>
  <c r="G78" i="2"/>
  <c r="Z77" i="2"/>
  <c r="Y77" i="2"/>
  <c r="Q77" i="2"/>
  <c r="P77" i="2"/>
  <c r="H77" i="2"/>
  <c r="G77" i="2"/>
  <c r="Z76" i="2"/>
  <c r="Y76" i="2"/>
  <c r="Q76" i="2"/>
  <c r="P76" i="2"/>
  <c r="H76" i="2"/>
  <c r="G76" i="2"/>
  <c r="Z75" i="2"/>
  <c r="Y75" i="2"/>
  <c r="Q75" i="2"/>
  <c r="P75" i="2"/>
  <c r="H75" i="2"/>
  <c r="G75" i="2"/>
  <c r="Z74" i="2"/>
  <c r="Y74" i="2"/>
  <c r="Q74" i="2"/>
  <c r="P74" i="2"/>
  <c r="H74" i="2"/>
  <c r="G74" i="2"/>
  <c r="Z73" i="2"/>
  <c r="Y73" i="2"/>
  <c r="Q73" i="2"/>
  <c r="P73" i="2"/>
  <c r="H73" i="2"/>
  <c r="G73" i="2"/>
  <c r="Z72" i="2"/>
  <c r="Y72" i="2"/>
  <c r="Q72" i="2"/>
  <c r="P72" i="2"/>
  <c r="H72" i="2"/>
  <c r="G72" i="2"/>
  <c r="Z71" i="2"/>
  <c r="Y71" i="2"/>
  <c r="Q71" i="2"/>
  <c r="P71" i="2"/>
  <c r="H71" i="2"/>
  <c r="G71" i="2"/>
  <c r="Z70" i="2"/>
  <c r="Y70" i="2"/>
  <c r="Q70" i="2"/>
  <c r="P70" i="2"/>
  <c r="H70" i="2"/>
  <c r="G70" i="2"/>
  <c r="Z69" i="2"/>
  <c r="Y69" i="2"/>
  <c r="Q69" i="2"/>
  <c r="P69" i="2"/>
  <c r="H69" i="2"/>
  <c r="G69" i="2"/>
  <c r="Z68" i="2"/>
  <c r="Y68" i="2"/>
  <c r="Q68" i="2"/>
  <c r="P68" i="2"/>
  <c r="H68" i="2"/>
  <c r="G68" i="2"/>
  <c r="Z67" i="2"/>
  <c r="Y67" i="2"/>
  <c r="Q67" i="2"/>
  <c r="P67" i="2"/>
  <c r="H67" i="2"/>
  <c r="G67" i="2"/>
  <c r="Z66" i="2"/>
  <c r="Y66" i="2"/>
  <c r="Q66" i="2"/>
  <c r="P66" i="2"/>
  <c r="H66" i="2"/>
  <c r="G66" i="2"/>
  <c r="Z65" i="2"/>
  <c r="Y65" i="2"/>
  <c r="Q65" i="2"/>
  <c r="P65" i="2"/>
  <c r="H65" i="2"/>
  <c r="G65" i="2"/>
  <c r="Z64" i="2"/>
  <c r="Y64" i="2"/>
  <c r="Q64" i="2"/>
  <c r="P64" i="2"/>
  <c r="H64" i="2"/>
  <c r="G64" i="2"/>
  <c r="Z63" i="2"/>
  <c r="Y63" i="2"/>
  <c r="Q63" i="2"/>
  <c r="P63" i="2"/>
  <c r="H63" i="2"/>
  <c r="G63" i="2"/>
  <c r="Z62" i="2"/>
  <c r="Y62" i="2"/>
  <c r="Q62" i="2"/>
  <c r="P62" i="2"/>
  <c r="H62" i="2"/>
  <c r="G62" i="2"/>
  <c r="Z61" i="2"/>
  <c r="Y61" i="2"/>
  <c r="Q61" i="2"/>
  <c r="P61" i="2"/>
  <c r="H61" i="2"/>
  <c r="G61" i="2"/>
  <c r="Z60" i="2"/>
  <c r="Y60" i="2"/>
  <c r="Q60" i="2"/>
  <c r="P60" i="2"/>
  <c r="H60" i="2"/>
  <c r="G60" i="2"/>
  <c r="Z59" i="2"/>
  <c r="Y59" i="2"/>
  <c r="Q59" i="2"/>
  <c r="P59" i="2"/>
  <c r="H59" i="2"/>
  <c r="G59" i="2"/>
  <c r="Z58" i="2"/>
  <c r="Y58" i="2"/>
  <c r="Q58" i="2"/>
  <c r="P58" i="2"/>
  <c r="H58" i="2"/>
  <c r="G58" i="2"/>
  <c r="Z57" i="2"/>
  <c r="Y57" i="2"/>
  <c r="Q57" i="2"/>
  <c r="P57" i="2"/>
  <c r="H57" i="2"/>
  <c r="G57" i="2"/>
  <c r="Z56" i="2"/>
  <c r="Y56" i="2"/>
  <c r="Q56" i="2"/>
  <c r="P56" i="2"/>
  <c r="H56" i="2"/>
  <c r="G56" i="2"/>
  <c r="Z55" i="2"/>
  <c r="Y55" i="2"/>
  <c r="Q55" i="2"/>
  <c r="P55" i="2"/>
  <c r="H55" i="2"/>
  <c r="G55" i="2"/>
  <c r="Z54" i="2"/>
  <c r="Y54" i="2"/>
  <c r="Q54" i="2"/>
  <c r="P54" i="2"/>
  <c r="H54" i="2"/>
  <c r="G54" i="2"/>
  <c r="Z53" i="2"/>
  <c r="Y53" i="2"/>
  <c r="Q53" i="2"/>
  <c r="P53" i="2"/>
  <c r="H53" i="2"/>
  <c r="G53" i="2"/>
  <c r="Z52" i="2"/>
  <c r="Y52" i="2"/>
  <c r="Q52" i="2"/>
  <c r="P52" i="2"/>
  <c r="H52" i="2"/>
  <c r="G52" i="2"/>
  <c r="Z51" i="2"/>
  <c r="Y51" i="2"/>
  <c r="Q51" i="2"/>
  <c r="P51" i="2"/>
  <c r="H51" i="2"/>
  <c r="G51" i="2"/>
  <c r="Z50" i="2"/>
  <c r="Y50" i="2"/>
  <c r="Q50" i="2"/>
  <c r="P50" i="2"/>
  <c r="H50" i="2"/>
  <c r="G50" i="2"/>
  <c r="Z49" i="2"/>
  <c r="Y49" i="2"/>
  <c r="Q49" i="2"/>
  <c r="P49" i="2"/>
  <c r="H49" i="2"/>
  <c r="G49" i="2"/>
  <c r="Z48" i="2"/>
  <c r="Y48" i="2"/>
  <c r="Q48" i="2"/>
  <c r="P48" i="2"/>
  <c r="H48" i="2"/>
  <c r="G48" i="2"/>
  <c r="Z47" i="2"/>
  <c r="Y47" i="2"/>
  <c r="Q47" i="2"/>
  <c r="P47" i="2"/>
  <c r="H47" i="2"/>
  <c r="G47" i="2"/>
  <c r="Z46" i="2"/>
  <c r="Y46" i="2"/>
  <c r="Q46" i="2"/>
  <c r="P46" i="2"/>
  <c r="H46" i="2"/>
  <c r="G46" i="2"/>
  <c r="Z45" i="2"/>
  <c r="Y45" i="2"/>
  <c r="Q45" i="2"/>
  <c r="P45" i="2"/>
  <c r="H45" i="2"/>
  <c r="G45" i="2"/>
  <c r="Z44" i="2"/>
  <c r="Y44" i="2"/>
  <c r="Q44" i="2"/>
  <c r="P44" i="2"/>
  <c r="H44" i="2"/>
  <c r="G44" i="2"/>
  <c r="Z43" i="2"/>
  <c r="Y43" i="2"/>
  <c r="Q43" i="2"/>
  <c r="P43" i="2"/>
  <c r="H43" i="2"/>
  <c r="G43" i="2"/>
  <c r="Z42" i="2"/>
  <c r="Y42" i="2"/>
  <c r="Q42" i="2"/>
  <c r="P42" i="2"/>
  <c r="H42" i="2"/>
  <c r="G42" i="2"/>
  <c r="Z41" i="2"/>
  <c r="Y41" i="2"/>
  <c r="Q41" i="2"/>
  <c r="P41" i="2"/>
  <c r="H41" i="2"/>
  <c r="G41" i="2"/>
  <c r="Z40" i="2"/>
  <c r="Y40" i="2"/>
  <c r="Q40" i="2"/>
  <c r="P40" i="2"/>
  <c r="H40" i="2"/>
  <c r="G40" i="2"/>
  <c r="Z39" i="2"/>
  <c r="Y39" i="2"/>
  <c r="Q39" i="2"/>
  <c r="P39" i="2"/>
  <c r="H39" i="2"/>
  <c r="G39" i="2"/>
  <c r="Z38" i="2"/>
  <c r="Y38" i="2"/>
  <c r="Q38" i="2"/>
  <c r="P38" i="2"/>
  <c r="H38" i="2"/>
  <c r="G38" i="2"/>
  <c r="Z37" i="2"/>
  <c r="Y37" i="2"/>
  <c r="Q37" i="2"/>
  <c r="P37" i="2"/>
  <c r="H37" i="2"/>
  <c r="G37" i="2"/>
  <c r="Z36" i="2"/>
  <c r="Y36" i="2"/>
  <c r="Q36" i="2"/>
  <c r="P36" i="2"/>
  <c r="H36" i="2"/>
  <c r="G36" i="2"/>
  <c r="Z35" i="2"/>
  <c r="Y35" i="2"/>
  <c r="Q35" i="2"/>
  <c r="P35" i="2"/>
  <c r="H35" i="2"/>
  <c r="G35" i="2"/>
  <c r="Z34" i="2"/>
  <c r="Y34" i="2"/>
  <c r="Q34" i="2"/>
  <c r="P34" i="2"/>
  <c r="H34" i="2"/>
  <c r="G34" i="2"/>
  <c r="Z33" i="2"/>
  <c r="Y33" i="2"/>
  <c r="Q33" i="2"/>
  <c r="P33" i="2"/>
  <c r="H33" i="2"/>
  <c r="G33" i="2"/>
  <c r="Z32" i="2"/>
  <c r="Y32" i="2"/>
  <c r="Q32" i="2"/>
  <c r="P32" i="2"/>
  <c r="H32" i="2"/>
  <c r="G32" i="2"/>
  <c r="Z31" i="2"/>
  <c r="Y31" i="2"/>
  <c r="Q31" i="2"/>
  <c r="P31" i="2"/>
  <c r="H31" i="2"/>
  <c r="G31" i="2"/>
  <c r="Z30" i="2"/>
  <c r="Y30" i="2"/>
  <c r="Q30" i="2"/>
  <c r="P30" i="2"/>
  <c r="H30" i="2"/>
  <c r="G30" i="2"/>
  <c r="Z29" i="2"/>
  <c r="Y29" i="2"/>
  <c r="Q29" i="2"/>
  <c r="P29" i="2"/>
  <c r="H29" i="2"/>
  <c r="G29" i="2"/>
  <c r="Z28" i="2"/>
  <c r="Y28" i="2"/>
  <c r="Q28" i="2"/>
  <c r="P28" i="2"/>
  <c r="H28" i="2"/>
  <c r="G28" i="2"/>
  <c r="Z27" i="2"/>
  <c r="Y27" i="2"/>
  <c r="Q27" i="2"/>
  <c r="P27" i="2"/>
  <c r="H27" i="2"/>
  <c r="G27" i="2"/>
  <c r="Z26" i="2"/>
  <c r="Y26" i="2"/>
  <c r="Q26" i="2"/>
  <c r="P26" i="2"/>
  <c r="H26" i="2"/>
  <c r="G26" i="2"/>
  <c r="Z25" i="2"/>
  <c r="Y25" i="2"/>
  <c r="Q25" i="2"/>
  <c r="P25" i="2"/>
  <c r="H25" i="2"/>
  <c r="G25" i="2"/>
  <c r="Z24" i="2"/>
  <c r="Y24" i="2"/>
  <c r="Q24" i="2"/>
  <c r="P24" i="2"/>
  <c r="H24" i="2"/>
  <c r="G24" i="2"/>
  <c r="Z23" i="2"/>
  <c r="Y23" i="2"/>
  <c r="Q23" i="2"/>
  <c r="P23" i="2"/>
  <c r="H23" i="2"/>
  <c r="G23" i="2"/>
  <c r="Z22" i="2"/>
  <c r="Y22" i="2"/>
  <c r="Q22" i="2"/>
  <c r="P22" i="2"/>
  <c r="H22" i="2"/>
  <c r="G22" i="2"/>
  <c r="Z21" i="2"/>
  <c r="Y21" i="2"/>
  <c r="Q21" i="2"/>
  <c r="P21" i="2"/>
  <c r="H21" i="2"/>
  <c r="G21" i="2"/>
  <c r="Z20" i="2"/>
  <c r="Y20" i="2"/>
  <c r="Q20" i="2"/>
  <c r="P20" i="2"/>
  <c r="H20" i="2"/>
  <c r="G20" i="2"/>
  <c r="Z19" i="2"/>
  <c r="Y19" i="2"/>
  <c r="Q19" i="2"/>
  <c r="P19" i="2"/>
  <c r="H19" i="2"/>
  <c r="G19" i="2"/>
  <c r="Z18" i="2"/>
  <c r="Y18" i="2"/>
  <c r="Q18" i="2"/>
  <c r="P18" i="2"/>
  <c r="H18" i="2"/>
  <c r="G18" i="2"/>
  <c r="Z17" i="2"/>
  <c r="Y17" i="2"/>
  <c r="Q17" i="2"/>
  <c r="P17" i="2"/>
  <c r="H17" i="2"/>
  <c r="G17" i="2"/>
  <c r="Z16" i="2"/>
  <c r="Y16" i="2"/>
  <c r="Q16" i="2"/>
  <c r="P16" i="2"/>
  <c r="H16" i="2"/>
  <c r="G16" i="2"/>
  <c r="Z15" i="2"/>
  <c r="Y15" i="2"/>
  <c r="Q15" i="2"/>
  <c r="P15" i="2"/>
  <c r="H15" i="2"/>
  <c r="G15" i="2"/>
  <c r="Z14" i="2"/>
  <c r="Y14" i="2"/>
  <c r="Q14" i="2"/>
  <c r="P14" i="2"/>
  <c r="H14" i="2"/>
  <c r="G14" i="2"/>
  <c r="Z13" i="2"/>
  <c r="Y13" i="2"/>
  <c r="Q13" i="2"/>
  <c r="P13" i="2"/>
  <c r="H13" i="2"/>
  <c r="G13" i="2"/>
  <c r="Z12" i="2"/>
  <c r="Y12" i="2"/>
  <c r="Q12" i="2"/>
  <c r="P12" i="2"/>
  <c r="H12" i="2"/>
  <c r="G12" i="2"/>
  <c r="Z11" i="2"/>
  <c r="Y11" i="2"/>
  <c r="Q11" i="2"/>
  <c r="P11" i="2"/>
  <c r="H11" i="2"/>
  <c r="G11" i="2"/>
  <c r="Z10" i="2"/>
  <c r="Y10" i="2"/>
  <c r="Q10" i="2"/>
  <c r="P10" i="2"/>
  <c r="H10" i="2"/>
  <c r="G10" i="2"/>
  <c r="Z9" i="2"/>
  <c r="Y9" i="2"/>
  <c r="Q9" i="2"/>
  <c r="P9" i="2"/>
  <c r="H9" i="2"/>
  <c r="G9" i="2"/>
  <c r="Z8" i="2"/>
  <c r="Y8" i="2"/>
  <c r="Q8" i="2"/>
  <c r="P8" i="2"/>
  <c r="H8" i="2"/>
  <c r="G8" i="2"/>
  <c r="Q7" i="2"/>
  <c r="P7" i="2"/>
  <c r="Q6" i="2"/>
  <c r="P6" i="2"/>
  <c r="Q5" i="2"/>
  <c r="P5" i="2"/>
  <c r="Q4" i="2"/>
  <c r="P4" i="2"/>
  <c r="Q3" i="2"/>
  <c r="P3" i="2"/>
  <c r="H3" i="2"/>
  <c r="Z3" i="2" s="1"/>
  <c r="AA3" i="2" s="1"/>
  <c r="G3" i="2"/>
  <c r="Y3" i="2" s="1"/>
  <c r="D5" i="1"/>
  <c r="D6" i="1"/>
  <c r="D7" i="1"/>
  <c r="D8" i="1"/>
  <c r="AA8" i="2" s="1"/>
  <c r="D9" i="1"/>
  <c r="AA9" i="2" s="1"/>
  <c r="D10" i="1"/>
  <c r="AA10" i="2" s="1"/>
  <c r="D11" i="1"/>
  <c r="AA11" i="2" s="1"/>
  <c r="D12" i="1"/>
  <c r="AA12" i="2" s="1"/>
  <c r="D13" i="1"/>
  <c r="AA13" i="2" s="1"/>
  <c r="D14" i="1"/>
  <c r="AA14" i="2" s="1"/>
  <c r="D15" i="1"/>
  <c r="AA15" i="2" s="1"/>
  <c r="D16" i="1"/>
  <c r="AA16" i="2" s="1"/>
  <c r="D17" i="1"/>
  <c r="AA17" i="2" s="1"/>
  <c r="D18" i="1"/>
  <c r="AA18" i="2" s="1"/>
  <c r="D19" i="1"/>
  <c r="AA19" i="2" s="1"/>
  <c r="D20" i="1"/>
  <c r="AA20" i="2" s="1"/>
  <c r="D21" i="1"/>
  <c r="AA21" i="2" s="1"/>
  <c r="D22" i="1"/>
  <c r="AA22" i="2" s="1"/>
  <c r="D23" i="1"/>
  <c r="AA23" i="2" s="1"/>
  <c r="D24" i="1"/>
  <c r="AA24" i="2" s="1"/>
  <c r="D25" i="1"/>
  <c r="AA25" i="2" s="1"/>
  <c r="D26" i="1"/>
  <c r="AA26" i="2" s="1"/>
  <c r="D27" i="1"/>
  <c r="AA27" i="2" s="1"/>
  <c r="D28" i="1"/>
  <c r="AA28" i="2" s="1"/>
  <c r="D29" i="1"/>
  <c r="AA29" i="2" s="1"/>
  <c r="D30" i="1"/>
  <c r="AA30" i="2" s="1"/>
  <c r="D31" i="1"/>
  <c r="AA31" i="2" s="1"/>
  <c r="D32" i="1"/>
  <c r="AA32" i="2" s="1"/>
  <c r="D33" i="1"/>
  <c r="AA33" i="2" s="1"/>
  <c r="D34" i="1"/>
  <c r="AA34" i="2" s="1"/>
  <c r="D35" i="1"/>
  <c r="AA35" i="2" s="1"/>
  <c r="D36" i="1"/>
  <c r="AA36" i="2" s="1"/>
  <c r="D37" i="1"/>
  <c r="AA37" i="2" s="1"/>
  <c r="D38" i="1"/>
  <c r="AA38" i="2" s="1"/>
  <c r="D39" i="1"/>
  <c r="AA39" i="2" s="1"/>
  <c r="D40" i="1"/>
  <c r="AA40" i="2" s="1"/>
  <c r="D41" i="1"/>
  <c r="AA41" i="2" s="1"/>
  <c r="D42" i="1"/>
  <c r="AA42" i="2" s="1"/>
  <c r="D43" i="1"/>
  <c r="AA43" i="2" s="1"/>
  <c r="D44" i="1"/>
  <c r="AA44" i="2" s="1"/>
  <c r="D45" i="1"/>
  <c r="AA45" i="2" s="1"/>
  <c r="D46" i="1"/>
  <c r="AA46" i="2" s="1"/>
  <c r="D47" i="1"/>
  <c r="AA47" i="2" s="1"/>
  <c r="D48" i="1"/>
  <c r="AA48" i="2" s="1"/>
  <c r="D49" i="1"/>
  <c r="AA49" i="2" s="1"/>
  <c r="D50" i="1"/>
  <c r="AA50" i="2" s="1"/>
  <c r="D51" i="1"/>
  <c r="AA51" i="2" s="1"/>
  <c r="D52" i="1"/>
  <c r="AA52" i="2" s="1"/>
  <c r="D53" i="1"/>
  <c r="AA53" i="2" s="1"/>
  <c r="D54" i="1"/>
  <c r="AA54" i="2" s="1"/>
  <c r="D55" i="1"/>
  <c r="AA55" i="2" s="1"/>
  <c r="D56" i="1"/>
  <c r="AA56" i="2" s="1"/>
  <c r="D57" i="1"/>
  <c r="AA57" i="2" s="1"/>
  <c r="D58" i="1"/>
  <c r="AA58" i="2" s="1"/>
  <c r="D59" i="1"/>
  <c r="AA59" i="2" s="1"/>
  <c r="D60" i="1"/>
  <c r="AA60" i="2" s="1"/>
  <c r="D61" i="1"/>
  <c r="AA61" i="2" s="1"/>
  <c r="D62" i="1"/>
  <c r="AA62" i="2" s="1"/>
  <c r="D63" i="1"/>
  <c r="AA63" i="2" s="1"/>
  <c r="D64" i="1"/>
  <c r="AA64" i="2" s="1"/>
  <c r="D65" i="1"/>
  <c r="AA65" i="2" s="1"/>
  <c r="D66" i="1"/>
  <c r="AA66" i="2" s="1"/>
  <c r="D67" i="1"/>
  <c r="AA67" i="2" s="1"/>
  <c r="D68" i="1"/>
  <c r="AA68" i="2" s="1"/>
  <c r="D69" i="1"/>
  <c r="AA69" i="2" s="1"/>
  <c r="D70" i="1"/>
  <c r="AA70" i="2" s="1"/>
  <c r="D71" i="1"/>
  <c r="AA71" i="2" s="1"/>
  <c r="D72" i="1"/>
  <c r="AA72" i="2" s="1"/>
  <c r="D73" i="1"/>
  <c r="AA73" i="2" s="1"/>
  <c r="D74" i="1"/>
  <c r="AA74" i="2" s="1"/>
  <c r="D75" i="1"/>
  <c r="AA75" i="2" s="1"/>
  <c r="D76" i="1"/>
  <c r="AA76" i="2" s="1"/>
  <c r="D77" i="1"/>
  <c r="AA77" i="2" s="1"/>
  <c r="D78" i="1"/>
  <c r="AA78" i="2" s="1"/>
  <c r="D79" i="1"/>
  <c r="AA79" i="2" s="1"/>
  <c r="D80" i="1"/>
  <c r="AA80" i="2" s="1"/>
  <c r="D81" i="1"/>
  <c r="AA81" i="2" s="1"/>
  <c r="D82" i="1"/>
  <c r="AA82" i="2" s="1"/>
  <c r="D83" i="1"/>
  <c r="AA83" i="2" s="1"/>
  <c r="D84" i="1"/>
  <c r="AA84" i="2" s="1"/>
  <c r="D85" i="1"/>
  <c r="D86" i="1"/>
  <c r="AA86" i="2" s="1"/>
  <c r="D87" i="1"/>
  <c r="AA87" i="2" s="1"/>
  <c r="D88" i="1"/>
  <c r="AA88" i="2" s="1"/>
  <c r="D89" i="1"/>
  <c r="AA89" i="2" s="1"/>
  <c r="D90" i="1"/>
  <c r="AA90" i="2" s="1"/>
  <c r="D91" i="1"/>
  <c r="AA91" i="2" s="1"/>
  <c r="D92" i="1"/>
  <c r="AA92" i="2" s="1"/>
  <c r="D93" i="1"/>
  <c r="AA93" i="2" s="1"/>
  <c r="D94" i="1"/>
  <c r="AA94" i="2" s="1"/>
  <c r="D95" i="1"/>
  <c r="AA95" i="2" s="1"/>
  <c r="D96" i="1"/>
  <c r="AA96" i="2" s="1"/>
  <c r="D97" i="1"/>
  <c r="AA97" i="2" s="1"/>
  <c r="D98" i="1"/>
  <c r="AA98" i="2" s="1"/>
  <c r="D99" i="1"/>
  <c r="AA99" i="2" s="1"/>
  <c r="D100" i="1"/>
  <c r="AA100" i="2" s="1"/>
  <c r="D101" i="1"/>
  <c r="AA101" i="2" s="1"/>
  <c r="D102" i="1"/>
  <c r="AA102" i="2" s="1"/>
  <c r="D103" i="1"/>
  <c r="AA103" i="2" s="1"/>
  <c r="D104" i="1"/>
  <c r="AA104" i="2" s="1"/>
  <c r="D105" i="1"/>
  <c r="AA105" i="2" s="1"/>
  <c r="D106" i="1"/>
  <c r="AA106" i="2" s="1"/>
  <c r="D107" i="1"/>
  <c r="AA107" i="2" s="1"/>
  <c r="D108" i="1"/>
  <c r="AA108" i="2" s="1"/>
  <c r="D109" i="1"/>
  <c r="AA109" i="2" s="1"/>
  <c r="D110" i="1"/>
  <c r="AA110" i="2" s="1"/>
  <c r="D111" i="1"/>
  <c r="AA111" i="2" s="1"/>
  <c r="D112" i="1"/>
  <c r="AA112" i="2" s="1"/>
  <c r="D113" i="1"/>
  <c r="AA113" i="2" s="1"/>
  <c r="D114" i="1"/>
  <c r="AA114" i="2" s="1"/>
  <c r="D115" i="1"/>
  <c r="AA115" i="2" s="1"/>
  <c r="D116" i="1"/>
  <c r="AA116" i="2" s="1"/>
  <c r="D117" i="1"/>
  <c r="AA117" i="2" s="1"/>
  <c r="D118" i="1"/>
  <c r="AA118" i="2" s="1"/>
  <c r="D119" i="1"/>
  <c r="AA119" i="2" s="1"/>
  <c r="D120" i="1"/>
  <c r="AA120" i="2" s="1"/>
  <c r="D121" i="1"/>
  <c r="AA121" i="2" s="1"/>
  <c r="D122" i="1"/>
  <c r="AA122" i="2" s="1"/>
  <c r="D123" i="1"/>
  <c r="AA123" i="2" s="1"/>
  <c r="D124" i="1"/>
  <c r="AA124" i="2" s="1"/>
  <c r="D125" i="1"/>
  <c r="AA125" i="2" s="1"/>
  <c r="D126" i="1"/>
  <c r="AA126" i="2" s="1"/>
  <c r="D127" i="1"/>
  <c r="AA127" i="2" s="1"/>
  <c r="D128" i="1"/>
  <c r="AA128" i="2" s="1"/>
  <c r="D129" i="1"/>
  <c r="AA129" i="2" s="1"/>
  <c r="D130" i="1"/>
  <c r="AA130" i="2" s="1"/>
  <c r="D131" i="1"/>
  <c r="AA131" i="2" s="1"/>
  <c r="D132" i="1"/>
  <c r="AA132" i="2" s="1"/>
  <c r="D133" i="1"/>
  <c r="AA133" i="2" s="1"/>
  <c r="D134" i="1"/>
  <c r="AA134" i="2" s="1"/>
  <c r="D135" i="1"/>
  <c r="AA135" i="2" s="1"/>
  <c r="D136" i="1"/>
  <c r="AA136" i="2" s="1"/>
  <c r="D137" i="1"/>
  <c r="AA137" i="2" s="1"/>
  <c r="D138" i="1"/>
  <c r="AA138" i="2" s="1"/>
  <c r="D139" i="1"/>
  <c r="AA139" i="2" s="1"/>
  <c r="D140" i="1"/>
  <c r="AA140" i="2" s="1"/>
  <c r="D141" i="1"/>
  <c r="AA141" i="2" s="1"/>
  <c r="D142" i="1"/>
  <c r="AA142" i="2" s="1"/>
  <c r="D143" i="1"/>
  <c r="AA143" i="2" s="1"/>
  <c r="D144" i="1"/>
  <c r="AA144" i="2" s="1"/>
  <c r="D145" i="1"/>
  <c r="AA145" i="2" s="1"/>
  <c r="D146" i="1"/>
  <c r="AA146" i="2" s="1"/>
  <c r="D147" i="1"/>
  <c r="AA147" i="2" s="1"/>
  <c r="D148" i="1"/>
  <c r="AA148" i="2" s="1"/>
  <c r="D149" i="1"/>
  <c r="AA149" i="2" s="1"/>
  <c r="D150" i="1"/>
  <c r="AA150" i="2" s="1"/>
  <c r="D151" i="1"/>
  <c r="AA151" i="2" s="1"/>
  <c r="D152" i="1"/>
  <c r="AA152" i="2" s="1"/>
  <c r="D153" i="1"/>
  <c r="AA153" i="2" s="1"/>
  <c r="D154" i="1"/>
  <c r="AA154" i="2" s="1"/>
  <c r="D155" i="1"/>
  <c r="AA155" i="2" s="1"/>
  <c r="D156" i="1"/>
  <c r="AA156" i="2" s="1"/>
  <c r="D157" i="1"/>
  <c r="AA157" i="2" s="1"/>
  <c r="D158" i="1"/>
  <c r="AA158" i="2" s="1"/>
  <c r="D159" i="1"/>
  <c r="AA159" i="2" s="1"/>
  <c r="D160" i="1"/>
  <c r="AA160" i="2" s="1"/>
  <c r="D161" i="1"/>
  <c r="AA161" i="2" s="1"/>
  <c r="D162" i="1"/>
  <c r="AA162" i="2" s="1"/>
  <c r="D163" i="1"/>
  <c r="AA163" i="2" s="1"/>
  <c r="D164" i="1"/>
  <c r="AA164" i="2" s="1"/>
  <c r="D165" i="1"/>
  <c r="AA165" i="2" s="1"/>
  <c r="D166" i="1"/>
  <c r="AA166" i="2" s="1"/>
  <c r="D167" i="1"/>
  <c r="AA167" i="2" s="1"/>
  <c r="D168" i="1"/>
  <c r="AA168" i="2" s="1"/>
  <c r="D169" i="1"/>
  <c r="AA169" i="2" s="1"/>
  <c r="D170" i="1"/>
  <c r="AA170" i="2" s="1"/>
  <c r="D171" i="1"/>
  <c r="AA171" i="2" s="1"/>
  <c r="D172" i="1"/>
  <c r="AA172" i="2" s="1"/>
  <c r="D173" i="1"/>
  <c r="AA173" i="2" s="1"/>
  <c r="D174" i="1"/>
  <c r="AA174" i="2" s="1"/>
  <c r="D175" i="1"/>
  <c r="AA175" i="2" s="1"/>
  <c r="D176" i="1"/>
  <c r="AA176" i="2" s="1"/>
  <c r="D177" i="1"/>
  <c r="AA177" i="2" s="1"/>
  <c r="D178" i="1"/>
  <c r="AA178" i="2" s="1"/>
  <c r="D179" i="1"/>
  <c r="AA179" i="2" s="1"/>
  <c r="D180" i="1"/>
  <c r="AA180" i="2" s="1"/>
  <c r="D181" i="1"/>
  <c r="AA181" i="2" s="1"/>
  <c r="D182" i="1"/>
  <c r="AA182" i="2" s="1"/>
  <c r="D183" i="1"/>
  <c r="AA183" i="2" s="1"/>
  <c r="D184" i="1"/>
  <c r="AA184" i="2" s="1"/>
  <c r="D185" i="1"/>
  <c r="AA185" i="2" s="1"/>
  <c r="D186" i="1"/>
  <c r="AA186" i="2" s="1"/>
  <c r="D187" i="1"/>
  <c r="AA187" i="2" s="1"/>
  <c r="D188" i="1"/>
  <c r="AA188" i="2" s="1"/>
  <c r="D189" i="1"/>
  <c r="AA189" i="2" s="1"/>
  <c r="D190" i="1"/>
  <c r="AA190" i="2" s="1"/>
  <c r="D191" i="1"/>
  <c r="AA191" i="2" s="1"/>
  <c r="D192" i="1"/>
  <c r="AA192" i="2" s="1"/>
  <c r="D193" i="1"/>
  <c r="AA193" i="2" s="1"/>
  <c r="D194" i="1"/>
  <c r="AA194" i="2" s="1"/>
  <c r="D195" i="1"/>
  <c r="AA195" i="2" s="1"/>
  <c r="D196" i="1"/>
  <c r="AA196" i="2" s="1"/>
  <c r="D197" i="1"/>
  <c r="AA197" i="2" s="1"/>
  <c r="D198" i="1"/>
  <c r="AA198" i="2" s="1"/>
  <c r="D199" i="1"/>
  <c r="AA199" i="2" s="1"/>
  <c r="D200" i="1"/>
  <c r="AA200" i="2" s="1"/>
  <c r="D201" i="1"/>
  <c r="AA201" i="2" s="1"/>
  <c r="D202" i="1"/>
  <c r="AA202" i="2" s="1"/>
  <c r="D203" i="1"/>
  <c r="AA203" i="2" s="1"/>
  <c r="D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4" i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4" i="1"/>
  <c r="N4" i="1" s="1"/>
  <c r="I18" i="1"/>
  <c r="I26" i="1"/>
  <c r="I50" i="1"/>
  <c r="I58" i="1"/>
  <c r="I82" i="1"/>
  <c r="I90" i="1"/>
  <c r="I114" i="1"/>
  <c r="I122" i="1"/>
  <c r="G5" i="1"/>
  <c r="I5" i="1" s="1"/>
  <c r="G6" i="1"/>
  <c r="I6" i="1" s="1"/>
  <c r="G7" i="1"/>
  <c r="I7" i="1" s="1"/>
  <c r="G8" i="1"/>
  <c r="I8" i="1" s="1"/>
  <c r="Q8" i="1" s="1"/>
  <c r="G9" i="1"/>
  <c r="I9" i="1" s="1"/>
  <c r="G10" i="1"/>
  <c r="I10" i="1" s="1"/>
  <c r="G11" i="1"/>
  <c r="I11" i="1" s="1"/>
  <c r="G12" i="1"/>
  <c r="I12" i="1" s="1"/>
  <c r="Q12" i="1" s="1"/>
  <c r="G13" i="1"/>
  <c r="I13" i="1" s="1"/>
  <c r="G14" i="1"/>
  <c r="I14" i="1" s="1"/>
  <c r="G15" i="1"/>
  <c r="I15" i="1" s="1"/>
  <c r="G16" i="1"/>
  <c r="I16" i="1" s="1"/>
  <c r="Q16" i="1" s="1"/>
  <c r="G17" i="1"/>
  <c r="I17" i="1" s="1"/>
  <c r="G18" i="1"/>
  <c r="G19" i="1"/>
  <c r="I19" i="1" s="1"/>
  <c r="G20" i="1"/>
  <c r="I20" i="1" s="1"/>
  <c r="Q20" i="1" s="1"/>
  <c r="G21" i="1"/>
  <c r="I21" i="1" s="1"/>
  <c r="G22" i="1"/>
  <c r="I22" i="1" s="1"/>
  <c r="G23" i="1"/>
  <c r="I23" i="1" s="1"/>
  <c r="G24" i="1"/>
  <c r="I24" i="1" s="1"/>
  <c r="Q24" i="1" s="1"/>
  <c r="G25" i="1"/>
  <c r="I25" i="1" s="1"/>
  <c r="G26" i="1"/>
  <c r="G27" i="1"/>
  <c r="I27" i="1" s="1"/>
  <c r="G28" i="1"/>
  <c r="I28" i="1" s="1"/>
  <c r="Q28" i="1" s="1"/>
  <c r="G29" i="1"/>
  <c r="I29" i="1" s="1"/>
  <c r="G30" i="1"/>
  <c r="I30" i="1" s="1"/>
  <c r="G31" i="1"/>
  <c r="I31" i="1" s="1"/>
  <c r="G32" i="1"/>
  <c r="I32" i="1" s="1"/>
  <c r="Q32" i="1" s="1"/>
  <c r="G33" i="1"/>
  <c r="I33" i="1" s="1"/>
  <c r="G34" i="1"/>
  <c r="I34" i="1" s="1"/>
  <c r="G35" i="1"/>
  <c r="I35" i="1" s="1"/>
  <c r="G36" i="1"/>
  <c r="I36" i="1" s="1"/>
  <c r="Q36" i="1" s="1"/>
  <c r="G37" i="1"/>
  <c r="I37" i="1" s="1"/>
  <c r="G38" i="1"/>
  <c r="I38" i="1" s="1"/>
  <c r="G39" i="1"/>
  <c r="I39" i="1" s="1"/>
  <c r="G40" i="1"/>
  <c r="I40" i="1" s="1"/>
  <c r="Q40" i="1" s="1"/>
  <c r="G41" i="1"/>
  <c r="I41" i="1" s="1"/>
  <c r="G42" i="1"/>
  <c r="I42" i="1" s="1"/>
  <c r="G43" i="1"/>
  <c r="I43" i="1" s="1"/>
  <c r="G44" i="1"/>
  <c r="I44" i="1" s="1"/>
  <c r="Q44" i="1" s="1"/>
  <c r="G45" i="1"/>
  <c r="I45" i="1" s="1"/>
  <c r="G46" i="1"/>
  <c r="I46" i="1" s="1"/>
  <c r="G47" i="1"/>
  <c r="I47" i="1" s="1"/>
  <c r="G48" i="1"/>
  <c r="I48" i="1" s="1"/>
  <c r="Q48" i="1" s="1"/>
  <c r="G49" i="1"/>
  <c r="I49" i="1" s="1"/>
  <c r="G50" i="1"/>
  <c r="G51" i="1"/>
  <c r="I51" i="1" s="1"/>
  <c r="G52" i="1"/>
  <c r="I52" i="1" s="1"/>
  <c r="Q52" i="1" s="1"/>
  <c r="G53" i="1"/>
  <c r="I53" i="1" s="1"/>
  <c r="G54" i="1"/>
  <c r="I54" i="1" s="1"/>
  <c r="G55" i="1"/>
  <c r="I55" i="1" s="1"/>
  <c r="G56" i="1"/>
  <c r="I56" i="1" s="1"/>
  <c r="Q56" i="1" s="1"/>
  <c r="G57" i="1"/>
  <c r="I57" i="1" s="1"/>
  <c r="G58" i="1"/>
  <c r="G59" i="1"/>
  <c r="I59" i="1" s="1"/>
  <c r="G60" i="1"/>
  <c r="I60" i="1" s="1"/>
  <c r="Q60" i="1" s="1"/>
  <c r="G61" i="1"/>
  <c r="I61" i="1" s="1"/>
  <c r="G62" i="1"/>
  <c r="I62" i="1" s="1"/>
  <c r="G63" i="1"/>
  <c r="I63" i="1" s="1"/>
  <c r="G64" i="1"/>
  <c r="I64" i="1" s="1"/>
  <c r="Q64" i="1" s="1"/>
  <c r="G65" i="1"/>
  <c r="I65" i="1" s="1"/>
  <c r="G66" i="1"/>
  <c r="I66" i="1" s="1"/>
  <c r="G67" i="1"/>
  <c r="I67" i="1" s="1"/>
  <c r="G68" i="1"/>
  <c r="I68" i="1" s="1"/>
  <c r="Q68" i="1" s="1"/>
  <c r="G69" i="1"/>
  <c r="I69" i="1" s="1"/>
  <c r="G70" i="1"/>
  <c r="I70" i="1" s="1"/>
  <c r="G71" i="1"/>
  <c r="I71" i="1" s="1"/>
  <c r="G72" i="1"/>
  <c r="I72" i="1" s="1"/>
  <c r="Q72" i="1" s="1"/>
  <c r="G73" i="1"/>
  <c r="I73" i="1" s="1"/>
  <c r="G74" i="1"/>
  <c r="I74" i="1" s="1"/>
  <c r="G75" i="1"/>
  <c r="I75" i="1" s="1"/>
  <c r="G76" i="1"/>
  <c r="I76" i="1" s="1"/>
  <c r="Q76" i="1" s="1"/>
  <c r="G77" i="1"/>
  <c r="I77" i="1" s="1"/>
  <c r="G78" i="1"/>
  <c r="I78" i="1" s="1"/>
  <c r="G79" i="1"/>
  <c r="I79" i="1" s="1"/>
  <c r="G80" i="1"/>
  <c r="I80" i="1" s="1"/>
  <c r="Q80" i="1" s="1"/>
  <c r="G81" i="1"/>
  <c r="I81" i="1" s="1"/>
  <c r="G82" i="1"/>
  <c r="G83" i="1"/>
  <c r="I83" i="1" s="1"/>
  <c r="G84" i="1"/>
  <c r="I84" i="1" s="1"/>
  <c r="Q84" i="1" s="1"/>
  <c r="G85" i="1"/>
  <c r="I85" i="1" s="1"/>
  <c r="G86" i="1"/>
  <c r="I86" i="1" s="1"/>
  <c r="G87" i="1"/>
  <c r="I87" i="1" s="1"/>
  <c r="G88" i="1"/>
  <c r="I88" i="1" s="1"/>
  <c r="Q88" i="1" s="1"/>
  <c r="G89" i="1"/>
  <c r="I89" i="1" s="1"/>
  <c r="G90" i="1"/>
  <c r="G91" i="1"/>
  <c r="I91" i="1" s="1"/>
  <c r="G92" i="1"/>
  <c r="I92" i="1" s="1"/>
  <c r="Q92" i="1" s="1"/>
  <c r="G93" i="1"/>
  <c r="I93" i="1" s="1"/>
  <c r="G94" i="1"/>
  <c r="I94" i="1" s="1"/>
  <c r="G95" i="1"/>
  <c r="I95" i="1" s="1"/>
  <c r="G96" i="1"/>
  <c r="I96" i="1" s="1"/>
  <c r="Q96" i="1" s="1"/>
  <c r="G97" i="1"/>
  <c r="I97" i="1" s="1"/>
  <c r="G98" i="1"/>
  <c r="I98" i="1" s="1"/>
  <c r="G99" i="1"/>
  <c r="I99" i="1" s="1"/>
  <c r="G100" i="1"/>
  <c r="I100" i="1" s="1"/>
  <c r="Q100" i="1" s="1"/>
  <c r="G101" i="1"/>
  <c r="I101" i="1" s="1"/>
  <c r="G102" i="1"/>
  <c r="I102" i="1" s="1"/>
  <c r="G103" i="1"/>
  <c r="I103" i="1" s="1"/>
  <c r="G104" i="1"/>
  <c r="I104" i="1" s="1"/>
  <c r="Q104" i="1" s="1"/>
  <c r="G105" i="1"/>
  <c r="I105" i="1" s="1"/>
  <c r="G106" i="1"/>
  <c r="I106" i="1" s="1"/>
  <c r="G107" i="1"/>
  <c r="I107" i="1" s="1"/>
  <c r="G108" i="1"/>
  <c r="I108" i="1" s="1"/>
  <c r="Q108" i="1" s="1"/>
  <c r="G109" i="1"/>
  <c r="I109" i="1" s="1"/>
  <c r="G110" i="1"/>
  <c r="I110" i="1" s="1"/>
  <c r="G111" i="1"/>
  <c r="I111" i="1" s="1"/>
  <c r="G112" i="1"/>
  <c r="I112" i="1" s="1"/>
  <c r="Q112" i="1" s="1"/>
  <c r="G113" i="1"/>
  <c r="I113" i="1" s="1"/>
  <c r="G114" i="1"/>
  <c r="G115" i="1"/>
  <c r="I115" i="1" s="1"/>
  <c r="G116" i="1"/>
  <c r="I116" i="1" s="1"/>
  <c r="Q116" i="1" s="1"/>
  <c r="G117" i="1"/>
  <c r="I117" i="1" s="1"/>
  <c r="G118" i="1"/>
  <c r="I118" i="1" s="1"/>
  <c r="G119" i="1"/>
  <c r="I119" i="1" s="1"/>
  <c r="G120" i="1"/>
  <c r="I120" i="1" s="1"/>
  <c r="Q120" i="1" s="1"/>
  <c r="G121" i="1"/>
  <c r="I121" i="1" s="1"/>
  <c r="G122" i="1"/>
  <c r="G123" i="1"/>
  <c r="I123" i="1" s="1"/>
  <c r="G124" i="1"/>
  <c r="I124" i="1" s="1"/>
  <c r="Q124" i="1" s="1"/>
  <c r="G125" i="1"/>
  <c r="I125" i="1" s="1"/>
  <c r="G126" i="1"/>
  <c r="I126" i="1" s="1"/>
  <c r="G127" i="1"/>
  <c r="I127" i="1" s="1"/>
  <c r="G128" i="1"/>
  <c r="I128" i="1" s="1"/>
  <c r="Q128" i="1" s="1"/>
  <c r="G129" i="1"/>
  <c r="I129" i="1" s="1"/>
  <c r="G130" i="1"/>
  <c r="I130" i="1" s="1"/>
  <c r="G131" i="1"/>
  <c r="I131" i="1" s="1"/>
  <c r="G132" i="1"/>
  <c r="I132" i="1" s="1"/>
  <c r="Q132" i="1" s="1"/>
  <c r="G133" i="1"/>
  <c r="I133" i="1" s="1"/>
  <c r="G134" i="1"/>
  <c r="I134" i="1" s="1"/>
  <c r="G135" i="1"/>
  <c r="I135" i="1" s="1"/>
  <c r="G136" i="1"/>
  <c r="I136" i="1" s="1"/>
  <c r="Q136" i="1" s="1"/>
  <c r="G137" i="1"/>
  <c r="I137" i="1" s="1"/>
  <c r="G138" i="1"/>
  <c r="I138" i="1" s="1"/>
  <c r="G139" i="1"/>
  <c r="I139" i="1" s="1"/>
  <c r="G140" i="1"/>
  <c r="I140" i="1" s="1"/>
  <c r="Q140" i="1" s="1"/>
  <c r="G141" i="1"/>
  <c r="I141" i="1" s="1"/>
  <c r="G142" i="1"/>
  <c r="I142" i="1" s="1"/>
  <c r="G143" i="1"/>
  <c r="I143" i="1" s="1"/>
  <c r="G144" i="1"/>
  <c r="I144" i="1" s="1"/>
  <c r="Q144" i="1" s="1"/>
  <c r="G145" i="1"/>
  <c r="I145" i="1" s="1"/>
  <c r="Q145" i="1" s="1"/>
  <c r="G146" i="1"/>
  <c r="I146" i="1" s="1"/>
  <c r="G147" i="1"/>
  <c r="I147" i="1" s="1"/>
  <c r="G148" i="1"/>
  <c r="I148" i="1" s="1"/>
  <c r="Q148" i="1" s="1"/>
  <c r="G149" i="1"/>
  <c r="I149" i="1" s="1"/>
  <c r="Q149" i="1" s="1"/>
  <c r="G150" i="1"/>
  <c r="I150" i="1" s="1"/>
  <c r="G151" i="1"/>
  <c r="I151" i="1" s="1"/>
  <c r="G152" i="1"/>
  <c r="I152" i="1" s="1"/>
  <c r="Q152" i="1" s="1"/>
  <c r="G153" i="1"/>
  <c r="I153" i="1" s="1"/>
  <c r="Q153" i="1" s="1"/>
  <c r="G154" i="1"/>
  <c r="I154" i="1" s="1"/>
  <c r="G155" i="1"/>
  <c r="I155" i="1" s="1"/>
  <c r="G156" i="1"/>
  <c r="I156" i="1" s="1"/>
  <c r="Q156" i="1" s="1"/>
  <c r="G157" i="1"/>
  <c r="I157" i="1" s="1"/>
  <c r="Q157" i="1" s="1"/>
  <c r="G158" i="1"/>
  <c r="I158" i="1" s="1"/>
  <c r="G159" i="1"/>
  <c r="I159" i="1" s="1"/>
  <c r="G160" i="1"/>
  <c r="I160" i="1" s="1"/>
  <c r="Q160" i="1" s="1"/>
  <c r="G161" i="1"/>
  <c r="I161" i="1" s="1"/>
  <c r="Q161" i="1" s="1"/>
  <c r="G162" i="1"/>
  <c r="I162" i="1" s="1"/>
  <c r="G163" i="1"/>
  <c r="I163" i="1" s="1"/>
  <c r="G164" i="1"/>
  <c r="I164" i="1" s="1"/>
  <c r="Q164" i="1" s="1"/>
  <c r="G165" i="1"/>
  <c r="I165" i="1" s="1"/>
  <c r="Q165" i="1" s="1"/>
  <c r="G166" i="1"/>
  <c r="I166" i="1" s="1"/>
  <c r="G167" i="1"/>
  <c r="I167" i="1" s="1"/>
  <c r="G168" i="1"/>
  <c r="I168" i="1" s="1"/>
  <c r="Q168" i="1" s="1"/>
  <c r="G169" i="1"/>
  <c r="I169" i="1" s="1"/>
  <c r="Q169" i="1" s="1"/>
  <c r="G170" i="1"/>
  <c r="I170" i="1" s="1"/>
  <c r="G171" i="1"/>
  <c r="I171" i="1" s="1"/>
  <c r="G172" i="1"/>
  <c r="I172" i="1" s="1"/>
  <c r="Q172" i="1" s="1"/>
  <c r="G173" i="1"/>
  <c r="I173" i="1" s="1"/>
  <c r="Q173" i="1" s="1"/>
  <c r="G174" i="1"/>
  <c r="I174" i="1" s="1"/>
  <c r="G175" i="1"/>
  <c r="I175" i="1" s="1"/>
  <c r="G176" i="1"/>
  <c r="I176" i="1" s="1"/>
  <c r="Q176" i="1" s="1"/>
  <c r="G177" i="1"/>
  <c r="I177" i="1" s="1"/>
  <c r="Q177" i="1" s="1"/>
  <c r="G178" i="1"/>
  <c r="I178" i="1" s="1"/>
  <c r="G179" i="1"/>
  <c r="I179" i="1" s="1"/>
  <c r="G180" i="1"/>
  <c r="I180" i="1" s="1"/>
  <c r="Q180" i="1" s="1"/>
  <c r="G181" i="1"/>
  <c r="I181" i="1" s="1"/>
  <c r="Q181" i="1" s="1"/>
  <c r="G182" i="1"/>
  <c r="I182" i="1" s="1"/>
  <c r="G183" i="1"/>
  <c r="I183" i="1" s="1"/>
  <c r="G184" i="1"/>
  <c r="I184" i="1" s="1"/>
  <c r="Q184" i="1" s="1"/>
  <c r="G185" i="1"/>
  <c r="I185" i="1" s="1"/>
  <c r="Q185" i="1" s="1"/>
  <c r="G186" i="1"/>
  <c r="I186" i="1" s="1"/>
  <c r="G187" i="1"/>
  <c r="I187" i="1" s="1"/>
  <c r="G188" i="1"/>
  <c r="I188" i="1" s="1"/>
  <c r="Q188" i="1" s="1"/>
  <c r="G189" i="1"/>
  <c r="I189" i="1" s="1"/>
  <c r="Q189" i="1" s="1"/>
  <c r="G190" i="1"/>
  <c r="I190" i="1" s="1"/>
  <c r="G191" i="1"/>
  <c r="I191" i="1" s="1"/>
  <c r="G192" i="1"/>
  <c r="I192" i="1" s="1"/>
  <c r="Q192" i="1" s="1"/>
  <c r="G193" i="1"/>
  <c r="I193" i="1" s="1"/>
  <c r="Q193" i="1" s="1"/>
  <c r="G194" i="1"/>
  <c r="I194" i="1" s="1"/>
  <c r="G195" i="1"/>
  <c r="I195" i="1" s="1"/>
  <c r="G196" i="1"/>
  <c r="I196" i="1" s="1"/>
  <c r="Q196" i="1" s="1"/>
  <c r="G197" i="1"/>
  <c r="I197" i="1" s="1"/>
  <c r="Q197" i="1" s="1"/>
  <c r="G198" i="1"/>
  <c r="I198" i="1" s="1"/>
  <c r="G199" i="1"/>
  <c r="I199" i="1" s="1"/>
  <c r="G200" i="1"/>
  <c r="I200" i="1" s="1"/>
  <c r="Q200" i="1" s="1"/>
  <c r="G201" i="1"/>
  <c r="I201" i="1" s="1"/>
  <c r="Q201" i="1" s="1"/>
  <c r="G202" i="1"/>
  <c r="I202" i="1" s="1"/>
  <c r="G203" i="1"/>
  <c r="I203" i="1" s="1"/>
  <c r="G4" i="1"/>
  <c r="I4" i="1" s="1"/>
  <c r="AG5" i="2" l="1"/>
  <c r="AG4" i="2"/>
  <c r="AG3" i="2"/>
  <c r="AF3" i="2" s="1"/>
  <c r="AF5" i="2"/>
  <c r="AF4" i="2"/>
  <c r="AD3" i="2"/>
  <c r="AC3" i="2" s="1"/>
  <c r="AD5" i="2"/>
  <c r="AC5" i="2" s="1"/>
  <c r="AD4" i="2"/>
  <c r="AC4" i="2" s="1"/>
  <c r="B203" i="2"/>
  <c r="B201" i="2"/>
  <c r="B199" i="2"/>
  <c r="B197" i="2"/>
  <c r="B195" i="2"/>
  <c r="B193" i="2"/>
  <c r="B191" i="2"/>
  <c r="B189" i="2"/>
  <c r="B187" i="2"/>
  <c r="B185" i="2"/>
  <c r="B183" i="2"/>
  <c r="B182" i="2"/>
  <c r="B180" i="2"/>
  <c r="B178" i="2"/>
  <c r="B176" i="2"/>
  <c r="B174" i="2"/>
  <c r="B172" i="2"/>
  <c r="B170" i="2"/>
  <c r="B168" i="2"/>
  <c r="B198" i="2"/>
  <c r="B190" i="2"/>
  <c r="B169" i="2"/>
  <c r="B200" i="2"/>
  <c r="B192" i="2"/>
  <c r="B184" i="2"/>
  <c r="B181" i="2"/>
  <c r="B179" i="2"/>
  <c r="B177" i="2"/>
  <c r="B175" i="2"/>
  <c r="B173" i="2"/>
  <c r="B171" i="2"/>
  <c r="B167" i="2"/>
  <c r="B166" i="2"/>
  <c r="B164" i="2"/>
  <c r="B162" i="2"/>
  <c r="B160" i="2"/>
  <c r="B158" i="2"/>
  <c r="B156" i="2"/>
  <c r="B154" i="2"/>
  <c r="B202" i="2"/>
  <c r="B194" i="2"/>
  <c r="B186" i="2"/>
  <c r="B153" i="2"/>
  <c r="B151" i="2"/>
  <c r="B149" i="2"/>
  <c r="B147" i="2"/>
  <c r="B145" i="2"/>
  <c r="B143" i="2"/>
  <c r="B141" i="2"/>
  <c r="B139" i="2"/>
  <c r="B137" i="2"/>
  <c r="B135" i="2"/>
  <c r="B133" i="2"/>
  <c r="B131" i="2"/>
  <c r="B129" i="2"/>
  <c r="B127" i="2"/>
  <c r="B125" i="2"/>
  <c r="B123" i="2"/>
  <c r="B121" i="2"/>
  <c r="B119" i="2"/>
  <c r="B117" i="2"/>
  <c r="B115" i="2"/>
  <c r="B188" i="2"/>
  <c r="B196" i="2"/>
  <c r="B152" i="2"/>
  <c r="B150" i="2"/>
  <c r="B148" i="2"/>
  <c r="B146" i="2"/>
  <c r="B144" i="2"/>
  <c r="B142" i="2"/>
  <c r="B140" i="2"/>
  <c r="B138" i="2"/>
  <c r="B136" i="2"/>
  <c r="B134" i="2"/>
  <c r="B132" i="2"/>
  <c r="B130" i="2"/>
  <c r="B128" i="2"/>
  <c r="B126" i="2"/>
  <c r="B124" i="2"/>
  <c r="B122" i="2"/>
  <c r="B120" i="2"/>
  <c r="B163" i="2"/>
  <c r="B155" i="2"/>
  <c r="B112" i="2"/>
  <c r="B110" i="2"/>
  <c r="B108" i="2"/>
  <c r="B106" i="2"/>
  <c r="B104" i="2"/>
  <c r="B102" i="2"/>
  <c r="B100" i="2"/>
  <c r="B98" i="2"/>
  <c r="B96" i="2"/>
  <c r="B94" i="2"/>
  <c r="B92" i="2"/>
  <c r="B90" i="2"/>
  <c r="B88" i="2"/>
  <c r="B86" i="2"/>
  <c r="B165" i="2"/>
  <c r="B157" i="2"/>
  <c r="B159" i="2"/>
  <c r="B118" i="2"/>
  <c r="B116" i="2"/>
  <c r="B114" i="2"/>
  <c r="B113" i="2"/>
  <c r="B111" i="2"/>
  <c r="B109" i="2"/>
  <c r="B107" i="2"/>
  <c r="B105" i="2"/>
  <c r="B103" i="2"/>
  <c r="B87" i="2"/>
  <c r="B85" i="2"/>
  <c r="B84" i="2"/>
  <c r="B82" i="2"/>
  <c r="B80" i="2"/>
  <c r="B78" i="2"/>
  <c r="B76" i="2"/>
  <c r="B74" i="2"/>
  <c r="B72" i="2"/>
  <c r="B70" i="2"/>
  <c r="B68" i="2"/>
  <c r="B66" i="2"/>
  <c r="B64" i="2"/>
  <c r="B62" i="2"/>
  <c r="B60" i="2"/>
  <c r="B58" i="2"/>
  <c r="B56" i="2"/>
  <c r="B54" i="2"/>
  <c r="B52" i="2"/>
  <c r="B50" i="2"/>
  <c r="B48" i="2"/>
  <c r="B101" i="2"/>
  <c r="B97" i="2"/>
  <c r="B93" i="2"/>
  <c r="B89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81" i="2"/>
  <c r="B79" i="2"/>
  <c r="B75" i="2"/>
  <c r="B73" i="2"/>
  <c r="B71" i="2"/>
  <c r="B69" i="2"/>
  <c r="B67" i="2"/>
  <c r="B65" i="2"/>
  <c r="B63" i="2"/>
  <c r="B61" i="2"/>
  <c r="B59" i="2"/>
  <c r="B57" i="2"/>
  <c r="B53" i="2"/>
  <c r="B49" i="2"/>
  <c r="B47" i="2"/>
  <c r="B161" i="2"/>
  <c r="B99" i="2"/>
  <c r="B95" i="2"/>
  <c r="B91" i="2"/>
  <c r="B83" i="2"/>
  <c r="B77" i="2"/>
  <c r="B55" i="2"/>
  <c r="B51" i="2"/>
  <c r="B9" i="2"/>
  <c r="B13" i="2"/>
  <c r="B15" i="2"/>
  <c r="B25" i="2"/>
  <c r="B29" i="2"/>
  <c r="B31" i="2"/>
  <c r="B33" i="2"/>
  <c r="B39" i="2"/>
  <c r="Q82" i="1"/>
  <c r="K113" i="2"/>
  <c r="K105" i="2"/>
  <c r="B19" i="2"/>
  <c r="B21" i="2"/>
  <c r="B23" i="2"/>
  <c r="B45" i="2"/>
  <c r="Q130" i="1"/>
  <c r="Q98" i="1"/>
  <c r="Q66" i="1"/>
  <c r="K111" i="2"/>
  <c r="B11" i="2"/>
  <c r="B17" i="2"/>
  <c r="B27" i="2"/>
  <c r="B35" i="2"/>
  <c r="B37" i="2"/>
  <c r="B41" i="2"/>
  <c r="B43" i="2"/>
  <c r="Q114" i="1"/>
  <c r="Q50" i="1"/>
  <c r="B5" i="2"/>
  <c r="B7" i="2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K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103" i="2"/>
  <c r="Q202" i="1"/>
  <c r="Q198" i="1"/>
  <c r="Q194" i="1"/>
  <c r="Q190" i="1"/>
  <c r="Q186" i="1"/>
  <c r="Q62" i="1"/>
  <c r="Q54" i="1"/>
  <c r="Q46" i="1"/>
  <c r="Q38" i="1"/>
  <c r="Q30" i="1"/>
  <c r="Q22" i="1"/>
  <c r="Q14" i="1"/>
  <c r="Q6" i="1"/>
  <c r="K202" i="2"/>
  <c r="K200" i="2"/>
  <c r="K198" i="2"/>
  <c r="K196" i="2"/>
  <c r="K194" i="2"/>
  <c r="K192" i="2"/>
  <c r="K190" i="2"/>
  <c r="K188" i="2"/>
  <c r="K186" i="2"/>
  <c r="K184" i="2"/>
  <c r="K203" i="2"/>
  <c r="K201" i="2"/>
  <c r="K199" i="2"/>
  <c r="K197" i="2"/>
  <c r="K195" i="2"/>
  <c r="K193" i="2"/>
  <c r="K191" i="2"/>
  <c r="K189" i="2"/>
  <c r="K187" i="2"/>
  <c r="K185" i="2"/>
  <c r="K183" i="2"/>
  <c r="K181" i="2"/>
  <c r="K179" i="2"/>
  <c r="K177" i="2"/>
  <c r="K175" i="2"/>
  <c r="K173" i="2"/>
  <c r="K171" i="2"/>
  <c r="K169" i="2"/>
  <c r="K167" i="2"/>
  <c r="K182" i="2"/>
  <c r="K180" i="2"/>
  <c r="K178" i="2"/>
  <c r="K176" i="2"/>
  <c r="K174" i="2"/>
  <c r="K172" i="2"/>
  <c r="K170" i="2"/>
  <c r="K165" i="2"/>
  <c r="K163" i="2"/>
  <c r="K161" i="2"/>
  <c r="K159" i="2"/>
  <c r="K157" i="2"/>
  <c r="K155" i="2"/>
  <c r="K153" i="2"/>
  <c r="K168" i="2"/>
  <c r="K166" i="2"/>
  <c r="K164" i="2"/>
  <c r="K162" i="2"/>
  <c r="K160" i="2"/>
  <c r="K158" i="2"/>
  <c r="K156" i="2"/>
  <c r="K154" i="2"/>
  <c r="K151" i="2"/>
  <c r="K149" i="2"/>
  <c r="K147" i="2"/>
  <c r="K145" i="2"/>
  <c r="K143" i="2"/>
  <c r="K141" i="2"/>
  <c r="K139" i="2"/>
  <c r="K137" i="2"/>
  <c r="K135" i="2"/>
  <c r="K133" i="2"/>
  <c r="K131" i="2"/>
  <c r="K129" i="2"/>
  <c r="K127" i="2"/>
  <c r="K125" i="2"/>
  <c r="K123" i="2"/>
  <c r="K121" i="2"/>
  <c r="K119" i="2"/>
  <c r="K117" i="2"/>
  <c r="K115" i="2"/>
  <c r="K118" i="2"/>
  <c r="K11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152" i="2"/>
  <c r="K150" i="2"/>
  <c r="K148" i="2"/>
  <c r="K146" i="2"/>
  <c r="K144" i="2"/>
  <c r="K142" i="2"/>
  <c r="K140" i="2"/>
  <c r="K138" i="2"/>
  <c r="K136" i="2"/>
  <c r="K134" i="2"/>
  <c r="K132" i="2"/>
  <c r="K130" i="2"/>
  <c r="K128" i="2"/>
  <c r="K126" i="2"/>
  <c r="K124" i="2"/>
  <c r="K122" i="2"/>
  <c r="K120" i="2"/>
  <c r="K83" i="2"/>
  <c r="K81" i="2"/>
  <c r="K79" i="2"/>
  <c r="K77" i="2"/>
  <c r="K75" i="2"/>
  <c r="K73" i="2"/>
  <c r="K71" i="2"/>
  <c r="K69" i="2"/>
  <c r="K67" i="2"/>
  <c r="K65" i="2"/>
  <c r="K63" i="2"/>
  <c r="K61" i="2"/>
  <c r="K59" i="2"/>
  <c r="K57" i="2"/>
  <c r="K55" i="2"/>
  <c r="K53" i="2"/>
  <c r="K51" i="2"/>
  <c r="K49" i="2"/>
  <c r="K47" i="2"/>
  <c r="K86" i="2"/>
  <c r="K99" i="2"/>
  <c r="K97" i="2"/>
  <c r="K95" i="2"/>
  <c r="K93" i="2"/>
  <c r="K91" i="2"/>
  <c r="K89" i="2"/>
  <c r="K87" i="2"/>
  <c r="K85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48" i="2"/>
  <c r="K50" i="2"/>
  <c r="K52" i="2"/>
  <c r="K54" i="2"/>
  <c r="K101" i="2"/>
  <c r="K109" i="2"/>
  <c r="K5" i="2"/>
  <c r="K7" i="2"/>
  <c r="K9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107" i="2"/>
  <c r="Q4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Q182" i="1"/>
  <c r="Q178" i="1"/>
  <c r="Q174" i="1"/>
  <c r="Q170" i="1"/>
  <c r="Q166" i="1"/>
  <c r="Q162" i="1"/>
  <c r="Q158" i="1"/>
  <c r="Q154" i="1"/>
  <c r="Q150" i="1"/>
  <c r="Q146" i="1"/>
  <c r="Q142" i="1"/>
  <c r="Q134" i="1"/>
  <c r="Q126" i="1"/>
  <c r="Q118" i="1"/>
  <c r="Q110" i="1"/>
  <c r="Q102" i="1"/>
  <c r="Q94" i="1"/>
  <c r="Q86" i="1"/>
  <c r="Q78" i="1"/>
  <c r="Q70" i="1"/>
  <c r="Q122" i="1"/>
  <c r="Q90" i="1"/>
  <c r="Q58" i="1"/>
  <c r="Q138" i="1"/>
  <c r="Q106" i="1"/>
  <c r="Q74" i="1"/>
  <c r="Q42" i="1"/>
  <c r="Q26" i="1"/>
  <c r="Q10" i="1"/>
  <c r="Q34" i="1"/>
  <c r="Q18" i="1"/>
  <c r="O37" i="2" l="1"/>
  <c r="N37" i="2"/>
  <c r="M37" i="2"/>
  <c r="L37" i="2"/>
  <c r="O13" i="2"/>
  <c r="N13" i="2"/>
  <c r="M13" i="2"/>
  <c r="L13" i="2"/>
  <c r="M58" i="2"/>
  <c r="L58" i="2"/>
  <c r="O58" i="2"/>
  <c r="N58" i="2"/>
  <c r="M82" i="2"/>
  <c r="L82" i="2"/>
  <c r="O82" i="2"/>
  <c r="N82" i="2"/>
  <c r="O49" i="2"/>
  <c r="N49" i="2"/>
  <c r="M49" i="2"/>
  <c r="L49" i="2"/>
  <c r="O73" i="2"/>
  <c r="N73" i="2"/>
  <c r="M73" i="2"/>
  <c r="L73" i="2"/>
  <c r="N132" i="2"/>
  <c r="M132" i="2"/>
  <c r="L132" i="2"/>
  <c r="O132" i="2"/>
  <c r="L90" i="2"/>
  <c r="O90" i="2"/>
  <c r="N90" i="2"/>
  <c r="M90" i="2"/>
  <c r="L106" i="2"/>
  <c r="O106" i="2"/>
  <c r="N106" i="2"/>
  <c r="M106" i="2"/>
  <c r="L133" i="2"/>
  <c r="O133" i="2"/>
  <c r="N133" i="2"/>
  <c r="M133" i="2"/>
  <c r="M158" i="2"/>
  <c r="L158" i="2"/>
  <c r="O158" i="2"/>
  <c r="N158" i="2"/>
  <c r="M176" i="2"/>
  <c r="L176" i="2"/>
  <c r="O176" i="2"/>
  <c r="N176" i="2"/>
  <c r="O175" i="2"/>
  <c r="N175" i="2"/>
  <c r="M175" i="2"/>
  <c r="L175" i="2"/>
  <c r="M199" i="2"/>
  <c r="L199" i="2"/>
  <c r="O199" i="2"/>
  <c r="N199" i="2"/>
  <c r="O194" i="2"/>
  <c r="N194" i="2"/>
  <c r="M194" i="2"/>
  <c r="L194" i="2"/>
  <c r="M36" i="2"/>
  <c r="L36" i="2"/>
  <c r="O36" i="2"/>
  <c r="N36" i="2"/>
  <c r="M12" i="2"/>
  <c r="L12" i="2"/>
  <c r="O12" i="2"/>
  <c r="N12" i="2"/>
  <c r="E41" i="2"/>
  <c r="D41" i="2"/>
  <c r="C41" i="2"/>
  <c r="F41" i="2"/>
  <c r="E29" i="2"/>
  <c r="D29" i="2"/>
  <c r="C29" i="2"/>
  <c r="F29" i="2"/>
  <c r="E161" i="2"/>
  <c r="D161" i="2"/>
  <c r="C161" i="2"/>
  <c r="F161" i="2"/>
  <c r="E73" i="2"/>
  <c r="D73" i="2"/>
  <c r="C73" i="2"/>
  <c r="F73" i="2"/>
  <c r="C20" i="2"/>
  <c r="F20" i="2"/>
  <c r="E20" i="2"/>
  <c r="D20" i="2"/>
  <c r="C44" i="2"/>
  <c r="F44" i="2"/>
  <c r="E44" i="2"/>
  <c r="D44" i="2"/>
  <c r="C60" i="2"/>
  <c r="F60" i="2"/>
  <c r="E60" i="2"/>
  <c r="D60" i="2"/>
  <c r="C76" i="2"/>
  <c r="F76" i="2"/>
  <c r="E76" i="2"/>
  <c r="D76" i="2"/>
  <c r="E159" i="2"/>
  <c r="D159" i="2"/>
  <c r="C159" i="2"/>
  <c r="F159" i="2"/>
  <c r="F104" i="2"/>
  <c r="E104" i="2"/>
  <c r="D104" i="2"/>
  <c r="C104" i="2"/>
  <c r="D130" i="2"/>
  <c r="C130" i="2"/>
  <c r="F130" i="2"/>
  <c r="E130" i="2"/>
  <c r="E196" i="2"/>
  <c r="D196" i="2"/>
  <c r="C196" i="2"/>
  <c r="F196" i="2"/>
  <c r="F127" i="2"/>
  <c r="E127" i="2"/>
  <c r="D127" i="2"/>
  <c r="C127" i="2"/>
  <c r="F143" i="2"/>
  <c r="E143" i="2"/>
  <c r="D143" i="2"/>
  <c r="C143" i="2"/>
  <c r="E202" i="2"/>
  <c r="D202" i="2"/>
  <c r="C202" i="2"/>
  <c r="F202" i="2"/>
  <c r="E177" i="2"/>
  <c r="D177" i="2"/>
  <c r="C177" i="2"/>
  <c r="F177" i="2"/>
  <c r="E192" i="2"/>
  <c r="D192" i="2"/>
  <c r="C192" i="2"/>
  <c r="F192" i="2"/>
  <c r="C174" i="2"/>
  <c r="F174" i="2"/>
  <c r="E174" i="2"/>
  <c r="D174" i="2"/>
  <c r="C182" i="2"/>
  <c r="F182" i="2"/>
  <c r="E182" i="2"/>
  <c r="D182" i="2"/>
  <c r="C189" i="2"/>
  <c r="F189" i="2"/>
  <c r="E189" i="2"/>
  <c r="D189" i="2"/>
  <c r="C197" i="2"/>
  <c r="F197" i="2"/>
  <c r="E197" i="2"/>
  <c r="D197" i="2"/>
  <c r="O43" i="2"/>
  <c r="N43" i="2"/>
  <c r="M43" i="2"/>
  <c r="L43" i="2"/>
  <c r="O35" i="2"/>
  <c r="N35" i="2"/>
  <c r="M35" i="2"/>
  <c r="L35" i="2"/>
  <c r="O27" i="2"/>
  <c r="N27" i="2"/>
  <c r="M27" i="2"/>
  <c r="L27" i="2"/>
  <c r="O19" i="2"/>
  <c r="N19" i="2"/>
  <c r="M19" i="2"/>
  <c r="L19" i="2"/>
  <c r="O11" i="2"/>
  <c r="N11" i="2"/>
  <c r="M11" i="2"/>
  <c r="L11" i="2"/>
  <c r="N109" i="2"/>
  <c r="M109" i="2"/>
  <c r="L109" i="2"/>
  <c r="O109" i="2"/>
  <c r="M50" i="2"/>
  <c r="L50" i="2"/>
  <c r="N50" i="2"/>
  <c r="O50" i="2"/>
  <c r="M60" i="2"/>
  <c r="L60" i="2"/>
  <c r="O60" i="2"/>
  <c r="N60" i="2"/>
  <c r="M68" i="2"/>
  <c r="L68" i="2"/>
  <c r="O68" i="2"/>
  <c r="N68" i="2"/>
  <c r="M76" i="2"/>
  <c r="L76" i="2"/>
  <c r="O76" i="2"/>
  <c r="N76" i="2"/>
  <c r="M84" i="2"/>
  <c r="L84" i="2"/>
  <c r="O84" i="2"/>
  <c r="N84" i="2"/>
  <c r="N91" i="2"/>
  <c r="M91" i="2"/>
  <c r="O91" i="2"/>
  <c r="L91" i="2"/>
  <c r="N99" i="2"/>
  <c r="M99" i="2"/>
  <c r="O99" i="2"/>
  <c r="L99" i="2"/>
  <c r="O51" i="2"/>
  <c r="N51" i="2"/>
  <c r="M51" i="2"/>
  <c r="L51" i="2"/>
  <c r="O59" i="2"/>
  <c r="N59" i="2"/>
  <c r="M59" i="2"/>
  <c r="L59" i="2"/>
  <c r="O67" i="2"/>
  <c r="N67" i="2"/>
  <c r="M67" i="2"/>
  <c r="L67" i="2"/>
  <c r="O75" i="2"/>
  <c r="N75" i="2"/>
  <c r="M75" i="2"/>
  <c r="L75" i="2"/>
  <c r="O83" i="2"/>
  <c r="N83" i="2"/>
  <c r="M83" i="2"/>
  <c r="L83" i="2"/>
  <c r="N126" i="2"/>
  <c r="M126" i="2"/>
  <c r="L126" i="2"/>
  <c r="O126" i="2"/>
  <c r="N134" i="2"/>
  <c r="M134" i="2"/>
  <c r="L134" i="2"/>
  <c r="O134" i="2"/>
  <c r="N142" i="2"/>
  <c r="M142" i="2"/>
  <c r="L142" i="2"/>
  <c r="O142" i="2"/>
  <c r="N150" i="2"/>
  <c r="M150" i="2"/>
  <c r="L150" i="2"/>
  <c r="O150" i="2"/>
  <c r="L92" i="2"/>
  <c r="O92" i="2"/>
  <c r="N92" i="2"/>
  <c r="M92" i="2"/>
  <c r="L100" i="2"/>
  <c r="O100" i="2"/>
  <c r="N100" i="2"/>
  <c r="M100" i="2"/>
  <c r="L108" i="2"/>
  <c r="O108" i="2"/>
  <c r="N108" i="2"/>
  <c r="M108" i="2"/>
  <c r="N116" i="2"/>
  <c r="M116" i="2"/>
  <c r="L116" i="2"/>
  <c r="O116" i="2"/>
  <c r="L119" i="2"/>
  <c r="O119" i="2"/>
  <c r="N119" i="2"/>
  <c r="M119" i="2"/>
  <c r="L127" i="2"/>
  <c r="O127" i="2"/>
  <c r="N127" i="2"/>
  <c r="M127" i="2"/>
  <c r="L135" i="2"/>
  <c r="O135" i="2"/>
  <c r="N135" i="2"/>
  <c r="M135" i="2"/>
  <c r="L143" i="2"/>
  <c r="O143" i="2"/>
  <c r="N143" i="2"/>
  <c r="M143" i="2"/>
  <c r="L151" i="2"/>
  <c r="O151" i="2"/>
  <c r="N151" i="2"/>
  <c r="M151" i="2"/>
  <c r="M160" i="2"/>
  <c r="L160" i="2"/>
  <c r="O160" i="2"/>
  <c r="N160" i="2"/>
  <c r="M168" i="2"/>
  <c r="L168" i="2"/>
  <c r="O168" i="2"/>
  <c r="N168" i="2"/>
  <c r="O159" i="2"/>
  <c r="N159" i="2"/>
  <c r="M159" i="2"/>
  <c r="L159" i="2"/>
  <c r="M170" i="2"/>
  <c r="L170" i="2"/>
  <c r="O170" i="2"/>
  <c r="N170" i="2"/>
  <c r="M178" i="2"/>
  <c r="L178" i="2"/>
  <c r="O178" i="2"/>
  <c r="N178" i="2"/>
  <c r="O169" i="2"/>
  <c r="N169" i="2"/>
  <c r="M169" i="2"/>
  <c r="L169" i="2"/>
  <c r="O177" i="2"/>
  <c r="N177" i="2"/>
  <c r="M177" i="2"/>
  <c r="L177" i="2"/>
  <c r="M185" i="2"/>
  <c r="L185" i="2"/>
  <c r="O185" i="2"/>
  <c r="N185" i="2"/>
  <c r="M193" i="2"/>
  <c r="L193" i="2"/>
  <c r="O193" i="2"/>
  <c r="N193" i="2"/>
  <c r="M201" i="2"/>
  <c r="L201" i="2"/>
  <c r="O201" i="2"/>
  <c r="N201" i="2"/>
  <c r="O188" i="2"/>
  <c r="N188" i="2"/>
  <c r="M188" i="2"/>
  <c r="L188" i="2"/>
  <c r="O196" i="2"/>
  <c r="N196" i="2"/>
  <c r="M196" i="2"/>
  <c r="L196" i="2"/>
  <c r="M42" i="2"/>
  <c r="L42" i="2"/>
  <c r="O42" i="2"/>
  <c r="N42" i="2"/>
  <c r="M34" i="2"/>
  <c r="L34" i="2"/>
  <c r="O34" i="2"/>
  <c r="N34" i="2"/>
  <c r="M26" i="2"/>
  <c r="L26" i="2"/>
  <c r="O26" i="2"/>
  <c r="N26" i="2"/>
  <c r="M18" i="2"/>
  <c r="L18" i="2"/>
  <c r="O18" i="2"/>
  <c r="N18" i="2"/>
  <c r="M10" i="2"/>
  <c r="L10" i="2"/>
  <c r="O10" i="2"/>
  <c r="N10" i="2"/>
  <c r="E37" i="2"/>
  <c r="D37" i="2"/>
  <c r="C37" i="2"/>
  <c r="F37" i="2"/>
  <c r="E11" i="2"/>
  <c r="D11" i="2"/>
  <c r="C11" i="2"/>
  <c r="F11" i="2"/>
  <c r="E19" i="2"/>
  <c r="D19" i="2"/>
  <c r="C19" i="2"/>
  <c r="F19" i="2"/>
  <c r="E39" i="2"/>
  <c r="D39" i="2"/>
  <c r="C39" i="2"/>
  <c r="F39" i="2"/>
  <c r="E25" i="2"/>
  <c r="D25" i="2"/>
  <c r="C25" i="2"/>
  <c r="F25" i="2"/>
  <c r="E51" i="2"/>
  <c r="D51" i="2"/>
  <c r="F51" i="2"/>
  <c r="C51" i="2"/>
  <c r="D91" i="2"/>
  <c r="C91" i="2"/>
  <c r="F91" i="2"/>
  <c r="E91" i="2"/>
  <c r="E47" i="2"/>
  <c r="D47" i="2"/>
  <c r="F47" i="2"/>
  <c r="C47" i="2"/>
  <c r="E59" i="2"/>
  <c r="D59" i="2"/>
  <c r="C59" i="2"/>
  <c r="F59" i="2"/>
  <c r="E67" i="2"/>
  <c r="D67" i="2"/>
  <c r="C67" i="2"/>
  <c r="F67" i="2"/>
  <c r="E75" i="2"/>
  <c r="D75" i="2"/>
  <c r="C75" i="2"/>
  <c r="F75" i="2"/>
  <c r="C6" i="2"/>
  <c r="F6" i="2"/>
  <c r="E6" i="2"/>
  <c r="H6" i="2" s="1"/>
  <c r="D6" i="2"/>
  <c r="G6" i="2" s="1"/>
  <c r="C14" i="2"/>
  <c r="F14" i="2"/>
  <c r="E14" i="2"/>
  <c r="D14" i="2"/>
  <c r="C22" i="2"/>
  <c r="F22" i="2"/>
  <c r="E22" i="2"/>
  <c r="D22" i="2"/>
  <c r="C30" i="2"/>
  <c r="F30" i="2"/>
  <c r="E30" i="2"/>
  <c r="D30" i="2"/>
  <c r="C38" i="2"/>
  <c r="F38" i="2"/>
  <c r="E38" i="2"/>
  <c r="D38" i="2"/>
  <c r="C46" i="2"/>
  <c r="F46" i="2"/>
  <c r="E46" i="2"/>
  <c r="D46" i="2"/>
  <c r="D101" i="2"/>
  <c r="C101" i="2"/>
  <c r="F101" i="2"/>
  <c r="E101" i="2"/>
  <c r="C54" i="2"/>
  <c r="F54" i="2"/>
  <c r="E54" i="2"/>
  <c r="D54" i="2"/>
  <c r="C62" i="2"/>
  <c r="F62" i="2"/>
  <c r="E62" i="2"/>
  <c r="D62" i="2"/>
  <c r="C70" i="2"/>
  <c r="F70" i="2"/>
  <c r="E70" i="2"/>
  <c r="D70" i="2"/>
  <c r="C78" i="2"/>
  <c r="F78" i="2"/>
  <c r="E78" i="2"/>
  <c r="D78" i="2"/>
  <c r="D85" i="2"/>
  <c r="F85" i="2"/>
  <c r="E85" i="2"/>
  <c r="C85" i="2"/>
  <c r="D107" i="2"/>
  <c r="C107" i="2"/>
  <c r="F107" i="2"/>
  <c r="E107" i="2"/>
  <c r="D114" i="2"/>
  <c r="C114" i="2"/>
  <c r="F114" i="2"/>
  <c r="E114" i="2"/>
  <c r="E157" i="2"/>
  <c r="D157" i="2"/>
  <c r="C157" i="2"/>
  <c r="F157" i="2"/>
  <c r="F90" i="2"/>
  <c r="E90" i="2"/>
  <c r="D90" i="2"/>
  <c r="C90" i="2"/>
  <c r="F98" i="2"/>
  <c r="E98" i="2"/>
  <c r="D98" i="2"/>
  <c r="C98" i="2"/>
  <c r="F106" i="2"/>
  <c r="E106" i="2"/>
  <c r="D106" i="2"/>
  <c r="C106" i="2"/>
  <c r="E155" i="2"/>
  <c r="D155" i="2"/>
  <c r="C155" i="2"/>
  <c r="F155" i="2"/>
  <c r="D124" i="2"/>
  <c r="C124" i="2"/>
  <c r="F124" i="2"/>
  <c r="E124" i="2"/>
  <c r="D132" i="2"/>
  <c r="C132" i="2"/>
  <c r="F132" i="2"/>
  <c r="E132" i="2"/>
  <c r="D140" i="2"/>
  <c r="C140" i="2"/>
  <c r="F140" i="2"/>
  <c r="E140" i="2"/>
  <c r="D148" i="2"/>
  <c r="C148" i="2"/>
  <c r="F148" i="2"/>
  <c r="E148" i="2"/>
  <c r="E188" i="2"/>
  <c r="D188" i="2"/>
  <c r="C188" i="2"/>
  <c r="F188" i="2"/>
  <c r="F121" i="2"/>
  <c r="E121" i="2"/>
  <c r="D121" i="2"/>
  <c r="C121" i="2"/>
  <c r="F129" i="2"/>
  <c r="E129" i="2"/>
  <c r="D129" i="2"/>
  <c r="C129" i="2"/>
  <c r="F137" i="2"/>
  <c r="E137" i="2"/>
  <c r="D137" i="2"/>
  <c r="C137" i="2"/>
  <c r="F145" i="2"/>
  <c r="E145" i="2"/>
  <c r="D145" i="2"/>
  <c r="C145" i="2"/>
  <c r="E153" i="2"/>
  <c r="D153" i="2"/>
  <c r="F153" i="2"/>
  <c r="C153" i="2"/>
  <c r="C154" i="2"/>
  <c r="F154" i="2"/>
  <c r="E154" i="2"/>
  <c r="D154" i="2"/>
  <c r="C162" i="2"/>
  <c r="F162" i="2"/>
  <c r="E162" i="2"/>
  <c r="D162" i="2"/>
  <c r="E171" i="2"/>
  <c r="D171" i="2"/>
  <c r="C171" i="2"/>
  <c r="F171" i="2"/>
  <c r="E179" i="2"/>
  <c r="D179" i="2"/>
  <c r="C179" i="2"/>
  <c r="F179" i="2"/>
  <c r="E200" i="2"/>
  <c r="D200" i="2"/>
  <c r="C200" i="2"/>
  <c r="F200" i="2"/>
  <c r="C168" i="2"/>
  <c r="F168" i="2"/>
  <c r="E168" i="2"/>
  <c r="D168" i="2"/>
  <c r="C176" i="2"/>
  <c r="F176" i="2"/>
  <c r="E176" i="2"/>
  <c r="D176" i="2"/>
  <c r="C183" i="2"/>
  <c r="F183" i="2"/>
  <c r="D183" i="2"/>
  <c r="E183" i="2"/>
  <c r="C191" i="2"/>
  <c r="F191" i="2"/>
  <c r="E191" i="2"/>
  <c r="D191" i="2"/>
  <c r="C199" i="2"/>
  <c r="F199" i="2"/>
  <c r="E199" i="2"/>
  <c r="D199" i="2"/>
  <c r="O21" i="2"/>
  <c r="N21" i="2"/>
  <c r="M21" i="2"/>
  <c r="L21" i="2"/>
  <c r="M52" i="2"/>
  <c r="L52" i="2"/>
  <c r="N52" i="2"/>
  <c r="O52" i="2"/>
  <c r="M74" i="2"/>
  <c r="L74" i="2"/>
  <c r="O74" i="2"/>
  <c r="N74" i="2"/>
  <c r="N97" i="2"/>
  <c r="M97" i="2"/>
  <c r="O97" i="2"/>
  <c r="L97" i="2"/>
  <c r="O65" i="2"/>
  <c r="N65" i="2"/>
  <c r="M65" i="2"/>
  <c r="L65" i="2"/>
  <c r="N124" i="2"/>
  <c r="M124" i="2"/>
  <c r="L124" i="2"/>
  <c r="O124" i="2"/>
  <c r="N148" i="2"/>
  <c r="M148" i="2"/>
  <c r="L148" i="2"/>
  <c r="O148" i="2"/>
  <c r="N114" i="2"/>
  <c r="M114" i="2"/>
  <c r="L114" i="2"/>
  <c r="O114" i="2"/>
  <c r="L125" i="2"/>
  <c r="O125" i="2"/>
  <c r="N125" i="2"/>
  <c r="M125" i="2"/>
  <c r="L149" i="2"/>
  <c r="O149" i="2"/>
  <c r="N149" i="2"/>
  <c r="M149" i="2"/>
  <c r="O165" i="2"/>
  <c r="N165" i="2"/>
  <c r="M165" i="2"/>
  <c r="L165" i="2"/>
  <c r="M183" i="2"/>
  <c r="L183" i="2"/>
  <c r="O183" i="2"/>
  <c r="N183" i="2"/>
  <c r="O186" i="2"/>
  <c r="N186" i="2"/>
  <c r="M186" i="2"/>
  <c r="L186" i="2"/>
  <c r="M44" i="2"/>
  <c r="L44" i="2"/>
  <c r="O44" i="2"/>
  <c r="N44" i="2"/>
  <c r="M20" i="2"/>
  <c r="L20" i="2"/>
  <c r="O20" i="2"/>
  <c r="N20" i="2"/>
  <c r="M4" i="2"/>
  <c r="L4" i="2"/>
  <c r="O4" i="2"/>
  <c r="N4" i="2"/>
  <c r="E17" i="2"/>
  <c r="D17" i="2"/>
  <c r="C17" i="2"/>
  <c r="F17" i="2"/>
  <c r="E9" i="2"/>
  <c r="D9" i="2"/>
  <c r="C9" i="2"/>
  <c r="F9" i="2"/>
  <c r="E57" i="2"/>
  <c r="D57" i="2"/>
  <c r="C57" i="2"/>
  <c r="F57" i="2"/>
  <c r="C12" i="2"/>
  <c r="F12" i="2"/>
  <c r="E12" i="2"/>
  <c r="D12" i="2"/>
  <c r="C36" i="2"/>
  <c r="F36" i="2"/>
  <c r="E36" i="2"/>
  <c r="D36" i="2"/>
  <c r="C52" i="2"/>
  <c r="F52" i="2"/>
  <c r="E52" i="2"/>
  <c r="D52" i="2"/>
  <c r="C84" i="2"/>
  <c r="F84" i="2"/>
  <c r="E84" i="2"/>
  <c r="D84" i="2"/>
  <c r="D113" i="2"/>
  <c r="C113" i="2"/>
  <c r="F113" i="2"/>
  <c r="E113" i="2"/>
  <c r="F88" i="2"/>
  <c r="E88" i="2"/>
  <c r="D88" i="2"/>
  <c r="C88" i="2"/>
  <c r="F112" i="2"/>
  <c r="E112" i="2"/>
  <c r="D112" i="2"/>
  <c r="C112" i="2"/>
  <c r="D138" i="2"/>
  <c r="C138" i="2"/>
  <c r="F138" i="2"/>
  <c r="E138" i="2"/>
  <c r="F119" i="2"/>
  <c r="E119" i="2"/>
  <c r="C119" i="2"/>
  <c r="D119" i="2"/>
  <c r="F135" i="2"/>
  <c r="E135" i="2"/>
  <c r="D135" i="2"/>
  <c r="C135" i="2"/>
  <c r="F151" i="2"/>
  <c r="E151" i="2"/>
  <c r="D151" i="2"/>
  <c r="C151" i="2"/>
  <c r="C160" i="2"/>
  <c r="F160" i="2"/>
  <c r="E160" i="2"/>
  <c r="D160" i="2"/>
  <c r="E167" i="2"/>
  <c r="C167" i="2"/>
  <c r="F167" i="2"/>
  <c r="D167" i="2"/>
  <c r="E198" i="2"/>
  <c r="D198" i="2"/>
  <c r="C198" i="2"/>
  <c r="F198" i="2"/>
  <c r="T202" i="2"/>
  <c r="T200" i="2"/>
  <c r="T198" i="2"/>
  <c r="T196" i="2"/>
  <c r="T194" i="2"/>
  <c r="T192" i="2"/>
  <c r="T190" i="2"/>
  <c r="T188" i="2"/>
  <c r="T186" i="2"/>
  <c r="T184" i="2"/>
  <c r="T181" i="2"/>
  <c r="T179" i="2"/>
  <c r="T177" i="2"/>
  <c r="T175" i="2"/>
  <c r="T173" i="2"/>
  <c r="T171" i="2"/>
  <c r="T169" i="2"/>
  <c r="T167" i="2"/>
  <c r="T199" i="2"/>
  <c r="T191" i="2"/>
  <c r="T183" i="2"/>
  <c r="T201" i="2"/>
  <c r="T193" i="2"/>
  <c r="T185" i="2"/>
  <c r="T182" i="2"/>
  <c r="T180" i="2"/>
  <c r="T178" i="2"/>
  <c r="T176" i="2"/>
  <c r="T174" i="2"/>
  <c r="T172" i="2"/>
  <c r="T170" i="2"/>
  <c r="T168" i="2"/>
  <c r="T165" i="2"/>
  <c r="T163" i="2"/>
  <c r="T161" i="2"/>
  <c r="T159" i="2"/>
  <c r="T157" i="2"/>
  <c r="T155" i="2"/>
  <c r="T153" i="2"/>
  <c r="T203" i="2"/>
  <c r="T195" i="2"/>
  <c r="T187" i="2"/>
  <c r="T152" i="2"/>
  <c r="T150" i="2"/>
  <c r="T148" i="2"/>
  <c r="T146" i="2"/>
  <c r="T144" i="2"/>
  <c r="T142" i="2"/>
  <c r="T140" i="2"/>
  <c r="T138" i="2"/>
  <c r="T136" i="2"/>
  <c r="T134" i="2"/>
  <c r="T132" i="2"/>
  <c r="T130" i="2"/>
  <c r="T128" i="2"/>
  <c r="T126" i="2"/>
  <c r="T124" i="2"/>
  <c r="T122" i="2"/>
  <c r="T120" i="2"/>
  <c r="T118" i="2"/>
  <c r="T116" i="2"/>
  <c r="T114" i="2"/>
  <c r="T189" i="2"/>
  <c r="T151" i="2"/>
  <c r="T149" i="2"/>
  <c r="T147" i="2"/>
  <c r="T145" i="2"/>
  <c r="T143" i="2"/>
  <c r="T141" i="2"/>
  <c r="T139" i="2"/>
  <c r="T137" i="2"/>
  <c r="T135" i="2"/>
  <c r="T133" i="2"/>
  <c r="T131" i="2"/>
  <c r="T129" i="2"/>
  <c r="T127" i="2"/>
  <c r="T125" i="2"/>
  <c r="T123" i="2"/>
  <c r="T121" i="2"/>
  <c r="T119" i="2"/>
  <c r="T164" i="2"/>
  <c r="T156" i="2"/>
  <c r="T117" i="2"/>
  <c r="T115" i="2"/>
  <c r="T113" i="2"/>
  <c r="T111" i="2"/>
  <c r="T109" i="2"/>
  <c r="T107" i="2"/>
  <c r="T105" i="2"/>
  <c r="T103" i="2"/>
  <c r="T101" i="2"/>
  <c r="T99" i="2"/>
  <c r="T97" i="2"/>
  <c r="T95" i="2"/>
  <c r="T93" i="2"/>
  <c r="T91" i="2"/>
  <c r="T89" i="2"/>
  <c r="T87" i="2"/>
  <c r="T85" i="2"/>
  <c r="T166" i="2"/>
  <c r="T158" i="2"/>
  <c r="T197" i="2"/>
  <c r="T160" i="2"/>
  <c r="T112" i="2"/>
  <c r="T110" i="2"/>
  <c r="T108" i="2"/>
  <c r="T106" i="2"/>
  <c r="T104" i="2"/>
  <c r="T102" i="2"/>
  <c r="T162" i="2"/>
  <c r="T100" i="2"/>
  <c r="T98" i="2"/>
  <c r="T96" i="2"/>
  <c r="T94" i="2"/>
  <c r="T92" i="2"/>
  <c r="T90" i="2"/>
  <c r="T88" i="2"/>
  <c r="T83" i="2"/>
  <c r="T81" i="2"/>
  <c r="T79" i="2"/>
  <c r="T77" i="2"/>
  <c r="T75" i="2"/>
  <c r="T73" i="2"/>
  <c r="T71" i="2"/>
  <c r="T69" i="2"/>
  <c r="T67" i="2"/>
  <c r="T65" i="2"/>
  <c r="T63" i="2"/>
  <c r="T61" i="2"/>
  <c r="T59" i="2"/>
  <c r="T57" i="2"/>
  <c r="T55" i="2"/>
  <c r="T53" i="2"/>
  <c r="T51" i="2"/>
  <c r="T49" i="2"/>
  <c r="T47" i="2"/>
  <c r="T54" i="2"/>
  <c r="T52" i="2"/>
  <c r="T50" i="2"/>
  <c r="T48" i="2"/>
  <c r="T154" i="2"/>
  <c r="T86" i="2"/>
  <c r="T45" i="2"/>
  <c r="T43" i="2"/>
  <c r="T41" i="2"/>
  <c r="T39" i="2"/>
  <c r="T37" i="2"/>
  <c r="T35" i="2"/>
  <c r="T33" i="2"/>
  <c r="T31" i="2"/>
  <c r="T29" i="2"/>
  <c r="T27" i="2"/>
  <c r="T25" i="2"/>
  <c r="T23" i="2"/>
  <c r="T21" i="2"/>
  <c r="T19" i="2"/>
  <c r="T17" i="2"/>
  <c r="T15" i="2"/>
  <c r="T13" i="2"/>
  <c r="T11" i="2"/>
  <c r="T9" i="2"/>
  <c r="T7" i="2"/>
  <c r="T5" i="2"/>
  <c r="T84" i="2"/>
  <c r="T82" i="2"/>
  <c r="T80" i="2"/>
  <c r="T76" i="2"/>
  <c r="T46" i="2"/>
  <c r="T78" i="2"/>
  <c r="T74" i="2"/>
  <c r="T72" i="2"/>
  <c r="T70" i="2"/>
  <c r="T68" i="2"/>
  <c r="T66" i="2"/>
  <c r="T64" i="2"/>
  <c r="T62" i="2"/>
  <c r="T60" i="2"/>
  <c r="T58" i="2"/>
  <c r="T56" i="2"/>
  <c r="T6" i="2"/>
  <c r="T4" i="2"/>
  <c r="T38" i="2"/>
  <c r="T32" i="2"/>
  <c r="T28" i="2"/>
  <c r="T24" i="2"/>
  <c r="T22" i="2"/>
  <c r="T20" i="2"/>
  <c r="T18" i="2"/>
  <c r="T14" i="2"/>
  <c r="T12" i="2"/>
  <c r="T8" i="2"/>
  <c r="T30" i="2"/>
  <c r="T44" i="2"/>
  <c r="T42" i="2"/>
  <c r="T40" i="2"/>
  <c r="T36" i="2"/>
  <c r="T34" i="2"/>
  <c r="T26" i="2"/>
  <c r="T16" i="2"/>
  <c r="T10" i="2"/>
  <c r="O41" i="2"/>
  <c r="N41" i="2"/>
  <c r="M41" i="2"/>
  <c r="L41" i="2"/>
  <c r="O33" i="2"/>
  <c r="N33" i="2"/>
  <c r="M33" i="2"/>
  <c r="L33" i="2"/>
  <c r="O25" i="2"/>
  <c r="N25" i="2"/>
  <c r="M25" i="2"/>
  <c r="L25" i="2"/>
  <c r="O17" i="2"/>
  <c r="N17" i="2"/>
  <c r="M17" i="2"/>
  <c r="L17" i="2"/>
  <c r="O9" i="2"/>
  <c r="N9" i="2"/>
  <c r="M9" i="2"/>
  <c r="L9" i="2"/>
  <c r="N101" i="2"/>
  <c r="M101" i="2"/>
  <c r="L101" i="2"/>
  <c r="O101" i="2"/>
  <c r="M48" i="2"/>
  <c r="L48" i="2"/>
  <c r="N48" i="2"/>
  <c r="O48" i="2"/>
  <c r="M62" i="2"/>
  <c r="L62" i="2"/>
  <c r="O62" i="2"/>
  <c r="N62" i="2"/>
  <c r="M70" i="2"/>
  <c r="L70" i="2"/>
  <c r="O70" i="2"/>
  <c r="N70" i="2"/>
  <c r="M78" i="2"/>
  <c r="L78" i="2"/>
  <c r="O78" i="2"/>
  <c r="N78" i="2"/>
  <c r="N85" i="2"/>
  <c r="M85" i="2"/>
  <c r="L85" i="2"/>
  <c r="O85" i="2"/>
  <c r="N93" i="2"/>
  <c r="M93" i="2"/>
  <c r="O93" i="2"/>
  <c r="L93" i="2"/>
  <c r="L86" i="2"/>
  <c r="M86" i="2"/>
  <c r="O86" i="2"/>
  <c r="N86" i="2"/>
  <c r="O53" i="2"/>
  <c r="N53" i="2"/>
  <c r="M53" i="2"/>
  <c r="L53" i="2"/>
  <c r="O61" i="2"/>
  <c r="N61" i="2"/>
  <c r="M61" i="2"/>
  <c r="L61" i="2"/>
  <c r="O69" i="2"/>
  <c r="N69" i="2"/>
  <c r="M69" i="2"/>
  <c r="L69" i="2"/>
  <c r="O77" i="2"/>
  <c r="N77" i="2"/>
  <c r="M77" i="2"/>
  <c r="L77" i="2"/>
  <c r="N120" i="2"/>
  <c r="M120" i="2"/>
  <c r="L120" i="2"/>
  <c r="O120" i="2"/>
  <c r="N128" i="2"/>
  <c r="M128" i="2"/>
  <c r="L128" i="2"/>
  <c r="O128" i="2"/>
  <c r="N136" i="2"/>
  <c r="M136" i="2"/>
  <c r="L136" i="2"/>
  <c r="O136" i="2"/>
  <c r="N144" i="2"/>
  <c r="M144" i="2"/>
  <c r="L144" i="2"/>
  <c r="O144" i="2"/>
  <c r="N152" i="2"/>
  <c r="M152" i="2"/>
  <c r="L152" i="2"/>
  <c r="O152" i="2"/>
  <c r="L94" i="2"/>
  <c r="O94" i="2"/>
  <c r="N94" i="2"/>
  <c r="M94" i="2"/>
  <c r="L102" i="2"/>
  <c r="O102" i="2"/>
  <c r="N102" i="2"/>
  <c r="M102" i="2"/>
  <c r="L110" i="2"/>
  <c r="O110" i="2"/>
  <c r="N110" i="2"/>
  <c r="M110" i="2"/>
  <c r="N118" i="2"/>
  <c r="M118" i="2"/>
  <c r="L118" i="2"/>
  <c r="O118" i="2"/>
  <c r="L121" i="2"/>
  <c r="O121" i="2"/>
  <c r="N121" i="2"/>
  <c r="M121" i="2"/>
  <c r="L129" i="2"/>
  <c r="O129" i="2"/>
  <c r="N129" i="2"/>
  <c r="M129" i="2"/>
  <c r="L137" i="2"/>
  <c r="O137" i="2"/>
  <c r="N137" i="2"/>
  <c r="M137" i="2"/>
  <c r="L145" i="2"/>
  <c r="O145" i="2"/>
  <c r="N145" i="2"/>
  <c r="M145" i="2"/>
  <c r="M154" i="2"/>
  <c r="L154" i="2"/>
  <c r="O154" i="2"/>
  <c r="N154" i="2"/>
  <c r="M162" i="2"/>
  <c r="L162" i="2"/>
  <c r="O162" i="2"/>
  <c r="N162" i="2"/>
  <c r="O153" i="2"/>
  <c r="N153" i="2"/>
  <c r="M153" i="2"/>
  <c r="L153" i="2"/>
  <c r="O161" i="2"/>
  <c r="N161" i="2"/>
  <c r="M161" i="2"/>
  <c r="L161" i="2"/>
  <c r="M172" i="2"/>
  <c r="L172" i="2"/>
  <c r="O172" i="2"/>
  <c r="N172" i="2"/>
  <c r="M180" i="2"/>
  <c r="L180" i="2"/>
  <c r="O180" i="2"/>
  <c r="N180" i="2"/>
  <c r="O171" i="2"/>
  <c r="N171" i="2"/>
  <c r="M171" i="2"/>
  <c r="L171" i="2"/>
  <c r="O179" i="2"/>
  <c r="N179" i="2"/>
  <c r="M179" i="2"/>
  <c r="L179" i="2"/>
  <c r="M187" i="2"/>
  <c r="L187" i="2"/>
  <c r="O187" i="2"/>
  <c r="N187" i="2"/>
  <c r="M195" i="2"/>
  <c r="L195" i="2"/>
  <c r="O195" i="2"/>
  <c r="N195" i="2"/>
  <c r="M203" i="2"/>
  <c r="L203" i="2"/>
  <c r="O203" i="2"/>
  <c r="N203" i="2"/>
  <c r="O190" i="2"/>
  <c r="N190" i="2"/>
  <c r="M190" i="2"/>
  <c r="L190" i="2"/>
  <c r="O198" i="2"/>
  <c r="N198" i="2"/>
  <c r="M198" i="2"/>
  <c r="L198" i="2"/>
  <c r="N103" i="2"/>
  <c r="M103" i="2"/>
  <c r="L103" i="2"/>
  <c r="O103" i="2"/>
  <c r="M40" i="2"/>
  <c r="L40" i="2"/>
  <c r="O40" i="2"/>
  <c r="N40" i="2"/>
  <c r="M32" i="2"/>
  <c r="L32" i="2"/>
  <c r="O32" i="2"/>
  <c r="N32" i="2"/>
  <c r="M24" i="2"/>
  <c r="L24" i="2"/>
  <c r="O24" i="2"/>
  <c r="N24" i="2"/>
  <c r="M16" i="2"/>
  <c r="L16" i="2"/>
  <c r="O16" i="2"/>
  <c r="N16" i="2"/>
  <c r="M8" i="2"/>
  <c r="L8" i="2"/>
  <c r="O8" i="2"/>
  <c r="N8" i="2"/>
  <c r="E35" i="2"/>
  <c r="D35" i="2"/>
  <c r="C35" i="2"/>
  <c r="F35" i="2"/>
  <c r="N111" i="2"/>
  <c r="M111" i="2"/>
  <c r="L111" i="2"/>
  <c r="O111" i="2"/>
  <c r="E45" i="2"/>
  <c r="D45" i="2"/>
  <c r="C45" i="2"/>
  <c r="F45" i="2"/>
  <c r="N105" i="2"/>
  <c r="M105" i="2"/>
  <c r="L105" i="2"/>
  <c r="O105" i="2"/>
  <c r="E33" i="2"/>
  <c r="D33" i="2"/>
  <c r="C33" i="2"/>
  <c r="F33" i="2"/>
  <c r="E15" i="2"/>
  <c r="D15" i="2"/>
  <c r="C15" i="2"/>
  <c r="F15" i="2"/>
  <c r="E55" i="2"/>
  <c r="D55" i="2"/>
  <c r="C55" i="2"/>
  <c r="F55" i="2"/>
  <c r="D95" i="2"/>
  <c r="C95" i="2"/>
  <c r="F95" i="2"/>
  <c r="E95" i="2"/>
  <c r="E49" i="2"/>
  <c r="D49" i="2"/>
  <c r="F49" i="2"/>
  <c r="C49" i="2"/>
  <c r="E61" i="2"/>
  <c r="D61" i="2"/>
  <c r="C61" i="2"/>
  <c r="F61" i="2"/>
  <c r="E69" i="2"/>
  <c r="D69" i="2"/>
  <c r="C69" i="2"/>
  <c r="F69" i="2"/>
  <c r="E79" i="2"/>
  <c r="D79" i="2"/>
  <c r="C79" i="2"/>
  <c r="F79" i="2"/>
  <c r="C8" i="2"/>
  <c r="F8" i="2"/>
  <c r="E8" i="2"/>
  <c r="D8" i="2"/>
  <c r="C16" i="2"/>
  <c r="F16" i="2"/>
  <c r="E16" i="2"/>
  <c r="D16" i="2"/>
  <c r="C24" i="2"/>
  <c r="F24" i="2"/>
  <c r="E24" i="2"/>
  <c r="D24" i="2"/>
  <c r="C32" i="2"/>
  <c r="F32" i="2"/>
  <c r="E32" i="2"/>
  <c r="D32" i="2"/>
  <c r="C40" i="2"/>
  <c r="F40" i="2"/>
  <c r="E40" i="2"/>
  <c r="D40" i="2"/>
  <c r="D89" i="2"/>
  <c r="C89" i="2"/>
  <c r="F89" i="2"/>
  <c r="E89" i="2"/>
  <c r="C48" i="2"/>
  <c r="F48" i="2"/>
  <c r="E48" i="2"/>
  <c r="D48" i="2"/>
  <c r="C56" i="2"/>
  <c r="F56" i="2"/>
  <c r="E56" i="2"/>
  <c r="D56" i="2"/>
  <c r="C64" i="2"/>
  <c r="F64" i="2"/>
  <c r="E64" i="2"/>
  <c r="D64" i="2"/>
  <c r="C72" i="2"/>
  <c r="F72" i="2"/>
  <c r="E72" i="2"/>
  <c r="D72" i="2"/>
  <c r="C80" i="2"/>
  <c r="F80" i="2"/>
  <c r="E80" i="2"/>
  <c r="D80" i="2"/>
  <c r="D87" i="2"/>
  <c r="F87" i="2"/>
  <c r="E87" i="2"/>
  <c r="C87" i="2"/>
  <c r="D109" i="2"/>
  <c r="C109" i="2"/>
  <c r="F109" i="2"/>
  <c r="E109" i="2"/>
  <c r="D116" i="2"/>
  <c r="C116" i="2"/>
  <c r="F116" i="2"/>
  <c r="E116" i="2"/>
  <c r="E165" i="2"/>
  <c r="D165" i="2"/>
  <c r="C165" i="2"/>
  <c r="F165" i="2"/>
  <c r="F92" i="2"/>
  <c r="E92" i="2"/>
  <c r="D92" i="2"/>
  <c r="C92" i="2"/>
  <c r="F100" i="2"/>
  <c r="E100" i="2"/>
  <c r="D100" i="2"/>
  <c r="C100" i="2"/>
  <c r="F108" i="2"/>
  <c r="E108" i="2"/>
  <c r="D108" i="2"/>
  <c r="C108" i="2"/>
  <c r="E163" i="2"/>
  <c r="D163" i="2"/>
  <c r="C163" i="2"/>
  <c r="F163" i="2"/>
  <c r="D126" i="2"/>
  <c r="C126" i="2"/>
  <c r="F126" i="2"/>
  <c r="E126" i="2"/>
  <c r="D134" i="2"/>
  <c r="C134" i="2"/>
  <c r="F134" i="2"/>
  <c r="E134" i="2"/>
  <c r="D142" i="2"/>
  <c r="C142" i="2"/>
  <c r="F142" i="2"/>
  <c r="E142" i="2"/>
  <c r="D150" i="2"/>
  <c r="C150" i="2"/>
  <c r="F150" i="2"/>
  <c r="E150" i="2"/>
  <c r="F115" i="2"/>
  <c r="E115" i="2"/>
  <c r="C115" i="2"/>
  <c r="D115" i="2"/>
  <c r="F123" i="2"/>
  <c r="E123" i="2"/>
  <c r="D123" i="2"/>
  <c r="C123" i="2"/>
  <c r="F131" i="2"/>
  <c r="E131" i="2"/>
  <c r="D131" i="2"/>
  <c r="C131" i="2"/>
  <c r="F139" i="2"/>
  <c r="E139" i="2"/>
  <c r="D139" i="2"/>
  <c r="C139" i="2"/>
  <c r="F147" i="2"/>
  <c r="E147" i="2"/>
  <c r="D147" i="2"/>
  <c r="C147" i="2"/>
  <c r="E186" i="2"/>
  <c r="D186" i="2"/>
  <c r="C186" i="2"/>
  <c r="F186" i="2"/>
  <c r="C156" i="2"/>
  <c r="F156" i="2"/>
  <c r="E156" i="2"/>
  <c r="D156" i="2"/>
  <c r="C164" i="2"/>
  <c r="F164" i="2"/>
  <c r="E164" i="2"/>
  <c r="D164" i="2"/>
  <c r="E173" i="2"/>
  <c r="D173" i="2"/>
  <c r="C173" i="2"/>
  <c r="F173" i="2"/>
  <c r="E181" i="2"/>
  <c r="D181" i="2"/>
  <c r="C181" i="2"/>
  <c r="F181" i="2"/>
  <c r="E169" i="2"/>
  <c r="D169" i="2"/>
  <c r="F169" i="2"/>
  <c r="C169" i="2"/>
  <c r="C170" i="2"/>
  <c r="F170" i="2"/>
  <c r="E170" i="2"/>
  <c r="D170" i="2"/>
  <c r="C178" i="2"/>
  <c r="F178" i="2"/>
  <c r="E178" i="2"/>
  <c r="D178" i="2"/>
  <c r="C185" i="2"/>
  <c r="F185" i="2"/>
  <c r="E185" i="2"/>
  <c r="D185" i="2"/>
  <c r="C193" i="2"/>
  <c r="F193" i="2"/>
  <c r="E193" i="2"/>
  <c r="D193" i="2"/>
  <c r="C201" i="2"/>
  <c r="F201" i="2"/>
  <c r="E201" i="2"/>
  <c r="D201" i="2"/>
  <c r="O45" i="2"/>
  <c r="N45" i="2"/>
  <c r="M45" i="2"/>
  <c r="L45" i="2"/>
  <c r="O29" i="2"/>
  <c r="N29" i="2"/>
  <c r="M29" i="2"/>
  <c r="L29" i="2"/>
  <c r="O5" i="2"/>
  <c r="N5" i="2"/>
  <c r="M5" i="2"/>
  <c r="L5" i="2"/>
  <c r="M66" i="2"/>
  <c r="L66" i="2"/>
  <c r="O66" i="2"/>
  <c r="N66" i="2"/>
  <c r="N89" i="2"/>
  <c r="M89" i="2"/>
  <c r="O89" i="2"/>
  <c r="L89" i="2"/>
  <c r="O57" i="2"/>
  <c r="N57" i="2"/>
  <c r="M57" i="2"/>
  <c r="L57" i="2"/>
  <c r="O81" i="2"/>
  <c r="N81" i="2"/>
  <c r="M81" i="2"/>
  <c r="L81" i="2"/>
  <c r="N140" i="2"/>
  <c r="M140" i="2"/>
  <c r="L140" i="2"/>
  <c r="O140" i="2"/>
  <c r="L98" i="2"/>
  <c r="O98" i="2"/>
  <c r="N98" i="2"/>
  <c r="M98" i="2"/>
  <c r="L117" i="2"/>
  <c r="O117" i="2"/>
  <c r="M117" i="2"/>
  <c r="N117" i="2"/>
  <c r="L141" i="2"/>
  <c r="O141" i="2"/>
  <c r="N141" i="2"/>
  <c r="M141" i="2"/>
  <c r="M166" i="2"/>
  <c r="L166" i="2"/>
  <c r="O166" i="2"/>
  <c r="N166" i="2"/>
  <c r="O157" i="2"/>
  <c r="N157" i="2"/>
  <c r="M157" i="2"/>
  <c r="L157" i="2"/>
  <c r="O167" i="2"/>
  <c r="N167" i="2"/>
  <c r="M167" i="2"/>
  <c r="L167" i="2"/>
  <c r="M191" i="2"/>
  <c r="L191" i="2"/>
  <c r="O191" i="2"/>
  <c r="N191" i="2"/>
  <c r="O202" i="2"/>
  <c r="N202" i="2"/>
  <c r="M202" i="2"/>
  <c r="L202" i="2"/>
  <c r="M28" i="2"/>
  <c r="L28" i="2"/>
  <c r="O28" i="2"/>
  <c r="N28" i="2"/>
  <c r="E5" i="2"/>
  <c r="H5" i="2" s="1"/>
  <c r="D5" i="2"/>
  <c r="G5" i="2" s="1"/>
  <c r="C5" i="2"/>
  <c r="F5" i="2"/>
  <c r="E21" i="2"/>
  <c r="D21" i="2"/>
  <c r="C21" i="2"/>
  <c r="F21" i="2"/>
  <c r="E83" i="2"/>
  <c r="D83" i="2"/>
  <c r="C83" i="2"/>
  <c r="F83" i="2"/>
  <c r="E65" i="2"/>
  <c r="D65" i="2"/>
  <c r="C65" i="2"/>
  <c r="F65" i="2"/>
  <c r="C4" i="2"/>
  <c r="F4" i="2"/>
  <c r="E4" i="2"/>
  <c r="H4" i="2" s="1"/>
  <c r="D4" i="2"/>
  <c r="G4" i="2" s="1"/>
  <c r="C28" i="2"/>
  <c r="F28" i="2"/>
  <c r="E28" i="2"/>
  <c r="D28" i="2"/>
  <c r="D97" i="2"/>
  <c r="C97" i="2"/>
  <c r="F97" i="2"/>
  <c r="E97" i="2"/>
  <c r="C68" i="2"/>
  <c r="F68" i="2"/>
  <c r="E68" i="2"/>
  <c r="D68" i="2"/>
  <c r="D105" i="2"/>
  <c r="C105" i="2"/>
  <c r="F105" i="2"/>
  <c r="E105" i="2"/>
  <c r="F96" i="2"/>
  <c r="E96" i="2"/>
  <c r="D96" i="2"/>
  <c r="C96" i="2"/>
  <c r="D122" i="2"/>
  <c r="C122" i="2"/>
  <c r="F122" i="2"/>
  <c r="E122" i="2"/>
  <c r="D146" i="2"/>
  <c r="C146" i="2"/>
  <c r="F146" i="2"/>
  <c r="E146" i="2"/>
  <c r="N107" i="2"/>
  <c r="M107" i="2"/>
  <c r="L107" i="2"/>
  <c r="O107" i="2"/>
  <c r="O39" i="2"/>
  <c r="N39" i="2"/>
  <c r="M39" i="2"/>
  <c r="L39" i="2"/>
  <c r="O31" i="2"/>
  <c r="N31" i="2"/>
  <c r="M31" i="2"/>
  <c r="L31" i="2"/>
  <c r="O23" i="2"/>
  <c r="N23" i="2"/>
  <c r="M23" i="2"/>
  <c r="L23" i="2"/>
  <c r="O15" i="2"/>
  <c r="N15" i="2"/>
  <c r="M15" i="2"/>
  <c r="L15" i="2"/>
  <c r="O7" i="2"/>
  <c r="N7" i="2"/>
  <c r="M7" i="2"/>
  <c r="L7" i="2"/>
  <c r="M54" i="2"/>
  <c r="L54" i="2"/>
  <c r="N54" i="2"/>
  <c r="O54" i="2"/>
  <c r="M56" i="2"/>
  <c r="L56" i="2"/>
  <c r="O56" i="2"/>
  <c r="N56" i="2"/>
  <c r="M64" i="2"/>
  <c r="L64" i="2"/>
  <c r="O64" i="2"/>
  <c r="N64" i="2"/>
  <c r="M72" i="2"/>
  <c r="L72" i="2"/>
  <c r="O72" i="2"/>
  <c r="N72" i="2"/>
  <c r="M80" i="2"/>
  <c r="L80" i="2"/>
  <c r="O80" i="2"/>
  <c r="N80" i="2"/>
  <c r="N87" i="2"/>
  <c r="M87" i="2"/>
  <c r="O87" i="2"/>
  <c r="L87" i="2"/>
  <c r="N95" i="2"/>
  <c r="M95" i="2"/>
  <c r="O95" i="2"/>
  <c r="L95" i="2"/>
  <c r="O47" i="2"/>
  <c r="N47" i="2"/>
  <c r="M47" i="2"/>
  <c r="L47" i="2"/>
  <c r="O55" i="2"/>
  <c r="N55" i="2"/>
  <c r="M55" i="2"/>
  <c r="L55" i="2"/>
  <c r="O63" i="2"/>
  <c r="N63" i="2"/>
  <c r="M63" i="2"/>
  <c r="L63" i="2"/>
  <c r="O71" i="2"/>
  <c r="N71" i="2"/>
  <c r="M71" i="2"/>
  <c r="L71" i="2"/>
  <c r="O79" i="2"/>
  <c r="N79" i="2"/>
  <c r="M79" i="2"/>
  <c r="L79" i="2"/>
  <c r="N122" i="2"/>
  <c r="M122" i="2"/>
  <c r="L122" i="2"/>
  <c r="O122" i="2"/>
  <c r="N130" i="2"/>
  <c r="M130" i="2"/>
  <c r="L130" i="2"/>
  <c r="O130" i="2"/>
  <c r="N138" i="2"/>
  <c r="M138" i="2"/>
  <c r="L138" i="2"/>
  <c r="O138" i="2"/>
  <c r="N146" i="2"/>
  <c r="M146" i="2"/>
  <c r="L146" i="2"/>
  <c r="O146" i="2"/>
  <c r="L88" i="2"/>
  <c r="O88" i="2"/>
  <c r="N88" i="2"/>
  <c r="M88" i="2"/>
  <c r="L96" i="2"/>
  <c r="O96" i="2"/>
  <c r="N96" i="2"/>
  <c r="M96" i="2"/>
  <c r="L104" i="2"/>
  <c r="O104" i="2"/>
  <c r="N104" i="2"/>
  <c r="M104" i="2"/>
  <c r="L112" i="2"/>
  <c r="O112" i="2"/>
  <c r="N112" i="2"/>
  <c r="M112" i="2"/>
  <c r="L115" i="2"/>
  <c r="O115" i="2"/>
  <c r="M115" i="2"/>
  <c r="N115" i="2"/>
  <c r="L123" i="2"/>
  <c r="O123" i="2"/>
  <c r="N123" i="2"/>
  <c r="M123" i="2"/>
  <c r="L131" i="2"/>
  <c r="O131" i="2"/>
  <c r="N131" i="2"/>
  <c r="M131" i="2"/>
  <c r="L139" i="2"/>
  <c r="O139" i="2"/>
  <c r="N139" i="2"/>
  <c r="M139" i="2"/>
  <c r="L147" i="2"/>
  <c r="O147" i="2"/>
  <c r="N147" i="2"/>
  <c r="M147" i="2"/>
  <c r="M156" i="2"/>
  <c r="L156" i="2"/>
  <c r="O156" i="2"/>
  <c r="N156" i="2"/>
  <c r="M164" i="2"/>
  <c r="L164" i="2"/>
  <c r="O164" i="2"/>
  <c r="N164" i="2"/>
  <c r="O155" i="2"/>
  <c r="N155" i="2"/>
  <c r="M155" i="2"/>
  <c r="L155" i="2"/>
  <c r="O163" i="2"/>
  <c r="N163" i="2"/>
  <c r="M163" i="2"/>
  <c r="L163" i="2"/>
  <c r="M174" i="2"/>
  <c r="L174" i="2"/>
  <c r="O174" i="2"/>
  <c r="N174" i="2"/>
  <c r="M182" i="2"/>
  <c r="L182" i="2"/>
  <c r="O182" i="2"/>
  <c r="N182" i="2"/>
  <c r="O173" i="2"/>
  <c r="N173" i="2"/>
  <c r="M173" i="2"/>
  <c r="L173" i="2"/>
  <c r="O181" i="2"/>
  <c r="N181" i="2"/>
  <c r="M181" i="2"/>
  <c r="L181" i="2"/>
  <c r="M189" i="2"/>
  <c r="L189" i="2"/>
  <c r="O189" i="2"/>
  <c r="N189" i="2"/>
  <c r="M197" i="2"/>
  <c r="L197" i="2"/>
  <c r="O197" i="2"/>
  <c r="N197" i="2"/>
  <c r="O184" i="2"/>
  <c r="N184" i="2"/>
  <c r="M184" i="2"/>
  <c r="L184" i="2"/>
  <c r="O192" i="2"/>
  <c r="N192" i="2"/>
  <c r="M192" i="2"/>
  <c r="L192" i="2"/>
  <c r="O200" i="2"/>
  <c r="N200" i="2"/>
  <c r="M200" i="2"/>
  <c r="L200" i="2"/>
  <c r="M46" i="2"/>
  <c r="L46" i="2"/>
  <c r="O46" i="2"/>
  <c r="N46" i="2"/>
  <c r="M38" i="2"/>
  <c r="L38" i="2"/>
  <c r="O38" i="2"/>
  <c r="N38" i="2"/>
  <c r="M30" i="2"/>
  <c r="L30" i="2"/>
  <c r="O30" i="2"/>
  <c r="N30" i="2"/>
  <c r="M22" i="2"/>
  <c r="L22" i="2"/>
  <c r="O22" i="2"/>
  <c r="N22" i="2"/>
  <c r="M14" i="2"/>
  <c r="L14" i="2"/>
  <c r="O14" i="2"/>
  <c r="N14" i="2"/>
  <c r="M6" i="2"/>
  <c r="L6" i="2"/>
  <c r="O6" i="2"/>
  <c r="N6" i="2"/>
  <c r="E7" i="2"/>
  <c r="H7" i="2" s="1"/>
  <c r="D7" i="2"/>
  <c r="G7" i="2" s="1"/>
  <c r="C7" i="2"/>
  <c r="F7" i="2"/>
  <c r="E43" i="2"/>
  <c r="D43" i="2"/>
  <c r="C43" i="2"/>
  <c r="F43" i="2"/>
  <c r="E27" i="2"/>
  <c r="D27" i="2"/>
  <c r="C27" i="2"/>
  <c r="F27" i="2"/>
  <c r="E23" i="2"/>
  <c r="D23" i="2"/>
  <c r="C23" i="2"/>
  <c r="F23" i="2"/>
  <c r="N113" i="2"/>
  <c r="M113" i="2"/>
  <c r="L113" i="2"/>
  <c r="O113" i="2"/>
  <c r="E31" i="2"/>
  <c r="D31" i="2"/>
  <c r="C31" i="2"/>
  <c r="F31" i="2"/>
  <c r="E13" i="2"/>
  <c r="D13" i="2"/>
  <c r="C13" i="2"/>
  <c r="F13" i="2"/>
  <c r="E77" i="2"/>
  <c r="D77" i="2"/>
  <c r="C77" i="2"/>
  <c r="F77" i="2"/>
  <c r="D99" i="2"/>
  <c r="C99" i="2"/>
  <c r="F99" i="2"/>
  <c r="E99" i="2"/>
  <c r="E53" i="2"/>
  <c r="D53" i="2"/>
  <c r="F53" i="2"/>
  <c r="C53" i="2"/>
  <c r="E63" i="2"/>
  <c r="D63" i="2"/>
  <c r="C63" i="2"/>
  <c r="F63" i="2"/>
  <c r="E71" i="2"/>
  <c r="D71" i="2"/>
  <c r="C71" i="2"/>
  <c r="F71" i="2"/>
  <c r="E81" i="2"/>
  <c r="D81" i="2"/>
  <c r="C81" i="2"/>
  <c r="F81" i="2"/>
  <c r="C10" i="2"/>
  <c r="F10" i="2"/>
  <c r="E10" i="2"/>
  <c r="D10" i="2"/>
  <c r="C18" i="2"/>
  <c r="F18" i="2"/>
  <c r="E18" i="2"/>
  <c r="D18" i="2"/>
  <c r="C26" i="2"/>
  <c r="F26" i="2"/>
  <c r="E26" i="2"/>
  <c r="D26" i="2"/>
  <c r="C34" i="2"/>
  <c r="F34" i="2"/>
  <c r="E34" i="2"/>
  <c r="D34" i="2"/>
  <c r="C42" i="2"/>
  <c r="F42" i="2"/>
  <c r="E42" i="2"/>
  <c r="D42" i="2"/>
  <c r="D93" i="2"/>
  <c r="C93" i="2"/>
  <c r="F93" i="2"/>
  <c r="E93" i="2"/>
  <c r="C50" i="2"/>
  <c r="F50" i="2"/>
  <c r="E50" i="2"/>
  <c r="D50" i="2"/>
  <c r="C58" i="2"/>
  <c r="F58" i="2"/>
  <c r="E58" i="2"/>
  <c r="D58" i="2"/>
  <c r="C66" i="2"/>
  <c r="F66" i="2"/>
  <c r="E66" i="2"/>
  <c r="D66" i="2"/>
  <c r="C74" i="2"/>
  <c r="F74" i="2"/>
  <c r="E74" i="2"/>
  <c r="D74" i="2"/>
  <c r="C82" i="2"/>
  <c r="F82" i="2"/>
  <c r="E82" i="2"/>
  <c r="D82" i="2"/>
  <c r="D103" i="2"/>
  <c r="C103" i="2"/>
  <c r="F103" i="2"/>
  <c r="E103" i="2"/>
  <c r="D111" i="2"/>
  <c r="C111" i="2"/>
  <c r="F111" i="2"/>
  <c r="E111" i="2"/>
  <c r="D118" i="2"/>
  <c r="C118" i="2"/>
  <c r="F118" i="2"/>
  <c r="E118" i="2"/>
  <c r="F86" i="2"/>
  <c r="E86" i="2"/>
  <c r="D86" i="2"/>
  <c r="C86" i="2"/>
  <c r="F94" i="2"/>
  <c r="E94" i="2"/>
  <c r="D94" i="2"/>
  <c r="C94" i="2"/>
  <c r="F102" i="2"/>
  <c r="E102" i="2"/>
  <c r="D102" i="2"/>
  <c r="C102" i="2"/>
  <c r="F110" i="2"/>
  <c r="E110" i="2"/>
  <c r="D110" i="2"/>
  <c r="C110" i="2"/>
  <c r="D120" i="2"/>
  <c r="C120" i="2"/>
  <c r="F120" i="2"/>
  <c r="E120" i="2"/>
  <c r="D128" i="2"/>
  <c r="C128" i="2"/>
  <c r="F128" i="2"/>
  <c r="E128" i="2"/>
  <c r="D136" i="2"/>
  <c r="C136" i="2"/>
  <c r="F136" i="2"/>
  <c r="E136" i="2"/>
  <c r="D144" i="2"/>
  <c r="C144" i="2"/>
  <c r="F144" i="2"/>
  <c r="E144" i="2"/>
  <c r="D152" i="2"/>
  <c r="C152" i="2"/>
  <c r="F152" i="2"/>
  <c r="E152" i="2"/>
  <c r="F117" i="2"/>
  <c r="E117" i="2"/>
  <c r="C117" i="2"/>
  <c r="D117" i="2"/>
  <c r="F125" i="2"/>
  <c r="E125" i="2"/>
  <c r="D125" i="2"/>
  <c r="C125" i="2"/>
  <c r="F133" i="2"/>
  <c r="E133" i="2"/>
  <c r="D133" i="2"/>
  <c r="C133" i="2"/>
  <c r="F141" i="2"/>
  <c r="E141" i="2"/>
  <c r="D141" i="2"/>
  <c r="C141" i="2"/>
  <c r="F149" i="2"/>
  <c r="E149" i="2"/>
  <c r="D149" i="2"/>
  <c r="C149" i="2"/>
  <c r="E194" i="2"/>
  <c r="D194" i="2"/>
  <c r="C194" i="2"/>
  <c r="F194" i="2"/>
  <c r="C158" i="2"/>
  <c r="F158" i="2"/>
  <c r="E158" i="2"/>
  <c r="D158" i="2"/>
  <c r="C166" i="2"/>
  <c r="F166" i="2"/>
  <c r="E166" i="2"/>
  <c r="D166" i="2"/>
  <c r="E175" i="2"/>
  <c r="D175" i="2"/>
  <c r="C175" i="2"/>
  <c r="F175" i="2"/>
  <c r="E184" i="2"/>
  <c r="D184" i="2"/>
  <c r="C184" i="2"/>
  <c r="F184" i="2"/>
  <c r="E190" i="2"/>
  <c r="D190" i="2"/>
  <c r="C190" i="2"/>
  <c r="F190" i="2"/>
  <c r="C172" i="2"/>
  <c r="F172" i="2"/>
  <c r="E172" i="2"/>
  <c r="D172" i="2"/>
  <c r="C180" i="2"/>
  <c r="F180" i="2"/>
  <c r="E180" i="2"/>
  <c r="D180" i="2"/>
  <c r="C187" i="2"/>
  <c r="F187" i="2"/>
  <c r="E187" i="2"/>
  <c r="D187" i="2"/>
  <c r="C195" i="2"/>
  <c r="F195" i="2"/>
  <c r="E195" i="2"/>
  <c r="D195" i="2"/>
  <c r="C203" i="2"/>
  <c r="F203" i="2"/>
  <c r="E203" i="2"/>
  <c r="D203" i="2"/>
  <c r="W10" i="2" l="1"/>
  <c r="V10" i="2"/>
  <c r="U10" i="2"/>
  <c r="X10" i="2"/>
  <c r="W18" i="2"/>
  <c r="V18" i="2"/>
  <c r="U18" i="2"/>
  <c r="X18" i="2"/>
  <c r="W62" i="2"/>
  <c r="V62" i="2"/>
  <c r="U62" i="2"/>
  <c r="X62" i="2"/>
  <c r="W46" i="2"/>
  <c r="V46" i="2"/>
  <c r="U46" i="2"/>
  <c r="X46" i="2"/>
  <c r="U19" i="2"/>
  <c r="X19" i="2"/>
  <c r="W19" i="2"/>
  <c r="V19" i="2"/>
  <c r="U43" i="2"/>
  <c r="X43" i="2"/>
  <c r="W43" i="2"/>
  <c r="V43" i="2"/>
  <c r="U55" i="2"/>
  <c r="X55" i="2"/>
  <c r="W55" i="2"/>
  <c r="V55" i="2"/>
  <c r="U79" i="2"/>
  <c r="X79" i="2"/>
  <c r="W79" i="2"/>
  <c r="V79" i="2"/>
  <c r="U57" i="2"/>
  <c r="X57" i="2"/>
  <c r="W57" i="2"/>
  <c r="V57" i="2"/>
  <c r="U65" i="2"/>
  <c r="X65" i="2"/>
  <c r="W65" i="2"/>
  <c r="V65" i="2"/>
  <c r="U73" i="2"/>
  <c r="X73" i="2"/>
  <c r="W73" i="2"/>
  <c r="V73" i="2"/>
  <c r="U81" i="2"/>
  <c r="X81" i="2"/>
  <c r="W81" i="2"/>
  <c r="V81" i="2"/>
  <c r="V92" i="2"/>
  <c r="U92" i="2"/>
  <c r="W92" i="2"/>
  <c r="X92" i="2"/>
  <c r="V100" i="2"/>
  <c r="U100" i="2"/>
  <c r="W100" i="2"/>
  <c r="X100" i="2"/>
  <c r="V106" i="2"/>
  <c r="U106" i="2"/>
  <c r="X106" i="2"/>
  <c r="W106" i="2"/>
  <c r="W160" i="2"/>
  <c r="V160" i="2"/>
  <c r="U160" i="2"/>
  <c r="X160" i="2"/>
  <c r="X85" i="2"/>
  <c r="U85" i="2"/>
  <c r="W85" i="2"/>
  <c r="V85" i="2"/>
  <c r="X93" i="2"/>
  <c r="W93" i="2"/>
  <c r="V93" i="2"/>
  <c r="U93" i="2"/>
  <c r="X101" i="2"/>
  <c r="W101" i="2"/>
  <c r="V101" i="2"/>
  <c r="U101" i="2"/>
  <c r="X109" i="2"/>
  <c r="W109" i="2"/>
  <c r="V109" i="2"/>
  <c r="U109" i="2"/>
  <c r="V117" i="2"/>
  <c r="U117" i="2"/>
  <c r="X117" i="2"/>
  <c r="W117" i="2"/>
  <c r="V121" i="2"/>
  <c r="U121" i="2"/>
  <c r="X121" i="2"/>
  <c r="W121" i="2"/>
  <c r="V129" i="2"/>
  <c r="U129" i="2"/>
  <c r="X129" i="2"/>
  <c r="W129" i="2"/>
  <c r="V137" i="2"/>
  <c r="U137" i="2"/>
  <c r="X137" i="2"/>
  <c r="W137" i="2"/>
  <c r="V145" i="2"/>
  <c r="U145" i="2"/>
  <c r="X145" i="2"/>
  <c r="W145" i="2"/>
  <c r="W189" i="2"/>
  <c r="V189" i="2"/>
  <c r="U189" i="2"/>
  <c r="X189" i="2"/>
  <c r="X120" i="2"/>
  <c r="W120" i="2"/>
  <c r="V120" i="2"/>
  <c r="U120" i="2"/>
  <c r="X128" i="2"/>
  <c r="W128" i="2"/>
  <c r="V128" i="2"/>
  <c r="U128" i="2"/>
  <c r="X136" i="2"/>
  <c r="W136" i="2"/>
  <c r="V136" i="2"/>
  <c r="U136" i="2"/>
  <c r="X144" i="2"/>
  <c r="W144" i="2"/>
  <c r="V144" i="2"/>
  <c r="U144" i="2"/>
  <c r="X152" i="2"/>
  <c r="W152" i="2"/>
  <c r="V152" i="2"/>
  <c r="U152" i="2"/>
  <c r="U153" i="2"/>
  <c r="X153" i="2"/>
  <c r="W153" i="2"/>
  <c r="V153" i="2"/>
  <c r="U161" i="2"/>
  <c r="X161" i="2"/>
  <c r="W161" i="2"/>
  <c r="V161" i="2"/>
  <c r="W170" i="2"/>
  <c r="V170" i="2"/>
  <c r="U170" i="2"/>
  <c r="X170" i="2"/>
  <c r="W178" i="2"/>
  <c r="V178" i="2"/>
  <c r="U178" i="2"/>
  <c r="X178" i="2"/>
  <c r="W193" i="2"/>
  <c r="V193" i="2"/>
  <c r="U193" i="2"/>
  <c r="X193" i="2"/>
  <c r="W199" i="2"/>
  <c r="V199" i="2"/>
  <c r="U199" i="2"/>
  <c r="X199" i="2"/>
  <c r="U173" i="2"/>
  <c r="X173" i="2"/>
  <c r="W173" i="2"/>
  <c r="V173" i="2"/>
  <c r="U181" i="2"/>
  <c r="X181" i="2"/>
  <c r="W181" i="2"/>
  <c r="V181" i="2"/>
  <c r="U190" i="2"/>
  <c r="X190" i="2"/>
  <c r="W190" i="2"/>
  <c r="V190" i="2"/>
  <c r="U198" i="2"/>
  <c r="X198" i="2"/>
  <c r="W198" i="2"/>
  <c r="V198" i="2"/>
  <c r="W30" i="2"/>
  <c r="V30" i="2"/>
  <c r="U30" i="2"/>
  <c r="X30" i="2"/>
  <c r="W6" i="2"/>
  <c r="V6" i="2"/>
  <c r="Y6" i="2" s="1"/>
  <c r="U6" i="2"/>
  <c r="X6" i="2"/>
  <c r="V84" i="2"/>
  <c r="X84" i="2"/>
  <c r="W84" i="2"/>
  <c r="U84" i="2"/>
  <c r="U27" i="2"/>
  <c r="X27" i="2"/>
  <c r="W27" i="2"/>
  <c r="V27" i="2"/>
  <c r="W48" i="2"/>
  <c r="V48" i="2"/>
  <c r="X48" i="2"/>
  <c r="U48" i="2"/>
  <c r="U63" i="2"/>
  <c r="X63" i="2"/>
  <c r="W63" i="2"/>
  <c r="V63" i="2"/>
  <c r="V90" i="2"/>
  <c r="U90" i="2"/>
  <c r="W90" i="2"/>
  <c r="X90" i="2"/>
  <c r="V112" i="2"/>
  <c r="U112" i="2"/>
  <c r="X112" i="2"/>
  <c r="W112" i="2"/>
  <c r="X91" i="2"/>
  <c r="W91" i="2"/>
  <c r="V91" i="2"/>
  <c r="U91" i="2"/>
  <c r="X107" i="2"/>
  <c r="W107" i="2"/>
  <c r="V107" i="2"/>
  <c r="U107" i="2"/>
  <c r="V119" i="2"/>
  <c r="U119" i="2"/>
  <c r="X119" i="2"/>
  <c r="W119" i="2"/>
  <c r="V135" i="2"/>
  <c r="U135" i="2"/>
  <c r="X135" i="2"/>
  <c r="W135" i="2"/>
  <c r="V151" i="2"/>
  <c r="U151" i="2"/>
  <c r="X151" i="2"/>
  <c r="W151" i="2"/>
  <c r="X118" i="2"/>
  <c r="W118" i="2"/>
  <c r="U118" i="2"/>
  <c r="V118" i="2"/>
  <c r="X134" i="2"/>
  <c r="W134" i="2"/>
  <c r="V134" i="2"/>
  <c r="U134" i="2"/>
  <c r="X142" i="2"/>
  <c r="W142" i="2"/>
  <c r="V142" i="2"/>
  <c r="U142" i="2"/>
  <c r="X150" i="2"/>
  <c r="W150" i="2"/>
  <c r="V150" i="2"/>
  <c r="U150" i="2"/>
  <c r="W203" i="2"/>
  <c r="V203" i="2"/>
  <c r="U203" i="2"/>
  <c r="X203" i="2"/>
  <c r="U159" i="2"/>
  <c r="X159" i="2"/>
  <c r="W159" i="2"/>
  <c r="V159" i="2"/>
  <c r="W168" i="2"/>
  <c r="V168" i="2"/>
  <c r="U168" i="2"/>
  <c r="X168" i="2"/>
  <c r="W176" i="2"/>
  <c r="V176" i="2"/>
  <c r="U176" i="2"/>
  <c r="X176" i="2"/>
  <c r="W185" i="2"/>
  <c r="V185" i="2"/>
  <c r="U185" i="2"/>
  <c r="X185" i="2"/>
  <c r="U171" i="2"/>
  <c r="X171" i="2"/>
  <c r="W171" i="2"/>
  <c r="V171" i="2"/>
  <c r="U196" i="2"/>
  <c r="X196" i="2"/>
  <c r="W196" i="2"/>
  <c r="V196" i="2"/>
  <c r="W40" i="2"/>
  <c r="V40" i="2"/>
  <c r="U40" i="2"/>
  <c r="X40" i="2"/>
  <c r="W20" i="2"/>
  <c r="V20" i="2"/>
  <c r="U20" i="2"/>
  <c r="X20" i="2"/>
  <c r="W56" i="2"/>
  <c r="V56" i="2"/>
  <c r="U56" i="2"/>
  <c r="X56" i="2"/>
  <c r="W72" i="2"/>
  <c r="V72" i="2"/>
  <c r="U72" i="2"/>
  <c r="X72" i="2"/>
  <c r="U5" i="2"/>
  <c r="X5" i="2"/>
  <c r="W5" i="2"/>
  <c r="V5" i="2"/>
  <c r="Y5" i="2" s="1"/>
  <c r="U21" i="2"/>
  <c r="X21" i="2"/>
  <c r="W21" i="2"/>
  <c r="V21" i="2"/>
  <c r="U29" i="2"/>
  <c r="X29" i="2"/>
  <c r="W29" i="2"/>
  <c r="V29" i="2"/>
  <c r="U37" i="2"/>
  <c r="X37" i="2"/>
  <c r="W37" i="2"/>
  <c r="V37" i="2"/>
  <c r="U49" i="2"/>
  <c r="X49" i="2"/>
  <c r="W49" i="2"/>
  <c r="V49" i="2"/>
  <c r="W26" i="2"/>
  <c r="V26" i="2"/>
  <c r="U26" i="2"/>
  <c r="X26" i="2"/>
  <c r="W42" i="2"/>
  <c r="V42" i="2"/>
  <c r="U42" i="2"/>
  <c r="X42" i="2"/>
  <c r="W12" i="2"/>
  <c r="V12" i="2"/>
  <c r="U12" i="2"/>
  <c r="X12" i="2"/>
  <c r="W22" i="2"/>
  <c r="V22" i="2"/>
  <c r="U22" i="2"/>
  <c r="X22" i="2"/>
  <c r="W38" i="2"/>
  <c r="V38" i="2"/>
  <c r="U38" i="2"/>
  <c r="X38" i="2"/>
  <c r="W58" i="2"/>
  <c r="V58" i="2"/>
  <c r="U58" i="2"/>
  <c r="X58" i="2"/>
  <c r="W66" i="2"/>
  <c r="V66" i="2"/>
  <c r="U66" i="2"/>
  <c r="X66" i="2"/>
  <c r="W74" i="2"/>
  <c r="V74" i="2"/>
  <c r="U74" i="2"/>
  <c r="X74" i="2"/>
  <c r="W80" i="2"/>
  <c r="V80" i="2"/>
  <c r="U80" i="2"/>
  <c r="X80" i="2"/>
  <c r="U7" i="2"/>
  <c r="X7" i="2"/>
  <c r="W7" i="2"/>
  <c r="V7" i="2"/>
  <c r="Y7" i="2" s="1"/>
  <c r="U15" i="2"/>
  <c r="X15" i="2"/>
  <c r="W15" i="2"/>
  <c r="V15" i="2"/>
  <c r="U23" i="2"/>
  <c r="X23" i="2"/>
  <c r="W23" i="2"/>
  <c r="V23" i="2"/>
  <c r="U31" i="2"/>
  <c r="X31" i="2"/>
  <c r="W31" i="2"/>
  <c r="V31" i="2"/>
  <c r="U39" i="2"/>
  <c r="X39" i="2"/>
  <c r="W39" i="2"/>
  <c r="V39" i="2"/>
  <c r="V86" i="2"/>
  <c r="X86" i="2"/>
  <c r="W86" i="2"/>
  <c r="U86" i="2"/>
  <c r="W52" i="2"/>
  <c r="V52" i="2"/>
  <c r="X52" i="2"/>
  <c r="U52" i="2"/>
  <c r="U51" i="2"/>
  <c r="X51" i="2"/>
  <c r="W51" i="2"/>
  <c r="V51" i="2"/>
  <c r="U59" i="2"/>
  <c r="X59" i="2"/>
  <c r="W59" i="2"/>
  <c r="V59" i="2"/>
  <c r="U67" i="2"/>
  <c r="X67" i="2"/>
  <c r="W67" i="2"/>
  <c r="V67" i="2"/>
  <c r="U75" i="2"/>
  <c r="X75" i="2"/>
  <c r="W75" i="2"/>
  <c r="V75" i="2"/>
  <c r="U83" i="2"/>
  <c r="X83" i="2"/>
  <c r="W83" i="2"/>
  <c r="V83" i="2"/>
  <c r="V94" i="2"/>
  <c r="U94" i="2"/>
  <c r="W94" i="2"/>
  <c r="X94" i="2"/>
  <c r="W162" i="2"/>
  <c r="V162" i="2"/>
  <c r="U162" i="2"/>
  <c r="X162" i="2"/>
  <c r="V108" i="2"/>
  <c r="U108" i="2"/>
  <c r="X108" i="2"/>
  <c r="W108" i="2"/>
  <c r="W197" i="2"/>
  <c r="V197" i="2"/>
  <c r="U197" i="2"/>
  <c r="X197" i="2"/>
  <c r="X87" i="2"/>
  <c r="W87" i="2"/>
  <c r="V87" i="2"/>
  <c r="U87" i="2"/>
  <c r="X95" i="2"/>
  <c r="W95" i="2"/>
  <c r="V95" i="2"/>
  <c r="U95" i="2"/>
  <c r="X103" i="2"/>
  <c r="W103" i="2"/>
  <c r="V103" i="2"/>
  <c r="U103" i="2"/>
  <c r="X111" i="2"/>
  <c r="W111" i="2"/>
  <c r="V111" i="2"/>
  <c r="U111" i="2"/>
  <c r="W156" i="2"/>
  <c r="V156" i="2"/>
  <c r="U156" i="2"/>
  <c r="X156" i="2"/>
  <c r="V123" i="2"/>
  <c r="U123" i="2"/>
  <c r="X123" i="2"/>
  <c r="W123" i="2"/>
  <c r="V131" i="2"/>
  <c r="U131" i="2"/>
  <c r="X131" i="2"/>
  <c r="W131" i="2"/>
  <c r="V139" i="2"/>
  <c r="U139" i="2"/>
  <c r="X139" i="2"/>
  <c r="W139" i="2"/>
  <c r="V147" i="2"/>
  <c r="U147" i="2"/>
  <c r="X147" i="2"/>
  <c r="W147" i="2"/>
  <c r="X114" i="2"/>
  <c r="W114" i="2"/>
  <c r="U114" i="2"/>
  <c r="V114" i="2"/>
  <c r="X122" i="2"/>
  <c r="W122" i="2"/>
  <c r="V122" i="2"/>
  <c r="U122" i="2"/>
  <c r="X130" i="2"/>
  <c r="W130" i="2"/>
  <c r="V130" i="2"/>
  <c r="U130" i="2"/>
  <c r="X138" i="2"/>
  <c r="W138" i="2"/>
  <c r="V138" i="2"/>
  <c r="U138" i="2"/>
  <c r="X146" i="2"/>
  <c r="W146" i="2"/>
  <c r="V146" i="2"/>
  <c r="U146" i="2"/>
  <c r="W187" i="2"/>
  <c r="V187" i="2"/>
  <c r="U187" i="2"/>
  <c r="X187" i="2"/>
  <c r="U155" i="2"/>
  <c r="X155" i="2"/>
  <c r="W155" i="2"/>
  <c r="V155" i="2"/>
  <c r="U163" i="2"/>
  <c r="X163" i="2"/>
  <c r="W163" i="2"/>
  <c r="V163" i="2"/>
  <c r="W172" i="2"/>
  <c r="V172" i="2"/>
  <c r="U172" i="2"/>
  <c r="X172" i="2"/>
  <c r="W180" i="2"/>
  <c r="V180" i="2"/>
  <c r="U180" i="2"/>
  <c r="X180" i="2"/>
  <c r="W201" i="2"/>
  <c r="V201" i="2"/>
  <c r="U201" i="2"/>
  <c r="X201" i="2"/>
  <c r="U167" i="2"/>
  <c r="X167" i="2"/>
  <c r="W167" i="2"/>
  <c r="V167" i="2"/>
  <c r="U175" i="2"/>
  <c r="X175" i="2"/>
  <c r="W175" i="2"/>
  <c r="V175" i="2"/>
  <c r="U184" i="2"/>
  <c r="X184" i="2"/>
  <c r="W184" i="2"/>
  <c r="V184" i="2"/>
  <c r="U192" i="2"/>
  <c r="X192" i="2"/>
  <c r="W192" i="2"/>
  <c r="V192" i="2"/>
  <c r="U200" i="2"/>
  <c r="X200" i="2"/>
  <c r="W200" i="2"/>
  <c r="V200" i="2"/>
  <c r="W36" i="2"/>
  <c r="V36" i="2"/>
  <c r="U36" i="2"/>
  <c r="X36" i="2"/>
  <c r="W28" i="2"/>
  <c r="V28" i="2"/>
  <c r="U28" i="2"/>
  <c r="X28" i="2"/>
  <c r="W70" i="2"/>
  <c r="V70" i="2"/>
  <c r="U70" i="2"/>
  <c r="X70" i="2"/>
  <c r="U11" i="2"/>
  <c r="X11" i="2"/>
  <c r="W11" i="2"/>
  <c r="V11" i="2"/>
  <c r="U35" i="2"/>
  <c r="X35" i="2"/>
  <c r="W35" i="2"/>
  <c r="V35" i="2"/>
  <c r="U47" i="2"/>
  <c r="X47" i="2"/>
  <c r="W47" i="2"/>
  <c r="V47" i="2"/>
  <c r="U71" i="2"/>
  <c r="X71" i="2"/>
  <c r="W71" i="2"/>
  <c r="V71" i="2"/>
  <c r="V98" i="2"/>
  <c r="U98" i="2"/>
  <c r="W98" i="2"/>
  <c r="X98" i="2"/>
  <c r="V104" i="2"/>
  <c r="U104" i="2"/>
  <c r="X104" i="2"/>
  <c r="W104" i="2"/>
  <c r="W166" i="2"/>
  <c r="X166" i="2"/>
  <c r="V166" i="2"/>
  <c r="U166" i="2"/>
  <c r="X99" i="2"/>
  <c r="W99" i="2"/>
  <c r="V99" i="2"/>
  <c r="U99" i="2"/>
  <c r="V115" i="2"/>
  <c r="U115" i="2"/>
  <c r="X115" i="2"/>
  <c r="W115" i="2"/>
  <c r="V127" i="2"/>
  <c r="U127" i="2"/>
  <c r="X127" i="2"/>
  <c r="W127" i="2"/>
  <c r="V143" i="2"/>
  <c r="U143" i="2"/>
  <c r="X143" i="2"/>
  <c r="W143" i="2"/>
  <c r="X126" i="2"/>
  <c r="W126" i="2"/>
  <c r="V126" i="2"/>
  <c r="U126" i="2"/>
  <c r="W191" i="2"/>
  <c r="V191" i="2"/>
  <c r="U191" i="2"/>
  <c r="X191" i="2"/>
  <c r="U179" i="2"/>
  <c r="X179" i="2"/>
  <c r="W179" i="2"/>
  <c r="V179" i="2"/>
  <c r="U188" i="2"/>
  <c r="X188" i="2"/>
  <c r="W188" i="2"/>
  <c r="V188" i="2"/>
  <c r="W16" i="2"/>
  <c r="V16" i="2"/>
  <c r="U16" i="2"/>
  <c r="X16" i="2"/>
  <c r="W8" i="2"/>
  <c r="V8" i="2"/>
  <c r="U8" i="2"/>
  <c r="X8" i="2"/>
  <c r="W32" i="2"/>
  <c r="V32" i="2"/>
  <c r="U32" i="2"/>
  <c r="X32" i="2"/>
  <c r="W64" i="2"/>
  <c r="V64" i="2"/>
  <c r="U64" i="2"/>
  <c r="X64" i="2"/>
  <c r="W76" i="2"/>
  <c r="V76" i="2"/>
  <c r="U76" i="2"/>
  <c r="X76" i="2"/>
  <c r="U13" i="2"/>
  <c r="X13" i="2"/>
  <c r="W13" i="2"/>
  <c r="V13" i="2"/>
  <c r="U45" i="2"/>
  <c r="X45" i="2"/>
  <c r="W45" i="2"/>
  <c r="V45" i="2"/>
  <c r="W50" i="2"/>
  <c r="V50" i="2"/>
  <c r="U50" i="2"/>
  <c r="X50" i="2"/>
  <c r="W34" i="2"/>
  <c r="V34" i="2"/>
  <c r="U34" i="2"/>
  <c r="X34" i="2"/>
  <c r="W44" i="2"/>
  <c r="V44" i="2"/>
  <c r="U44" i="2"/>
  <c r="X44" i="2"/>
  <c r="W14" i="2"/>
  <c r="V14" i="2"/>
  <c r="U14" i="2"/>
  <c r="X14" i="2"/>
  <c r="W24" i="2"/>
  <c r="V24" i="2"/>
  <c r="U24" i="2"/>
  <c r="X24" i="2"/>
  <c r="W4" i="2"/>
  <c r="V4" i="2"/>
  <c r="Y4" i="2" s="1"/>
  <c r="U4" i="2"/>
  <c r="X4" i="2"/>
  <c r="W60" i="2"/>
  <c r="V60" i="2"/>
  <c r="U60" i="2"/>
  <c r="X60" i="2"/>
  <c r="W68" i="2"/>
  <c r="V68" i="2"/>
  <c r="U68" i="2"/>
  <c r="X68" i="2"/>
  <c r="W78" i="2"/>
  <c r="V78" i="2"/>
  <c r="U78" i="2"/>
  <c r="X78" i="2"/>
  <c r="W82" i="2"/>
  <c r="V82" i="2"/>
  <c r="U82" i="2"/>
  <c r="X82" i="2"/>
  <c r="U9" i="2"/>
  <c r="X9" i="2"/>
  <c r="W9" i="2"/>
  <c r="V9" i="2"/>
  <c r="U17" i="2"/>
  <c r="X17" i="2"/>
  <c r="W17" i="2"/>
  <c r="V17" i="2"/>
  <c r="U25" i="2"/>
  <c r="X25" i="2"/>
  <c r="W25" i="2"/>
  <c r="V25" i="2"/>
  <c r="U33" i="2"/>
  <c r="X33" i="2"/>
  <c r="W33" i="2"/>
  <c r="V33" i="2"/>
  <c r="U41" i="2"/>
  <c r="X41" i="2"/>
  <c r="W41" i="2"/>
  <c r="V41" i="2"/>
  <c r="W154" i="2"/>
  <c r="V154" i="2"/>
  <c r="U154" i="2"/>
  <c r="X154" i="2"/>
  <c r="W54" i="2"/>
  <c r="V54" i="2"/>
  <c r="U54" i="2"/>
  <c r="X54" i="2"/>
  <c r="U53" i="2"/>
  <c r="X53" i="2"/>
  <c r="W53" i="2"/>
  <c r="V53" i="2"/>
  <c r="U61" i="2"/>
  <c r="X61" i="2"/>
  <c r="W61" i="2"/>
  <c r="V61" i="2"/>
  <c r="U69" i="2"/>
  <c r="X69" i="2"/>
  <c r="W69" i="2"/>
  <c r="V69" i="2"/>
  <c r="U77" i="2"/>
  <c r="X77" i="2"/>
  <c r="W77" i="2"/>
  <c r="V77" i="2"/>
  <c r="V88" i="2"/>
  <c r="U88" i="2"/>
  <c r="W88" i="2"/>
  <c r="X88" i="2"/>
  <c r="V96" i="2"/>
  <c r="U96" i="2"/>
  <c r="W96" i="2"/>
  <c r="X96" i="2"/>
  <c r="V102" i="2"/>
  <c r="U102" i="2"/>
  <c r="X102" i="2"/>
  <c r="W102" i="2"/>
  <c r="V110" i="2"/>
  <c r="U110" i="2"/>
  <c r="X110" i="2"/>
  <c r="W110" i="2"/>
  <c r="W158" i="2"/>
  <c r="V158" i="2"/>
  <c r="U158" i="2"/>
  <c r="X158" i="2"/>
  <c r="X89" i="2"/>
  <c r="W89" i="2"/>
  <c r="V89" i="2"/>
  <c r="U89" i="2"/>
  <c r="X97" i="2"/>
  <c r="W97" i="2"/>
  <c r="V97" i="2"/>
  <c r="U97" i="2"/>
  <c r="X105" i="2"/>
  <c r="W105" i="2"/>
  <c r="V105" i="2"/>
  <c r="U105" i="2"/>
  <c r="V113" i="2"/>
  <c r="U113" i="2"/>
  <c r="X113" i="2"/>
  <c r="W113" i="2"/>
  <c r="W164" i="2"/>
  <c r="V164" i="2"/>
  <c r="U164" i="2"/>
  <c r="X164" i="2"/>
  <c r="V125" i="2"/>
  <c r="U125" i="2"/>
  <c r="X125" i="2"/>
  <c r="W125" i="2"/>
  <c r="V133" i="2"/>
  <c r="U133" i="2"/>
  <c r="X133" i="2"/>
  <c r="W133" i="2"/>
  <c r="V141" i="2"/>
  <c r="U141" i="2"/>
  <c r="X141" i="2"/>
  <c r="W141" i="2"/>
  <c r="V149" i="2"/>
  <c r="U149" i="2"/>
  <c r="X149" i="2"/>
  <c r="W149" i="2"/>
  <c r="X116" i="2"/>
  <c r="W116" i="2"/>
  <c r="U116" i="2"/>
  <c r="V116" i="2"/>
  <c r="X124" i="2"/>
  <c r="W124" i="2"/>
  <c r="V124" i="2"/>
  <c r="U124" i="2"/>
  <c r="X132" i="2"/>
  <c r="W132" i="2"/>
  <c r="V132" i="2"/>
  <c r="U132" i="2"/>
  <c r="X140" i="2"/>
  <c r="W140" i="2"/>
  <c r="V140" i="2"/>
  <c r="U140" i="2"/>
  <c r="X148" i="2"/>
  <c r="W148" i="2"/>
  <c r="V148" i="2"/>
  <c r="U148" i="2"/>
  <c r="W195" i="2"/>
  <c r="V195" i="2"/>
  <c r="U195" i="2"/>
  <c r="X195" i="2"/>
  <c r="U157" i="2"/>
  <c r="X157" i="2"/>
  <c r="W157" i="2"/>
  <c r="V157" i="2"/>
  <c r="U165" i="2"/>
  <c r="X165" i="2"/>
  <c r="W165" i="2"/>
  <c r="V165" i="2"/>
  <c r="W174" i="2"/>
  <c r="V174" i="2"/>
  <c r="U174" i="2"/>
  <c r="X174" i="2"/>
  <c r="X182" i="2"/>
  <c r="W182" i="2"/>
  <c r="V182" i="2"/>
  <c r="U182" i="2"/>
  <c r="W183" i="2"/>
  <c r="V183" i="2"/>
  <c r="U183" i="2"/>
  <c r="X183" i="2"/>
  <c r="U169" i="2"/>
  <c r="X169" i="2"/>
  <c r="W169" i="2"/>
  <c r="V169" i="2"/>
  <c r="U177" i="2"/>
  <c r="X177" i="2"/>
  <c r="W177" i="2"/>
  <c r="V177" i="2"/>
  <c r="U186" i="2"/>
  <c r="X186" i="2"/>
  <c r="W186" i="2"/>
  <c r="V186" i="2"/>
  <c r="U194" i="2"/>
  <c r="X194" i="2"/>
  <c r="W194" i="2"/>
  <c r="V194" i="2"/>
  <c r="U202" i="2"/>
  <c r="X202" i="2"/>
  <c r="W202" i="2"/>
  <c r="V202" i="2"/>
  <c r="Z7" i="2" l="1"/>
  <c r="AA7" i="2"/>
  <c r="Z6" i="2"/>
  <c r="AA6" i="2"/>
  <c r="Z5" i="2"/>
  <c r="AA5" i="2"/>
  <c r="Z4" i="2"/>
  <c r="AA4" i="2"/>
</calcChain>
</file>

<file path=xl/sharedStrings.xml><?xml version="1.0" encoding="utf-8"?>
<sst xmlns="http://schemas.openxmlformats.org/spreadsheetml/2006/main" count="44" uniqueCount="29">
  <si>
    <t>N° Inscription</t>
  </si>
  <si>
    <t>NOM</t>
  </si>
  <si>
    <t>Prénom</t>
  </si>
  <si>
    <t>NOM Prénom</t>
  </si>
  <si>
    <t>N° Place matin</t>
  </si>
  <si>
    <t>Nombre poissons matin</t>
  </si>
  <si>
    <t>Points poissons matin</t>
  </si>
  <si>
    <t>Poids poissons matin</t>
  </si>
  <si>
    <t>N° Place après-midi</t>
  </si>
  <si>
    <t>Nombre poissons après-midi</t>
  </si>
  <si>
    <t>Points poissons après-midi</t>
  </si>
  <si>
    <t>Poids poissons après-midi</t>
  </si>
  <si>
    <t>TOTAL POINTS APRES-MIDI</t>
  </si>
  <si>
    <t>TOTAL POINTS MATIN</t>
  </si>
  <si>
    <t>CUMUL POINTS JOURNEE</t>
  </si>
  <si>
    <t>Nombre de poissons matin + après-midi</t>
  </si>
  <si>
    <t>Total poids matin + après-midi</t>
  </si>
  <si>
    <t>Pl</t>
  </si>
  <si>
    <t>Prises</t>
  </si>
  <si>
    <t>Poids</t>
  </si>
  <si>
    <t>Points</t>
  </si>
  <si>
    <t>Cumul prises</t>
  </si>
  <si>
    <t>Cumul poids</t>
  </si>
  <si>
    <t>PODIUM FINAL DE LA JOURNEE</t>
  </si>
  <si>
    <t>Poids moyen par prise</t>
  </si>
  <si>
    <t>PODIUM DU MATIN</t>
  </si>
  <si>
    <t>PODIUM DE L'APRES-MIDI</t>
  </si>
  <si>
    <t>Prise maximum</t>
  </si>
  <si>
    <t>Poids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</si>
</sst>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;"/>
    <numFmt numFmtId="165" formatCode="#,##0&quot; g&quot;"/>
    <numFmt numFmtId="166" formatCode="#,##0.00&quot; g&quot;"/>
    <numFmt numFmtId="167" formatCode="0&quot; g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Arial Black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double">
        <color theme="0"/>
      </right>
      <top style="medium">
        <color auto="1"/>
      </top>
      <bottom/>
      <diagonal/>
    </border>
    <border>
      <left style="thin">
        <color theme="0"/>
      </left>
      <right style="double">
        <color theme="0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0" fontId="2" fillId="0" borderId="46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/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5" borderId="0" xfId="0" applyFont="1" applyFill="1"/>
    <xf numFmtId="167" fontId="2" fillId="5" borderId="3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2" fillId="5" borderId="49" xfId="0" applyFont="1" applyFill="1" applyBorder="1"/>
    <xf numFmtId="0" fontId="2" fillId="5" borderId="50" xfId="0" applyFont="1" applyFill="1" applyBorder="1"/>
    <xf numFmtId="0" fontId="4" fillId="5" borderId="19" xfId="0" applyFont="1" applyFill="1" applyBorder="1" applyAlignment="1">
      <alignment horizontal="left" vertical="center"/>
    </xf>
    <xf numFmtId="167" fontId="2" fillId="5" borderId="9" xfId="0" applyNumberFormat="1" applyFont="1" applyFill="1" applyBorder="1" applyAlignment="1">
      <alignment horizontal="center" vertical="center"/>
    </xf>
    <xf numFmtId="0" fontId="2" fillId="5" borderId="51" xfId="0" applyFont="1" applyFill="1" applyBorder="1"/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8" borderId="47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 wrapText="1"/>
    </xf>
    <xf numFmtId="0" fontId="4" fillId="1" borderId="13" xfId="0" applyFont="1" applyFill="1" applyBorder="1" applyAlignment="1">
      <alignment horizontal="center" vertical="center" wrapText="1"/>
    </xf>
    <xf numFmtId="0" fontId="4" fillId="1" borderId="31" xfId="0" applyFont="1" applyFill="1" applyBorder="1" applyAlignment="1">
      <alignment horizontal="center" vertical="center" wrapText="1"/>
    </xf>
    <xf numFmtId="0" fontId="4" fillId="1" borderId="12" xfId="0" applyFont="1" applyFill="1" applyBorder="1" applyAlignment="1">
      <alignment horizontal="center" vertical="center" wrapText="1"/>
    </xf>
    <xf numFmtId="0" fontId="3" fillId="1" borderId="36" xfId="0" applyFont="1" applyFill="1" applyBorder="1" applyAlignment="1">
      <alignment horizontal="center" vertical="center" wrapText="1"/>
    </xf>
    <xf numFmtId="0" fontId="3" fillId="1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R242"/>
  <sheetViews>
    <sheetView tabSelected="1" workbookViewId="0">
      <selection activeCell="B4" sqref="B4"/>
    </sheetView>
  </sheetViews>
  <sheetFormatPr baseColWidth="10" defaultRowHeight="15" x14ac:dyDescent="0.25"/>
  <cols>
    <col min="1" max="1" width="10.140625" style="1" customWidth="1"/>
    <col min="2" max="2" width="20.7109375" style="1" customWidth="1"/>
    <col min="3" max="3" width="15.7109375" style="1" customWidth="1"/>
    <col min="4" max="4" width="35.7109375" style="24" hidden="1" customWidth="1"/>
    <col min="5" max="5" width="11.42578125" style="1" customWidth="1"/>
    <col min="6" max="14" width="11.42578125" style="1"/>
    <col min="15" max="15" width="13" style="1" customWidth="1"/>
    <col min="16" max="17" width="11.42578125" style="1"/>
    <col min="18" max="18" width="2.7109375" style="1" customWidth="1"/>
    <col min="46" max="226" width="11.42578125" style="1"/>
  </cols>
  <sheetData>
    <row r="1" spans="1:226" ht="15.75" thickBot="1" x14ac:dyDescent="0.3">
      <c r="A1" s="46"/>
      <c r="B1" s="46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226" ht="39" customHeight="1" x14ac:dyDescent="0.25">
      <c r="A2" s="117" t="s">
        <v>0</v>
      </c>
      <c r="B2" s="81" t="s">
        <v>1</v>
      </c>
      <c r="C2" s="79" t="s">
        <v>2</v>
      </c>
      <c r="D2" s="85" t="s">
        <v>3</v>
      </c>
      <c r="E2" s="91" t="s">
        <v>4</v>
      </c>
      <c r="F2" s="91" t="s">
        <v>5</v>
      </c>
      <c r="G2" s="91" t="s">
        <v>6</v>
      </c>
      <c r="H2" s="91" t="s">
        <v>7</v>
      </c>
      <c r="I2" s="89" t="s">
        <v>13</v>
      </c>
      <c r="J2" s="87" t="s">
        <v>8</v>
      </c>
      <c r="K2" s="77" t="s">
        <v>9</v>
      </c>
      <c r="L2" s="77" t="s">
        <v>10</v>
      </c>
      <c r="M2" s="77" t="s">
        <v>11</v>
      </c>
      <c r="N2" s="83" t="s">
        <v>12</v>
      </c>
      <c r="O2" s="75" t="s">
        <v>15</v>
      </c>
      <c r="P2" s="75" t="s">
        <v>16</v>
      </c>
      <c r="Q2" s="73" t="s">
        <v>14</v>
      </c>
      <c r="R2" s="46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226" s="3" customFormat="1" ht="15.75" customHeight="1" thickBot="1" x14ac:dyDescent="0.3">
      <c r="A3" s="118"/>
      <c r="B3" s="82"/>
      <c r="C3" s="80"/>
      <c r="D3" s="86"/>
      <c r="E3" s="92"/>
      <c r="F3" s="92"/>
      <c r="G3" s="92"/>
      <c r="H3" s="92"/>
      <c r="I3" s="90"/>
      <c r="J3" s="88"/>
      <c r="K3" s="78"/>
      <c r="L3" s="78"/>
      <c r="M3" s="78"/>
      <c r="N3" s="84"/>
      <c r="O3" s="76"/>
      <c r="P3" s="76"/>
      <c r="Q3" s="74"/>
      <c r="R3" s="49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5.75" x14ac:dyDescent="0.25">
      <c r="A4" s="15">
        <v>1</v>
      </c>
      <c r="B4" s="58"/>
      <c r="C4" s="59"/>
      <c r="D4" s="25" t="str">
        <f t="shared" ref="D4:D35" si="0">B4&amp;" "&amp;C4</f>
        <v xml:space="preserve"> </v>
      </c>
      <c r="E4" s="64"/>
      <c r="F4" s="64"/>
      <c r="G4" s="8">
        <f t="shared" ref="G4:G35" si="1">F4*5</f>
        <v>0</v>
      </c>
      <c r="H4" s="67"/>
      <c r="I4" s="18">
        <f t="shared" ref="I4:I35" si="2">G4+H4+ROW()*10^-8</f>
        <v>4.0000000000000001E-8</v>
      </c>
      <c r="J4" s="70"/>
      <c r="K4" s="64"/>
      <c r="L4" s="8">
        <f t="shared" ref="L4:L35" si="3">K4*5</f>
        <v>0</v>
      </c>
      <c r="M4" s="67"/>
      <c r="N4" s="18">
        <f t="shared" ref="N4:N35" si="4">L4+M4+ROW()*10^-8</f>
        <v>4.0000000000000001E-8</v>
      </c>
      <c r="O4" s="21">
        <f t="shared" ref="O4:O35" si="5">F4+K4</f>
        <v>0</v>
      </c>
      <c r="P4" s="42">
        <f t="shared" ref="P4:P35" si="6">H4+M4</f>
        <v>0</v>
      </c>
      <c r="Q4" s="9">
        <f t="shared" ref="Q4:Q35" si="7">I4+N4</f>
        <v>8.0000000000000002E-8</v>
      </c>
      <c r="R4" s="46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226" ht="15.75" x14ac:dyDescent="0.25">
      <c r="A5" s="16">
        <v>2</v>
      </c>
      <c r="B5" s="60"/>
      <c r="C5" s="61"/>
      <c r="D5" s="26" t="str">
        <f t="shared" si="0"/>
        <v xml:space="preserve"> </v>
      </c>
      <c r="E5" s="65"/>
      <c r="F5" s="65"/>
      <c r="G5" s="4">
        <f t="shared" si="1"/>
        <v>0</v>
      </c>
      <c r="H5" s="68"/>
      <c r="I5" s="19">
        <f t="shared" si="2"/>
        <v>4.9999999999999998E-8</v>
      </c>
      <c r="J5" s="71"/>
      <c r="K5" s="65"/>
      <c r="L5" s="4">
        <f t="shared" si="3"/>
        <v>0</v>
      </c>
      <c r="M5" s="68"/>
      <c r="N5" s="19">
        <f t="shared" si="4"/>
        <v>4.9999999999999998E-8</v>
      </c>
      <c r="O5" s="22">
        <f t="shared" si="5"/>
        <v>0</v>
      </c>
      <c r="P5" s="43">
        <f t="shared" si="6"/>
        <v>0</v>
      </c>
      <c r="Q5" s="5">
        <f t="shared" si="7"/>
        <v>9.9999999999999995E-8</v>
      </c>
      <c r="R5" s="46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226" ht="15.75" customHeight="1" x14ac:dyDescent="0.25">
      <c r="A6" s="16">
        <v>3</v>
      </c>
      <c r="B6" s="60"/>
      <c r="C6" s="61"/>
      <c r="D6" s="26" t="str">
        <f t="shared" si="0"/>
        <v xml:space="preserve"> </v>
      </c>
      <c r="E6" s="65"/>
      <c r="F6" s="65"/>
      <c r="G6" s="4">
        <f t="shared" si="1"/>
        <v>0</v>
      </c>
      <c r="H6" s="68"/>
      <c r="I6" s="19">
        <f t="shared" si="2"/>
        <v>6.0000000000000008E-8</v>
      </c>
      <c r="J6" s="71"/>
      <c r="K6" s="65"/>
      <c r="L6" s="4">
        <f t="shared" si="3"/>
        <v>0</v>
      </c>
      <c r="M6" s="68"/>
      <c r="N6" s="19">
        <f t="shared" si="4"/>
        <v>6.0000000000000008E-8</v>
      </c>
      <c r="O6" s="22">
        <f t="shared" si="5"/>
        <v>0</v>
      </c>
      <c r="P6" s="43">
        <f t="shared" si="6"/>
        <v>0</v>
      </c>
      <c r="Q6" s="5">
        <f t="shared" si="7"/>
        <v>1.2000000000000002E-7</v>
      </c>
      <c r="R6" s="46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226" ht="15.75" x14ac:dyDescent="0.25">
      <c r="A7" s="16">
        <v>4</v>
      </c>
      <c r="B7" s="60"/>
      <c r="C7" s="61"/>
      <c r="D7" s="26" t="str">
        <f t="shared" si="0"/>
        <v xml:space="preserve"> </v>
      </c>
      <c r="E7" s="65"/>
      <c r="F7" s="65"/>
      <c r="G7" s="4">
        <f t="shared" si="1"/>
        <v>0</v>
      </c>
      <c r="H7" s="68"/>
      <c r="I7" s="19">
        <f t="shared" si="2"/>
        <v>7.0000000000000005E-8</v>
      </c>
      <c r="J7" s="71"/>
      <c r="K7" s="65"/>
      <c r="L7" s="4">
        <f t="shared" si="3"/>
        <v>0</v>
      </c>
      <c r="M7" s="68"/>
      <c r="N7" s="19">
        <f t="shared" si="4"/>
        <v>7.0000000000000005E-8</v>
      </c>
      <c r="O7" s="22">
        <f t="shared" si="5"/>
        <v>0</v>
      </c>
      <c r="P7" s="43">
        <f t="shared" si="6"/>
        <v>0</v>
      </c>
      <c r="Q7" s="5">
        <f t="shared" si="7"/>
        <v>1.4000000000000001E-7</v>
      </c>
      <c r="R7" s="46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226" ht="15.75" x14ac:dyDescent="0.25">
      <c r="A8" s="16">
        <v>5</v>
      </c>
      <c r="B8" s="60"/>
      <c r="C8" s="61"/>
      <c r="D8" s="26" t="str">
        <f t="shared" si="0"/>
        <v xml:space="preserve"> </v>
      </c>
      <c r="E8" s="65"/>
      <c r="F8" s="65"/>
      <c r="G8" s="4">
        <f t="shared" si="1"/>
        <v>0</v>
      </c>
      <c r="H8" s="68"/>
      <c r="I8" s="19">
        <f t="shared" si="2"/>
        <v>8.0000000000000002E-8</v>
      </c>
      <c r="J8" s="71"/>
      <c r="K8" s="65"/>
      <c r="L8" s="4">
        <f t="shared" si="3"/>
        <v>0</v>
      </c>
      <c r="M8" s="68"/>
      <c r="N8" s="19">
        <f t="shared" si="4"/>
        <v>8.0000000000000002E-8</v>
      </c>
      <c r="O8" s="22">
        <f t="shared" si="5"/>
        <v>0</v>
      </c>
      <c r="P8" s="43">
        <f t="shared" si="6"/>
        <v>0</v>
      </c>
      <c r="Q8" s="5">
        <f t="shared" si="7"/>
        <v>1.6E-7</v>
      </c>
      <c r="R8" s="46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226" ht="15.75" x14ac:dyDescent="0.25">
      <c r="A9" s="16">
        <v>6</v>
      </c>
      <c r="B9" s="60"/>
      <c r="C9" s="61"/>
      <c r="D9" s="26" t="str">
        <f t="shared" si="0"/>
        <v xml:space="preserve"> </v>
      </c>
      <c r="E9" s="65"/>
      <c r="F9" s="65"/>
      <c r="G9" s="4">
        <f t="shared" si="1"/>
        <v>0</v>
      </c>
      <c r="H9" s="68"/>
      <c r="I9" s="19">
        <f t="shared" si="2"/>
        <v>8.9999999999999999E-8</v>
      </c>
      <c r="J9" s="71"/>
      <c r="K9" s="65"/>
      <c r="L9" s="4">
        <f t="shared" si="3"/>
        <v>0</v>
      </c>
      <c r="M9" s="68"/>
      <c r="N9" s="19">
        <f t="shared" si="4"/>
        <v>8.9999999999999999E-8</v>
      </c>
      <c r="O9" s="22">
        <f t="shared" si="5"/>
        <v>0</v>
      </c>
      <c r="P9" s="43">
        <f t="shared" si="6"/>
        <v>0</v>
      </c>
      <c r="Q9" s="5">
        <f t="shared" si="7"/>
        <v>1.8E-7</v>
      </c>
      <c r="R9" s="46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226" ht="15.75" x14ac:dyDescent="0.25">
      <c r="A10" s="16">
        <v>7</v>
      </c>
      <c r="B10" s="60"/>
      <c r="C10" s="61"/>
      <c r="D10" s="26" t="str">
        <f t="shared" si="0"/>
        <v xml:space="preserve"> </v>
      </c>
      <c r="E10" s="65"/>
      <c r="F10" s="65"/>
      <c r="G10" s="4">
        <f t="shared" si="1"/>
        <v>0</v>
      </c>
      <c r="H10" s="68"/>
      <c r="I10" s="19">
        <f t="shared" si="2"/>
        <v>9.9999999999999995E-8</v>
      </c>
      <c r="J10" s="71"/>
      <c r="K10" s="65"/>
      <c r="L10" s="4">
        <f t="shared" si="3"/>
        <v>0</v>
      </c>
      <c r="M10" s="68"/>
      <c r="N10" s="19">
        <f t="shared" si="4"/>
        <v>9.9999999999999995E-8</v>
      </c>
      <c r="O10" s="22">
        <f t="shared" si="5"/>
        <v>0</v>
      </c>
      <c r="P10" s="43">
        <f t="shared" si="6"/>
        <v>0</v>
      </c>
      <c r="Q10" s="5">
        <f t="shared" si="7"/>
        <v>1.9999999999999999E-7</v>
      </c>
      <c r="R10" s="46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226" ht="15.75" x14ac:dyDescent="0.25">
      <c r="A11" s="16">
        <v>8</v>
      </c>
      <c r="B11" s="60"/>
      <c r="C11" s="61"/>
      <c r="D11" s="26" t="str">
        <f t="shared" si="0"/>
        <v xml:space="preserve"> </v>
      </c>
      <c r="E11" s="65"/>
      <c r="F11" s="65"/>
      <c r="G11" s="4">
        <f t="shared" si="1"/>
        <v>0</v>
      </c>
      <c r="H11" s="68"/>
      <c r="I11" s="19">
        <f t="shared" si="2"/>
        <v>1.1000000000000001E-7</v>
      </c>
      <c r="J11" s="71"/>
      <c r="K11" s="65"/>
      <c r="L11" s="4">
        <f t="shared" si="3"/>
        <v>0</v>
      </c>
      <c r="M11" s="68"/>
      <c r="N11" s="19">
        <f t="shared" si="4"/>
        <v>1.1000000000000001E-7</v>
      </c>
      <c r="O11" s="22">
        <f t="shared" si="5"/>
        <v>0</v>
      </c>
      <c r="P11" s="43">
        <f t="shared" si="6"/>
        <v>0</v>
      </c>
      <c r="Q11" s="5">
        <f t="shared" si="7"/>
        <v>2.2000000000000001E-7</v>
      </c>
      <c r="R11" s="46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1:226" ht="15.75" x14ac:dyDescent="0.25">
      <c r="A12" s="16">
        <v>9</v>
      </c>
      <c r="B12" s="60"/>
      <c r="C12" s="61"/>
      <c r="D12" s="26" t="str">
        <f t="shared" si="0"/>
        <v xml:space="preserve"> </v>
      </c>
      <c r="E12" s="65"/>
      <c r="F12" s="65"/>
      <c r="G12" s="4">
        <f t="shared" si="1"/>
        <v>0</v>
      </c>
      <c r="H12" s="68"/>
      <c r="I12" s="19">
        <f t="shared" si="2"/>
        <v>1.2000000000000002E-7</v>
      </c>
      <c r="J12" s="71"/>
      <c r="K12" s="65"/>
      <c r="L12" s="4">
        <f t="shared" si="3"/>
        <v>0</v>
      </c>
      <c r="M12" s="68"/>
      <c r="N12" s="19">
        <f t="shared" si="4"/>
        <v>1.2000000000000002E-7</v>
      </c>
      <c r="O12" s="22">
        <f t="shared" si="5"/>
        <v>0</v>
      </c>
      <c r="P12" s="43">
        <f t="shared" si="6"/>
        <v>0</v>
      </c>
      <c r="Q12" s="5">
        <f t="shared" si="7"/>
        <v>2.4000000000000003E-7</v>
      </c>
      <c r="R12" s="46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226" ht="15.75" x14ac:dyDescent="0.25">
      <c r="A13" s="16">
        <v>10</v>
      </c>
      <c r="B13" s="60"/>
      <c r="C13" s="61"/>
      <c r="D13" s="26" t="str">
        <f t="shared" si="0"/>
        <v xml:space="preserve"> </v>
      </c>
      <c r="E13" s="65"/>
      <c r="F13" s="65"/>
      <c r="G13" s="4">
        <f t="shared" si="1"/>
        <v>0</v>
      </c>
      <c r="H13" s="68"/>
      <c r="I13" s="19">
        <f t="shared" si="2"/>
        <v>1.3E-7</v>
      </c>
      <c r="J13" s="71"/>
      <c r="K13" s="65"/>
      <c r="L13" s="4">
        <f t="shared" si="3"/>
        <v>0</v>
      </c>
      <c r="M13" s="68"/>
      <c r="N13" s="19">
        <f t="shared" si="4"/>
        <v>1.3E-7</v>
      </c>
      <c r="O13" s="22">
        <f t="shared" si="5"/>
        <v>0</v>
      </c>
      <c r="P13" s="43">
        <f t="shared" si="6"/>
        <v>0</v>
      </c>
      <c r="Q13" s="5">
        <f t="shared" si="7"/>
        <v>2.6E-7</v>
      </c>
      <c r="R13" s="46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226" ht="15.75" x14ac:dyDescent="0.25">
      <c r="A14" s="16">
        <v>11</v>
      </c>
      <c r="B14" s="60"/>
      <c r="C14" s="61"/>
      <c r="D14" s="26" t="str">
        <f t="shared" si="0"/>
        <v xml:space="preserve"> </v>
      </c>
      <c r="E14" s="65"/>
      <c r="F14" s="65"/>
      <c r="G14" s="4">
        <f t="shared" si="1"/>
        <v>0</v>
      </c>
      <c r="H14" s="68"/>
      <c r="I14" s="19">
        <f t="shared" si="2"/>
        <v>1.4000000000000001E-7</v>
      </c>
      <c r="J14" s="71"/>
      <c r="K14" s="65"/>
      <c r="L14" s="4">
        <f t="shared" si="3"/>
        <v>0</v>
      </c>
      <c r="M14" s="68"/>
      <c r="N14" s="19">
        <f t="shared" si="4"/>
        <v>1.4000000000000001E-7</v>
      </c>
      <c r="O14" s="22">
        <f t="shared" si="5"/>
        <v>0</v>
      </c>
      <c r="P14" s="43">
        <f t="shared" si="6"/>
        <v>0</v>
      </c>
      <c r="Q14" s="5">
        <f t="shared" si="7"/>
        <v>2.8000000000000002E-7</v>
      </c>
      <c r="R14" s="46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226" ht="15.75" x14ac:dyDescent="0.25">
      <c r="A15" s="16">
        <v>12</v>
      </c>
      <c r="B15" s="60"/>
      <c r="C15" s="61"/>
      <c r="D15" s="26" t="str">
        <f t="shared" si="0"/>
        <v xml:space="preserve"> </v>
      </c>
      <c r="E15" s="65"/>
      <c r="F15" s="65"/>
      <c r="G15" s="4">
        <f t="shared" si="1"/>
        <v>0</v>
      </c>
      <c r="H15" s="68"/>
      <c r="I15" s="19">
        <f t="shared" si="2"/>
        <v>1.4999999999999999E-7</v>
      </c>
      <c r="J15" s="71"/>
      <c r="K15" s="65"/>
      <c r="L15" s="4">
        <f t="shared" si="3"/>
        <v>0</v>
      </c>
      <c r="M15" s="68"/>
      <c r="N15" s="19">
        <f t="shared" si="4"/>
        <v>1.4999999999999999E-7</v>
      </c>
      <c r="O15" s="22">
        <f t="shared" si="5"/>
        <v>0</v>
      </c>
      <c r="P15" s="43">
        <f t="shared" si="6"/>
        <v>0</v>
      </c>
      <c r="Q15" s="5">
        <f t="shared" si="7"/>
        <v>2.9999999999999999E-7</v>
      </c>
      <c r="R15" s="46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226" ht="15.75" x14ac:dyDescent="0.25">
      <c r="A16" s="16">
        <v>13</v>
      </c>
      <c r="B16" s="60"/>
      <c r="C16" s="61"/>
      <c r="D16" s="26" t="str">
        <f t="shared" si="0"/>
        <v xml:space="preserve"> </v>
      </c>
      <c r="E16" s="65"/>
      <c r="F16" s="65"/>
      <c r="G16" s="4">
        <f t="shared" si="1"/>
        <v>0</v>
      </c>
      <c r="H16" s="68"/>
      <c r="I16" s="19">
        <f t="shared" si="2"/>
        <v>1.6E-7</v>
      </c>
      <c r="J16" s="71"/>
      <c r="K16" s="65"/>
      <c r="L16" s="4">
        <f t="shared" si="3"/>
        <v>0</v>
      </c>
      <c r="M16" s="68"/>
      <c r="N16" s="19">
        <f t="shared" si="4"/>
        <v>1.6E-7</v>
      </c>
      <c r="O16" s="22">
        <f t="shared" si="5"/>
        <v>0</v>
      </c>
      <c r="P16" s="43">
        <f t="shared" si="6"/>
        <v>0</v>
      </c>
      <c r="Q16" s="5">
        <f t="shared" si="7"/>
        <v>3.2000000000000001E-7</v>
      </c>
      <c r="R16" s="46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15.75" x14ac:dyDescent="0.25">
      <c r="A17" s="16">
        <v>14</v>
      </c>
      <c r="B17" s="60"/>
      <c r="C17" s="61"/>
      <c r="D17" s="26" t="str">
        <f t="shared" si="0"/>
        <v xml:space="preserve"> </v>
      </c>
      <c r="E17" s="65"/>
      <c r="F17" s="65"/>
      <c r="G17" s="4">
        <f t="shared" si="1"/>
        <v>0</v>
      </c>
      <c r="H17" s="68"/>
      <c r="I17" s="19">
        <f t="shared" si="2"/>
        <v>1.7000000000000001E-7</v>
      </c>
      <c r="J17" s="71"/>
      <c r="K17" s="65"/>
      <c r="L17" s="4">
        <f t="shared" si="3"/>
        <v>0</v>
      </c>
      <c r="M17" s="68"/>
      <c r="N17" s="19">
        <f t="shared" si="4"/>
        <v>1.7000000000000001E-7</v>
      </c>
      <c r="O17" s="22">
        <f t="shared" si="5"/>
        <v>0</v>
      </c>
      <c r="P17" s="43">
        <f t="shared" si="6"/>
        <v>0</v>
      </c>
      <c r="Q17" s="5">
        <f t="shared" si="7"/>
        <v>3.4000000000000003E-7</v>
      </c>
      <c r="R17" s="46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5.75" x14ac:dyDescent="0.25">
      <c r="A18" s="16">
        <v>15</v>
      </c>
      <c r="B18" s="60"/>
      <c r="C18" s="61"/>
      <c r="D18" s="26" t="str">
        <f t="shared" si="0"/>
        <v xml:space="preserve"> </v>
      </c>
      <c r="E18" s="65"/>
      <c r="F18" s="65"/>
      <c r="G18" s="4">
        <f t="shared" si="1"/>
        <v>0</v>
      </c>
      <c r="H18" s="68"/>
      <c r="I18" s="19">
        <f t="shared" si="2"/>
        <v>1.8E-7</v>
      </c>
      <c r="J18" s="71"/>
      <c r="K18" s="65"/>
      <c r="L18" s="4">
        <f t="shared" si="3"/>
        <v>0</v>
      </c>
      <c r="M18" s="68"/>
      <c r="N18" s="19">
        <f t="shared" si="4"/>
        <v>1.8E-7</v>
      </c>
      <c r="O18" s="22">
        <f t="shared" si="5"/>
        <v>0</v>
      </c>
      <c r="P18" s="43">
        <f t="shared" si="6"/>
        <v>0</v>
      </c>
      <c r="Q18" s="5">
        <f t="shared" si="7"/>
        <v>3.5999999999999999E-7</v>
      </c>
      <c r="R18" s="46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ht="15.75" x14ac:dyDescent="0.25">
      <c r="A19" s="16">
        <v>16</v>
      </c>
      <c r="B19" s="60"/>
      <c r="C19" s="61"/>
      <c r="D19" s="26" t="str">
        <f t="shared" si="0"/>
        <v xml:space="preserve"> </v>
      </c>
      <c r="E19" s="65"/>
      <c r="F19" s="65"/>
      <c r="G19" s="4">
        <f t="shared" si="1"/>
        <v>0</v>
      </c>
      <c r="H19" s="68"/>
      <c r="I19" s="19">
        <f t="shared" si="2"/>
        <v>1.9000000000000001E-7</v>
      </c>
      <c r="J19" s="71"/>
      <c r="K19" s="65"/>
      <c r="L19" s="4">
        <f t="shared" si="3"/>
        <v>0</v>
      </c>
      <c r="M19" s="68"/>
      <c r="N19" s="19">
        <f t="shared" si="4"/>
        <v>1.9000000000000001E-7</v>
      </c>
      <c r="O19" s="22">
        <f t="shared" si="5"/>
        <v>0</v>
      </c>
      <c r="P19" s="43">
        <f t="shared" si="6"/>
        <v>0</v>
      </c>
      <c r="Q19" s="5">
        <f t="shared" si="7"/>
        <v>3.8000000000000001E-7</v>
      </c>
      <c r="R19" s="46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15.75" x14ac:dyDescent="0.25">
      <c r="A20" s="16">
        <v>17</v>
      </c>
      <c r="B20" s="60"/>
      <c r="C20" s="61"/>
      <c r="D20" s="26" t="str">
        <f t="shared" si="0"/>
        <v xml:space="preserve"> </v>
      </c>
      <c r="E20" s="65"/>
      <c r="F20" s="65"/>
      <c r="G20" s="4">
        <f t="shared" si="1"/>
        <v>0</v>
      </c>
      <c r="H20" s="68"/>
      <c r="I20" s="19">
        <f t="shared" si="2"/>
        <v>1.9999999999999999E-7</v>
      </c>
      <c r="J20" s="71"/>
      <c r="K20" s="65"/>
      <c r="L20" s="4">
        <f t="shared" si="3"/>
        <v>0</v>
      </c>
      <c r="M20" s="68"/>
      <c r="N20" s="19">
        <f t="shared" si="4"/>
        <v>1.9999999999999999E-7</v>
      </c>
      <c r="O20" s="22">
        <f t="shared" si="5"/>
        <v>0</v>
      </c>
      <c r="P20" s="43">
        <f t="shared" si="6"/>
        <v>0</v>
      </c>
      <c r="Q20" s="5">
        <f t="shared" si="7"/>
        <v>3.9999999999999998E-7</v>
      </c>
      <c r="R20" s="46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ht="15.75" x14ac:dyDescent="0.25">
      <c r="A21" s="16">
        <v>18</v>
      </c>
      <c r="B21" s="60"/>
      <c r="C21" s="61"/>
      <c r="D21" s="26" t="str">
        <f t="shared" si="0"/>
        <v xml:space="preserve"> </v>
      </c>
      <c r="E21" s="65"/>
      <c r="F21" s="65"/>
      <c r="G21" s="4">
        <f t="shared" si="1"/>
        <v>0</v>
      </c>
      <c r="H21" s="68"/>
      <c r="I21" s="19">
        <f t="shared" si="2"/>
        <v>2.1E-7</v>
      </c>
      <c r="J21" s="71"/>
      <c r="K21" s="65"/>
      <c r="L21" s="4">
        <f t="shared" si="3"/>
        <v>0</v>
      </c>
      <c r="M21" s="68"/>
      <c r="N21" s="19">
        <f t="shared" si="4"/>
        <v>2.1E-7</v>
      </c>
      <c r="O21" s="22">
        <f t="shared" si="5"/>
        <v>0</v>
      </c>
      <c r="P21" s="43">
        <f t="shared" si="6"/>
        <v>0</v>
      </c>
      <c r="Q21" s="5">
        <f t="shared" si="7"/>
        <v>4.2E-7</v>
      </c>
      <c r="R21" s="46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15.75" x14ac:dyDescent="0.25">
      <c r="A22" s="16">
        <v>19</v>
      </c>
      <c r="B22" s="60"/>
      <c r="C22" s="61"/>
      <c r="D22" s="26" t="str">
        <f t="shared" si="0"/>
        <v xml:space="preserve"> </v>
      </c>
      <c r="E22" s="65"/>
      <c r="F22" s="65"/>
      <c r="G22" s="4">
        <f t="shared" si="1"/>
        <v>0</v>
      </c>
      <c r="H22" s="68"/>
      <c r="I22" s="19">
        <f t="shared" si="2"/>
        <v>2.2000000000000001E-7</v>
      </c>
      <c r="J22" s="71"/>
      <c r="K22" s="65"/>
      <c r="L22" s="4">
        <f t="shared" si="3"/>
        <v>0</v>
      </c>
      <c r="M22" s="68"/>
      <c r="N22" s="19">
        <f t="shared" si="4"/>
        <v>2.2000000000000001E-7</v>
      </c>
      <c r="O22" s="22">
        <f t="shared" si="5"/>
        <v>0</v>
      </c>
      <c r="P22" s="43">
        <f t="shared" si="6"/>
        <v>0</v>
      </c>
      <c r="Q22" s="5">
        <f t="shared" si="7"/>
        <v>4.4000000000000002E-7</v>
      </c>
      <c r="R22" s="46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5.75" x14ac:dyDescent="0.25">
      <c r="A23" s="16">
        <v>20</v>
      </c>
      <c r="B23" s="60"/>
      <c r="C23" s="61"/>
      <c r="D23" s="26" t="str">
        <f t="shared" si="0"/>
        <v xml:space="preserve"> </v>
      </c>
      <c r="E23" s="65"/>
      <c r="F23" s="65"/>
      <c r="G23" s="4">
        <f t="shared" si="1"/>
        <v>0</v>
      </c>
      <c r="H23" s="68"/>
      <c r="I23" s="19">
        <f t="shared" si="2"/>
        <v>2.2999999999999999E-7</v>
      </c>
      <c r="J23" s="71"/>
      <c r="K23" s="65"/>
      <c r="L23" s="4">
        <f t="shared" si="3"/>
        <v>0</v>
      </c>
      <c r="M23" s="68"/>
      <c r="N23" s="19">
        <f t="shared" si="4"/>
        <v>2.2999999999999999E-7</v>
      </c>
      <c r="O23" s="22">
        <f t="shared" si="5"/>
        <v>0</v>
      </c>
      <c r="P23" s="43">
        <f t="shared" si="6"/>
        <v>0</v>
      </c>
      <c r="Q23" s="5">
        <f t="shared" si="7"/>
        <v>4.5999999999999999E-7</v>
      </c>
      <c r="R23" s="46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15.75" x14ac:dyDescent="0.25">
      <c r="A24" s="16">
        <v>21</v>
      </c>
      <c r="B24" s="60"/>
      <c r="C24" s="61"/>
      <c r="D24" s="26" t="str">
        <f t="shared" si="0"/>
        <v xml:space="preserve"> </v>
      </c>
      <c r="E24" s="65"/>
      <c r="F24" s="65"/>
      <c r="G24" s="4">
        <f t="shared" si="1"/>
        <v>0</v>
      </c>
      <c r="H24" s="68"/>
      <c r="I24" s="19">
        <f t="shared" si="2"/>
        <v>2.4000000000000003E-7</v>
      </c>
      <c r="J24" s="71"/>
      <c r="K24" s="65"/>
      <c r="L24" s="4">
        <f t="shared" si="3"/>
        <v>0</v>
      </c>
      <c r="M24" s="68"/>
      <c r="N24" s="19">
        <f t="shared" si="4"/>
        <v>2.4000000000000003E-7</v>
      </c>
      <c r="O24" s="22">
        <f t="shared" si="5"/>
        <v>0</v>
      </c>
      <c r="P24" s="43">
        <f t="shared" si="6"/>
        <v>0</v>
      </c>
      <c r="Q24" s="5">
        <f t="shared" si="7"/>
        <v>4.8000000000000006E-7</v>
      </c>
      <c r="R24" s="46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15.75" x14ac:dyDescent="0.25">
      <c r="A25" s="16">
        <v>22</v>
      </c>
      <c r="B25" s="60"/>
      <c r="C25" s="61"/>
      <c r="D25" s="26" t="str">
        <f t="shared" si="0"/>
        <v xml:space="preserve"> </v>
      </c>
      <c r="E25" s="65"/>
      <c r="F25" s="65"/>
      <c r="G25" s="4">
        <f t="shared" si="1"/>
        <v>0</v>
      </c>
      <c r="H25" s="68"/>
      <c r="I25" s="19">
        <f t="shared" si="2"/>
        <v>2.4999999999999999E-7</v>
      </c>
      <c r="J25" s="71"/>
      <c r="K25" s="65"/>
      <c r="L25" s="4">
        <f t="shared" si="3"/>
        <v>0</v>
      </c>
      <c r="M25" s="68"/>
      <c r="N25" s="19">
        <f t="shared" si="4"/>
        <v>2.4999999999999999E-7</v>
      </c>
      <c r="O25" s="22">
        <f t="shared" si="5"/>
        <v>0</v>
      </c>
      <c r="P25" s="43">
        <f t="shared" si="6"/>
        <v>0</v>
      </c>
      <c r="Q25" s="5">
        <f t="shared" si="7"/>
        <v>4.9999999999999998E-7</v>
      </c>
      <c r="R25" s="46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15.75" x14ac:dyDescent="0.25">
      <c r="A26" s="16">
        <v>23</v>
      </c>
      <c r="B26" s="60"/>
      <c r="C26" s="61"/>
      <c r="D26" s="26" t="str">
        <f t="shared" si="0"/>
        <v xml:space="preserve"> </v>
      </c>
      <c r="E26" s="65"/>
      <c r="F26" s="65"/>
      <c r="G26" s="4">
        <f t="shared" si="1"/>
        <v>0</v>
      </c>
      <c r="H26" s="68"/>
      <c r="I26" s="19">
        <f t="shared" si="2"/>
        <v>2.6E-7</v>
      </c>
      <c r="J26" s="71"/>
      <c r="K26" s="65"/>
      <c r="L26" s="4">
        <f t="shared" si="3"/>
        <v>0</v>
      </c>
      <c r="M26" s="68"/>
      <c r="N26" s="19">
        <f t="shared" si="4"/>
        <v>2.6E-7</v>
      </c>
      <c r="O26" s="22">
        <f t="shared" si="5"/>
        <v>0</v>
      </c>
      <c r="P26" s="43">
        <f t="shared" si="6"/>
        <v>0</v>
      </c>
      <c r="Q26" s="5">
        <f t="shared" si="7"/>
        <v>5.2E-7</v>
      </c>
      <c r="R26" s="46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15.75" x14ac:dyDescent="0.25">
      <c r="A27" s="16">
        <v>24</v>
      </c>
      <c r="B27" s="60"/>
      <c r="C27" s="61"/>
      <c r="D27" s="26" t="str">
        <f t="shared" si="0"/>
        <v xml:space="preserve"> </v>
      </c>
      <c r="E27" s="65"/>
      <c r="F27" s="65"/>
      <c r="G27" s="4">
        <f t="shared" si="1"/>
        <v>0</v>
      </c>
      <c r="H27" s="68"/>
      <c r="I27" s="19">
        <f t="shared" si="2"/>
        <v>2.7000000000000001E-7</v>
      </c>
      <c r="J27" s="71"/>
      <c r="K27" s="65"/>
      <c r="L27" s="4">
        <f t="shared" si="3"/>
        <v>0</v>
      </c>
      <c r="M27" s="68"/>
      <c r="N27" s="19">
        <f t="shared" si="4"/>
        <v>2.7000000000000001E-7</v>
      </c>
      <c r="O27" s="22">
        <f t="shared" si="5"/>
        <v>0</v>
      </c>
      <c r="P27" s="43">
        <f t="shared" si="6"/>
        <v>0</v>
      </c>
      <c r="Q27" s="5">
        <f t="shared" si="7"/>
        <v>5.4000000000000002E-7</v>
      </c>
      <c r="R27" s="46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15.75" x14ac:dyDescent="0.25">
      <c r="A28" s="16">
        <v>25</v>
      </c>
      <c r="B28" s="60"/>
      <c r="C28" s="61"/>
      <c r="D28" s="26" t="str">
        <f t="shared" si="0"/>
        <v xml:space="preserve"> </v>
      </c>
      <c r="E28" s="65"/>
      <c r="F28" s="65"/>
      <c r="G28" s="4">
        <f t="shared" si="1"/>
        <v>0</v>
      </c>
      <c r="H28" s="68"/>
      <c r="I28" s="19">
        <f t="shared" si="2"/>
        <v>2.8000000000000002E-7</v>
      </c>
      <c r="J28" s="71"/>
      <c r="K28" s="65"/>
      <c r="L28" s="4">
        <f t="shared" si="3"/>
        <v>0</v>
      </c>
      <c r="M28" s="68"/>
      <c r="N28" s="19">
        <f t="shared" si="4"/>
        <v>2.8000000000000002E-7</v>
      </c>
      <c r="O28" s="22">
        <f t="shared" si="5"/>
        <v>0</v>
      </c>
      <c r="P28" s="43">
        <f t="shared" si="6"/>
        <v>0</v>
      </c>
      <c r="Q28" s="5">
        <f t="shared" si="7"/>
        <v>5.6000000000000004E-7</v>
      </c>
      <c r="R28" s="46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5.75" x14ac:dyDescent="0.25">
      <c r="A29" s="16">
        <v>26</v>
      </c>
      <c r="B29" s="60"/>
      <c r="C29" s="61"/>
      <c r="D29" s="26" t="str">
        <f t="shared" si="0"/>
        <v xml:space="preserve"> </v>
      </c>
      <c r="E29" s="65"/>
      <c r="F29" s="65"/>
      <c r="G29" s="4">
        <f t="shared" si="1"/>
        <v>0</v>
      </c>
      <c r="H29" s="68"/>
      <c r="I29" s="19">
        <f t="shared" si="2"/>
        <v>2.9000000000000003E-7</v>
      </c>
      <c r="J29" s="71"/>
      <c r="K29" s="65"/>
      <c r="L29" s="4">
        <f t="shared" si="3"/>
        <v>0</v>
      </c>
      <c r="M29" s="68"/>
      <c r="N29" s="19">
        <f t="shared" si="4"/>
        <v>2.9000000000000003E-7</v>
      </c>
      <c r="O29" s="22">
        <f t="shared" si="5"/>
        <v>0</v>
      </c>
      <c r="P29" s="43">
        <f t="shared" si="6"/>
        <v>0</v>
      </c>
      <c r="Q29" s="5">
        <f t="shared" si="7"/>
        <v>5.8000000000000006E-7</v>
      </c>
      <c r="R29" s="46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ht="15.75" x14ac:dyDescent="0.25">
      <c r="A30" s="16">
        <v>27</v>
      </c>
      <c r="B30" s="60"/>
      <c r="C30" s="61"/>
      <c r="D30" s="26" t="str">
        <f t="shared" si="0"/>
        <v xml:space="preserve"> </v>
      </c>
      <c r="E30" s="65"/>
      <c r="F30" s="65"/>
      <c r="G30" s="4">
        <f t="shared" si="1"/>
        <v>0</v>
      </c>
      <c r="H30" s="68"/>
      <c r="I30" s="19">
        <f t="shared" si="2"/>
        <v>2.9999999999999999E-7</v>
      </c>
      <c r="J30" s="71"/>
      <c r="K30" s="65"/>
      <c r="L30" s="4">
        <f t="shared" si="3"/>
        <v>0</v>
      </c>
      <c r="M30" s="68"/>
      <c r="N30" s="19">
        <f t="shared" si="4"/>
        <v>2.9999999999999999E-7</v>
      </c>
      <c r="O30" s="22">
        <f t="shared" si="5"/>
        <v>0</v>
      </c>
      <c r="P30" s="43">
        <f t="shared" si="6"/>
        <v>0</v>
      </c>
      <c r="Q30" s="5">
        <f t="shared" si="7"/>
        <v>5.9999999999999997E-7</v>
      </c>
      <c r="R30" s="46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</row>
    <row r="31" spans="1:41" ht="15.75" x14ac:dyDescent="0.25">
      <c r="A31" s="16">
        <v>28</v>
      </c>
      <c r="B31" s="60"/>
      <c r="C31" s="61"/>
      <c r="D31" s="26" t="str">
        <f t="shared" si="0"/>
        <v xml:space="preserve"> </v>
      </c>
      <c r="E31" s="65"/>
      <c r="F31" s="65"/>
      <c r="G31" s="4">
        <f t="shared" si="1"/>
        <v>0</v>
      </c>
      <c r="H31" s="68"/>
      <c r="I31" s="19">
        <f t="shared" si="2"/>
        <v>3.1E-7</v>
      </c>
      <c r="J31" s="71"/>
      <c r="K31" s="65"/>
      <c r="L31" s="4">
        <f t="shared" si="3"/>
        <v>0</v>
      </c>
      <c r="M31" s="68"/>
      <c r="N31" s="19">
        <f t="shared" si="4"/>
        <v>3.1E-7</v>
      </c>
      <c r="O31" s="22">
        <f t="shared" si="5"/>
        <v>0</v>
      </c>
      <c r="P31" s="43">
        <f t="shared" si="6"/>
        <v>0</v>
      </c>
      <c r="Q31" s="5">
        <f t="shared" si="7"/>
        <v>6.1999999999999999E-7</v>
      </c>
      <c r="R31" s="46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5.75" x14ac:dyDescent="0.25">
      <c r="A32" s="16">
        <v>29</v>
      </c>
      <c r="B32" s="60"/>
      <c r="C32" s="61"/>
      <c r="D32" s="26" t="str">
        <f t="shared" si="0"/>
        <v xml:space="preserve"> </v>
      </c>
      <c r="E32" s="65"/>
      <c r="F32" s="65"/>
      <c r="G32" s="4">
        <f t="shared" si="1"/>
        <v>0</v>
      </c>
      <c r="H32" s="68"/>
      <c r="I32" s="19">
        <f t="shared" si="2"/>
        <v>3.2000000000000001E-7</v>
      </c>
      <c r="J32" s="71"/>
      <c r="K32" s="65"/>
      <c r="L32" s="4">
        <f t="shared" si="3"/>
        <v>0</v>
      </c>
      <c r="M32" s="68"/>
      <c r="N32" s="19">
        <f t="shared" si="4"/>
        <v>3.2000000000000001E-7</v>
      </c>
      <c r="O32" s="22">
        <f t="shared" si="5"/>
        <v>0</v>
      </c>
      <c r="P32" s="43">
        <f t="shared" si="6"/>
        <v>0</v>
      </c>
      <c r="Q32" s="5">
        <f t="shared" si="7"/>
        <v>6.4000000000000001E-7</v>
      </c>
      <c r="R32" s="46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1" ht="15.75" x14ac:dyDescent="0.25">
      <c r="A33" s="16">
        <v>30</v>
      </c>
      <c r="B33" s="60"/>
      <c r="C33" s="61"/>
      <c r="D33" s="26" t="str">
        <f t="shared" si="0"/>
        <v xml:space="preserve"> </v>
      </c>
      <c r="E33" s="65"/>
      <c r="F33" s="65"/>
      <c r="G33" s="4">
        <f t="shared" si="1"/>
        <v>0</v>
      </c>
      <c r="H33" s="68"/>
      <c r="I33" s="19">
        <f t="shared" si="2"/>
        <v>3.3000000000000002E-7</v>
      </c>
      <c r="J33" s="71"/>
      <c r="K33" s="65"/>
      <c r="L33" s="4">
        <f t="shared" si="3"/>
        <v>0</v>
      </c>
      <c r="M33" s="68"/>
      <c r="N33" s="19">
        <f t="shared" si="4"/>
        <v>3.3000000000000002E-7</v>
      </c>
      <c r="O33" s="22">
        <f t="shared" si="5"/>
        <v>0</v>
      </c>
      <c r="P33" s="43">
        <f t="shared" si="6"/>
        <v>0</v>
      </c>
      <c r="Q33" s="5">
        <f t="shared" si="7"/>
        <v>6.6000000000000003E-7</v>
      </c>
      <c r="R33" s="46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.75" x14ac:dyDescent="0.25">
      <c r="A34" s="16">
        <v>31</v>
      </c>
      <c r="B34" s="60"/>
      <c r="C34" s="61"/>
      <c r="D34" s="26" t="str">
        <f t="shared" si="0"/>
        <v xml:space="preserve"> </v>
      </c>
      <c r="E34" s="65"/>
      <c r="F34" s="65"/>
      <c r="G34" s="4">
        <f t="shared" si="1"/>
        <v>0</v>
      </c>
      <c r="H34" s="68"/>
      <c r="I34" s="19">
        <f t="shared" si="2"/>
        <v>3.4000000000000003E-7</v>
      </c>
      <c r="J34" s="71"/>
      <c r="K34" s="65"/>
      <c r="L34" s="4">
        <f t="shared" si="3"/>
        <v>0</v>
      </c>
      <c r="M34" s="68"/>
      <c r="N34" s="19">
        <f t="shared" si="4"/>
        <v>3.4000000000000003E-7</v>
      </c>
      <c r="O34" s="22">
        <f t="shared" si="5"/>
        <v>0</v>
      </c>
      <c r="P34" s="43">
        <f t="shared" si="6"/>
        <v>0</v>
      </c>
      <c r="Q34" s="5">
        <f t="shared" si="7"/>
        <v>6.8000000000000005E-7</v>
      </c>
      <c r="R34" s="46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5.75" x14ac:dyDescent="0.25">
      <c r="A35" s="16">
        <v>32</v>
      </c>
      <c r="B35" s="60"/>
      <c r="C35" s="61"/>
      <c r="D35" s="26" t="str">
        <f t="shared" si="0"/>
        <v xml:space="preserve"> </v>
      </c>
      <c r="E35" s="65"/>
      <c r="F35" s="65"/>
      <c r="G35" s="4">
        <f t="shared" si="1"/>
        <v>0</v>
      </c>
      <c r="H35" s="68"/>
      <c r="I35" s="19">
        <f t="shared" si="2"/>
        <v>3.4999999999999998E-7</v>
      </c>
      <c r="J35" s="71"/>
      <c r="K35" s="65"/>
      <c r="L35" s="4">
        <f t="shared" si="3"/>
        <v>0</v>
      </c>
      <c r="M35" s="68"/>
      <c r="N35" s="19">
        <f t="shared" si="4"/>
        <v>3.4999999999999998E-7</v>
      </c>
      <c r="O35" s="22">
        <f t="shared" si="5"/>
        <v>0</v>
      </c>
      <c r="P35" s="43">
        <f t="shared" si="6"/>
        <v>0</v>
      </c>
      <c r="Q35" s="5">
        <f t="shared" si="7"/>
        <v>6.9999999999999997E-7</v>
      </c>
      <c r="R35" s="46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5.75" x14ac:dyDescent="0.25">
      <c r="A36" s="16">
        <v>33</v>
      </c>
      <c r="B36" s="60"/>
      <c r="C36" s="61"/>
      <c r="D36" s="26" t="str">
        <f t="shared" ref="D36:D67" si="8">B36&amp;" "&amp;C36</f>
        <v xml:space="preserve"> </v>
      </c>
      <c r="E36" s="65"/>
      <c r="F36" s="65"/>
      <c r="G36" s="4">
        <f t="shared" ref="G36:G67" si="9">F36*5</f>
        <v>0</v>
      </c>
      <c r="H36" s="68"/>
      <c r="I36" s="19">
        <f t="shared" ref="I36:I67" si="10">G36+H36+ROW()*10^-8</f>
        <v>3.5999999999999999E-7</v>
      </c>
      <c r="J36" s="71"/>
      <c r="K36" s="65"/>
      <c r="L36" s="4">
        <f t="shared" ref="L36:L67" si="11">K36*5</f>
        <v>0</v>
      </c>
      <c r="M36" s="68"/>
      <c r="N36" s="19">
        <f t="shared" ref="N36:N67" si="12">L36+M36+ROW()*10^-8</f>
        <v>3.5999999999999999E-7</v>
      </c>
      <c r="O36" s="22">
        <f t="shared" ref="O36:O67" si="13">F36+K36</f>
        <v>0</v>
      </c>
      <c r="P36" s="43">
        <f t="shared" ref="P36:P67" si="14">H36+M36</f>
        <v>0</v>
      </c>
      <c r="Q36" s="5">
        <f t="shared" ref="Q36:Q67" si="15">I36+N36</f>
        <v>7.1999999999999999E-7</v>
      </c>
      <c r="R36" s="46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.75" x14ac:dyDescent="0.25">
      <c r="A37" s="16">
        <v>34</v>
      </c>
      <c r="B37" s="60"/>
      <c r="C37" s="61"/>
      <c r="D37" s="26" t="str">
        <f t="shared" si="8"/>
        <v xml:space="preserve"> </v>
      </c>
      <c r="E37" s="65"/>
      <c r="F37" s="65"/>
      <c r="G37" s="4">
        <f t="shared" si="9"/>
        <v>0</v>
      </c>
      <c r="H37" s="68"/>
      <c r="I37" s="19">
        <f t="shared" si="10"/>
        <v>3.7E-7</v>
      </c>
      <c r="J37" s="71"/>
      <c r="K37" s="65"/>
      <c r="L37" s="4">
        <f t="shared" si="11"/>
        <v>0</v>
      </c>
      <c r="M37" s="68"/>
      <c r="N37" s="19">
        <f t="shared" si="12"/>
        <v>3.7E-7</v>
      </c>
      <c r="O37" s="22">
        <f t="shared" si="13"/>
        <v>0</v>
      </c>
      <c r="P37" s="43">
        <f t="shared" si="14"/>
        <v>0</v>
      </c>
      <c r="Q37" s="5">
        <f t="shared" si="15"/>
        <v>7.4000000000000001E-7</v>
      </c>
      <c r="R37" s="46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15.75" x14ac:dyDescent="0.25">
      <c r="A38" s="16">
        <v>35</v>
      </c>
      <c r="B38" s="60"/>
      <c r="C38" s="61"/>
      <c r="D38" s="26" t="str">
        <f t="shared" si="8"/>
        <v xml:space="preserve"> </v>
      </c>
      <c r="E38" s="65"/>
      <c r="F38" s="65"/>
      <c r="G38" s="4">
        <f t="shared" si="9"/>
        <v>0</v>
      </c>
      <c r="H38" s="68"/>
      <c r="I38" s="19">
        <f t="shared" si="10"/>
        <v>3.8000000000000001E-7</v>
      </c>
      <c r="J38" s="71"/>
      <c r="K38" s="65"/>
      <c r="L38" s="4">
        <f t="shared" si="11"/>
        <v>0</v>
      </c>
      <c r="M38" s="68"/>
      <c r="N38" s="19">
        <f t="shared" si="12"/>
        <v>3.8000000000000001E-7</v>
      </c>
      <c r="O38" s="22">
        <f t="shared" si="13"/>
        <v>0</v>
      </c>
      <c r="P38" s="43">
        <f t="shared" si="14"/>
        <v>0</v>
      </c>
      <c r="Q38" s="5">
        <f t="shared" si="15"/>
        <v>7.6000000000000003E-7</v>
      </c>
      <c r="R38" s="46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.75" x14ac:dyDescent="0.25">
      <c r="A39" s="16">
        <v>36</v>
      </c>
      <c r="B39" s="60"/>
      <c r="C39" s="61"/>
      <c r="D39" s="26" t="str">
        <f t="shared" si="8"/>
        <v xml:space="preserve"> </v>
      </c>
      <c r="E39" s="65"/>
      <c r="F39" s="65"/>
      <c r="G39" s="4">
        <f t="shared" si="9"/>
        <v>0</v>
      </c>
      <c r="H39" s="68"/>
      <c r="I39" s="19">
        <f t="shared" si="10"/>
        <v>3.9000000000000002E-7</v>
      </c>
      <c r="J39" s="71"/>
      <c r="K39" s="65"/>
      <c r="L39" s="4">
        <f t="shared" si="11"/>
        <v>0</v>
      </c>
      <c r="M39" s="68"/>
      <c r="N39" s="19">
        <f t="shared" si="12"/>
        <v>3.9000000000000002E-7</v>
      </c>
      <c r="O39" s="22">
        <f t="shared" si="13"/>
        <v>0</v>
      </c>
      <c r="P39" s="43">
        <f t="shared" si="14"/>
        <v>0</v>
      </c>
      <c r="Q39" s="5">
        <f t="shared" si="15"/>
        <v>7.8000000000000005E-7</v>
      </c>
      <c r="R39" s="46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15.75" x14ac:dyDescent="0.25">
      <c r="A40" s="16">
        <v>37</v>
      </c>
      <c r="B40" s="60"/>
      <c r="C40" s="61"/>
      <c r="D40" s="26" t="str">
        <f t="shared" si="8"/>
        <v xml:space="preserve"> </v>
      </c>
      <c r="E40" s="65"/>
      <c r="F40" s="65"/>
      <c r="G40" s="4">
        <f t="shared" si="9"/>
        <v>0</v>
      </c>
      <c r="H40" s="68"/>
      <c r="I40" s="19">
        <f t="shared" si="10"/>
        <v>3.9999999999999998E-7</v>
      </c>
      <c r="J40" s="71"/>
      <c r="K40" s="65"/>
      <c r="L40" s="4">
        <f t="shared" si="11"/>
        <v>0</v>
      </c>
      <c r="M40" s="68"/>
      <c r="N40" s="19">
        <f t="shared" si="12"/>
        <v>3.9999999999999998E-7</v>
      </c>
      <c r="O40" s="22">
        <f t="shared" si="13"/>
        <v>0</v>
      </c>
      <c r="P40" s="43">
        <f t="shared" si="14"/>
        <v>0</v>
      </c>
      <c r="Q40" s="5">
        <f t="shared" si="15"/>
        <v>7.9999999999999996E-7</v>
      </c>
      <c r="R40" s="46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15.75" x14ac:dyDescent="0.25">
      <c r="A41" s="16">
        <v>38</v>
      </c>
      <c r="B41" s="60"/>
      <c r="C41" s="61"/>
      <c r="D41" s="26" t="str">
        <f t="shared" si="8"/>
        <v xml:space="preserve"> </v>
      </c>
      <c r="E41" s="65"/>
      <c r="F41" s="65"/>
      <c r="G41" s="4">
        <f t="shared" si="9"/>
        <v>0</v>
      </c>
      <c r="H41" s="68"/>
      <c r="I41" s="19">
        <f t="shared" si="10"/>
        <v>4.0999999999999999E-7</v>
      </c>
      <c r="J41" s="71"/>
      <c r="K41" s="65"/>
      <c r="L41" s="4">
        <f t="shared" si="11"/>
        <v>0</v>
      </c>
      <c r="M41" s="68"/>
      <c r="N41" s="19">
        <f t="shared" si="12"/>
        <v>4.0999999999999999E-7</v>
      </c>
      <c r="O41" s="22">
        <f t="shared" si="13"/>
        <v>0</v>
      </c>
      <c r="P41" s="43">
        <f t="shared" si="14"/>
        <v>0</v>
      </c>
      <c r="Q41" s="5">
        <f t="shared" si="15"/>
        <v>8.1999999999999998E-7</v>
      </c>
      <c r="R41" s="46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ht="15.75" x14ac:dyDescent="0.25">
      <c r="A42" s="16">
        <v>39</v>
      </c>
      <c r="B42" s="60"/>
      <c r="C42" s="61"/>
      <c r="D42" s="26" t="str">
        <f t="shared" si="8"/>
        <v xml:space="preserve"> </v>
      </c>
      <c r="E42" s="65"/>
      <c r="F42" s="65"/>
      <c r="G42" s="4">
        <f t="shared" si="9"/>
        <v>0</v>
      </c>
      <c r="H42" s="68"/>
      <c r="I42" s="19">
        <f t="shared" si="10"/>
        <v>4.2E-7</v>
      </c>
      <c r="J42" s="71"/>
      <c r="K42" s="65"/>
      <c r="L42" s="4">
        <f t="shared" si="11"/>
        <v>0</v>
      </c>
      <c r="M42" s="68"/>
      <c r="N42" s="19">
        <f t="shared" si="12"/>
        <v>4.2E-7</v>
      </c>
      <c r="O42" s="22">
        <f t="shared" si="13"/>
        <v>0</v>
      </c>
      <c r="P42" s="43">
        <f t="shared" si="14"/>
        <v>0</v>
      </c>
      <c r="Q42" s="5">
        <f t="shared" si="15"/>
        <v>8.4E-7</v>
      </c>
      <c r="R42" s="46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15.75" x14ac:dyDescent="0.25">
      <c r="A43" s="16">
        <v>40</v>
      </c>
      <c r="B43" s="60"/>
      <c r="C43" s="61"/>
      <c r="D43" s="26" t="str">
        <f t="shared" si="8"/>
        <v xml:space="preserve"> </v>
      </c>
      <c r="E43" s="65"/>
      <c r="F43" s="65"/>
      <c r="G43" s="4">
        <f t="shared" si="9"/>
        <v>0</v>
      </c>
      <c r="H43" s="68"/>
      <c r="I43" s="19">
        <f t="shared" si="10"/>
        <v>4.3000000000000001E-7</v>
      </c>
      <c r="J43" s="71"/>
      <c r="K43" s="65"/>
      <c r="L43" s="4">
        <f t="shared" si="11"/>
        <v>0</v>
      </c>
      <c r="M43" s="68"/>
      <c r="N43" s="19">
        <f t="shared" si="12"/>
        <v>4.3000000000000001E-7</v>
      </c>
      <c r="O43" s="22">
        <f t="shared" si="13"/>
        <v>0</v>
      </c>
      <c r="P43" s="43">
        <f t="shared" si="14"/>
        <v>0</v>
      </c>
      <c r="Q43" s="5">
        <f t="shared" si="15"/>
        <v>8.6000000000000002E-7</v>
      </c>
      <c r="R43" s="46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5.75" x14ac:dyDescent="0.25">
      <c r="A44" s="16">
        <v>41</v>
      </c>
      <c r="B44" s="60"/>
      <c r="C44" s="61"/>
      <c r="D44" s="26" t="str">
        <f t="shared" si="8"/>
        <v xml:space="preserve"> </v>
      </c>
      <c r="E44" s="65"/>
      <c r="F44" s="65"/>
      <c r="G44" s="4">
        <f t="shared" si="9"/>
        <v>0</v>
      </c>
      <c r="H44" s="68"/>
      <c r="I44" s="19">
        <f t="shared" si="10"/>
        <v>4.4000000000000002E-7</v>
      </c>
      <c r="J44" s="71"/>
      <c r="K44" s="65"/>
      <c r="L44" s="4">
        <f t="shared" si="11"/>
        <v>0</v>
      </c>
      <c r="M44" s="68"/>
      <c r="N44" s="19">
        <f t="shared" si="12"/>
        <v>4.4000000000000002E-7</v>
      </c>
      <c r="O44" s="22">
        <f t="shared" si="13"/>
        <v>0</v>
      </c>
      <c r="P44" s="43">
        <f t="shared" si="14"/>
        <v>0</v>
      </c>
      <c r="Q44" s="5">
        <f t="shared" si="15"/>
        <v>8.8000000000000004E-7</v>
      </c>
      <c r="R44" s="46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15.75" x14ac:dyDescent="0.25">
      <c r="A45" s="16">
        <v>42</v>
      </c>
      <c r="B45" s="60"/>
      <c r="C45" s="61"/>
      <c r="D45" s="26" t="str">
        <f t="shared" si="8"/>
        <v xml:space="preserve"> </v>
      </c>
      <c r="E45" s="65"/>
      <c r="F45" s="65"/>
      <c r="G45" s="4">
        <f t="shared" si="9"/>
        <v>0</v>
      </c>
      <c r="H45" s="68"/>
      <c r="I45" s="19">
        <f t="shared" si="10"/>
        <v>4.5000000000000003E-7</v>
      </c>
      <c r="J45" s="71"/>
      <c r="K45" s="65"/>
      <c r="L45" s="4">
        <f t="shared" si="11"/>
        <v>0</v>
      </c>
      <c r="M45" s="68"/>
      <c r="N45" s="19">
        <f t="shared" si="12"/>
        <v>4.5000000000000003E-7</v>
      </c>
      <c r="O45" s="22">
        <f t="shared" si="13"/>
        <v>0</v>
      </c>
      <c r="P45" s="43">
        <f t="shared" si="14"/>
        <v>0</v>
      </c>
      <c r="Q45" s="5">
        <f t="shared" si="15"/>
        <v>9.0000000000000007E-7</v>
      </c>
      <c r="R45" s="46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5.75" x14ac:dyDescent="0.25">
      <c r="A46" s="16">
        <v>43</v>
      </c>
      <c r="B46" s="60"/>
      <c r="C46" s="61"/>
      <c r="D46" s="26" t="str">
        <f t="shared" si="8"/>
        <v xml:space="preserve"> </v>
      </c>
      <c r="E46" s="65"/>
      <c r="F46" s="65"/>
      <c r="G46" s="4">
        <f t="shared" si="9"/>
        <v>0</v>
      </c>
      <c r="H46" s="68"/>
      <c r="I46" s="19">
        <f t="shared" si="10"/>
        <v>4.5999999999999999E-7</v>
      </c>
      <c r="J46" s="71"/>
      <c r="K46" s="65"/>
      <c r="L46" s="4">
        <f t="shared" si="11"/>
        <v>0</v>
      </c>
      <c r="M46" s="68"/>
      <c r="N46" s="19">
        <f t="shared" si="12"/>
        <v>4.5999999999999999E-7</v>
      </c>
      <c r="O46" s="22">
        <f t="shared" si="13"/>
        <v>0</v>
      </c>
      <c r="P46" s="43">
        <f t="shared" si="14"/>
        <v>0</v>
      </c>
      <c r="Q46" s="5">
        <f t="shared" si="15"/>
        <v>9.1999999999999998E-7</v>
      </c>
      <c r="R46" s="46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5.75" x14ac:dyDescent="0.25">
      <c r="A47" s="16">
        <v>44</v>
      </c>
      <c r="B47" s="60"/>
      <c r="C47" s="61"/>
      <c r="D47" s="26" t="str">
        <f t="shared" si="8"/>
        <v xml:space="preserve"> </v>
      </c>
      <c r="E47" s="65"/>
      <c r="F47" s="65"/>
      <c r="G47" s="4">
        <f t="shared" si="9"/>
        <v>0</v>
      </c>
      <c r="H47" s="68"/>
      <c r="I47" s="19">
        <f t="shared" si="10"/>
        <v>4.7E-7</v>
      </c>
      <c r="J47" s="71"/>
      <c r="K47" s="65"/>
      <c r="L47" s="4">
        <f t="shared" si="11"/>
        <v>0</v>
      </c>
      <c r="M47" s="68"/>
      <c r="N47" s="19">
        <f t="shared" si="12"/>
        <v>4.7E-7</v>
      </c>
      <c r="O47" s="22">
        <f t="shared" si="13"/>
        <v>0</v>
      </c>
      <c r="P47" s="43">
        <f t="shared" si="14"/>
        <v>0</v>
      </c>
      <c r="Q47" s="5">
        <f t="shared" si="15"/>
        <v>9.4E-7</v>
      </c>
      <c r="R47" s="46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5.75" x14ac:dyDescent="0.25">
      <c r="A48" s="16">
        <v>45</v>
      </c>
      <c r="B48" s="60"/>
      <c r="C48" s="61"/>
      <c r="D48" s="26" t="str">
        <f t="shared" si="8"/>
        <v xml:space="preserve"> </v>
      </c>
      <c r="E48" s="65"/>
      <c r="F48" s="65"/>
      <c r="G48" s="4">
        <f t="shared" si="9"/>
        <v>0</v>
      </c>
      <c r="H48" s="68"/>
      <c r="I48" s="19">
        <f t="shared" si="10"/>
        <v>4.8000000000000006E-7</v>
      </c>
      <c r="J48" s="71"/>
      <c r="K48" s="65"/>
      <c r="L48" s="4">
        <f t="shared" si="11"/>
        <v>0</v>
      </c>
      <c r="M48" s="68"/>
      <c r="N48" s="19">
        <f t="shared" si="12"/>
        <v>4.8000000000000006E-7</v>
      </c>
      <c r="O48" s="22">
        <f t="shared" si="13"/>
        <v>0</v>
      </c>
      <c r="P48" s="43">
        <f t="shared" si="14"/>
        <v>0</v>
      </c>
      <c r="Q48" s="5">
        <f t="shared" si="15"/>
        <v>9.6000000000000013E-7</v>
      </c>
      <c r="R48" s="46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5.75" x14ac:dyDescent="0.25">
      <c r="A49" s="16">
        <v>46</v>
      </c>
      <c r="B49" s="60"/>
      <c r="C49" s="61"/>
      <c r="D49" s="26" t="str">
        <f t="shared" si="8"/>
        <v xml:space="preserve"> </v>
      </c>
      <c r="E49" s="65"/>
      <c r="F49" s="65"/>
      <c r="G49" s="4">
        <f t="shared" si="9"/>
        <v>0</v>
      </c>
      <c r="H49" s="68"/>
      <c r="I49" s="19">
        <f t="shared" si="10"/>
        <v>4.8999999999999997E-7</v>
      </c>
      <c r="J49" s="71"/>
      <c r="K49" s="65"/>
      <c r="L49" s="4">
        <f t="shared" si="11"/>
        <v>0</v>
      </c>
      <c r="M49" s="68"/>
      <c r="N49" s="19">
        <f t="shared" si="12"/>
        <v>4.8999999999999997E-7</v>
      </c>
      <c r="O49" s="22">
        <f t="shared" si="13"/>
        <v>0</v>
      </c>
      <c r="P49" s="43">
        <f t="shared" si="14"/>
        <v>0</v>
      </c>
      <c r="Q49" s="5">
        <f t="shared" si="15"/>
        <v>9.7999999999999993E-7</v>
      </c>
      <c r="R49" s="46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15.75" x14ac:dyDescent="0.25">
      <c r="A50" s="16">
        <v>47</v>
      </c>
      <c r="B50" s="60"/>
      <c r="C50" s="61"/>
      <c r="D50" s="26" t="str">
        <f t="shared" si="8"/>
        <v xml:space="preserve"> </v>
      </c>
      <c r="E50" s="65"/>
      <c r="F50" s="65"/>
      <c r="G50" s="4">
        <f t="shared" si="9"/>
        <v>0</v>
      </c>
      <c r="H50" s="68"/>
      <c r="I50" s="19">
        <f t="shared" si="10"/>
        <v>4.9999999999999998E-7</v>
      </c>
      <c r="J50" s="71"/>
      <c r="K50" s="65"/>
      <c r="L50" s="4">
        <f t="shared" si="11"/>
        <v>0</v>
      </c>
      <c r="M50" s="68"/>
      <c r="N50" s="19">
        <f t="shared" si="12"/>
        <v>4.9999999999999998E-7</v>
      </c>
      <c r="O50" s="22">
        <f t="shared" si="13"/>
        <v>0</v>
      </c>
      <c r="P50" s="43">
        <f t="shared" si="14"/>
        <v>0</v>
      </c>
      <c r="Q50" s="5">
        <f t="shared" si="15"/>
        <v>9.9999999999999995E-7</v>
      </c>
      <c r="R50" s="46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ht="15.75" x14ac:dyDescent="0.25">
      <c r="A51" s="16">
        <v>48</v>
      </c>
      <c r="B51" s="60"/>
      <c r="C51" s="61"/>
      <c r="D51" s="26" t="str">
        <f t="shared" si="8"/>
        <v xml:space="preserve"> </v>
      </c>
      <c r="E51" s="65"/>
      <c r="F51" s="65"/>
      <c r="G51" s="4">
        <f t="shared" si="9"/>
        <v>0</v>
      </c>
      <c r="H51" s="68"/>
      <c r="I51" s="19">
        <f t="shared" si="10"/>
        <v>5.0999999999999999E-7</v>
      </c>
      <c r="J51" s="71"/>
      <c r="K51" s="65"/>
      <c r="L51" s="4">
        <f t="shared" si="11"/>
        <v>0</v>
      </c>
      <c r="M51" s="68"/>
      <c r="N51" s="19">
        <f t="shared" si="12"/>
        <v>5.0999999999999999E-7</v>
      </c>
      <c r="O51" s="22">
        <f t="shared" si="13"/>
        <v>0</v>
      </c>
      <c r="P51" s="43">
        <f t="shared" si="14"/>
        <v>0</v>
      </c>
      <c r="Q51" s="5">
        <f t="shared" si="15"/>
        <v>1.02E-6</v>
      </c>
      <c r="R51" s="46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5.75" x14ac:dyDescent="0.25">
      <c r="A52" s="16">
        <v>49</v>
      </c>
      <c r="B52" s="60"/>
      <c r="C52" s="61"/>
      <c r="D52" s="26" t="str">
        <f t="shared" si="8"/>
        <v xml:space="preserve"> </v>
      </c>
      <c r="E52" s="65"/>
      <c r="F52" s="65"/>
      <c r="G52" s="4">
        <f t="shared" si="9"/>
        <v>0</v>
      </c>
      <c r="H52" s="68"/>
      <c r="I52" s="19">
        <f t="shared" si="10"/>
        <v>5.2E-7</v>
      </c>
      <c r="J52" s="71"/>
      <c r="K52" s="65"/>
      <c r="L52" s="4">
        <f t="shared" si="11"/>
        <v>0</v>
      </c>
      <c r="M52" s="68"/>
      <c r="N52" s="19">
        <f t="shared" si="12"/>
        <v>5.2E-7</v>
      </c>
      <c r="O52" s="22">
        <f t="shared" si="13"/>
        <v>0</v>
      </c>
      <c r="P52" s="43">
        <f t="shared" si="14"/>
        <v>0</v>
      </c>
      <c r="Q52" s="5">
        <f t="shared" si="15"/>
        <v>1.04E-6</v>
      </c>
      <c r="R52" s="46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ht="15.75" x14ac:dyDescent="0.25">
      <c r="A53" s="16">
        <v>50</v>
      </c>
      <c r="B53" s="60"/>
      <c r="C53" s="61"/>
      <c r="D53" s="26" t="str">
        <f t="shared" si="8"/>
        <v xml:space="preserve"> </v>
      </c>
      <c r="E53" s="65"/>
      <c r="F53" s="65"/>
      <c r="G53" s="4">
        <f t="shared" si="9"/>
        <v>0</v>
      </c>
      <c r="H53" s="68"/>
      <c r="I53" s="19">
        <f t="shared" si="10"/>
        <v>5.3000000000000001E-7</v>
      </c>
      <c r="J53" s="71"/>
      <c r="K53" s="65"/>
      <c r="L53" s="4">
        <f t="shared" si="11"/>
        <v>0</v>
      </c>
      <c r="M53" s="68"/>
      <c r="N53" s="19">
        <f t="shared" si="12"/>
        <v>5.3000000000000001E-7</v>
      </c>
      <c r="O53" s="22">
        <f t="shared" si="13"/>
        <v>0</v>
      </c>
      <c r="P53" s="43">
        <f t="shared" si="14"/>
        <v>0</v>
      </c>
      <c r="Q53" s="5">
        <f t="shared" si="15"/>
        <v>1.06E-6</v>
      </c>
      <c r="R53" s="46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15.75" x14ac:dyDescent="0.25">
      <c r="A54" s="16">
        <v>51</v>
      </c>
      <c r="B54" s="60"/>
      <c r="C54" s="61"/>
      <c r="D54" s="26" t="str">
        <f t="shared" si="8"/>
        <v xml:space="preserve"> </v>
      </c>
      <c r="E54" s="65"/>
      <c r="F54" s="65"/>
      <c r="G54" s="4">
        <f t="shared" si="9"/>
        <v>0</v>
      </c>
      <c r="H54" s="68"/>
      <c r="I54" s="19">
        <f t="shared" si="10"/>
        <v>5.4000000000000002E-7</v>
      </c>
      <c r="J54" s="71"/>
      <c r="K54" s="65"/>
      <c r="L54" s="4">
        <f t="shared" si="11"/>
        <v>0</v>
      </c>
      <c r="M54" s="68"/>
      <c r="N54" s="19">
        <f t="shared" si="12"/>
        <v>5.4000000000000002E-7</v>
      </c>
      <c r="O54" s="22">
        <f t="shared" si="13"/>
        <v>0</v>
      </c>
      <c r="P54" s="43">
        <f t="shared" si="14"/>
        <v>0</v>
      </c>
      <c r="Q54" s="5">
        <f t="shared" si="15"/>
        <v>1.08E-6</v>
      </c>
      <c r="R54" s="46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15.75" x14ac:dyDescent="0.25">
      <c r="A55" s="16">
        <v>52</v>
      </c>
      <c r="B55" s="60"/>
      <c r="C55" s="61"/>
      <c r="D55" s="26" t="str">
        <f t="shared" si="8"/>
        <v xml:space="preserve"> </v>
      </c>
      <c r="E55" s="65"/>
      <c r="F55" s="65"/>
      <c r="G55" s="4">
        <f t="shared" si="9"/>
        <v>0</v>
      </c>
      <c r="H55" s="68"/>
      <c r="I55" s="19">
        <f t="shared" si="10"/>
        <v>5.5000000000000003E-7</v>
      </c>
      <c r="J55" s="71"/>
      <c r="K55" s="65"/>
      <c r="L55" s="4">
        <f t="shared" si="11"/>
        <v>0</v>
      </c>
      <c r="M55" s="68"/>
      <c r="N55" s="19">
        <f t="shared" si="12"/>
        <v>5.5000000000000003E-7</v>
      </c>
      <c r="O55" s="22">
        <f t="shared" si="13"/>
        <v>0</v>
      </c>
      <c r="P55" s="43">
        <f t="shared" si="14"/>
        <v>0</v>
      </c>
      <c r="Q55" s="5">
        <f t="shared" si="15"/>
        <v>1.1000000000000001E-6</v>
      </c>
      <c r="R55" s="46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ht="15.75" x14ac:dyDescent="0.25">
      <c r="A56" s="16">
        <v>53</v>
      </c>
      <c r="B56" s="60"/>
      <c r="C56" s="61"/>
      <c r="D56" s="26" t="str">
        <f t="shared" si="8"/>
        <v xml:space="preserve"> </v>
      </c>
      <c r="E56" s="65"/>
      <c r="F56" s="65"/>
      <c r="G56" s="4">
        <f t="shared" si="9"/>
        <v>0</v>
      </c>
      <c r="H56" s="68"/>
      <c r="I56" s="19">
        <f t="shared" si="10"/>
        <v>5.6000000000000004E-7</v>
      </c>
      <c r="J56" s="71"/>
      <c r="K56" s="65"/>
      <c r="L56" s="4">
        <f t="shared" si="11"/>
        <v>0</v>
      </c>
      <c r="M56" s="68"/>
      <c r="N56" s="19">
        <f t="shared" si="12"/>
        <v>5.6000000000000004E-7</v>
      </c>
      <c r="O56" s="22">
        <f t="shared" si="13"/>
        <v>0</v>
      </c>
      <c r="P56" s="43">
        <f t="shared" si="14"/>
        <v>0</v>
      </c>
      <c r="Q56" s="5">
        <f t="shared" si="15"/>
        <v>1.1200000000000001E-6</v>
      </c>
      <c r="R56" s="46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15.75" x14ac:dyDescent="0.25">
      <c r="A57" s="16">
        <v>54</v>
      </c>
      <c r="B57" s="60"/>
      <c r="C57" s="61"/>
      <c r="D57" s="26" t="str">
        <f t="shared" si="8"/>
        <v xml:space="preserve"> </v>
      </c>
      <c r="E57" s="65"/>
      <c r="F57" s="65"/>
      <c r="G57" s="4">
        <f t="shared" si="9"/>
        <v>0</v>
      </c>
      <c r="H57" s="68"/>
      <c r="I57" s="19">
        <f t="shared" si="10"/>
        <v>5.7000000000000005E-7</v>
      </c>
      <c r="J57" s="71"/>
      <c r="K57" s="65"/>
      <c r="L57" s="4">
        <f t="shared" si="11"/>
        <v>0</v>
      </c>
      <c r="M57" s="68"/>
      <c r="N57" s="19">
        <f t="shared" si="12"/>
        <v>5.7000000000000005E-7</v>
      </c>
      <c r="O57" s="22">
        <f t="shared" si="13"/>
        <v>0</v>
      </c>
      <c r="P57" s="43">
        <f t="shared" si="14"/>
        <v>0</v>
      </c>
      <c r="Q57" s="5">
        <f t="shared" si="15"/>
        <v>1.1400000000000001E-6</v>
      </c>
      <c r="R57" s="46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ht="15.75" x14ac:dyDescent="0.25">
      <c r="A58" s="16">
        <v>55</v>
      </c>
      <c r="B58" s="60"/>
      <c r="C58" s="61"/>
      <c r="D58" s="26" t="str">
        <f t="shared" si="8"/>
        <v xml:space="preserve"> </v>
      </c>
      <c r="E58" s="65"/>
      <c r="F58" s="65"/>
      <c r="G58" s="4">
        <f t="shared" si="9"/>
        <v>0</v>
      </c>
      <c r="H58" s="68"/>
      <c r="I58" s="19">
        <f t="shared" si="10"/>
        <v>5.8000000000000006E-7</v>
      </c>
      <c r="J58" s="71"/>
      <c r="K58" s="65"/>
      <c r="L58" s="4">
        <f t="shared" si="11"/>
        <v>0</v>
      </c>
      <c r="M58" s="68"/>
      <c r="N58" s="19">
        <f t="shared" si="12"/>
        <v>5.8000000000000006E-7</v>
      </c>
      <c r="O58" s="22">
        <f t="shared" si="13"/>
        <v>0</v>
      </c>
      <c r="P58" s="43">
        <f t="shared" si="14"/>
        <v>0</v>
      </c>
      <c r="Q58" s="5">
        <f t="shared" si="15"/>
        <v>1.1600000000000001E-6</v>
      </c>
      <c r="R58" s="46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15.75" x14ac:dyDescent="0.25">
      <c r="A59" s="16">
        <v>56</v>
      </c>
      <c r="B59" s="60"/>
      <c r="C59" s="61"/>
      <c r="D59" s="26" t="str">
        <f t="shared" si="8"/>
        <v xml:space="preserve"> </v>
      </c>
      <c r="E59" s="65"/>
      <c r="F59" s="65"/>
      <c r="G59" s="4">
        <f t="shared" si="9"/>
        <v>0</v>
      </c>
      <c r="H59" s="68"/>
      <c r="I59" s="19">
        <f t="shared" si="10"/>
        <v>5.8999999999999996E-7</v>
      </c>
      <c r="J59" s="71"/>
      <c r="K59" s="65"/>
      <c r="L59" s="4">
        <f t="shared" si="11"/>
        <v>0</v>
      </c>
      <c r="M59" s="68"/>
      <c r="N59" s="19">
        <f t="shared" si="12"/>
        <v>5.8999999999999996E-7</v>
      </c>
      <c r="O59" s="22">
        <f t="shared" si="13"/>
        <v>0</v>
      </c>
      <c r="P59" s="43">
        <f t="shared" si="14"/>
        <v>0</v>
      </c>
      <c r="Q59" s="5">
        <f t="shared" si="15"/>
        <v>1.1799999999999999E-6</v>
      </c>
      <c r="R59" s="46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41" ht="15.75" x14ac:dyDescent="0.25">
      <c r="A60" s="16">
        <v>57</v>
      </c>
      <c r="B60" s="60"/>
      <c r="C60" s="61"/>
      <c r="D60" s="26" t="str">
        <f t="shared" si="8"/>
        <v xml:space="preserve"> </v>
      </c>
      <c r="E60" s="65"/>
      <c r="F60" s="65"/>
      <c r="G60" s="4">
        <f t="shared" si="9"/>
        <v>0</v>
      </c>
      <c r="H60" s="68"/>
      <c r="I60" s="19">
        <f t="shared" si="10"/>
        <v>5.9999999999999997E-7</v>
      </c>
      <c r="J60" s="71"/>
      <c r="K60" s="65"/>
      <c r="L60" s="4">
        <f t="shared" si="11"/>
        <v>0</v>
      </c>
      <c r="M60" s="68"/>
      <c r="N60" s="19">
        <f t="shared" si="12"/>
        <v>5.9999999999999997E-7</v>
      </c>
      <c r="O60" s="22">
        <f t="shared" si="13"/>
        <v>0</v>
      </c>
      <c r="P60" s="43">
        <f t="shared" si="14"/>
        <v>0</v>
      </c>
      <c r="Q60" s="5">
        <f t="shared" si="15"/>
        <v>1.1999999999999999E-6</v>
      </c>
      <c r="R60" s="4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1:41" ht="15.75" x14ac:dyDescent="0.25">
      <c r="A61" s="16">
        <v>58</v>
      </c>
      <c r="B61" s="60"/>
      <c r="C61" s="61"/>
      <c r="D61" s="26" t="str">
        <f t="shared" si="8"/>
        <v xml:space="preserve"> </v>
      </c>
      <c r="E61" s="65"/>
      <c r="F61" s="65"/>
      <c r="G61" s="4">
        <f t="shared" si="9"/>
        <v>0</v>
      </c>
      <c r="H61" s="68"/>
      <c r="I61" s="19">
        <f t="shared" si="10"/>
        <v>6.0999999999999998E-7</v>
      </c>
      <c r="J61" s="71"/>
      <c r="K61" s="65"/>
      <c r="L61" s="4">
        <f t="shared" si="11"/>
        <v>0</v>
      </c>
      <c r="M61" s="68"/>
      <c r="N61" s="19">
        <f t="shared" si="12"/>
        <v>6.0999999999999998E-7</v>
      </c>
      <c r="O61" s="22">
        <f t="shared" si="13"/>
        <v>0</v>
      </c>
      <c r="P61" s="43">
        <f t="shared" si="14"/>
        <v>0</v>
      </c>
      <c r="Q61" s="5">
        <f t="shared" si="15"/>
        <v>1.22E-6</v>
      </c>
      <c r="R61" s="46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1:41" ht="15.75" x14ac:dyDescent="0.25">
      <c r="A62" s="16">
        <v>59</v>
      </c>
      <c r="B62" s="60"/>
      <c r="C62" s="61"/>
      <c r="D62" s="26" t="str">
        <f t="shared" si="8"/>
        <v xml:space="preserve"> </v>
      </c>
      <c r="E62" s="65"/>
      <c r="F62" s="65"/>
      <c r="G62" s="4">
        <f t="shared" si="9"/>
        <v>0</v>
      </c>
      <c r="H62" s="68"/>
      <c r="I62" s="19">
        <f t="shared" si="10"/>
        <v>6.1999999999999999E-7</v>
      </c>
      <c r="J62" s="71"/>
      <c r="K62" s="65"/>
      <c r="L62" s="4">
        <f t="shared" si="11"/>
        <v>0</v>
      </c>
      <c r="M62" s="68"/>
      <c r="N62" s="19">
        <f t="shared" si="12"/>
        <v>6.1999999999999999E-7</v>
      </c>
      <c r="O62" s="22">
        <f t="shared" si="13"/>
        <v>0</v>
      </c>
      <c r="P62" s="43">
        <f t="shared" si="14"/>
        <v>0</v>
      </c>
      <c r="Q62" s="5">
        <f t="shared" si="15"/>
        <v>1.24E-6</v>
      </c>
      <c r="R62" s="46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41" ht="15.75" x14ac:dyDescent="0.25">
      <c r="A63" s="16">
        <v>60</v>
      </c>
      <c r="B63" s="60"/>
      <c r="C63" s="61"/>
      <c r="D63" s="26" t="str">
        <f t="shared" si="8"/>
        <v xml:space="preserve"> </v>
      </c>
      <c r="E63" s="65"/>
      <c r="F63" s="65"/>
      <c r="G63" s="4">
        <f t="shared" si="9"/>
        <v>0</v>
      </c>
      <c r="H63" s="68"/>
      <c r="I63" s="19">
        <f t="shared" si="10"/>
        <v>6.3E-7</v>
      </c>
      <c r="J63" s="71"/>
      <c r="K63" s="65"/>
      <c r="L63" s="4">
        <f t="shared" si="11"/>
        <v>0</v>
      </c>
      <c r="M63" s="68"/>
      <c r="N63" s="19">
        <f t="shared" si="12"/>
        <v>6.3E-7</v>
      </c>
      <c r="O63" s="22">
        <f t="shared" si="13"/>
        <v>0</v>
      </c>
      <c r="P63" s="43">
        <f t="shared" si="14"/>
        <v>0</v>
      </c>
      <c r="Q63" s="5">
        <f t="shared" si="15"/>
        <v>1.26E-6</v>
      </c>
      <c r="R63" s="46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ht="15.75" x14ac:dyDescent="0.25">
      <c r="A64" s="16">
        <v>61</v>
      </c>
      <c r="B64" s="60"/>
      <c r="C64" s="61"/>
      <c r="D64" s="26" t="str">
        <f t="shared" si="8"/>
        <v xml:space="preserve"> </v>
      </c>
      <c r="E64" s="65"/>
      <c r="F64" s="65"/>
      <c r="G64" s="4">
        <f t="shared" si="9"/>
        <v>0</v>
      </c>
      <c r="H64" s="68"/>
      <c r="I64" s="19">
        <f t="shared" si="10"/>
        <v>6.4000000000000001E-7</v>
      </c>
      <c r="J64" s="71"/>
      <c r="K64" s="65"/>
      <c r="L64" s="4">
        <f t="shared" si="11"/>
        <v>0</v>
      </c>
      <c r="M64" s="68"/>
      <c r="N64" s="19">
        <f t="shared" si="12"/>
        <v>6.4000000000000001E-7</v>
      </c>
      <c r="O64" s="22">
        <f t="shared" si="13"/>
        <v>0</v>
      </c>
      <c r="P64" s="43">
        <f t="shared" si="14"/>
        <v>0</v>
      </c>
      <c r="Q64" s="5">
        <f t="shared" si="15"/>
        <v>1.28E-6</v>
      </c>
      <c r="R64" s="46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41" ht="15.75" x14ac:dyDescent="0.25">
      <c r="A65" s="16">
        <v>62</v>
      </c>
      <c r="B65" s="60"/>
      <c r="C65" s="61"/>
      <c r="D65" s="26" t="str">
        <f t="shared" si="8"/>
        <v xml:space="preserve"> </v>
      </c>
      <c r="E65" s="65"/>
      <c r="F65" s="65"/>
      <c r="G65" s="4">
        <f t="shared" si="9"/>
        <v>0</v>
      </c>
      <c r="H65" s="68"/>
      <c r="I65" s="19">
        <f t="shared" si="10"/>
        <v>6.5000000000000002E-7</v>
      </c>
      <c r="J65" s="71"/>
      <c r="K65" s="65"/>
      <c r="L65" s="4">
        <f t="shared" si="11"/>
        <v>0</v>
      </c>
      <c r="M65" s="68"/>
      <c r="N65" s="19">
        <f t="shared" si="12"/>
        <v>6.5000000000000002E-7</v>
      </c>
      <c r="O65" s="22">
        <f t="shared" si="13"/>
        <v>0</v>
      </c>
      <c r="P65" s="43">
        <f t="shared" si="14"/>
        <v>0</v>
      </c>
      <c r="Q65" s="5">
        <f t="shared" si="15"/>
        <v>1.3E-6</v>
      </c>
      <c r="R65" s="46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1:41" ht="15.75" x14ac:dyDescent="0.25">
      <c r="A66" s="16">
        <v>63</v>
      </c>
      <c r="B66" s="60"/>
      <c r="C66" s="61"/>
      <c r="D66" s="26" t="str">
        <f t="shared" si="8"/>
        <v xml:space="preserve"> </v>
      </c>
      <c r="E66" s="65"/>
      <c r="F66" s="65"/>
      <c r="G66" s="4">
        <f t="shared" si="9"/>
        <v>0</v>
      </c>
      <c r="H66" s="68"/>
      <c r="I66" s="19">
        <f t="shared" si="10"/>
        <v>6.6000000000000003E-7</v>
      </c>
      <c r="J66" s="71"/>
      <c r="K66" s="65"/>
      <c r="L66" s="4">
        <f t="shared" si="11"/>
        <v>0</v>
      </c>
      <c r="M66" s="68"/>
      <c r="N66" s="19">
        <f t="shared" si="12"/>
        <v>6.6000000000000003E-7</v>
      </c>
      <c r="O66" s="22">
        <f t="shared" si="13"/>
        <v>0</v>
      </c>
      <c r="P66" s="43">
        <f t="shared" si="14"/>
        <v>0</v>
      </c>
      <c r="Q66" s="5">
        <f t="shared" si="15"/>
        <v>1.3200000000000001E-6</v>
      </c>
      <c r="R66" s="46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41" ht="15.75" x14ac:dyDescent="0.25">
      <c r="A67" s="16">
        <v>64</v>
      </c>
      <c r="B67" s="60"/>
      <c r="C67" s="61"/>
      <c r="D67" s="26" t="str">
        <f t="shared" si="8"/>
        <v xml:space="preserve"> </v>
      </c>
      <c r="E67" s="65"/>
      <c r="F67" s="65"/>
      <c r="G67" s="4">
        <f t="shared" si="9"/>
        <v>0</v>
      </c>
      <c r="H67" s="68"/>
      <c r="I67" s="19">
        <f t="shared" si="10"/>
        <v>6.7000000000000004E-7</v>
      </c>
      <c r="J67" s="71"/>
      <c r="K67" s="65"/>
      <c r="L67" s="4">
        <f t="shared" si="11"/>
        <v>0</v>
      </c>
      <c r="M67" s="68"/>
      <c r="N67" s="19">
        <f t="shared" si="12"/>
        <v>6.7000000000000004E-7</v>
      </c>
      <c r="O67" s="22">
        <f t="shared" si="13"/>
        <v>0</v>
      </c>
      <c r="P67" s="43">
        <f t="shared" si="14"/>
        <v>0</v>
      </c>
      <c r="Q67" s="5">
        <f t="shared" si="15"/>
        <v>1.3400000000000001E-6</v>
      </c>
      <c r="R67" s="46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  <row r="68" spans="1:41" ht="15.75" x14ac:dyDescent="0.25">
      <c r="A68" s="16">
        <v>65</v>
      </c>
      <c r="B68" s="60"/>
      <c r="C68" s="61"/>
      <c r="D68" s="26" t="str">
        <f t="shared" ref="D68:D99" si="16">B68&amp;" "&amp;C68</f>
        <v xml:space="preserve"> </v>
      </c>
      <c r="E68" s="65"/>
      <c r="F68" s="65"/>
      <c r="G68" s="4">
        <f t="shared" ref="G68:G99" si="17">F68*5</f>
        <v>0</v>
      </c>
      <c r="H68" s="68"/>
      <c r="I68" s="19">
        <f t="shared" ref="I68:I99" si="18">G68+H68+ROW()*10^-8</f>
        <v>6.8000000000000005E-7</v>
      </c>
      <c r="J68" s="71"/>
      <c r="K68" s="65"/>
      <c r="L68" s="4">
        <f t="shared" ref="L68:L99" si="19">K68*5</f>
        <v>0</v>
      </c>
      <c r="M68" s="68"/>
      <c r="N68" s="19">
        <f t="shared" ref="N68:N99" si="20">L68+M68+ROW()*10^-8</f>
        <v>6.8000000000000005E-7</v>
      </c>
      <c r="O68" s="22">
        <f t="shared" ref="O68:O99" si="21">F68+K68</f>
        <v>0</v>
      </c>
      <c r="P68" s="43">
        <f t="shared" ref="P68:P99" si="22">H68+M68</f>
        <v>0</v>
      </c>
      <c r="Q68" s="5">
        <f t="shared" ref="Q68:Q99" si="23">I68+N68</f>
        <v>1.3600000000000001E-6</v>
      </c>
      <c r="R68" s="46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1:41" ht="15.75" x14ac:dyDescent="0.25">
      <c r="A69" s="16">
        <v>66</v>
      </c>
      <c r="B69" s="60"/>
      <c r="C69" s="61"/>
      <c r="D69" s="26" t="str">
        <f t="shared" si="16"/>
        <v xml:space="preserve"> </v>
      </c>
      <c r="E69" s="65"/>
      <c r="F69" s="65"/>
      <c r="G69" s="4">
        <f t="shared" si="17"/>
        <v>0</v>
      </c>
      <c r="H69" s="68"/>
      <c r="I69" s="19">
        <f t="shared" si="18"/>
        <v>6.9000000000000006E-7</v>
      </c>
      <c r="J69" s="71"/>
      <c r="K69" s="65"/>
      <c r="L69" s="4">
        <f t="shared" si="19"/>
        <v>0</v>
      </c>
      <c r="M69" s="68"/>
      <c r="N69" s="19">
        <f t="shared" si="20"/>
        <v>6.9000000000000006E-7</v>
      </c>
      <c r="O69" s="22">
        <f t="shared" si="21"/>
        <v>0</v>
      </c>
      <c r="P69" s="43">
        <f t="shared" si="22"/>
        <v>0</v>
      </c>
      <c r="Q69" s="5">
        <f t="shared" si="23"/>
        <v>1.3800000000000001E-6</v>
      </c>
      <c r="R69" s="46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41" ht="15.75" x14ac:dyDescent="0.25">
      <c r="A70" s="16">
        <v>67</v>
      </c>
      <c r="B70" s="60"/>
      <c r="C70" s="61"/>
      <c r="D70" s="26" t="str">
        <f t="shared" si="16"/>
        <v xml:space="preserve"> </v>
      </c>
      <c r="E70" s="65"/>
      <c r="F70" s="65"/>
      <c r="G70" s="4">
        <f t="shared" si="17"/>
        <v>0</v>
      </c>
      <c r="H70" s="68"/>
      <c r="I70" s="19">
        <f t="shared" si="18"/>
        <v>6.9999999999999997E-7</v>
      </c>
      <c r="J70" s="71"/>
      <c r="K70" s="65"/>
      <c r="L70" s="4">
        <f t="shared" si="19"/>
        <v>0</v>
      </c>
      <c r="M70" s="68"/>
      <c r="N70" s="19">
        <f t="shared" si="20"/>
        <v>6.9999999999999997E-7</v>
      </c>
      <c r="O70" s="22">
        <f t="shared" si="21"/>
        <v>0</v>
      </c>
      <c r="P70" s="43">
        <f t="shared" si="22"/>
        <v>0</v>
      </c>
      <c r="Q70" s="5">
        <f t="shared" si="23"/>
        <v>1.3999999999999999E-6</v>
      </c>
      <c r="R70" s="46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</row>
    <row r="71" spans="1:41" ht="15.75" x14ac:dyDescent="0.25">
      <c r="A71" s="16">
        <v>68</v>
      </c>
      <c r="B71" s="60"/>
      <c r="C71" s="61"/>
      <c r="D71" s="26" t="str">
        <f t="shared" si="16"/>
        <v xml:space="preserve"> </v>
      </c>
      <c r="E71" s="65"/>
      <c r="F71" s="65"/>
      <c r="G71" s="4">
        <f t="shared" si="17"/>
        <v>0</v>
      </c>
      <c r="H71" s="68"/>
      <c r="I71" s="19">
        <f t="shared" si="18"/>
        <v>7.0999999999999998E-7</v>
      </c>
      <c r="J71" s="71"/>
      <c r="K71" s="65"/>
      <c r="L71" s="4">
        <f t="shared" si="19"/>
        <v>0</v>
      </c>
      <c r="M71" s="68"/>
      <c r="N71" s="19">
        <f t="shared" si="20"/>
        <v>7.0999999999999998E-7</v>
      </c>
      <c r="O71" s="22">
        <f t="shared" si="21"/>
        <v>0</v>
      </c>
      <c r="P71" s="43">
        <f t="shared" si="22"/>
        <v>0</v>
      </c>
      <c r="Q71" s="5">
        <f t="shared" si="23"/>
        <v>1.42E-6</v>
      </c>
      <c r="R71" s="46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</row>
    <row r="72" spans="1:41" ht="15.75" x14ac:dyDescent="0.25">
      <c r="A72" s="16">
        <v>69</v>
      </c>
      <c r="B72" s="60"/>
      <c r="C72" s="61"/>
      <c r="D72" s="26" t="str">
        <f t="shared" si="16"/>
        <v xml:space="preserve"> </v>
      </c>
      <c r="E72" s="65"/>
      <c r="F72" s="65"/>
      <c r="G72" s="4">
        <f t="shared" si="17"/>
        <v>0</v>
      </c>
      <c r="H72" s="68"/>
      <c r="I72" s="19">
        <f t="shared" si="18"/>
        <v>7.1999999999999999E-7</v>
      </c>
      <c r="J72" s="71"/>
      <c r="K72" s="65"/>
      <c r="L72" s="4">
        <f t="shared" si="19"/>
        <v>0</v>
      </c>
      <c r="M72" s="68"/>
      <c r="N72" s="19">
        <f t="shared" si="20"/>
        <v>7.1999999999999999E-7</v>
      </c>
      <c r="O72" s="22">
        <f t="shared" si="21"/>
        <v>0</v>
      </c>
      <c r="P72" s="43">
        <f t="shared" si="22"/>
        <v>0</v>
      </c>
      <c r="Q72" s="5">
        <f t="shared" si="23"/>
        <v>1.44E-6</v>
      </c>
      <c r="R72" s="46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</row>
    <row r="73" spans="1:41" ht="15.75" x14ac:dyDescent="0.25">
      <c r="A73" s="16">
        <v>70</v>
      </c>
      <c r="B73" s="60"/>
      <c r="C73" s="61"/>
      <c r="D73" s="26" t="str">
        <f t="shared" si="16"/>
        <v xml:space="preserve"> </v>
      </c>
      <c r="E73" s="65"/>
      <c r="F73" s="65"/>
      <c r="G73" s="4">
        <f t="shared" si="17"/>
        <v>0</v>
      </c>
      <c r="H73" s="68"/>
      <c r="I73" s="19">
        <f t="shared" si="18"/>
        <v>7.3E-7</v>
      </c>
      <c r="J73" s="71"/>
      <c r="K73" s="65"/>
      <c r="L73" s="4">
        <f t="shared" si="19"/>
        <v>0</v>
      </c>
      <c r="M73" s="68"/>
      <c r="N73" s="19">
        <f t="shared" si="20"/>
        <v>7.3E-7</v>
      </c>
      <c r="O73" s="22">
        <f t="shared" si="21"/>
        <v>0</v>
      </c>
      <c r="P73" s="43">
        <f t="shared" si="22"/>
        <v>0</v>
      </c>
      <c r="Q73" s="5">
        <f t="shared" si="23"/>
        <v>1.46E-6</v>
      </c>
      <c r="R73" s="46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</row>
    <row r="74" spans="1:41" ht="15.75" x14ac:dyDescent="0.25">
      <c r="A74" s="16">
        <v>71</v>
      </c>
      <c r="B74" s="60"/>
      <c r="C74" s="61"/>
      <c r="D74" s="26" t="str">
        <f t="shared" si="16"/>
        <v xml:space="preserve"> </v>
      </c>
      <c r="E74" s="65"/>
      <c r="F74" s="65"/>
      <c r="G74" s="4">
        <f t="shared" si="17"/>
        <v>0</v>
      </c>
      <c r="H74" s="68"/>
      <c r="I74" s="19">
        <f t="shared" si="18"/>
        <v>7.4000000000000001E-7</v>
      </c>
      <c r="J74" s="71"/>
      <c r="K74" s="65"/>
      <c r="L74" s="4">
        <f t="shared" si="19"/>
        <v>0</v>
      </c>
      <c r="M74" s="68"/>
      <c r="N74" s="19">
        <f t="shared" si="20"/>
        <v>7.4000000000000001E-7</v>
      </c>
      <c r="O74" s="22">
        <f t="shared" si="21"/>
        <v>0</v>
      </c>
      <c r="P74" s="43">
        <f t="shared" si="22"/>
        <v>0</v>
      </c>
      <c r="Q74" s="5">
        <f t="shared" si="23"/>
        <v>1.48E-6</v>
      </c>
      <c r="R74" s="46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</row>
    <row r="75" spans="1:41" ht="15.75" x14ac:dyDescent="0.25">
      <c r="A75" s="16">
        <v>72</v>
      </c>
      <c r="B75" s="60"/>
      <c r="C75" s="61"/>
      <c r="D75" s="26" t="str">
        <f t="shared" si="16"/>
        <v xml:space="preserve"> </v>
      </c>
      <c r="E75" s="65"/>
      <c r="F75" s="65"/>
      <c r="G75" s="4">
        <f t="shared" si="17"/>
        <v>0</v>
      </c>
      <c r="H75" s="68"/>
      <c r="I75" s="19">
        <f t="shared" si="18"/>
        <v>7.5000000000000002E-7</v>
      </c>
      <c r="J75" s="71"/>
      <c r="K75" s="65"/>
      <c r="L75" s="4">
        <f t="shared" si="19"/>
        <v>0</v>
      </c>
      <c r="M75" s="68"/>
      <c r="N75" s="19">
        <f t="shared" si="20"/>
        <v>7.5000000000000002E-7</v>
      </c>
      <c r="O75" s="22">
        <f t="shared" si="21"/>
        <v>0</v>
      </c>
      <c r="P75" s="43">
        <f t="shared" si="22"/>
        <v>0</v>
      </c>
      <c r="Q75" s="5">
        <f t="shared" si="23"/>
        <v>1.5E-6</v>
      </c>
      <c r="R75" s="46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</row>
    <row r="76" spans="1:41" ht="15.75" x14ac:dyDescent="0.25">
      <c r="A76" s="16">
        <v>73</v>
      </c>
      <c r="B76" s="60"/>
      <c r="C76" s="61"/>
      <c r="D76" s="26" t="str">
        <f t="shared" si="16"/>
        <v xml:space="preserve"> </v>
      </c>
      <c r="E76" s="65"/>
      <c r="F76" s="65"/>
      <c r="G76" s="4">
        <f t="shared" si="17"/>
        <v>0</v>
      </c>
      <c r="H76" s="68"/>
      <c r="I76" s="19">
        <f t="shared" si="18"/>
        <v>7.6000000000000003E-7</v>
      </c>
      <c r="J76" s="71"/>
      <c r="K76" s="65"/>
      <c r="L76" s="4">
        <f t="shared" si="19"/>
        <v>0</v>
      </c>
      <c r="M76" s="68"/>
      <c r="N76" s="19">
        <f t="shared" si="20"/>
        <v>7.6000000000000003E-7</v>
      </c>
      <c r="O76" s="22">
        <f t="shared" si="21"/>
        <v>0</v>
      </c>
      <c r="P76" s="43">
        <f t="shared" si="22"/>
        <v>0</v>
      </c>
      <c r="Q76" s="5">
        <f t="shared" si="23"/>
        <v>1.5200000000000001E-6</v>
      </c>
      <c r="R76" s="46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</row>
    <row r="77" spans="1:41" ht="15.75" x14ac:dyDescent="0.25">
      <c r="A77" s="16">
        <v>74</v>
      </c>
      <c r="B77" s="60"/>
      <c r="C77" s="61"/>
      <c r="D77" s="26" t="str">
        <f t="shared" si="16"/>
        <v xml:space="preserve"> </v>
      </c>
      <c r="E77" s="65"/>
      <c r="F77" s="65"/>
      <c r="G77" s="4">
        <f t="shared" si="17"/>
        <v>0</v>
      </c>
      <c r="H77" s="68"/>
      <c r="I77" s="19">
        <f t="shared" si="18"/>
        <v>7.7000000000000004E-7</v>
      </c>
      <c r="J77" s="71"/>
      <c r="K77" s="65"/>
      <c r="L77" s="4">
        <f t="shared" si="19"/>
        <v>0</v>
      </c>
      <c r="M77" s="68"/>
      <c r="N77" s="19">
        <f t="shared" si="20"/>
        <v>7.7000000000000004E-7</v>
      </c>
      <c r="O77" s="22">
        <f t="shared" si="21"/>
        <v>0</v>
      </c>
      <c r="P77" s="43">
        <f t="shared" si="22"/>
        <v>0</v>
      </c>
      <c r="Q77" s="5">
        <f t="shared" si="23"/>
        <v>1.5400000000000001E-6</v>
      </c>
      <c r="R77" s="46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</row>
    <row r="78" spans="1:41" ht="15.75" x14ac:dyDescent="0.25">
      <c r="A78" s="16">
        <v>75</v>
      </c>
      <c r="B78" s="60"/>
      <c r="C78" s="61"/>
      <c r="D78" s="26" t="str">
        <f t="shared" si="16"/>
        <v xml:space="preserve"> </v>
      </c>
      <c r="E78" s="65"/>
      <c r="F78" s="65"/>
      <c r="G78" s="4">
        <f t="shared" si="17"/>
        <v>0</v>
      </c>
      <c r="H78" s="68"/>
      <c r="I78" s="19">
        <f t="shared" si="18"/>
        <v>7.8000000000000005E-7</v>
      </c>
      <c r="J78" s="71"/>
      <c r="K78" s="65"/>
      <c r="L78" s="4">
        <f t="shared" si="19"/>
        <v>0</v>
      </c>
      <c r="M78" s="68"/>
      <c r="N78" s="19">
        <f t="shared" si="20"/>
        <v>7.8000000000000005E-7</v>
      </c>
      <c r="O78" s="22">
        <f t="shared" si="21"/>
        <v>0</v>
      </c>
      <c r="P78" s="43">
        <f t="shared" si="22"/>
        <v>0</v>
      </c>
      <c r="Q78" s="5">
        <f t="shared" si="23"/>
        <v>1.5600000000000001E-6</v>
      </c>
      <c r="R78" s="46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</row>
    <row r="79" spans="1:41" ht="15.75" x14ac:dyDescent="0.25">
      <c r="A79" s="16">
        <v>76</v>
      </c>
      <c r="B79" s="60"/>
      <c r="C79" s="61"/>
      <c r="D79" s="26" t="str">
        <f t="shared" si="16"/>
        <v xml:space="preserve"> </v>
      </c>
      <c r="E79" s="65"/>
      <c r="F79" s="65"/>
      <c r="G79" s="4">
        <f t="shared" si="17"/>
        <v>0</v>
      </c>
      <c r="H79" s="68"/>
      <c r="I79" s="19">
        <f t="shared" si="18"/>
        <v>7.9000000000000006E-7</v>
      </c>
      <c r="J79" s="71"/>
      <c r="K79" s="65"/>
      <c r="L79" s="4">
        <f t="shared" si="19"/>
        <v>0</v>
      </c>
      <c r="M79" s="68"/>
      <c r="N79" s="19">
        <f t="shared" si="20"/>
        <v>7.9000000000000006E-7</v>
      </c>
      <c r="O79" s="22">
        <f t="shared" si="21"/>
        <v>0</v>
      </c>
      <c r="P79" s="43">
        <f t="shared" si="22"/>
        <v>0</v>
      </c>
      <c r="Q79" s="5">
        <f t="shared" si="23"/>
        <v>1.5800000000000001E-6</v>
      </c>
      <c r="R79" s="46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</row>
    <row r="80" spans="1:41" ht="15.75" x14ac:dyDescent="0.25">
      <c r="A80" s="16">
        <v>77</v>
      </c>
      <c r="B80" s="60"/>
      <c r="C80" s="61"/>
      <c r="D80" s="26" t="str">
        <f t="shared" si="16"/>
        <v xml:space="preserve"> </v>
      </c>
      <c r="E80" s="65"/>
      <c r="F80" s="65"/>
      <c r="G80" s="4">
        <f t="shared" si="17"/>
        <v>0</v>
      </c>
      <c r="H80" s="68"/>
      <c r="I80" s="19">
        <f t="shared" si="18"/>
        <v>7.9999999999999996E-7</v>
      </c>
      <c r="J80" s="71"/>
      <c r="K80" s="65"/>
      <c r="L80" s="4">
        <f t="shared" si="19"/>
        <v>0</v>
      </c>
      <c r="M80" s="68"/>
      <c r="N80" s="19">
        <f t="shared" si="20"/>
        <v>7.9999999999999996E-7</v>
      </c>
      <c r="O80" s="22">
        <f t="shared" si="21"/>
        <v>0</v>
      </c>
      <c r="P80" s="43">
        <f t="shared" si="22"/>
        <v>0</v>
      </c>
      <c r="Q80" s="5">
        <f t="shared" si="23"/>
        <v>1.5999999999999999E-6</v>
      </c>
      <c r="R80" s="46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</row>
    <row r="81" spans="1:41" ht="15.75" x14ac:dyDescent="0.25">
      <c r="A81" s="16">
        <v>78</v>
      </c>
      <c r="B81" s="60"/>
      <c r="C81" s="61"/>
      <c r="D81" s="26" t="str">
        <f t="shared" si="16"/>
        <v xml:space="preserve"> </v>
      </c>
      <c r="E81" s="65"/>
      <c r="F81" s="65"/>
      <c r="G81" s="4">
        <f t="shared" si="17"/>
        <v>0</v>
      </c>
      <c r="H81" s="68"/>
      <c r="I81" s="19">
        <f t="shared" si="18"/>
        <v>8.0999999999999997E-7</v>
      </c>
      <c r="J81" s="71"/>
      <c r="K81" s="65"/>
      <c r="L81" s="4">
        <f t="shared" si="19"/>
        <v>0</v>
      </c>
      <c r="M81" s="68"/>
      <c r="N81" s="19">
        <f t="shared" si="20"/>
        <v>8.0999999999999997E-7</v>
      </c>
      <c r="O81" s="22">
        <f t="shared" si="21"/>
        <v>0</v>
      </c>
      <c r="P81" s="43">
        <f t="shared" si="22"/>
        <v>0</v>
      </c>
      <c r="Q81" s="5">
        <f t="shared" si="23"/>
        <v>1.6199999999999999E-6</v>
      </c>
      <c r="R81" s="46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</row>
    <row r="82" spans="1:41" ht="15.75" x14ac:dyDescent="0.25">
      <c r="A82" s="16">
        <v>79</v>
      </c>
      <c r="B82" s="60"/>
      <c r="C82" s="61"/>
      <c r="D82" s="26" t="str">
        <f t="shared" si="16"/>
        <v xml:space="preserve"> </v>
      </c>
      <c r="E82" s="65"/>
      <c r="F82" s="65"/>
      <c r="G82" s="4">
        <f t="shared" si="17"/>
        <v>0</v>
      </c>
      <c r="H82" s="68"/>
      <c r="I82" s="19">
        <f t="shared" si="18"/>
        <v>8.1999999999999998E-7</v>
      </c>
      <c r="J82" s="71"/>
      <c r="K82" s="65"/>
      <c r="L82" s="4">
        <f t="shared" si="19"/>
        <v>0</v>
      </c>
      <c r="M82" s="68"/>
      <c r="N82" s="19">
        <f t="shared" si="20"/>
        <v>8.1999999999999998E-7</v>
      </c>
      <c r="O82" s="22">
        <f t="shared" si="21"/>
        <v>0</v>
      </c>
      <c r="P82" s="43">
        <f t="shared" si="22"/>
        <v>0</v>
      </c>
      <c r="Q82" s="5">
        <f t="shared" si="23"/>
        <v>1.64E-6</v>
      </c>
      <c r="R82" s="46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</row>
    <row r="83" spans="1:41" ht="15.75" x14ac:dyDescent="0.25">
      <c r="A83" s="16">
        <v>80</v>
      </c>
      <c r="B83" s="60"/>
      <c r="C83" s="61"/>
      <c r="D83" s="26" t="str">
        <f t="shared" si="16"/>
        <v xml:space="preserve"> </v>
      </c>
      <c r="E83" s="65"/>
      <c r="F83" s="65"/>
      <c r="G83" s="4">
        <f t="shared" si="17"/>
        <v>0</v>
      </c>
      <c r="H83" s="68"/>
      <c r="I83" s="19">
        <f t="shared" si="18"/>
        <v>8.2999999999999999E-7</v>
      </c>
      <c r="J83" s="71"/>
      <c r="K83" s="65"/>
      <c r="L83" s="4">
        <f t="shared" si="19"/>
        <v>0</v>
      </c>
      <c r="M83" s="68"/>
      <c r="N83" s="19">
        <f t="shared" si="20"/>
        <v>8.2999999999999999E-7</v>
      </c>
      <c r="O83" s="22">
        <f t="shared" si="21"/>
        <v>0</v>
      </c>
      <c r="P83" s="43">
        <f t="shared" si="22"/>
        <v>0</v>
      </c>
      <c r="Q83" s="5">
        <f t="shared" si="23"/>
        <v>1.66E-6</v>
      </c>
      <c r="R83" s="46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</row>
    <row r="84" spans="1:41" ht="15.75" x14ac:dyDescent="0.25">
      <c r="A84" s="16">
        <v>81</v>
      </c>
      <c r="B84" s="60"/>
      <c r="C84" s="61"/>
      <c r="D84" s="26" t="str">
        <f t="shared" si="16"/>
        <v xml:space="preserve"> </v>
      </c>
      <c r="E84" s="65"/>
      <c r="F84" s="65"/>
      <c r="G84" s="4">
        <f t="shared" si="17"/>
        <v>0</v>
      </c>
      <c r="H84" s="68"/>
      <c r="I84" s="19">
        <f t="shared" si="18"/>
        <v>8.4E-7</v>
      </c>
      <c r="J84" s="71"/>
      <c r="K84" s="65"/>
      <c r="L84" s="4">
        <f t="shared" si="19"/>
        <v>0</v>
      </c>
      <c r="M84" s="68"/>
      <c r="N84" s="19">
        <f t="shared" si="20"/>
        <v>8.4E-7</v>
      </c>
      <c r="O84" s="22">
        <f t="shared" si="21"/>
        <v>0</v>
      </c>
      <c r="P84" s="43">
        <f t="shared" si="22"/>
        <v>0</v>
      </c>
      <c r="Q84" s="5">
        <f t="shared" si="23"/>
        <v>1.68E-6</v>
      </c>
      <c r="R84" s="46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</row>
    <row r="85" spans="1:41" ht="15.75" x14ac:dyDescent="0.25">
      <c r="A85" s="16">
        <v>82</v>
      </c>
      <c r="B85" s="60"/>
      <c r="C85" s="61"/>
      <c r="D85" s="26" t="str">
        <f t="shared" si="16"/>
        <v xml:space="preserve"> </v>
      </c>
      <c r="E85" s="65"/>
      <c r="F85" s="65"/>
      <c r="G85" s="4">
        <f t="shared" si="17"/>
        <v>0</v>
      </c>
      <c r="H85" s="68"/>
      <c r="I85" s="19">
        <f t="shared" si="18"/>
        <v>8.5000000000000001E-7</v>
      </c>
      <c r="J85" s="71"/>
      <c r="K85" s="65"/>
      <c r="L85" s="4">
        <f t="shared" si="19"/>
        <v>0</v>
      </c>
      <c r="M85" s="68"/>
      <c r="N85" s="19">
        <f t="shared" si="20"/>
        <v>8.5000000000000001E-7</v>
      </c>
      <c r="O85" s="22">
        <f t="shared" si="21"/>
        <v>0</v>
      </c>
      <c r="P85" s="43">
        <f t="shared" si="22"/>
        <v>0</v>
      </c>
      <c r="Q85" s="5">
        <f t="shared" si="23"/>
        <v>1.7E-6</v>
      </c>
      <c r="R85" s="46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1:41" ht="15.75" x14ac:dyDescent="0.25">
      <c r="A86" s="16">
        <v>83</v>
      </c>
      <c r="B86" s="60"/>
      <c r="C86" s="61"/>
      <c r="D86" s="26" t="str">
        <f t="shared" si="16"/>
        <v xml:space="preserve"> </v>
      </c>
      <c r="E86" s="65"/>
      <c r="F86" s="65"/>
      <c r="G86" s="4">
        <f t="shared" si="17"/>
        <v>0</v>
      </c>
      <c r="H86" s="68"/>
      <c r="I86" s="19">
        <f t="shared" si="18"/>
        <v>8.6000000000000002E-7</v>
      </c>
      <c r="J86" s="71"/>
      <c r="K86" s="65"/>
      <c r="L86" s="4">
        <f t="shared" si="19"/>
        <v>0</v>
      </c>
      <c r="M86" s="68"/>
      <c r="N86" s="19">
        <f t="shared" si="20"/>
        <v>8.6000000000000002E-7</v>
      </c>
      <c r="O86" s="22">
        <f t="shared" si="21"/>
        <v>0</v>
      </c>
      <c r="P86" s="43">
        <f t="shared" si="22"/>
        <v>0</v>
      </c>
      <c r="Q86" s="5">
        <f t="shared" si="23"/>
        <v>1.72E-6</v>
      </c>
      <c r="R86" s="46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1:41" ht="15.75" x14ac:dyDescent="0.25">
      <c r="A87" s="16">
        <v>84</v>
      </c>
      <c r="B87" s="60"/>
      <c r="C87" s="61"/>
      <c r="D87" s="26" t="str">
        <f t="shared" si="16"/>
        <v xml:space="preserve"> </v>
      </c>
      <c r="E87" s="65"/>
      <c r="F87" s="65"/>
      <c r="G87" s="4">
        <f t="shared" si="17"/>
        <v>0</v>
      </c>
      <c r="H87" s="68"/>
      <c r="I87" s="19">
        <f t="shared" si="18"/>
        <v>8.7000000000000003E-7</v>
      </c>
      <c r="J87" s="71"/>
      <c r="K87" s="65"/>
      <c r="L87" s="4">
        <f t="shared" si="19"/>
        <v>0</v>
      </c>
      <c r="M87" s="68"/>
      <c r="N87" s="19">
        <f t="shared" si="20"/>
        <v>8.7000000000000003E-7</v>
      </c>
      <c r="O87" s="22">
        <f t="shared" si="21"/>
        <v>0</v>
      </c>
      <c r="P87" s="43">
        <f t="shared" si="22"/>
        <v>0</v>
      </c>
      <c r="Q87" s="5">
        <f t="shared" si="23"/>
        <v>1.7400000000000001E-6</v>
      </c>
      <c r="R87" s="46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1:41" ht="15.75" x14ac:dyDescent="0.25">
      <c r="A88" s="16">
        <v>85</v>
      </c>
      <c r="B88" s="60"/>
      <c r="C88" s="61"/>
      <c r="D88" s="26" t="str">
        <f t="shared" si="16"/>
        <v xml:space="preserve"> </v>
      </c>
      <c r="E88" s="65"/>
      <c r="F88" s="65"/>
      <c r="G88" s="4">
        <f t="shared" si="17"/>
        <v>0</v>
      </c>
      <c r="H88" s="68"/>
      <c r="I88" s="19">
        <f t="shared" si="18"/>
        <v>8.8000000000000004E-7</v>
      </c>
      <c r="J88" s="71"/>
      <c r="K88" s="65"/>
      <c r="L88" s="4">
        <f t="shared" si="19"/>
        <v>0</v>
      </c>
      <c r="M88" s="68"/>
      <c r="N88" s="19">
        <f t="shared" si="20"/>
        <v>8.8000000000000004E-7</v>
      </c>
      <c r="O88" s="22">
        <f t="shared" si="21"/>
        <v>0</v>
      </c>
      <c r="P88" s="43">
        <f t="shared" si="22"/>
        <v>0</v>
      </c>
      <c r="Q88" s="5">
        <f t="shared" si="23"/>
        <v>1.7600000000000001E-6</v>
      </c>
      <c r="R88" s="46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1:41" ht="15.75" x14ac:dyDescent="0.25">
      <c r="A89" s="16">
        <v>86</v>
      </c>
      <c r="B89" s="60"/>
      <c r="C89" s="61"/>
      <c r="D89" s="26" t="str">
        <f t="shared" si="16"/>
        <v xml:space="preserve"> </v>
      </c>
      <c r="E89" s="65"/>
      <c r="F89" s="65"/>
      <c r="G89" s="4">
        <f t="shared" si="17"/>
        <v>0</v>
      </c>
      <c r="H89" s="68"/>
      <c r="I89" s="19">
        <f t="shared" si="18"/>
        <v>8.9000000000000006E-7</v>
      </c>
      <c r="J89" s="71"/>
      <c r="K89" s="65"/>
      <c r="L89" s="4">
        <f t="shared" si="19"/>
        <v>0</v>
      </c>
      <c r="M89" s="68"/>
      <c r="N89" s="19">
        <f t="shared" si="20"/>
        <v>8.9000000000000006E-7</v>
      </c>
      <c r="O89" s="22">
        <f t="shared" si="21"/>
        <v>0</v>
      </c>
      <c r="P89" s="43">
        <f t="shared" si="22"/>
        <v>0</v>
      </c>
      <c r="Q89" s="5">
        <f t="shared" si="23"/>
        <v>1.7800000000000001E-6</v>
      </c>
      <c r="R89" s="46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1:41" ht="15.75" x14ac:dyDescent="0.25">
      <c r="A90" s="16">
        <v>87</v>
      </c>
      <c r="B90" s="60"/>
      <c r="C90" s="61"/>
      <c r="D90" s="26" t="str">
        <f t="shared" si="16"/>
        <v xml:space="preserve"> </v>
      </c>
      <c r="E90" s="65"/>
      <c r="F90" s="65"/>
      <c r="G90" s="4">
        <f t="shared" si="17"/>
        <v>0</v>
      </c>
      <c r="H90" s="68"/>
      <c r="I90" s="19">
        <f t="shared" si="18"/>
        <v>9.0000000000000007E-7</v>
      </c>
      <c r="J90" s="71"/>
      <c r="K90" s="65"/>
      <c r="L90" s="4">
        <f t="shared" si="19"/>
        <v>0</v>
      </c>
      <c r="M90" s="68"/>
      <c r="N90" s="19">
        <f t="shared" si="20"/>
        <v>9.0000000000000007E-7</v>
      </c>
      <c r="O90" s="22">
        <f t="shared" si="21"/>
        <v>0</v>
      </c>
      <c r="P90" s="43">
        <f t="shared" si="22"/>
        <v>0</v>
      </c>
      <c r="Q90" s="5">
        <f t="shared" si="23"/>
        <v>1.8000000000000001E-6</v>
      </c>
      <c r="R90" s="46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1:41" ht="15.75" x14ac:dyDescent="0.25">
      <c r="A91" s="16">
        <v>88</v>
      </c>
      <c r="B91" s="60"/>
      <c r="C91" s="61"/>
      <c r="D91" s="26" t="str">
        <f t="shared" si="16"/>
        <v xml:space="preserve"> </v>
      </c>
      <c r="E91" s="65"/>
      <c r="F91" s="65"/>
      <c r="G91" s="4">
        <f t="shared" si="17"/>
        <v>0</v>
      </c>
      <c r="H91" s="68"/>
      <c r="I91" s="19">
        <f t="shared" si="18"/>
        <v>9.0999999999999997E-7</v>
      </c>
      <c r="J91" s="71"/>
      <c r="K91" s="65"/>
      <c r="L91" s="4">
        <f t="shared" si="19"/>
        <v>0</v>
      </c>
      <c r="M91" s="68"/>
      <c r="N91" s="19">
        <f t="shared" si="20"/>
        <v>9.0999999999999997E-7</v>
      </c>
      <c r="O91" s="22">
        <f t="shared" si="21"/>
        <v>0</v>
      </c>
      <c r="P91" s="43">
        <f t="shared" si="22"/>
        <v>0</v>
      </c>
      <c r="Q91" s="5">
        <f t="shared" si="23"/>
        <v>1.8199999999999999E-6</v>
      </c>
      <c r="R91" s="46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1:41" ht="15.75" x14ac:dyDescent="0.25">
      <c r="A92" s="16">
        <v>89</v>
      </c>
      <c r="B92" s="60"/>
      <c r="C92" s="61"/>
      <c r="D92" s="26" t="str">
        <f t="shared" si="16"/>
        <v xml:space="preserve"> </v>
      </c>
      <c r="E92" s="65"/>
      <c r="F92" s="65"/>
      <c r="G92" s="4">
        <f t="shared" si="17"/>
        <v>0</v>
      </c>
      <c r="H92" s="68"/>
      <c r="I92" s="19">
        <f t="shared" si="18"/>
        <v>9.1999999999999998E-7</v>
      </c>
      <c r="J92" s="71"/>
      <c r="K92" s="65"/>
      <c r="L92" s="4">
        <f t="shared" si="19"/>
        <v>0</v>
      </c>
      <c r="M92" s="68"/>
      <c r="N92" s="19">
        <f t="shared" si="20"/>
        <v>9.1999999999999998E-7</v>
      </c>
      <c r="O92" s="22">
        <f t="shared" si="21"/>
        <v>0</v>
      </c>
      <c r="P92" s="43">
        <f t="shared" si="22"/>
        <v>0</v>
      </c>
      <c r="Q92" s="5">
        <f t="shared" si="23"/>
        <v>1.84E-6</v>
      </c>
      <c r="R92" s="46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  <row r="93" spans="1:41" ht="15.75" x14ac:dyDescent="0.25">
      <c r="A93" s="16">
        <v>90</v>
      </c>
      <c r="B93" s="60"/>
      <c r="C93" s="61"/>
      <c r="D93" s="26" t="str">
        <f t="shared" si="16"/>
        <v xml:space="preserve"> </v>
      </c>
      <c r="E93" s="65"/>
      <c r="F93" s="65"/>
      <c r="G93" s="4">
        <f t="shared" si="17"/>
        <v>0</v>
      </c>
      <c r="H93" s="68"/>
      <c r="I93" s="19">
        <f t="shared" si="18"/>
        <v>9.2999999999999999E-7</v>
      </c>
      <c r="J93" s="71"/>
      <c r="K93" s="65"/>
      <c r="L93" s="4">
        <f t="shared" si="19"/>
        <v>0</v>
      </c>
      <c r="M93" s="68"/>
      <c r="N93" s="19">
        <f t="shared" si="20"/>
        <v>9.2999999999999999E-7</v>
      </c>
      <c r="O93" s="22">
        <f t="shared" si="21"/>
        <v>0</v>
      </c>
      <c r="P93" s="43">
        <f t="shared" si="22"/>
        <v>0</v>
      </c>
      <c r="Q93" s="5">
        <f t="shared" si="23"/>
        <v>1.86E-6</v>
      </c>
      <c r="R93" s="46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</row>
    <row r="94" spans="1:41" ht="15.75" x14ac:dyDescent="0.25">
      <c r="A94" s="16">
        <v>91</v>
      </c>
      <c r="B94" s="60"/>
      <c r="C94" s="61"/>
      <c r="D94" s="26" t="str">
        <f t="shared" si="16"/>
        <v xml:space="preserve"> </v>
      </c>
      <c r="E94" s="65"/>
      <c r="F94" s="65"/>
      <c r="G94" s="4">
        <f t="shared" si="17"/>
        <v>0</v>
      </c>
      <c r="H94" s="68"/>
      <c r="I94" s="19">
        <f t="shared" si="18"/>
        <v>9.4E-7</v>
      </c>
      <c r="J94" s="71"/>
      <c r="K94" s="65"/>
      <c r="L94" s="4">
        <f t="shared" si="19"/>
        <v>0</v>
      </c>
      <c r="M94" s="68"/>
      <c r="N94" s="19">
        <f t="shared" si="20"/>
        <v>9.4E-7</v>
      </c>
      <c r="O94" s="22">
        <f t="shared" si="21"/>
        <v>0</v>
      </c>
      <c r="P94" s="43">
        <f t="shared" si="22"/>
        <v>0</v>
      </c>
      <c r="Q94" s="5">
        <f t="shared" si="23"/>
        <v>1.88E-6</v>
      </c>
      <c r="R94" s="46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</row>
    <row r="95" spans="1:41" ht="15.75" x14ac:dyDescent="0.25">
      <c r="A95" s="16">
        <v>92</v>
      </c>
      <c r="B95" s="60"/>
      <c r="C95" s="61"/>
      <c r="D95" s="26" t="str">
        <f t="shared" si="16"/>
        <v xml:space="preserve"> </v>
      </c>
      <c r="E95" s="65"/>
      <c r="F95" s="65"/>
      <c r="G95" s="4">
        <f t="shared" si="17"/>
        <v>0</v>
      </c>
      <c r="H95" s="68"/>
      <c r="I95" s="19">
        <f t="shared" si="18"/>
        <v>9.5000000000000001E-7</v>
      </c>
      <c r="J95" s="71"/>
      <c r="K95" s="65"/>
      <c r="L95" s="4">
        <f t="shared" si="19"/>
        <v>0</v>
      </c>
      <c r="M95" s="68"/>
      <c r="N95" s="19">
        <f t="shared" si="20"/>
        <v>9.5000000000000001E-7</v>
      </c>
      <c r="O95" s="22">
        <f t="shared" si="21"/>
        <v>0</v>
      </c>
      <c r="P95" s="43">
        <f t="shared" si="22"/>
        <v>0</v>
      </c>
      <c r="Q95" s="5">
        <f t="shared" si="23"/>
        <v>1.9E-6</v>
      </c>
      <c r="R95" s="46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</row>
    <row r="96" spans="1:41" ht="15.75" x14ac:dyDescent="0.25">
      <c r="A96" s="16">
        <v>93</v>
      </c>
      <c r="B96" s="60"/>
      <c r="C96" s="61"/>
      <c r="D96" s="26" t="str">
        <f t="shared" si="16"/>
        <v xml:space="preserve"> </v>
      </c>
      <c r="E96" s="65"/>
      <c r="F96" s="65"/>
      <c r="G96" s="4">
        <f t="shared" si="17"/>
        <v>0</v>
      </c>
      <c r="H96" s="68"/>
      <c r="I96" s="19">
        <f t="shared" si="18"/>
        <v>9.6000000000000013E-7</v>
      </c>
      <c r="J96" s="71"/>
      <c r="K96" s="65"/>
      <c r="L96" s="4">
        <f t="shared" si="19"/>
        <v>0</v>
      </c>
      <c r="M96" s="68"/>
      <c r="N96" s="19">
        <f t="shared" si="20"/>
        <v>9.6000000000000013E-7</v>
      </c>
      <c r="O96" s="22">
        <f t="shared" si="21"/>
        <v>0</v>
      </c>
      <c r="P96" s="43">
        <f t="shared" si="22"/>
        <v>0</v>
      </c>
      <c r="Q96" s="5">
        <f t="shared" si="23"/>
        <v>1.9200000000000003E-6</v>
      </c>
      <c r="R96" s="46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</row>
    <row r="97" spans="1:41" ht="15.75" x14ac:dyDescent="0.25">
      <c r="A97" s="16">
        <v>94</v>
      </c>
      <c r="B97" s="60"/>
      <c r="C97" s="61"/>
      <c r="D97" s="26" t="str">
        <f t="shared" si="16"/>
        <v xml:space="preserve"> </v>
      </c>
      <c r="E97" s="65"/>
      <c r="F97" s="65"/>
      <c r="G97" s="4">
        <f t="shared" si="17"/>
        <v>0</v>
      </c>
      <c r="H97" s="68"/>
      <c r="I97" s="19">
        <f t="shared" si="18"/>
        <v>9.7000000000000003E-7</v>
      </c>
      <c r="J97" s="71"/>
      <c r="K97" s="65"/>
      <c r="L97" s="4">
        <f t="shared" si="19"/>
        <v>0</v>
      </c>
      <c r="M97" s="68"/>
      <c r="N97" s="19">
        <f t="shared" si="20"/>
        <v>9.7000000000000003E-7</v>
      </c>
      <c r="O97" s="22">
        <f t="shared" si="21"/>
        <v>0</v>
      </c>
      <c r="P97" s="43">
        <f t="shared" si="22"/>
        <v>0</v>
      </c>
      <c r="Q97" s="5">
        <f t="shared" si="23"/>
        <v>1.9400000000000001E-6</v>
      </c>
      <c r="R97" s="46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</row>
    <row r="98" spans="1:41" ht="15.75" x14ac:dyDescent="0.25">
      <c r="A98" s="16">
        <v>95</v>
      </c>
      <c r="B98" s="60"/>
      <c r="C98" s="61"/>
      <c r="D98" s="26" t="str">
        <f t="shared" si="16"/>
        <v xml:space="preserve"> </v>
      </c>
      <c r="E98" s="65"/>
      <c r="F98" s="65"/>
      <c r="G98" s="4">
        <f t="shared" si="17"/>
        <v>0</v>
      </c>
      <c r="H98" s="68"/>
      <c r="I98" s="19">
        <f t="shared" si="18"/>
        <v>9.7999999999999993E-7</v>
      </c>
      <c r="J98" s="71"/>
      <c r="K98" s="65"/>
      <c r="L98" s="4">
        <f t="shared" si="19"/>
        <v>0</v>
      </c>
      <c r="M98" s="68"/>
      <c r="N98" s="19">
        <f t="shared" si="20"/>
        <v>9.7999999999999993E-7</v>
      </c>
      <c r="O98" s="22">
        <f t="shared" si="21"/>
        <v>0</v>
      </c>
      <c r="P98" s="43">
        <f t="shared" si="22"/>
        <v>0</v>
      </c>
      <c r="Q98" s="5">
        <f t="shared" si="23"/>
        <v>1.9599999999999999E-6</v>
      </c>
      <c r="R98" s="46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</row>
    <row r="99" spans="1:41" ht="15.75" x14ac:dyDescent="0.25">
      <c r="A99" s="16">
        <v>96</v>
      </c>
      <c r="B99" s="60"/>
      <c r="C99" s="61"/>
      <c r="D99" s="26" t="str">
        <f t="shared" si="16"/>
        <v xml:space="preserve"> </v>
      </c>
      <c r="E99" s="65"/>
      <c r="F99" s="65"/>
      <c r="G99" s="4">
        <f t="shared" si="17"/>
        <v>0</v>
      </c>
      <c r="H99" s="68"/>
      <c r="I99" s="19">
        <f t="shared" si="18"/>
        <v>9.9000000000000005E-7</v>
      </c>
      <c r="J99" s="71"/>
      <c r="K99" s="65"/>
      <c r="L99" s="4">
        <f t="shared" si="19"/>
        <v>0</v>
      </c>
      <c r="M99" s="68"/>
      <c r="N99" s="19">
        <f t="shared" si="20"/>
        <v>9.9000000000000005E-7</v>
      </c>
      <c r="O99" s="22">
        <f t="shared" si="21"/>
        <v>0</v>
      </c>
      <c r="P99" s="43">
        <f t="shared" si="22"/>
        <v>0</v>
      </c>
      <c r="Q99" s="5">
        <f t="shared" si="23"/>
        <v>1.9800000000000001E-6</v>
      </c>
      <c r="R99" s="46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</row>
    <row r="100" spans="1:41" ht="15.75" x14ac:dyDescent="0.25">
      <c r="A100" s="16">
        <v>97</v>
      </c>
      <c r="B100" s="60"/>
      <c r="C100" s="61"/>
      <c r="D100" s="26" t="str">
        <f t="shared" ref="D100:D131" si="24">B100&amp;" "&amp;C100</f>
        <v xml:space="preserve"> </v>
      </c>
      <c r="E100" s="65"/>
      <c r="F100" s="65"/>
      <c r="G100" s="4">
        <f t="shared" ref="G100:G131" si="25">F100*5</f>
        <v>0</v>
      </c>
      <c r="H100" s="68"/>
      <c r="I100" s="19">
        <f t="shared" ref="I100:I131" si="26">G100+H100+ROW()*10^-8</f>
        <v>9.9999999999999995E-7</v>
      </c>
      <c r="J100" s="71"/>
      <c r="K100" s="65"/>
      <c r="L100" s="4">
        <f t="shared" ref="L100:L131" si="27">K100*5</f>
        <v>0</v>
      </c>
      <c r="M100" s="68"/>
      <c r="N100" s="19">
        <f t="shared" ref="N100:N131" si="28">L100+M100+ROW()*10^-8</f>
        <v>9.9999999999999995E-7</v>
      </c>
      <c r="O100" s="22">
        <f t="shared" ref="O100:O131" si="29">F100+K100</f>
        <v>0</v>
      </c>
      <c r="P100" s="43">
        <f t="shared" ref="P100:P131" si="30">H100+M100</f>
        <v>0</v>
      </c>
      <c r="Q100" s="5">
        <f t="shared" ref="Q100:Q131" si="31">I100+N100</f>
        <v>1.9999999999999999E-6</v>
      </c>
      <c r="R100" s="46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</row>
    <row r="101" spans="1:41" ht="15.75" x14ac:dyDescent="0.25">
      <c r="A101" s="16">
        <v>98</v>
      </c>
      <c r="B101" s="60"/>
      <c r="C101" s="61"/>
      <c r="D101" s="26" t="str">
        <f t="shared" si="24"/>
        <v xml:space="preserve"> </v>
      </c>
      <c r="E101" s="65"/>
      <c r="F101" s="65"/>
      <c r="G101" s="4">
        <f t="shared" si="25"/>
        <v>0</v>
      </c>
      <c r="H101" s="68"/>
      <c r="I101" s="19">
        <f t="shared" si="26"/>
        <v>1.0100000000000001E-6</v>
      </c>
      <c r="J101" s="71"/>
      <c r="K101" s="65"/>
      <c r="L101" s="4">
        <f t="shared" si="27"/>
        <v>0</v>
      </c>
      <c r="M101" s="68"/>
      <c r="N101" s="19">
        <f t="shared" si="28"/>
        <v>1.0100000000000001E-6</v>
      </c>
      <c r="O101" s="22">
        <f t="shared" si="29"/>
        <v>0</v>
      </c>
      <c r="P101" s="43">
        <f t="shared" si="30"/>
        <v>0</v>
      </c>
      <c r="Q101" s="5">
        <f t="shared" si="31"/>
        <v>2.0200000000000001E-6</v>
      </c>
      <c r="R101" s="46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</row>
    <row r="102" spans="1:41" ht="15.75" x14ac:dyDescent="0.25">
      <c r="A102" s="16">
        <v>99</v>
      </c>
      <c r="B102" s="60"/>
      <c r="C102" s="61"/>
      <c r="D102" s="26" t="str">
        <f t="shared" si="24"/>
        <v xml:space="preserve"> </v>
      </c>
      <c r="E102" s="65"/>
      <c r="F102" s="65"/>
      <c r="G102" s="4">
        <f t="shared" si="25"/>
        <v>0</v>
      </c>
      <c r="H102" s="68"/>
      <c r="I102" s="19">
        <f t="shared" si="26"/>
        <v>1.02E-6</v>
      </c>
      <c r="J102" s="71"/>
      <c r="K102" s="65"/>
      <c r="L102" s="4">
        <f t="shared" si="27"/>
        <v>0</v>
      </c>
      <c r="M102" s="68"/>
      <c r="N102" s="19">
        <f t="shared" si="28"/>
        <v>1.02E-6</v>
      </c>
      <c r="O102" s="22">
        <f t="shared" si="29"/>
        <v>0</v>
      </c>
      <c r="P102" s="43">
        <f t="shared" si="30"/>
        <v>0</v>
      </c>
      <c r="Q102" s="5">
        <f t="shared" si="31"/>
        <v>2.04E-6</v>
      </c>
      <c r="R102" s="46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</row>
    <row r="103" spans="1:41" ht="15.75" x14ac:dyDescent="0.25">
      <c r="A103" s="16">
        <v>100</v>
      </c>
      <c r="B103" s="60"/>
      <c r="C103" s="61"/>
      <c r="D103" s="26" t="str">
        <f t="shared" si="24"/>
        <v xml:space="preserve"> </v>
      </c>
      <c r="E103" s="65"/>
      <c r="F103" s="65"/>
      <c r="G103" s="4">
        <f t="shared" si="25"/>
        <v>0</v>
      </c>
      <c r="H103" s="68"/>
      <c r="I103" s="19">
        <f t="shared" si="26"/>
        <v>1.0300000000000001E-6</v>
      </c>
      <c r="J103" s="71"/>
      <c r="K103" s="65"/>
      <c r="L103" s="4">
        <f t="shared" si="27"/>
        <v>0</v>
      </c>
      <c r="M103" s="68"/>
      <c r="N103" s="19">
        <f t="shared" si="28"/>
        <v>1.0300000000000001E-6</v>
      </c>
      <c r="O103" s="22">
        <f t="shared" si="29"/>
        <v>0</v>
      </c>
      <c r="P103" s="43">
        <f t="shared" si="30"/>
        <v>0</v>
      </c>
      <c r="Q103" s="5">
        <f t="shared" si="31"/>
        <v>2.0600000000000002E-6</v>
      </c>
      <c r="R103" s="46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</row>
    <row r="104" spans="1:41" ht="15.75" x14ac:dyDescent="0.25">
      <c r="A104" s="16">
        <v>101</v>
      </c>
      <c r="B104" s="60"/>
      <c r="C104" s="61"/>
      <c r="D104" s="26" t="str">
        <f t="shared" si="24"/>
        <v xml:space="preserve"> </v>
      </c>
      <c r="E104" s="65"/>
      <c r="F104" s="65"/>
      <c r="G104" s="4">
        <f t="shared" si="25"/>
        <v>0</v>
      </c>
      <c r="H104" s="68"/>
      <c r="I104" s="19">
        <f t="shared" si="26"/>
        <v>1.04E-6</v>
      </c>
      <c r="J104" s="71"/>
      <c r="K104" s="65"/>
      <c r="L104" s="4">
        <f t="shared" si="27"/>
        <v>0</v>
      </c>
      <c r="M104" s="68"/>
      <c r="N104" s="19">
        <f t="shared" si="28"/>
        <v>1.04E-6</v>
      </c>
      <c r="O104" s="22">
        <f t="shared" si="29"/>
        <v>0</v>
      </c>
      <c r="P104" s="43">
        <f t="shared" si="30"/>
        <v>0</v>
      </c>
      <c r="Q104" s="5">
        <f t="shared" si="31"/>
        <v>2.08E-6</v>
      </c>
      <c r="R104" s="46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</row>
    <row r="105" spans="1:41" ht="15.75" x14ac:dyDescent="0.25">
      <c r="A105" s="16">
        <v>102</v>
      </c>
      <c r="B105" s="60"/>
      <c r="C105" s="61"/>
      <c r="D105" s="26" t="str">
        <f t="shared" si="24"/>
        <v xml:space="preserve"> </v>
      </c>
      <c r="E105" s="65"/>
      <c r="F105" s="65"/>
      <c r="G105" s="4">
        <f t="shared" si="25"/>
        <v>0</v>
      </c>
      <c r="H105" s="68"/>
      <c r="I105" s="19">
        <f t="shared" si="26"/>
        <v>1.0500000000000001E-6</v>
      </c>
      <c r="J105" s="71"/>
      <c r="K105" s="65"/>
      <c r="L105" s="4">
        <f t="shared" si="27"/>
        <v>0</v>
      </c>
      <c r="M105" s="68"/>
      <c r="N105" s="19">
        <f t="shared" si="28"/>
        <v>1.0500000000000001E-6</v>
      </c>
      <c r="O105" s="22">
        <f t="shared" si="29"/>
        <v>0</v>
      </c>
      <c r="P105" s="43">
        <f t="shared" si="30"/>
        <v>0</v>
      </c>
      <c r="Q105" s="5">
        <f t="shared" si="31"/>
        <v>2.1000000000000002E-6</v>
      </c>
      <c r="R105" s="46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</row>
    <row r="106" spans="1:41" ht="15.75" x14ac:dyDescent="0.25">
      <c r="A106" s="16">
        <v>103</v>
      </c>
      <c r="B106" s="60"/>
      <c r="C106" s="61"/>
      <c r="D106" s="26" t="str">
        <f t="shared" si="24"/>
        <v xml:space="preserve"> </v>
      </c>
      <c r="E106" s="65"/>
      <c r="F106" s="65"/>
      <c r="G106" s="4">
        <f t="shared" si="25"/>
        <v>0</v>
      </c>
      <c r="H106" s="68"/>
      <c r="I106" s="19">
        <f t="shared" si="26"/>
        <v>1.06E-6</v>
      </c>
      <c r="J106" s="71"/>
      <c r="K106" s="65"/>
      <c r="L106" s="4">
        <f t="shared" si="27"/>
        <v>0</v>
      </c>
      <c r="M106" s="68"/>
      <c r="N106" s="19">
        <f t="shared" si="28"/>
        <v>1.06E-6</v>
      </c>
      <c r="O106" s="22">
        <f t="shared" si="29"/>
        <v>0</v>
      </c>
      <c r="P106" s="43">
        <f t="shared" si="30"/>
        <v>0</v>
      </c>
      <c r="Q106" s="5">
        <f t="shared" si="31"/>
        <v>2.12E-6</v>
      </c>
      <c r="R106" s="46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</row>
    <row r="107" spans="1:41" ht="15.75" x14ac:dyDescent="0.25">
      <c r="A107" s="16">
        <v>104</v>
      </c>
      <c r="B107" s="60"/>
      <c r="C107" s="61"/>
      <c r="D107" s="26" t="str">
        <f t="shared" si="24"/>
        <v xml:space="preserve"> </v>
      </c>
      <c r="E107" s="65"/>
      <c r="F107" s="65"/>
      <c r="G107" s="4">
        <f t="shared" si="25"/>
        <v>0</v>
      </c>
      <c r="H107" s="68"/>
      <c r="I107" s="19">
        <f t="shared" si="26"/>
        <v>1.0699999999999999E-6</v>
      </c>
      <c r="J107" s="71"/>
      <c r="K107" s="65"/>
      <c r="L107" s="4">
        <f t="shared" si="27"/>
        <v>0</v>
      </c>
      <c r="M107" s="68"/>
      <c r="N107" s="19">
        <f t="shared" si="28"/>
        <v>1.0699999999999999E-6</v>
      </c>
      <c r="O107" s="22">
        <f t="shared" si="29"/>
        <v>0</v>
      </c>
      <c r="P107" s="43">
        <f t="shared" si="30"/>
        <v>0</v>
      </c>
      <c r="Q107" s="5">
        <f t="shared" si="31"/>
        <v>2.1399999999999998E-6</v>
      </c>
      <c r="R107" s="46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</row>
    <row r="108" spans="1:41" ht="15.75" x14ac:dyDescent="0.25">
      <c r="A108" s="16">
        <v>105</v>
      </c>
      <c r="B108" s="60"/>
      <c r="C108" s="61"/>
      <c r="D108" s="26" t="str">
        <f t="shared" si="24"/>
        <v xml:space="preserve"> </v>
      </c>
      <c r="E108" s="65"/>
      <c r="F108" s="65"/>
      <c r="G108" s="4">
        <f t="shared" si="25"/>
        <v>0</v>
      </c>
      <c r="H108" s="68"/>
      <c r="I108" s="19">
        <f t="shared" si="26"/>
        <v>1.08E-6</v>
      </c>
      <c r="J108" s="71"/>
      <c r="K108" s="65"/>
      <c r="L108" s="4">
        <f t="shared" si="27"/>
        <v>0</v>
      </c>
      <c r="M108" s="68"/>
      <c r="N108" s="19">
        <f t="shared" si="28"/>
        <v>1.08E-6</v>
      </c>
      <c r="O108" s="22">
        <f t="shared" si="29"/>
        <v>0</v>
      </c>
      <c r="P108" s="43">
        <f t="shared" si="30"/>
        <v>0</v>
      </c>
      <c r="Q108" s="5">
        <f t="shared" si="31"/>
        <v>2.1600000000000001E-6</v>
      </c>
      <c r="R108" s="46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</row>
    <row r="109" spans="1:41" ht="15.75" x14ac:dyDescent="0.25">
      <c r="A109" s="16">
        <v>106</v>
      </c>
      <c r="B109" s="60"/>
      <c r="C109" s="61"/>
      <c r="D109" s="26" t="str">
        <f t="shared" si="24"/>
        <v xml:space="preserve"> </v>
      </c>
      <c r="E109" s="65"/>
      <c r="F109" s="65"/>
      <c r="G109" s="4">
        <f t="shared" si="25"/>
        <v>0</v>
      </c>
      <c r="H109" s="68"/>
      <c r="I109" s="19">
        <f t="shared" si="26"/>
        <v>1.0899999999999999E-6</v>
      </c>
      <c r="J109" s="71"/>
      <c r="K109" s="65"/>
      <c r="L109" s="4">
        <f t="shared" si="27"/>
        <v>0</v>
      </c>
      <c r="M109" s="68"/>
      <c r="N109" s="19">
        <f t="shared" si="28"/>
        <v>1.0899999999999999E-6</v>
      </c>
      <c r="O109" s="22">
        <f t="shared" si="29"/>
        <v>0</v>
      </c>
      <c r="P109" s="43">
        <f t="shared" si="30"/>
        <v>0</v>
      </c>
      <c r="Q109" s="5">
        <f t="shared" si="31"/>
        <v>2.1799999999999999E-6</v>
      </c>
      <c r="R109" s="46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</row>
    <row r="110" spans="1:41" ht="15.75" x14ac:dyDescent="0.25">
      <c r="A110" s="16">
        <v>107</v>
      </c>
      <c r="B110" s="60"/>
      <c r="C110" s="61"/>
      <c r="D110" s="26" t="str">
        <f t="shared" si="24"/>
        <v xml:space="preserve"> </v>
      </c>
      <c r="E110" s="65"/>
      <c r="F110" s="65"/>
      <c r="G110" s="4">
        <f t="shared" si="25"/>
        <v>0</v>
      </c>
      <c r="H110" s="68"/>
      <c r="I110" s="19">
        <f t="shared" si="26"/>
        <v>1.1000000000000001E-6</v>
      </c>
      <c r="J110" s="71"/>
      <c r="K110" s="65"/>
      <c r="L110" s="4">
        <f t="shared" si="27"/>
        <v>0</v>
      </c>
      <c r="M110" s="68"/>
      <c r="N110" s="19">
        <f t="shared" si="28"/>
        <v>1.1000000000000001E-6</v>
      </c>
      <c r="O110" s="22">
        <f t="shared" si="29"/>
        <v>0</v>
      </c>
      <c r="P110" s="43">
        <f t="shared" si="30"/>
        <v>0</v>
      </c>
      <c r="Q110" s="5">
        <f t="shared" si="31"/>
        <v>2.2000000000000001E-6</v>
      </c>
      <c r="R110" s="46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</row>
    <row r="111" spans="1:41" ht="15.75" x14ac:dyDescent="0.25">
      <c r="A111" s="16">
        <v>108</v>
      </c>
      <c r="B111" s="60"/>
      <c r="C111" s="61"/>
      <c r="D111" s="26" t="str">
        <f t="shared" si="24"/>
        <v xml:space="preserve"> </v>
      </c>
      <c r="E111" s="65"/>
      <c r="F111" s="65"/>
      <c r="G111" s="4">
        <f t="shared" si="25"/>
        <v>0</v>
      </c>
      <c r="H111" s="68"/>
      <c r="I111" s="19">
        <f t="shared" si="26"/>
        <v>1.11E-6</v>
      </c>
      <c r="J111" s="71"/>
      <c r="K111" s="65"/>
      <c r="L111" s="4">
        <f t="shared" si="27"/>
        <v>0</v>
      </c>
      <c r="M111" s="68"/>
      <c r="N111" s="19">
        <f t="shared" si="28"/>
        <v>1.11E-6</v>
      </c>
      <c r="O111" s="22">
        <f t="shared" si="29"/>
        <v>0</v>
      </c>
      <c r="P111" s="43">
        <f t="shared" si="30"/>
        <v>0</v>
      </c>
      <c r="Q111" s="5">
        <f t="shared" si="31"/>
        <v>2.2199999999999999E-6</v>
      </c>
      <c r="R111" s="46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</row>
    <row r="112" spans="1:41" ht="15.75" x14ac:dyDescent="0.25">
      <c r="A112" s="16">
        <v>109</v>
      </c>
      <c r="B112" s="60"/>
      <c r="C112" s="61"/>
      <c r="D112" s="26" t="str">
        <f t="shared" si="24"/>
        <v xml:space="preserve"> </v>
      </c>
      <c r="E112" s="65"/>
      <c r="F112" s="65"/>
      <c r="G112" s="4">
        <f t="shared" si="25"/>
        <v>0</v>
      </c>
      <c r="H112" s="68"/>
      <c r="I112" s="19">
        <f t="shared" si="26"/>
        <v>1.1200000000000001E-6</v>
      </c>
      <c r="J112" s="71"/>
      <c r="K112" s="65"/>
      <c r="L112" s="4">
        <f t="shared" si="27"/>
        <v>0</v>
      </c>
      <c r="M112" s="68"/>
      <c r="N112" s="19">
        <f t="shared" si="28"/>
        <v>1.1200000000000001E-6</v>
      </c>
      <c r="O112" s="22">
        <f t="shared" si="29"/>
        <v>0</v>
      </c>
      <c r="P112" s="43">
        <f t="shared" si="30"/>
        <v>0</v>
      </c>
      <c r="Q112" s="5">
        <f t="shared" si="31"/>
        <v>2.2400000000000002E-6</v>
      </c>
      <c r="R112" s="46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</row>
    <row r="113" spans="1:41" ht="15.75" x14ac:dyDescent="0.25">
      <c r="A113" s="16">
        <v>110</v>
      </c>
      <c r="B113" s="60"/>
      <c r="C113" s="61"/>
      <c r="D113" s="26" t="str">
        <f t="shared" si="24"/>
        <v xml:space="preserve"> </v>
      </c>
      <c r="E113" s="65"/>
      <c r="F113" s="65"/>
      <c r="G113" s="4">
        <f t="shared" si="25"/>
        <v>0</v>
      </c>
      <c r="H113" s="68"/>
      <c r="I113" s="19">
        <f t="shared" si="26"/>
        <v>1.13E-6</v>
      </c>
      <c r="J113" s="71"/>
      <c r="K113" s="65"/>
      <c r="L113" s="4">
        <f t="shared" si="27"/>
        <v>0</v>
      </c>
      <c r="M113" s="68"/>
      <c r="N113" s="19">
        <f t="shared" si="28"/>
        <v>1.13E-6</v>
      </c>
      <c r="O113" s="22">
        <f t="shared" si="29"/>
        <v>0</v>
      </c>
      <c r="P113" s="43">
        <f t="shared" si="30"/>
        <v>0</v>
      </c>
      <c r="Q113" s="5">
        <f t="shared" si="31"/>
        <v>2.26E-6</v>
      </c>
      <c r="R113" s="46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</row>
    <row r="114" spans="1:41" ht="15.75" x14ac:dyDescent="0.25">
      <c r="A114" s="16">
        <v>111</v>
      </c>
      <c r="B114" s="60"/>
      <c r="C114" s="61"/>
      <c r="D114" s="26" t="str">
        <f t="shared" si="24"/>
        <v xml:space="preserve"> </v>
      </c>
      <c r="E114" s="65"/>
      <c r="F114" s="65"/>
      <c r="G114" s="4">
        <f t="shared" si="25"/>
        <v>0</v>
      </c>
      <c r="H114" s="68"/>
      <c r="I114" s="19">
        <f t="shared" si="26"/>
        <v>1.1400000000000001E-6</v>
      </c>
      <c r="J114" s="71"/>
      <c r="K114" s="65"/>
      <c r="L114" s="4">
        <f t="shared" si="27"/>
        <v>0</v>
      </c>
      <c r="M114" s="68"/>
      <c r="N114" s="19">
        <f t="shared" si="28"/>
        <v>1.1400000000000001E-6</v>
      </c>
      <c r="O114" s="22">
        <f t="shared" si="29"/>
        <v>0</v>
      </c>
      <c r="P114" s="43">
        <f t="shared" si="30"/>
        <v>0</v>
      </c>
      <c r="Q114" s="5">
        <f t="shared" si="31"/>
        <v>2.2800000000000002E-6</v>
      </c>
      <c r="R114" s="46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</row>
    <row r="115" spans="1:41" ht="15.75" x14ac:dyDescent="0.25">
      <c r="A115" s="16">
        <v>112</v>
      </c>
      <c r="B115" s="60"/>
      <c r="C115" s="61"/>
      <c r="D115" s="26" t="str">
        <f t="shared" si="24"/>
        <v xml:space="preserve"> </v>
      </c>
      <c r="E115" s="65"/>
      <c r="F115" s="65"/>
      <c r="G115" s="4">
        <f t="shared" si="25"/>
        <v>0</v>
      </c>
      <c r="H115" s="68"/>
      <c r="I115" s="19">
        <f t="shared" si="26"/>
        <v>1.15E-6</v>
      </c>
      <c r="J115" s="71"/>
      <c r="K115" s="65"/>
      <c r="L115" s="4">
        <f t="shared" si="27"/>
        <v>0</v>
      </c>
      <c r="M115" s="68"/>
      <c r="N115" s="19">
        <f t="shared" si="28"/>
        <v>1.15E-6</v>
      </c>
      <c r="O115" s="22">
        <f t="shared" si="29"/>
        <v>0</v>
      </c>
      <c r="P115" s="43">
        <f t="shared" si="30"/>
        <v>0</v>
      </c>
      <c r="Q115" s="5">
        <f t="shared" si="31"/>
        <v>2.3E-6</v>
      </c>
      <c r="R115" s="46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</row>
    <row r="116" spans="1:41" ht="15.75" x14ac:dyDescent="0.25">
      <c r="A116" s="16">
        <v>113</v>
      </c>
      <c r="B116" s="60"/>
      <c r="C116" s="61"/>
      <c r="D116" s="26" t="str">
        <f t="shared" si="24"/>
        <v xml:space="preserve"> </v>
      </c>
      <c r="E116" s="65"/>
      <c r="F116" s="65"/>
      <c r="G116" s="4">
        <f t="shared" si="25"/>
        <v>0</v>
      </c>
      <c r="H116" s="68"/>
      <c r="I116" s="19">
        <f t="shared" si="26"/>
        <v>1.1600000000000001E-6</v>
      </c>
      <c r="J116" s="71"/>
      <c r="K116" s="65"/>
      <c r="L116" s="4">
        <f t="shared" si="27"/>
        <v>0</v>
      </c>
      <c r="M116" s="68"/>
      <c r="N116" s="19">
        <f t="shared" si="28"/>
        <v>1.1600000000000001E-6</v>
      </c>
      <c r="O116" s="22">
        <f t="shared" si="29"/>
        <v>0</v>
      </c>
      <c r="P116" s="43">
        <f t="shared" si="30"/>
        <v>0</v>
      </c>
      <c r="Q116" s="5">
        <f t="shared" si="31"/>
        <v>2.3200000000000002E-6</v>
      </c>
      <c r="R116" s="46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</row>
    <row r="117" spans="1:41" ht="15.75" x14ac:dyDescent="0.25">
      <c r="A117" s="16">
        <v>114</v>
      </c>
      <c r="B117" s="60"/>
      <c r="C117" s="61"/>
      <c r="D117" s="26" t="str">
        <f t="shared" si="24"/>
        <v xml:space="preserve"> </v>
      </c>
      <c r="E117" s="65"/>
      <c r="F117" s="65"/>
      <c r="G117" s="4">
        <f t="shared" si="25"/>
        <v>0</v>
      </c>
      <c r="H117" s="68"/>
      <c r="I117" s="19">
        <f t="shared" si="26"/>
        <v>1.17E-6</v>
      </c>
      <c r="J117" s="71"/>
      <c r="K117" s="65"/>
      <c r="L117" s="4">
        <f t="shared" si="27"/>
        <v>0</v>
      </c>
      <c r="M117" s="68"/>
      <c r="N117" s="19">
        <f t="shared" si="28"/>
        <v>1.17E-6</v>
      </c>
      <c r="O117" s="22">
        <f t="shared" si="29"/>
        <v>0</v>
      </c>
      <c r="P117" s="43">
        <f t="shared" si="30"/>
        <v>0</v>
      </c>
      <c r="Q117" s="5">
        <f t="shared" si="31"/>
        <v>2.34E-6</v>
      </c>
      <c r="R117" s="46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</row>
    <row r="118" spans="1:41" ht="15.75" x14ac:dyDescent="0.25">
      <c r="A118" s="16">
        <v>115</v>
      </c>
      <c r="B118" s="60"/>
      <c r="C118" s="61"/>
      <c r="D118" s="26" t="str">
        <f t="shared" si="24"/>
        <v xml:space="preserve"> </v>
      </c>
      <c r="E118" s="65"/>
      <c r="F118" s="65"/>
      <c r="G118" s="4">
        <f t="shared" si="25"/>
        <v>0</v>
      </c>
      <c r="H118" s="68"/>
      <c r="I118" s="19">
        <f t="shared" si="26"/>
        <v>1.1799999999999999E-6</v>
      </c>
      <c r="J118" s="71"/>
      <c r="K118" s="65"/>
      <c r="L118" s="4">
        <f t="shared" si="27"/>
        <v>0</v>
      </c>
      <c r="M118" s="68"/>
      <c r="N118" s="19">
        <f t="shared" si="28"/>
        <v>1.1799999999999999E-6</v>
      </c>
      <c r="O118" s="22">
        <f t="shared" si="29"/>
        <v>0</v>
      </c>
      <c r="P118" s="43">
        <f t="shared" si="30"/>
        <v>0</v>
      </c>
      <c r="Q118" s="5">
        <f t="shared" si="31"/>
        <v>2.3599999999999999E-6</v>
      </c>
      <c r="R118" s="46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</row>
    <row r="119" spans="1:41" ht="15.75" x14ac:dyDescent="0.25">
      <c r="A119" s="16">
        <v>116</v>
      </c>
      <c r="B119" s="60"/>
      <c r="C119" s="61"/>
      <c r="D119" s="26" t="str">
        <f t="shared" si="24"/>
        <v xml:space="preserve"> </v>
      </c>
      <c r="E119" s="65"/>
      <c r="F119" s="65"/>
      <c r="G119" s="4">
        <f t="shared" si="25"/>
        <v>0</v>
      </c>
      <c r="H119" s="68"/>
      <c r="I119" s="19">
        <f t="shared" si="26"/>
        <v>1.19E-6</v>
      </c>
      <c r="J119" s="71"/>
      <c r="K119" s="65"/>
      <c r="L119" s="4">
        <f t="shared" si="27"/>
        <v>0</v>
      </c>
      <c r="M119" s="68"/>
      <c r="N119" s="19">
        <f t="shared" si="28"/>
        <v>1.19E-6</v>
      </c>
      <c r="O119" s="22">
        <f t="shared" si="29"/>
        <v>0</v>
      </c>
      <c r="P119" s="43">
        <f t="shared" si="30"/>
        <v>0</v>
      </c>
      <c r="Q119" s="5">
        <f t="shared" si="31"/>
        <v>2.3800000000000001E-6</v>
      </c>
      <c r="R119" s="46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</row>
    <row r="120" spans="1:41" ht="15.75" x14ac:dyDescent="0.25">
      <c r="A120" s="16">
        <v>117</v>
      </c>
      <c r="B120" s="60"/>
      <c r="C120" s="61"/>
      <c r="D120" s="26" t="str">
        <f t="shared" si="24"/>
        <v xml:space="preserve"> </v>
      </c>
      <c r="E120" s="65"/>
      <c r="F120" s="65"/>
      <c r="G120" s="4">
        <f t="shared" si="25"/>
        <v>0</v>
      </c>
      <c r="H120" s="68"/>
      <c r="I120" s="19">
        <f t="shared" si="26"/>
        <v>1.1999999999999999E-6</v>
      </c>
      <c r="J120" s="71"/>
      <c r="K120" s="65"/>
      <c r="L120" s="4">
        <f t="shared" si="27"/>
        <v>0</v>
      </c>
      <c r="M120" s="68"/>
      <c r="N120" s="19">
        <f t="shared" si="28"/>
        <v>1.1999999999999999E-6</v>
      </c>
      <c r="O120" s="22">
        <f t="shared" si="29"/>
        <v>0</v>
      </c>
      <c r="P120" s="43">
        <f t="shared" si="30"/>
        <v>0</v>
      </c>
      <c r="Q120" s="5">
        <f t="shared" si="31"/>
        <v>2.3999999999999999E-6</v>
      </c>
      <c r="R120" s="46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</row>
    <row r="121" spans="1:41" ht="15.75" x14ac:dyDescent="0.25">
      <c r="A121" s="16">
        <v>118</v>
      </c>
      <c r="B121" s="60"/>
      <c r="C121" s="61"/>
      <c r="D121" s="26" t="str">
        <f t="shared" si="24"/>
        <v xml:space="preserve"> </v>
      </c>
      <c r="E121" s="65"/>
      <c r="F121" s="65"/>
      <c r="G121" s="4">
        <f t="shared" si="25"/>
        <v>0</v>
      </c>
      <c r="H121" s="68"/>
      <c r="I121" s="19">
        <f t="shared" si="26"/>
        <v>1.2100000000000001E-6</v>
      </c>
      <c r="J121" s="71"/>
      <c r="K121" s="65"/>
      <c r="L121" s="4">
        <f t="shared" si="27"/>
        <v>0</v>
      </c>
      <c r="M121" s="68"/>
      <c r="N121" s="19">
        <f t="shared" si="28"/>
        <v>1.2100000000000001E-6</v>
      </c>
      <c r="O121" s="22">
        <f t="shared" si="29"/>
        <v>0</v>
      </c>
      <c r="P121" s="43">
        <f t="shared" si="30"/>
        <v>0</v>
      </c>
      <c r="Q121" s="5">
        <f t="shared" si="31"/>
        <v>2.4200000000000001E-6</v>
      </c>
      <c r="R121" s="46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</row>
    <row r="122" spans="1:41" ht="15.75" x14ac:dyDescent="0.25">
      <c r="A122" s="16">
        <v>119</v>
      </c>
      <c r="B122" s="60"/>
      <c r="C122" s="61"/>
      <c r="D122" s="26" t="str">
        <f t="shared" si="24"/>
        <v xml:space="preserve"> </v>
      </c>
      <c r="E122" s="65"/>
      <c r="F122" s="65"/>
      <c r="G122" s="4">
        <f t="shared" si="25"/>
        <v>0</v>
      </c>
      <c r="H122" s="68"/>
      <c r="I122" s="19">
        <f t="shared" si="26"/>
        <v>1.22E-6</v>
      </c>
      <c r="J122" s="71"/>
      <c r="K122" s="65"/>
      <c r="L122" s="4">
        <f t="shared" si="27"/>
        <v>0</v>
      </c>
      <c r="M122" s="68"/>
      <c r="N122" s="19">
        <f t="shared" si="28"/>
        <v>1.22E-6</v>
      </c>
      <c r="O122" s="22">
        <f t="shared" si="29"/>
        <v>0</v>
      </c>
      <c r="P122" s="43">
        <f t="shared" si="30"/>
        <v>0</v>
      </c>
      <c r="Q122" s="5">
        <f t="shared" si="31"/>
        <v>2.4399999999999999E-6</v>
      </c>
      <c r="R122" s="46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</row>
    <row r="123" spans="1:41" ht="15.75" x14ac:dyDescent="0.25">
      <c r="A123" s="16">
        <v>120</v>
      </c>
      <c r="B123" s="60"/>
      <c r="C123" s="61"/>
      <c r="D123" s="26" t="str">
        <f t="shared" si="24"/>
        <v xml:space="preserve"> </v>
      </c>
      <c r="E123" s="65"/>
      <c r="F123" s="65"/>
      <c r="G123" s="4">
        <f t="shared" si="25"/>
        <v>0</v>
      </c>
      <c r="H123" s="68"/>
      <c r="I123" s="19">
        <f t="shared" si="26"/>
        <v>1.2300000000000001E-6</v>
      </c>
      <c r="J123" s="71"/>
      <c r="K123" s="65"/>
      <c r="L123" s="4">
        <f t="shared" si="27"/>
        <v>0</v>
      </c>
      <c r="M123" s="68"/>
      <c r="N123" s="19">
        <f t="shared" si="28"/>
        <v>1.2300000000000001E-6</v>
      </c>
      <c r="O123" s="22">
        <f t="shared" si="29"/>
        <v>0</v>
      </c>
      <c r="P123" s="43">
        <f t="shared" si="30"/>
        <v>0</v>
      </c>
      <c r="Q123" s="5">
        <f t="shared" si="31"/>
        <v>2.4600000000000002E-6</v>
      </c>
      <c r="R123" s="46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</row>
    <row r="124" spans="1:41" ht="15.75" x14ac:dyDescent="0.25">
      <c r="A124" s="16">
        <v>121</v>
      </c>
      <c r="B124" s="60"/>
      <c r="C124" s="61"/>
      <c r="D124" s="26" t="str">
        <f t="shared" si="24"/>
        <v xml:space="preserve"> </v>
      </c>
      <c r="E124" s="65"/>
      <c r="F124" s="65"/>
      <c r="G124" s="4">
        <f t="shared" si="25"/>
        <v>0</v>
      </c>
      <c r="H124" s="68"/>
      <c r="I124" s="19">
        <f t="shared" si="26"/>
        <v>1.24E-6</v>
      </c>
      <c r="J124" s="71"/>
      <c r="K124" s="65"/>
      <c r="L124" s="4">
        <f t="shared" si="27"/>
        <v>0</v>
      </c>
      <c r="M124" s="68"/>
      <c r="N124" s="19">
        <f t="shared" si="28"/>
        <v>1.24E-6</v>
      </c>
      <c r="O124" s="22">
        <f t="shared" si="29"/>
        <v>0</v>
      </c>
      <c r="P124" s="43">
        <f t="shared" si="30"/>
        <v>0</v>
      </c>
      <c r="Q124" s="5">
        <f t="shared" si="31"/>
        <v>2.48E-6</v>
      </c>
      <c r="R124" s="46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</row>
    <row r="125" spans="1:41" ht="15.75" x14ac:dyDescent="0.25">
      <c r="A125" s="16">
        <v>122</v>
      </c>
      <c r="B125" s="60"/>
      <c r="C125" s="61"/>
      <c r="D125" s="26" t="str">
        <f t="shared" si="24"/>
        <v xml:space="preserve"> </v>
      </c>
      <c r="E125" s="65"/>
      <c r="F125" s="65"/>
      <c r="G125" s="4">
        <f t="shared" si="25"/>
        <v>0</v>
      </c>
      <c r="H125" s="68"/>
      <c r="I125" s="19">
        <f t="shared" si="26"/>
        <v>1.2500000000000001E-6</v>
      </c>
      <c r="J125" s="71"/>
      <c r="K125" s="65"/>
      <c r="L125" s="4">
        <f t="shared" si="27"/>
        <v>0</v>
      </c>
      <c r="M125" s="68"/>
      <c r="N125" s="19">
        <f t="shared" si="28"/>
        <v>1.2500000000000001E-6</v>
      </c>
      <c r="O125" s="22">
        <f t="shared" si="29"/>
        <v>0</v>
      </c>
      <c r="P125" s="43">
        <f t="shared" si="30"/>
        <v>0</v>
      </c>
      <c r="Q125" s="5">
        <f t="shared" si="31"/>
        <v>2.5000000000000002E-6</v>
      </c>
      <c r="R125" s="46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</row>
    <row r="126" spans="1:41" ht="15.75" x14ac:dyDescent="0.25">
      <c r="A126" s="16">
        <v>123</v>
      </c>
      <c r="B126" s="60"/>
      <c r="C126" s="61"/>
      <c r="D126" s="26" t="str">
        <f t="shared" si="24"/>
        <v xml:space="preserve"> </v>
      </c>
      <c r="E126" s="65"/>
      <c r="F126" s="65"/>
      <c r="G126" s="4">
        <f t="shared" si="25"/>
        <v>0</v>
      </c>
      <c r="H126" s="68"/>
      <c r="I126" s="19">
        <f t="shared" si="26"/>
        <v>1.26E-6</v>
      </c>
      <c r="J126" s="71"/>
      <c r="K126" s="65"/>
      <c r="L126" s="4">
        <f t="shared" si="27"/>
        <v>0</v>
      </c>
      <c r="M126" s="68"/>
      <c r="N126" s="19">
        <f t="shared" si="28"/>
        <v>1.26E-6</v>
      </c>
      <c r="O126" s="22">
        <f t="shared" si="29"/>
        <v>0</v>
      </c>
      <c r="P126" s="43">
        <f t="shared" si="30"/>
        <v>0</v>
      </c>
      <c r="Q126" s="5">
        <f t="shared" si="31"/>
        <v>2.52E-6</v>
      </c>
      <c r="R126" s="46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</row>
    <row r="127" spans="1:41" ht="15.75" x14ac:dyDescent="0.25">
      <c r="A127" s="16">
        <v>124</v>
      </c>
      <c r="B127" s="60"/>
      <c r="C127" s="61"/>
      <c r="D127" s="26" t="str">
        <f t="shared" si="24"/>
        <v xml:space="preserve"> </v>
      </c>
      <c r="E127" s="65"/>
      <c r="F127" s="65"/>
      <c r="G127" s="4">
        <f t="shared" si="25"/>
        <v>0</v>
      </c>
      <c r="H127" s="68"/>
      <c r="I127" s="19">
        <f t="shared" si="26"/>
        <v>1.2700000000000001E-6</v>
      </c>
      <c r="J127" s="71"/>
      <c r="K127" s="65"/>
      <c r="L127" s="4">
        <f t="shared" si="27"/>
        <v>0</v>
      </c>
      <c r="M127" s="68"/>
      <c r="N127" s="19">
        <f t="shared" si="28"/>
        <v>1.2700000000000001E-6</v>
      </c>
      <c r="O127" s="22">
        <f t="shared" si="29"/>
        <v>0</v>
      </c>
      <c r="P127" s="43">
        <f t="shared" si="30"/>
        <v>0</v>
      </c>
      <c r="Q127" s="5">
        <f t="shared" si="31"/>
        <v>2.5400000000000002E-6</v>
      </c>
      <c r="R127" s="46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</row>
    <row r="128" spans="1:41" ht="15.75" x14ac:dyDescent="0.25">
      <c r="A128" s="16">
        <v>125</v>
      </c>
      <c r="B128" s="60"/>
      <c r="C128" s="61"/>
      <c r="D128" s="26" t="str">
        <f t="shared" si="24"/>
        <v xml:space="preserve"> </v>
      </c>
      <c r="E128" s="65"/>
      <c r="F128" s="65"/>
      <c r="G128" s="4">
        <f t="shared" si="25"/>
        <v>0</v>
      </c>
      <c r="H128" s="68"/>
      <c r="I128" s="19">
        <f t="shared" si="26"/>
        <v>1.28E-6</v>
      </c>
      <c r="J128" s="71"/>
      <c r="K128" s="65"/>
      <c r="L128" s="4">
        <f t="shared" si="27"/>
        <v>0</v>
      </c>
      <c r="M128" s="68"/>
      <c r="N128" s="19">
        <f t="shared" si="28"/>
        <v>1.28E-6</v>
      </c>
      <c r="O128" s="22">
        <f t="shared" si="29"/>
        <v>0</v>
      </c>
      <c r="P128" s="43">
        <f t="shared" si="30"/>
        <v>0</v>
      </c>
      <c r="Q128" s="5">
        <f t="shared" si="31"/>
        <v>2.5600000000000001E-6</v>
      </c>
      <c r="R128" s="46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</row>
    <row r="129" spans="1:41" ht="15.75" x14ac:dyDescent="0.25">
      <c r="A129" s="16">
        <v>126</v>
      </c>
      <c r="B129" s="60"/>
      <c r="C129" s="61"/>
      <c r="D129" s="26" t="str">
        <f t="shared" si="24"/>
        <v xml:space="preserve"> </v>
      </c>
      <c r="E129" s="65"/>
      <c r="F129" s="65"/>
      <c r="G129" s="4">
        <f t="shared" si="25"/>
        <v>0</v>
      </c>
      <c r="H129" s="68"/>
      <c r="I129" s="19">
        <f t="shared" si="26"/>
        <v>1.2899999999999999E-6</v>
      </c>
      <c r="J129" s="71"/>
      <c r="K129" s="65"/>
      <c r="L129" s="4">
        <f t="shared" si="27"/>
        <v>0</v>
      </c>
      <c r="M129" s="68"/>
      <c r="N129" s="19">
        <f t="shared" si="28"/>
        <v>1.2899999999999999E-6</v>
      </c>
      <c r="O129" s="22">
        <f t="shared" si="29"/>
        <v>0</v>
      </c>
      <c r="P129" s="43">
        <f t="shared" si="30"/>
        <v>0</v>
      </c>
      <c r="Q129" s="5">
        <f t="shared" si="31"/>
        <v>2.5799999999999999E-6</v>
      </c>
      <c r="R129" s="46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</row>
    <row r="130" spans="1:41" ht="15.75" x14ac:dyDescent="0.25">
      <c r="A130" s="16">
        <v>127</v>
      </c>
      <c r="B130" s="60"/>
      <c r="C130" s="61"/>
      <c r="D130" s="26" t="str">
        <f t="shared" si="24"/>
        <v xml:space="preserve"> </v>
      </c>
      <c r="E130" s="65"/>
      <c r="F130" s="65"/>
      <c r="G130" s="4">
        <f t="shared" si="25"/>
        <v>0</v>
      </c>
      <c r="H130" s="68"/>
      <c r="I130" s="19">
        <f t="shared" si="26"/>
        <v>1.3E-6</v>
      </c>
      <c r="J130" s="71"/>
      <c r="K130" s="65"/>
      <c r="L130" s="4">
        <f t="shared" si="27"/>
        <v>0</v>
      </c>
      <c r="M130" s="68"/>
      <c r="N130" s="19">
        <f t="shared" si="28"/>
        <v>1.3E-6</v>
      </c>
      <c r="O130" s="22">
        <f t="shared" si="29"/>
        <v>0</v>
      </c>
      <c r="P130" s="43">
        <f t="shared" si="30"/>
        <v>0</v>
      </c>
      <c r="Q130" s="5">
        <f t="shared" si="31"/>
        <v>2.6000000000000001E-6</v>
      </c>
      <c r="R130" s="46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</row>
    <row r="131" spans="1:41" ht="15.75" x14ac:dyDescent="0.25">
      <c r="A131" s="16">
        <v>128</v>
      </c>
      <c r="B131" s="60"/>
      <c r="C131" s="61"/>
      <c r="D131" s="26" t="str">
        <f t="shared" si="24"/>
        <v xml:space="preserve"> </v>
      </c>
      <c r="E131" s="65"/>
      <c r="F131" s="65"/>
      <c r="G131" s="4">
        <f t="shared" si="25"/>
        <v>0</v>
      </c>
      <c r="H131" s="68"/>
      <c r="I131" s="19">
        <f t="shared" si="26"/>
        <v>1.31E-6</v>
      </c>
      <c r="J131" s="71"/>
      <c r="K131" s="65"/>
      <c r="L131" s="4">
        <f t="shared" si="27"/>
        <v>0</v>
      </c>
      <c r="M131" s="68"/>
      <c r="N131" s="19">
        <f t="shared" si="28"/>
        <v>1.31E-6</v>
      </c>
      <c r="O131" s="22">
        <f t="shared" si="29"/>
        <v>0</v>
      </c>
      <c r="P131" s="43">
        <f t="shared" si="30"/>
        <v>0</v>
      </c>
      <c r="Q131" s="5">
        <f t="shared" si="31"/>
        <v>2.6199999999999999E-6</v>
      </c>
      <c r="R131" s="46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</row>
    <row r="132" spans="1:41" ht="15.75" x14ac:dyDescent="0.25">
      <c r="A132" s="16">
        <v>129</v>
      </c>
      <c r="B132" s="60"/>
      <c r="C132" s="61"/>
      <c r="D132" s="26" t="str">
        <f t="shared" ref="D132:D163" si="32">B132&amp;" "&amp;C132</f>
        <v xml:space="preserve"> </v>
      </c>
      <c r="E132" s="65"/>
      <c r="F132" s="65"/>
      <c r="G132" s="4">
        <f t="shared" ref="G132:G163" si="33">F132*5</f>
        <v>0</v>
      </c>
      <c r="H132" s="68"/>
      <c r="I132" s="19">
        <f t="shared" ref="I132:I163" si="34">G132+H132+ROW()*10^-8</f>
        <v>1.3200000000000001E-6</v>
      </c>
      <c r="J132" s="71"/>
      <c r="K132" s="65"/>
      <c r="L132" s="4">
        <f t="shared" ref="L132:L163" si="35">K132*5</f>
        <v>0</v>
      </c>
      <c r="M132" s="68"/>
      <c r="N132" s="19">
        <f t="shared" ref="N132:N163" si="36">L132+M132+ROW()*10^-8</f>
        <v>1.3200000000000001E-6</v>
      </c>
      <c r="O132" s="22">
        <f t="shared" ref="O132:O163" si="37">F132+K132</f>
        <v>0</v>
      </c>
      <c r="P132" s="43">
        <f t="shared" ref="P132:P163" si="38">H132+M132</f>
        <v>0</v>
      </c>
      <c r="Q132" s="5">
        <f t="shared" ref="Q132:Q163" si="39">I132+N132</f>
        <v>2.6400000000000001E-6</v>
      </c>
      <c r="R132" s="46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</row>
    <row r="133" spans="1:41" ht="15.75" x14ac:dyDescent="0.25">
      <c r="A133" s="16">
        <v>130</v>
      </c>
      <c r="B133" s="60"/>
      <c r="C133" s="61"/>
      <c r="D133" s="26" t="str">
        <f t="shared" si="32"/>
        <v xml:space="preserve"> </v>
      </c>
      <c r="E133" s="65"/>
      <c r="F133" s="65"/>
      <c r="G133" s="4">
        <f t="shared" si="33"/>
        <v>0</v>
      </c>
      <c r="H133" s="68"/>
      <c r="I133" s="19">
        <f t="shared" si="34"/>
        <v>1.33E-6</v>
      </c>
      <c r="J133" s="71"/>
      <c r="K133" s="65"/>
      <c r="L133" s="4">
        <f t="shared" si="35"/>
        <v>0</v>
      </c>
      <c r="M133" s="68"/>
      <c r="N133" s="19">
        <f t="shared" si="36"/>
        <v>1.33E-6</v>
      </c>
      <c r="O133" s="22">
        <f t="shared" si="37"/>
        <v>0</v>
      </c>
      <c r="P133" s="43">
        <f t="shared" si="38"/>
        <v>0</v>
      </c>
      <c r="Q133" s="5">
        <f t="shared" si="39"/>
        <v>2.6599999999999999E-6</v>
      </c>
      <c r="R133" s="46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</row>
    <row r="134" spans="1:41" ht="15.75" x14ac:dyDescent="0.25">
      <c r="A134" s="16">
        <v>131</v>
      </c>
      <c r="B134" s="60"/>
      <c r="C134" s="61"/>
      <c r="D134" s="26" t="str">
        <f t="shared" si="32"/>
        <v xml:space="preserve"> </v>
      </c>
      <c r="E134" s="65"/>
      <c r="F134" s="65"/>
      <c r="G134" s="4">
        <f t="shared" si="33"/>
        <v>0</v>
      </c>
      <c r="H134" s="68"/>
      <c r="I134" s="19">
        <f t="shared" si="34"/>
        <v>1.3400000000000001E-6</v>
      </c>
      <c r="J134" s="71"/>
      <c r="K134" s="65"/>
      <c r="L134" s="4">
        <f t="shared" si="35"/>
        <v>0</v>
      </c>
      <c r="M134" s="68"/>
      <c r="N134" s="19">
        <f t="shared" si="36"/>
        <v>1.3400000000000001E-6</v>
      </c>
      <c r="O134" s="22">
        <f t="shared" si="37"/>
        <v>0</v>
      </c>
      <c r="P134" s="43">
        <f t="shared" si="38"/>
        <v>0</v>
      </c>
      <c r="Q134" s="5">
        <f t="shared" si="39"/>
        <v>2.6800000000000002E-6</v>
      </c>
      <c r="R134" s="46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</row>
    <row r="135" spans="1:41" ht="15.75" x14ac:dyDescent="0.25">
      <c r="A135" s="16">
        <v>132</v>
      </c>
      <c r="B135" s="60"/>
      <c r="C135" s="61"/>
      <c r="D135" s="26" t="str">
        <f t="shared" si="32"/>
        <v xml:space="preserve"> </v>
      </c>
      <c r="E135" s="65"/>
      <c r="F135" s="65"/>
      <c r="G135" s="4">
        <f t="shared" si="33"/>
        <v>0</v>
      </c>
      <c r="H135" s="68"/>
      <c r="I135" s="19">
        <f t="shared" si="34"/>
        <v>1.35E-6</v>
      </c>
      <c r="J135" s="71"/>
      <c r="K135" s="65"/>
      <c r="L135" s="4">
        <f t="shared" si="35"/>
        <v>0</v>
      </c>
      <c r="M135" s="68"/>
      <c r="N135" s="19">
        <f t="shared" si="36"/>
        <v>1.35E-6</v>
      </c>
      <c r="O135" s="22">
        <f t="shared" si="37"/>
        <v>0</v>
      </c>
      <c r="P135" s="43">
        <f t="shared" si="38"/>
        <v>0</v>
      </c>
      <c r="Q135" s="5">
        <f t="shared" si="39"/>
        <v>2.7E-6</v>
      </c>
      <c r="R135" s="46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</row>
    <row r="136" spans="1:41" ht="15.75" x14ac:dyDescent="0.25">
      <c r="A136" s="16">
        <v>133</v>
      </c>
      <c r="B136" s="60"/>
      <c r="C136" s="61"/>
      <c r="D136" s="26" t="str">
        <f t="shared" si="32"/>
        <v xml:space="preserve"> </v>
      </c>
      <c r="E136" s="65"/>
      <c r="F136" s="65"/>
      <c r="G136" s="4">
        <f t="shared" si="33"/>
        <v>0</v>
      </c>
      <c r="H136" s="68"/>
      <c r="I136" s="19">
        <f t="shared" si="34"/>
        <v>1.3600000000000001E-6</v>
      </c>
      <c r="J136" s="71"/>
      <c r="K136" s="65"/>
      <c r="L136" s="4">
        <f t="shared" si="35"/>
        <v>0</v>
      </c>
      <c r="M136" s="68"/>
      <c r="N136" s="19">
        <f t="shared" si="36"/>
        <v>1.3600000000000001E-6</v>
      </c>
      <c r="O136" s="22">
        <f t="shared" si="37"/>
        <v>0</v>
      </c>
      <c r="P136" s="43">
        <f t="shared" si="38"/>
        <v>0</v>
      </c>
      <c r="Q136" s="5">
        <f t="shared" si="39"/>
        <v>2.7200000000000002E-6</v>
      </c>
      <c r="R136" s="46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</row>
    <row r="137" spans="1:41" ht="15.75" x14ac:dyDescent="0.25">
      <c r="A137" s="16">
        <v>134</v>
      </c>
      <c r="B137" s="60"/>
      <c r="C137" s="61"/>
      <c r="D137" s="26" t="str">
        <f t="shared" si="32"/>
        <v xml:space="preserve"> </v>
      </c>
      <c r="E137" s="65"/>
      <c r="F137" s="65"/>
      <c r="G137" s="4">
        <f t="shared" si="33"/>
        <v>0</v>
      </c>
      <c r="H137" s="68"/>
      <c r="I137" s="19">
        <f t="shared" si="34"/>
        <v>1.37E-6</v>
      </c>
      <c r="J137" s="71"/>
      <c r="K137" s="65"/>
      <c r="L137" s="4">
        <f t="shared" si="35"/>
        <v>0</v>
      </c>
      <c r="M137" s="68"/>
      <c r="N137" s="19">
        <f t="shared" si="36"/>
        <v>1.37E-6</v>
      </c>
      <c r="O137" s="22">
        <f t="shared" si="37"/>
        <v>0</v>
      </c>
      <c r="P137" s="43">
        <f t="shared" si="38"/>
        <v>0</v>
      </c>
      <c r="Q137" s="5">
        <f t="shared" si="39"/>
        <v>2.74E-6</v>
      </c>
      <c r="R137" s="46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</row>
    <row r="138" spans="1:41" ht="15.75" x14ac:dyDescent="0.25">
      <c r="A138" s="16">
        <v>135</v>
      </c>
      <c r="B138" s="60"/>
      <c r="C138" s="61"/>
      <c r="D138" s="26" t="str">
        <f t="shared" si="32"/>
        <v xml:space="preserve"> </v>
      </c>
      <c r="E138" s="65"/>
      <c r="F138" s="65"/>
      <c r="G138" s="4">
        <f t="shared" si="33"/>
        <v>0</v>
      </c>
      <c r="H138" s="68"/>
      <c r="I138" s="19">
        <f t="shared" si="34"/>
        <v>1.3800000000000001E-6</v>
      </c>
      <c r="J138" s="71"/>
      <c r="K138" s="65"/>
      <c r="L138" s="4">
        <f t="shared" si="35"/>
        <v>0</v>
      </c>
      <c r="M138" s="68"/>
      <c r="N138" s="19">
        <f t="shared" si="36"/>
        <v>1.3800000000000001E-6</v>
      </c>
      <c r="O138" s="22">
        <f t="shared" si="37"/>
        <v>0</v>
      </c>
      <c r="P138" s="43">
        <f t="shared" si="38"/>
        <v>0</v>
      </c>
      <c r="Q138" s="5">
        <f t="shared" si="39"/>
        <v>2.7600000000000003E-6</v>
      </c>
      <c r="R138" s="46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</row>
    <row r="139" spans="1:41" ht="15.75" x14ac:dyDescent="0.25">
      <c r="A139" s="16">
        <v>136</v>
      </c>
      <c r="B139" s="60"/>
      <c r="C139" s="61"/>
      <c r="D139" s="26" t="str">
        <f t="shared" si="32"/>
        <v xml:space="preserve"> </v>
      </c>
      <c r="E139" s="65"/>
      <c r="F139" s="65"/>
      <c r="G139" s="4">
        <f t="shared" si="33"/>
        <v>0</v>
      </c>
      <c r="H139" s="68"/>
      <c r="I139" s="19">
        <f t="shared" si="34"/>
        <v>1.39E-6</v>
      </c>
      <c r="J139" s="71"/>
      <c r="K139" s="65"/>
      <c r="L139" s="4">
        <f t="shared" si="35"/>
        <v>0</v>
      </c>
      <c r="M139" s="68"/>
      <c r="N139" s="19">
        <f t="shared" si="36"/>
        <v>1.39E-6</v>
      </c>
      <c r="O139" s="22">
        <f t="shared" si="37"/>
        <v>0</v>
      </c>
      <c r="P139" s="43">
        <f t="shared" si="38"/>
        <v>0</v>
      </c>
      <c r="Q139" s="5">
        <f t="shared" si="39"/>
        <v>2.7800000000000001E-6</v>
      </c>
      <c r="R139" s="46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</row>
    <row r="140" spans="1:41" ht="15.75" x14ac:dyDescent="0.25">
      <c r="A140" s="16">
        <v>137</v>
      </c>
      <c r="B140" s="60"/>
      <c r="C140" s="61"/>
      <c r="D140" s="26" t="str">
        <f t="shared" si="32"/>
        <v xml:space="preserve"> </v>
      </c>
      <c r="E140" s="65"/>
      <c r="F140" s="65"/>
      <c r="G140" s="4">
        <f t="shared" si="33"/>
        <v>0</v>
      </c>
      <c r="H140" s="68"/>
      <c r="I140" s="19">
        <f t="shared" si="34"/>
        <v>1.3999999999999999E-6</v>
      </c>
      <c r="J140" s="71"/>
      <c r="K140" s="65"/>
      <c r="L140" s="4">
        <f t="shared" si="35"/>
        <v>0</v>
      </c>
      <c r="M140" s="68"/>
      <c r="N140" s="19">
        <f t="shared" si="36"/>
        <v>1.3999999999999999E-6</v>
      </c>
      <c r="O140" s="22">
        <f t="shared" si="37"/>
        <v>0</v>
      </c>
      <c r="P140" s="43">
        <f t="shared" si="38"/>
        <v>0</v>
      </c>
      <c r="Q140" s="5">
        <f t="shared" si="39"/>
        <v>2.7999999999999999E-6</v>
      </c>
      <c r="R140" s="46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</row>
    <row r="141" spans="1:41" ht="15.75" x14ac:dyDescent="0.25">
      <c r="A141" s="16">
        <v>138</v>
      </c>
      <c r="B141" s="60"/>
      <c r="C141" s="61"/>
      <c r="D141" s="26" t="str">
        <f t="shared" si="32"/>
        <v xml:space="preserve"> </v>
      </c>
      <c r="E141" s="65"/>
      <c r="F141" s="65"/>
      <c r="G141" s="4">
        <f t="shared" si="33"/>
        <v>0</v>
      </c>
      <c r="H141" s="68"/>
      <c r="I141" s="19">
        <f t="shared" si="34"/>
        <v>1.4100000000000001E-6</v>
      </c>
      <c r="J141" s="71"/>
      <c r="K141" s="65"/>
      <c r="L141" s="4">
        <f t="shared" si="35"/>
        <v>0</v>
      </c>
      <c r="M141" s="68"/>
      <c r="N141" s="19">
        <f t="shared" si="36"/>
        <v>1.4100000000000001E-6</v>
      </c>
      <c r="O141" s="22">
        <f t="shared" si="37"/>
        <v>0</v>
      </c>
      <c r="P141" s="43">
        <f t="shared" si="38"/>
        <v>0</v>
      </c>
      <c r="Q141" s="5">
        <f t="shared" si="39"/>
        <v>2.8200000000000001E-6</v>
      </c>
      <c r="R141" s="46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</row>
    <row r="142" spans="1:41" ht="15.75" x14ac:dyDescent="0.25">
      <c r="A142" s="16">
        <v>139</v>
      </c>
      <c r="B142" s="60"/>
      <c r="C142" s="61"/>
      <c r="D142" s="26" t="str">
        <f t="shared" si="32"/>
        <v xml:space="preserve"> </v>
      </c>
      <c r="E142" s="65"/>
      <c r="F142" s="65"/>
      <c r="G142" s="4">
        <f t="shared" si="33"/>
        <v>0</v>
      </c>
      <c r="H142" s="68"/>
      <c r="I142" s="19">
        <f t="shared" si="34"/>
        <v>1.42E-6</v>
      </c>
      <c r="J142" s="71"/>
      <c r="K142" s="65"/>
      <c r="L142" s="4">
        <f t="shared" si="35"/>
        <v>0</v>
      </c>
      <c r="M142" s="68"/>
      <c r="N142" s="19">
        <f t="shared" si="36"/>
        <v>1.42E-6</v>
      </c>
      <c r="O142" s="22">
        <f t="shared" si="37"/>
        <v>0</v>
      </c>
      <c r="P142" s="43">
        <f t="shared" si="38"/>
        <v>0</v>
      </c>
      <c r="Q142" s="5">
        <f t="shared" si="39"/>
        <v>2.8399999999999999E-6</v>
      </c>
      <c r="R142" s="46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</row>
    <row r="143" spans="1:41" ht="15.75" x14ac:dyDescent="0.25">
      <c r="A143" s="16">
        <v>140</v>
      </c>
      <c r="B143" s="60"/>
      <c r="C143" s="61"/>
      <c r="D143" s="26" t="str">
        <f t="shared" si="32"/>
        <v xml:space="preserve"> </v>
      </c>
      <c r="E143" s="65"/>
      <c r="F143" s="65"/>
      <c r="G143" s="4">
        <f t="shared" si="33"/>
        <v>0</v>
      </c>
      <c r="H143" s="68"/>
      <c r="I143" s="19">
        <f t="shared" si="34"/>
        <v>1.4300000000000001E-6</v>
      </c>
      <c r="J143" s="71"/>
      <c r="K143" s="65"/>
      <c r="L143" s="4">
        <f t="shared" si="35"/>
        <v>0</v>
      </c>
      <c r="M143" s="68"/>
      <c r="N143" s="19">
        <f t="shared" si="36"/>
        <v>1.4300000000000001E-6</v>
      </c>
      <c r="O143" s="22">
        <f t="shared" si="37"/>
        <v>0</v>
      </c>
      <c r="P143" s="43">
        <f t="shared" si="38"/>
        <v>0</v>
      </c>
      <c r="Q143" s="5">
        <f t="shared" si="39"/>
        <v>2.8600000000000001E-6</v>
      </c>
      <c r="R143" s="46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</row>
    <row r="144" spans="1:41" ht="15.75" x14ac:dyDescent="0.25">
      <c r="A144" s="16">
        <v>141</v>
      </c>
      <c r="B144" s="60"/>
      <c r="C144" s="61"/>
      <c r="D144" s="26" t="str">
        <f t="shared" si="32"/>
        <v xml:space="preserve"> </v>
      </c>
      <c r="E144" s="65"/>
      <c r="F144" s="65"/>
      <c r="G144" s="4">
        <f t="shared" si="33"/>
        <v>0</v>
      </c>
      <c r="H144" s="68"/>
      <c r="I144" s="19">
        <f t="shared" si="34"/>
        <v>1.44E-6</v>
      </c>
      <c r="J144" s="71"/>
      <c r="K144" s="65"/>
      <c r="L144" s="4">
        <f t="shared" si="35"/>
        <v>0</v>
      </c>
      <c r="M144" s="68"/>
      <c r="N144" s="19">
        <f t="shared" si="36"/>
        <v>1.44E-6</v>
      </c>
      <c r="O144" s="22">
        <f t="shared" si="37"/>
        <v>0</v>
      </c>
      <c r="P144" s="43">
        <f t="shared" si="38"/>
        <v>0</v>
      </c>
      <c r="Q144" s="5">
        <f t="shared" si="39"/>
        <v>2.88E-6</v>
      </c>
      <c r="R144" s="46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</row>
    <row r="145" spans="1:41" ht="15.75" x14ac:dyDescent="0.25">
      <c r="A145" s="16">
        <v>142</v>
      </c>
      <c r="B145" s="60"/>
      <c r="C145" s="61"/>
      <c r="D145" s="26" t="str">
        <f t="shared" si="32"/>
        <v xml:space="preserve"> </v>
      </c>
      <c r="E145" s="65"/>
      <c r="F145" s="65"/>
      <c r="G145" s="4">
        <f t="shared" si="33"/>
        <v>0</v>
      </c>
      <c r="H145" s="68"/>
      <c r="I145" s="19">
        <f t="shared" si="34"/>
        <v>1.4500000000000001E-6</v>
      </c>
      <c r="J145" s="71"/>
      <c r="K145" s="65"/>
      <c r="L145" s="4">
        <f t="shared" si="35"/>
        <v>0</v>
      </c>
      <c r="M145" s="68"/>
      <c r="N145" s="19">
        <f t="shared" si="36"/>
        <v>1.4500000000000001E-6</v>
      </c>
      <c r="O145" s="22">
        <f t="shared" si="37"/>
        <v>0</v>
      </c>
      <c r="P145" s="43">
        <f t="shared" si="38"/>
        <v>0</v>
      </c>
      <c r="Q145" s="5">
        <f t="shared" si="39"/>
        <v>2.9000000000000002E-6</v>
      </c>
      <c r="R145" s="46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</row>
    <row r="146" spans="1:41" ht="15.75" x14ac:dyDescent="0.25">
      <c r="A146" s="16">
        <v>143</v>
      </c>
      <c r="B146" s="60"/>
      <c r="C146" s="61"/>
      <c r="D146" s="26" t="str">
        <f t="shared" si="32"/>
        <v xml:space="preserve"> </v>
      </c>
      <c r="E146" s="65"/>
      <c r="F146" s="65"/>
      <c r="G146" s="4">
        <f t="shared" si="33"/>
        <v>0</v>
      </c>
      <c r="H146" s="68"/>
      <c r="I146" s="19">
        <f t="shared" si="34"/>
        <v>1.46E-6</v>
      </c>
      <c r="J146" s="71"/>
      <c r="K146" s="65"/>
      <c r="L146" s="4">
        <f t="shared" si="35"/>
        <v>0</v>
      </c>
      <c r="M146" s="68"/>
      <c r="N146" s="19">
        <f t="shared" si="36"/>
        <v>1.46E-6</v>
      </c>
      <c r="O146" s="22">
        <f t="shared" si="37"/>
        <v>0</v>
      </c>
      <c r="P146" s="43">
        <f t="shared" si="38"/>
        <v>0</v>
      </c>
      <c r="Q146" s="5">
        <f t="shared" si="39"/>
        <v>2.92E-6</v>
      </c>
      <c r="R146" s="46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</row>
    <row r="147" spans="1:41" ht="15.75" x14ac:dyDescent="0.25">
      <c r="A147" s="16">
        <v>144</v>
      </c>
      <c r="B147" s="60"/>
      <c r="C147" s="61"/>
      <c r="D147" s="26" t="str">
        <f t="shared" si="32"/>
        <v xml:space="preserve"> </v>
      </c>
      <c r="E147" s="65"/>
      <c r="F147" s="65"/>
      <c r="G147" s="4">
        <f t="shared" si="33"/>
        <v>0</v>
      </c>
      <c r="H147" s="68"/>
      <c r="I147" s="19">
        <f t="shared" si="34"/>
        <v>1.4700000000000001E-6</v>
      </c>
      <c r="J147" s="71"/>
      <c r="K147" s="65"/>
      <c r="L147" s="4">
        <f t="shared" si="35"/>
        <v>0</v>
      </c>
      <c r="M147" s="68"/>
      <c r="N147" s="19">
        <f t="shared" si="36"/>
        <v>1.4700000000000001E-6</v>
      </c>
      <c r="O147" s="22">
        <f t="shared" si="37"/>
        <v>0</v>
      </c>
      <c r="P147" s="43">
        <f t="shared" si="38"/>
        <v>0</v>
      </c>
      <c r="Q147" s="5">
        <f t="shared" si="39"/>
        <v>2.9400000000000002E-6</v>
      </c>
      <c r="R147" s="46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</row>
    <row r="148" spans="1:41" ht="15.75" x14ac:dyDescent="0.25">
      <c r="A148" s="16">
        <v>145</v>
      </c>
      <c r="B148" s="60"/>
      <c r="C148" s="61"/>
      <c r="D148" s="26" t="str">
        <f t="shared" si="32"/>
        <v xml:space="preserve"> </v>
      </c>
      <c r="E148" s="65"/>
      <c r="F148" s="65"/>
      <c r="G148" s="4">
        <f t="shared" si="33"/>
        <v>0</v>
      </c>
      <c r="H148" s="68"/>
      <c r="I148" s="19">
        <f t="shared" si="34"/>
        <v>1.48E-6</v>
      </c>
      <c r="J148" s="71"/>
      <c r="K148" s="65"/>
      <c r="L148" s="4">
        <f t="shared" si="35"/>
        <v>0</v>
      </c>
      <c r="M148" s="68"/>
      <c r="N148" s="19">
        <f t="shared" si="36"/>
        <v>1.48E-6</v>
      </c>
      <c r="O148" s="22">
        <f t="shared" si="37"/>
        <v>0</v>
      </c>
      <c r="P148" s="43">
        <f t="shared" si="38"/>
        <v>0</v>
      </c>
      <c r="Q148" s="5">
        <f t="shared" si="39"/>
        <v>2.96E-6</v>
      </c>
      <c r="R148" s="46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</row>
    <row r="149" spans="1:41" ht="15.75" x14ac:dyDescent="0.25">
      <c r="A149" s="16">
        <v>146</v>
      </c>
      <c r="B149" s="60"/>
      <c r="C149" s="61"/>
      <c r="D149" s="26" t="str">
        <f t="shared" si="32"/>
        <v xml:space="preserve"> </v>
      </c>
      <c r="E149" s="65"/>
      <c r="F149" s="65"/>
      <c r="G149" s="4">
        <f t="shared" si="33"/>
        <v>0</v>
      </c>
      <c r="H149" s="68"/>
      <c r="I149" s="19">
        <f t="shared" si="34"/>
        <v>1.4900000000000001E-6</v>
      </c>
      <c r="J149" s="71"/>
      <c r="K149" s="65"/>
      <c r="L149" s="4">
        <f t="shared" si="35"/>
        <v>0</v>
      </c>
      <c r="M149" s="68"/>
      <c r="N149" s="19">
        <f t="shared" si="36"/>
        <v>1.4900000000000001E-6</v>
      </c>
      <c r="O149" s="22">
        <f t="shared" si="37"/>
        <v>0</v>
      </c>
      <c r="P149" s="43">
        <f t="shared" si="38"/>
        <v>0</v>
      </c>
      <c r="Q149" s="5">
        <f t="shared" si="39"/>
        <v>2.9800000000000003E-6</v>
      </c>
      <c r="R149" s="46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</row>
    <row r="150" spans="1:41" ht="15.75" x14ac:dyDescent="0.25">
      <c r="A150" s="16">
        <v>147</v>
      </c>
      <c r="B150" s="60"/>
      <c r="C150" s="61"/>
      <c r="D150" s="26" t="str">
        <f t="shared" si="32"/>
        <v xml:space="preserve"> </v>
      </c>
      <c r="E150" s="65"/>
      <c r="F150" s="65"/>
      <c r="G150" s="4">
        <f t="shared" si="33"/>
        <v>0</v>
      </c>
      <c r="H150" s="68"/>
      <c r="I150" s="19">
        <f t="shared" si="34"/>
        <v>1.5E-6</v>
      </c>
      <c r="J150" s="71"/>
      <c r="K150" s="65"/>
      <c r="L150" s="4">
        <f t="shared" si="35"/>
        <v>0</v>
      </c>
      <c r="M150" s="68"/>
      <c r="N150" s="19">
        <f t="shared" si="36"/>
        <v>1.5E-6</v>
      </c>
      <c r="O150" s="22">
        <f t="shared" si="37"/>
        <v>0</v>
      </c>
      <c r="P150" s="43">
        <f t="shared" si="38"/>
        <v>0</v>
      </c>
      <c r="Q150" s="5">
        <f t="shared" si="39"/>
        <v>3.0000000000000001E-6</v>
      </c>
      <c r="R150" s="46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</row>
    <row r="151" spans="1:41" ht="15.75" x14ac:dyDescent="0.25">
      <c r="A151" s="16">
        <v>148</v>
      </c>
      <c r="B151" s="60"/>
      <c r="C151" s="61"/>
      <c r="D151" s="26" t="str">
        <f t="shared" si="32"/>
        <v xml:space="preserve"> </v>
      </c>
      <c r="E151" s="65"/>
      <c r="F151" s="65"/>
      <c r="G151" s="4">
        <f t="shared" si="33"/>
        <v>0</v>
      </c>
      <c r="H151" s="68"/>
      <c r="I151" s="19">
        <f t="shared" si="34"/>
        <v>1.5099999999999999E-6</v>
      </c>
      <c r="J151" s="71"/>
      <c r="K151" s="65"/>
      <c r="L151" s="4">
        <f t="shared" si="35"/>
        <v>0</v>
      </c>
      <c r="M151" s="68"/>
      <c r="N151" s="19">
        <f t="shared" si="36"/>
        <v>1.5099999999999999E-6</v>
      </c>
      <c r="O151" s="22">
        <f t="shared" si="37"/>
        <v>0</v>
      </c>
      <c r="P151" s="43">
        <f t="shared" si="38"/>
        <v>0</v>
      </c>
      <c r="Q151" s="5">
        <f t="shared" si="39"/>
        <v>3.0199999999999999E-6</v>
      </c>
      <c r="R151" s="46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</row>
    <row r="152" spans="1:41" ht="15.75" x14ac:dyDescent="0.25">
      <c r="A152" s="16">
        <v>149</v>
      </c>
      <c r="B152" s="60"/>
      <c r="C152" s="61"/>
      <c r="D152" s="26" t="str">
        <f t="shared" si="32"/>
        <v xml:space="preserve"> </v>
      </c>
      <c r="E152" s="65"/>
      <c r="F152" s="65"/>
      <c r="G152" s="4">
        <f t="shared" si="33"/>
        <v>0</v>
      </c>
      <c r="H152" s="68"/>
      <c r="I152" s="19">
        <f t="shared" si="34"/>
        <v>1.5200000000000001E-6</v>
      </c>
      <c r="J152" s="71"/>
      <c r="K152" s="65"/>
      <c r="L152" s="4">
        <f t="shared" si="35"/>
        <v>0</v>
      </c>
      <c r="M152" s="68"/>
      <c r="N152" s="19">
        <f t="shared" si="36"/>
        <v>1.5200000000000001E-6</v>
      </c>
      <c r="O152" s="22">
        <f t="shared" si="37"/>
        <v>0</v>
      </c>
      <c r="P152" s="43">
        <f t="shared" si="38"/>
        <v>0</v>
      </c>
      <c r="Q152" s="5">
        <f t="shared" si="39"/>
        <v>3.0400000000000001E-6</v>
      </c>
      <c r="R152" s="46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</row>
    <row r="153" spans="1:41" ht="15.75" x14ac:dyDescent="0.25">
      <c r="A153" s="16">
        <v>150</v>
      </c>
      <c r="B153" s="60"/>
      <c r="C153" s="61"/>
      <c r="D153" s="26" t="str">
        <f t="shared" si="32"/>
        <v xml:space="preserve"> </v>
      </c>
      <c r="E153" s="65"/>
      <c r="F153" s="65"/>
      <c r="G153" s="4">
        <f t="shared" si="33"/>
        <v>0</v>
      </c>
      <c r="H153" s="68"/>
      <c r="I153" s="19">
        <f t="shared" si="34"/>
        <v>1.53E-6</v>
      </c>
      <c r="J153" s="71"/>
      <c r="K153" s="65"/>
      <c r="L153" s="4">
        <f t="shared" si="35"/>
        <v>0</v>
      </c>
      <c r="M153" s="68"/>
      <c r="N153" s="19">
        <f t="shared" si="36"/>
        <v>1.53E-6</v>
      </c>
      <c r="O153" s="22">
        <f t="shared" si="37"/>
        <v>0</v>
      </c>
      <c r="P153" s="43">
        <f t="shared" si="38"/>
        <v>0</v>
      </c>
      <c r="Q153" s="5">
        <f t="shared" si="39"/>
        <v>3.0599999999999999E-6</v>
      </c>
      <c r="R153" s="46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</row>
    <row r="154" spans="1:41" ht="15.75" x14ac:dyDescent="0.25">
      <c r="A154" s="16">
        <v>151</v>
      </c>
      <c r="B154" s="60"/>
      <c r="C154" s="61"/>
      <c r="D154" s="26" t="str">
        <f t="shared" si="32"/>
        <v xml:space="preserve"> </v>
      </c>
      <c r="E154" s="65"/>
      <c r="F154" s="65"/>
      <c r="G154" s="4">
        <f t="shared" si="33"/>
        <v>0</v>
      </c>
      <c r="H154" s="68"/>
      <c r="I154" s="19">
        <f t="shared" si="34"/>
        <v>1.5400000000000001E-6</v>
      </c>
      <c r="J154" s="71"/>
      <c r="K154" s="65"/>
      <c r="L154" s="4">
        <f t="shared" si="35"/>
        <v>0</v>
      </c>
      <c r="M154" s="68"/>
      <c r="N154" s="19">
        <f t="shared" si="36"/>
        <v>1.5400000000000001E-6</v>
      </c>
      <c r="O154" s="22">
        <f t="shared" si="37"/>
        <v>0</v>
      </c>
      <c r="P154" s="43">
        <f t="shared" si="38"/>
        <v>0</v>
      </c>
      <c r="Q154" s="5">
        <f t="shared" si="39"/>
        <v>3.0800000000000002E-6</v>
      </c>
      <c r="R154" s="46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</row>
    <row r="155" spans="1:41" ht="15.75" x14ac:dyDescent="0.25">
      <c r="A155" s="16">
        <v>152</v>
      </c>
      <c r="B155" s="60"/>
      <c r="C155" s="61"/>
      <c r="D155" s="26" t="str">
        <f t="shared" si="32"/>
        <v xml:space="preserve"> </v>
      </c>
      <c r="E155" s="65"/>
      <c r="F155" s="65"/>
      <c r="G155" s="4">
        <f t="shared" si="33"/>
        <v>0</v>
      </c>
      <c r="H155" s="68"/>
      <c r="I155" s="19">
        <f t="shared" si="34"/>
        <v>1.55E-6</v>
      </c>
      <c r="J155" s="71"/>
      <c r="K155" s="65"/>
      <c r="L155" s="4">
        <f t="shared" si="35"/>
        <v>0</v>
      </c>
      <c r="M155" s="68"/>
      <c r="N155" s="19">
        <f t="shared" si="36"/>
        <v>1.55E-6</v>
      </c>
      <c r="O155" s="22">
        <f t="shared" si="37"/>
        <v>0</v>
      </c>
      <c r="P155" s="43">
        <f t="shared" si="38"/>
        <v>0</v>
      </c>
      <c r="Q155" s="5">
        <f t="shared" si="39"/>
        <v>3.1E-6</v>
      </c>
      <c r="R155" s="46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</row>
    <row r="156" spans="1:41" ht="15.75" x14ac:dyDescent="0.25">
      <c r="A156" s="16">
        <v>153</v>
      </c>
      <c r="B156" s="60"/>
      <c r="C156" s="61"/>
      <c r="D156" s="26" t="str">
        <f t="shared" si="32"/>
        <v xml:space="preserve"> </v>
      </c>
      <c r="E156" s="65"/>
      <c r="F156" s="65"/>
      <c r="G156" s="4">
        <f t="shared" si="33"/>
        <v>0</v>
      </c>
      <c r="H156" s="68"/>
      <c r="I156" s="19">
        <f t="shared" si="34"/>
        <v>1.5600000000000001E-6</v>
      </c>
      <c r="J156" s="71"/>
      <c r="K156" s="65"/>
      <c r="L156" s="4">
        <f t="shared" si="35"/>
        <v>0</v>
      </c>
      <c r="M156" s="68"/>
      <c r="N156" s="19">
        <f t="shared" si="36"/>
        <v>1.5600000000000001E-6</v>
      </c>
      <c r="O156" s="22">
        <f t="shared" si="37"/>
        <v>0</v>
      </c>
      <c r="P156" s="43">
        <f t="shared" si="38"/>
        <v>0</v>
      </c>
      <c r="Q156" s="5">
        <f t="shared" si="39"/>
        <v>3.1200000000000002E-6</v>
      </c>
      <c r="R156" s="46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</row>
    <row r="157" spans="1:41" ht="15.75" x14ac:dyDescent="0.25">
      <c r="A157" s="16">
        <v>154</v>
      </c>
      <c r="B157" s="60"/>
      <c r="C157" s="61"/>
      <c r="D157" s="26" t="str">
        <f t="shared" si="32"/>
        <v xml:space="preserve"> </v>
      </c>
      <c r="E157" s="65"/>
      <c r="F157" s="65"/>
      <c r="G157" s="4">
        <f t="shared" si="33"/>
        <v>0</v>
      </c>
      <c r="H157" s="68"/>
      <c r="I157" s="19">
        <f t="shared" si="34"/>
        <v>1.57E-6</v>
      </c>
      <c r="J157" s="71"/>
      <c r="K157" s="65"/>
      <c r="L157" s="4">
        <f t="shared" si="35"/>
        <v>0</v>
      </c>
      <c r="M157" s="68"/>
      <c r="N157" s="19">
        <f t="shared" si="36"/>
        <v>1.57E-6</v>
      </c>
      <c r="O157" s="22">
        <f t="shared" si="37"/>
        <v>0</v>
      </c>
      <c r="P157" s="43">
        <f t="shared" si="38"/>
        <v>0</v>
      </c>
      <c r="Q157" s="5">
        <f t="shared" si="39"/>
        <v>3.14E-6</v>
      </c>
      <c r="R157" s="46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</row>
    <row r="158" spans="1:41" ht="15.75" x14ac:dyDescent="0.25">
      <c r="A158" s="16">
        <v>155</v>
      </c>
      <c r="B158" s="60"/>
      <c r="C158" s="61"/>
      <c r="D158" s="26" t="str">
        <f t="shared" si="32"/>
        <v xml:space="preserve"> </v>
      </c>
      <c r="E158" s="65"/>
      <c r="F158" s="65"/>
      <c r="G158" s="4">
        <f t="shared" si="33"/>
        <v>0</v>
      </c>
      <c r="H158" s="68"/>
      <c r="I158" s="19">
        <f t="shared" si="34"/>
        <v>1.5800000000000001E-6</v>
      </c>
      <c r="J158" s="71"/>
      <c r="K158" s="65"/>
      <c r="L158" s="4">
        <f t="shared" si="35"/>
        <v>0</v>
      </c>
      <c r="M158" s="68"/>
      <c r="N158" s="19">
        <f t="shared" si="36"/>
        <v>1.5800000000000001E-6</v>
      </c>
      <c r="O158" s="22">
        <f t="shared" si="37"/>
        <v>0</v>
      </c>
      <c r="P158" s="43">
        <f t="shared" si="38"/>
        <v>0</v>
      </c>
      <c r="Q158" s="5">
        <f t="shared" si="39"/>
        <v>3.1600000000000002E-6</v>
      </c>
      <c r="R158" s="46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</row>
    <row r="159" spans="1:41" ht="15.75" x14ac:dyDescent="0.25">
      <c r="A159" s="16">
        <v>156</v>
      </c>
      <c r="B159" s="60"/>
      <c r="C159" s="61"/>
      <c r="D159" s="26" t="str">
        <f t="shared" si="32"/>
        <v xml:space="preserve"> </v>
      </c>
      <c r="E159" s="65"/>
      <c r="F159" s="65"/>
      <c r="G159" s="4">
        <f t="shared" si="33"/>
        <v>0</v>
      </c>
      <c r="H159" s="68"/>
      <c r="I159" s="19">
        <f t="shared" si="34"/>
        <v>1.59E-6</v>
      </c>
      <c r="J159" s="71"/>
      <c r="K159" s="65"/>
      <c r="L159" s="4">
        <f t="shared" si="35"/>
        <v>0</v>
      </c>
      <c r="M159" s="68"/>
      <c r="N159" s="19">
        <f t="shared" si="36"/>
        <v>1.59E-6</v>
      </c>
      <c r="O159" s="22">
        <f t="shared" si="37"/>
        <v>0</v>
      </c>
      <c r="P159" s="43">
        <f t="shared" si="38"/>
        <v>0</v>
      </c>
      <c r="Q159" s="5">
        <f t="shared" si="39"/>
        <v>3.18E-6</v>
      </c>
      <c r="R159" s="46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</row>
    <row r="160" spans="1:41" ht="15.75" x14ac:dyDescent="0.25">
      <c r="A160" s="16">
        <v>157</v>
      </c>
      <c r="B160" s="60"/>
      <c r="C160" s="61"/>
      <c r="D160" s="26" t="str">
        <f t="shared" si="32"/>
        <v xml:space="preserve"> </v>
      </c>
      <c r="E160" s="65"/>
      <c r="F160" s="65"/>
      <c r="G160" s="4">
        <f t="shared" si="33"/>
        <v>0</v>
      </c>
      <c r="H160" s="68"/>
      <c r="I160" s="19">
        <f t="shared" si="34"/>
        <v>1.5999999999999999E-6</v>
      </c>
      <c r="J160" s="71"/>
      <c r="K160" s="65"/>
      <c r="L160" s="4">
        <f t="shared" si="35"/>
        <v>0</v>
      </c>
      <c r="M160" s="68"/>
      <c r="N160" s="19">
        <f t="shared" si="36"/>
        <v>1.5999999999999999E-6</v>
      </c>
      <c r="O160" s="22">
        <f t="shared" si="37"/>
        <v>0</v>
      </c>
      <c r="P160" s="43">
        <f t="shared" si="38"/>
        <v>0</v>
      </c>
      <c r="Q160" s="5">
        <f t="shared" si="39"/>
        <v>3.1999999999999999E-6</v>
      </c>
      <c r="R160" s="46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</row>
    <row r="161" spans="1:41" ht="15.75" x14ac:dyDescent="0.25">
      <c r="A161" s="16">
        <v>158</v>
      </c>
      <c r="B161" s="60"/>
      <c r="C161" s="61"/>
      <c r="D161" s="26" t="str">
        <f t="shared" si="32"/>
        <v xml:space="preserve"> </v>
      </c>
      <c r="E161" s="65"/>
      <c r="F161" s="65"/>
      <c r="G161" s="4">
        <f t="shared" si="33"/>
        <v>0</v>
      </c>
      <c r="H161" s="68"/>
      <c r="I161" s="19">
        <f t="shared" si="34"/>
        <v>1.61E-6</v>
      </c>
      <c r="J161" s="71"/>
      <c r="K161" s="65"/>
      <c r="L161" s="4">
        <f t="shared" si="35"/>
        <v>0</v>
      </c>
      <c r="M161" s="68"/>
      <c r="N161" s="19">
        <f t="shared" si="36"/>
        <v>1.61E-6</v>
      </c>
      <c r="O161" s="22">
        <f t="shared" si="37"/>
        <v>0</v>
      </c>
      <c r="P161" s="43">
        <f t="shared" si="38"/>
        <v>0</v>
      </c>
      <c r="Q161" s="5">
        <f t="shared" si="39"/>
        <v>3.2200000000000001E-6</v>
      </c>
      <c r="R161" s="46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</row>
    <row r="162" spans="1:41" ht="15.75" x14ac:dyDescent="0.25">
      <c r="A162" s="16">
        <v>159</v>
      </c>
      <c r="B162" s="60"/>
      <c r="C162" s="61"/>
      <c r="D162" s="26" t="str">
        <f t="shared" si="32"/>
        <v xml:space="preserve"> </v>
      </c>
      <c r="E162" s="65"/>
      <c r="F162" s="65"/>
      <c r="G162" s="4">
        <f t="shared" si="33"/>
        <v>0</v>
      </c>
      <c r="H162" s="68"/>
      <c r="I162" s="19">
        <f t="shared" si="34"/>
        <v>1.6199999999999999E-6</v>
      </c>
      <c r="J162" s="71"/>
      <c r="K162" s="65"/>
      <c r="L162" s="4">
        <f t="shared" si="35"/>
        <v>0</v>
      </c>
      <c r="M162" s="68"/>
      <c r="N162" s="19">
        <f t="shared" si="36"/>
        <v>1.6199999999999999E-6</v>
      </c>
      <c r="O162" s="22">
        <f t="shared" si="37"/>
        <v>0</v>
      </c>
      <c r="P162" s="43">
        <f t="shared" si="38"/>
        <v>0</v>
      </c>
      <c r="Q162" s="5">
        <f t="shared" si="39"/>
        <v>3.2399999999999999E-6</v>
      </c>
      <c r="R162" s="46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</row>
    <row r="163" spans="1:41" ht="15.75" x14ac:dyDescent="0.25">
      <c r="A163" s="16">
        <v>160</v>
      </c>
      <c r="B163" s="60"/>
      <c r="C163" s="61"/>
      <c r="D163" s="26" t="str">
        <f t="shared" si="32"/>
        <v xml:space="preserve"> </v>
      </c>
      <c r="E163" s="65"/>
      <c r="F163" s="65"/>
      <c r="G163" s="4">
        <f t="shared" si="33"/>
        <v>0</v>
      </c>
      <c r="H163" s="68"/>
      <c r="I163" s="19">
        <f t="shared" si="34"/>
        <v>1.6300000000000001E-6</v>
      </c>
      <c r="J163" s="71"/>
      <c r="K163" s="65"/>
      <c r="L163" s="4">
        <f t="shared" si="35"/>
        <v>0</v>
      </c>
      <c r="M163" s="68"/>
      <c r="N163" s="19">
        <f t="shared" si="36"/>
        <v>1.6300000000000001E-6</v>
      </c>
      <c r="O163" s="22">
        <f t="shared" si="37"/>
        <v>0</v>
      </c>
      <c r="P163" s="43">
        <f t="shared" si="38"/>
        <v>0</v>
      </c>
      <c r="Q163" s="5">
        <f t="shared" si="39"/>
        <v>3.2600000000000001E-6</v>
      </c>
      <c r="R163" s="46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</row>
    <row r="164" spans="1:41" ht="15.75" x14ac:dyDescent="0.25">
      <c r="A164" s="16">
        <v>161</v>
      </c>
      <c r="B164" s="60"/>
      <c r="C164" s="61"/>
      <c r="D164" s="26" t="str">
        <f t="shared" ref="D164:D195" si="40">B164&amp;" "&amp;C164</f>
        <v xml:space="preserve"> </v>
      </c>
      <c r="E164" s="65"/>
      <c r="F164" s="65"/>
      <c r="G164" s="4">
        <f t="shared" ref="G164:G195" si="41">F164*5</f>
        <v>0</v>
      </c>
      <c r="H164" s="68"/>
      <c r="I164" s="19">
        <f t="shared" ref="I164:I195" si="42">G164+H164+ROW()*10^-8</f>
        <v>1.64E-6</v>
      </c>
      <c r="J164" s="71"/>
      <c r="K164" s="65"/>
      <c r="L164" s="4">
        <f t="shared" ref="L164:L195" si="43">K164*5</f>
        <v>0</v>
      </c>
      <c r="M164" s="68"/>
      <c r="N164" s="19">
        <f t="shared" ref="N164:N195" si="44">L164+M164+ROW()*10^-8</f>
        <v>1.64E-6</v>
      </c>
      <c r="O164" s="22">
        <f t="shared" ref="O164:O195" si="45">F164+K164</f>
        <v>0</v>
      </c>
      <c r="P164" s="43">
        <f t="shared" ref="P164:P195" si="46">H164+M164</f>
        <v>0</v>
      </c>
      <c r="Q164" s="5">
        <f t="shared" ref="Q164:Q195" si="47">I164+N164</f>
        <v>3.2799999999999999E-6</v>
      </c>
      <c r="R164" s="46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</row>
    <row r="165" spans="1:41" ht="15.75" x14ac:dyDescent="0.25">
      <c r="A165" s="16">
        <v>162</v>
      </c>
      <c r="B165" s="60"/>
      <c r="C165" s="61"/>
      <c r="D165" s="26" t="str">
        <f t="shared" si="40"/>
        <v xml:space="preserve"> </v>
      </c>
      <c r="E165" s="65"/>
      <c r="F165" s="65"/>
      <c r="G165" s="4">
        <f t="shared" si="41"/>
        <v>0</v>
      </c>
      <c r="H165" s="68"/>
      <c r="I165" s="19">
        <f t="shared" si="42"/>
        <v>1.6500000000000001E-6</v>
      </c>
      <c r="J165" s="71"/>
      <c r="K165" s="65"/>
      <c r="L165" s="4">
        <f t="shared" si="43"/>
        <v>0</v>
      </c>
      <c r="M165" s="68"/>
      <c r="N165" s="19">
        <f t="shared" si="44"/>
        <v>1.6500000000000001E-6</v>
      </c>
      <c r="O165" s="22">
        <f t="shared" si="45"/>
        <v>0</v>
      </c>
      <c r="P165" s="43">
        <f t="shared" si="46"/>
        <v>0</v>
      </c>
      <c r="Q165" s="5">
        <f t="shared" si="47"/>
        <v>3.3000000000000002E-6</v>
      </c>
      <c r="R165" s="46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</row>
    <row r="166" spans="1:41" ht="15.75" x14ac:dyDescent="0.25">
      <c r="A166" s="16">
        <v>163</v>
      </c>
      <c r="B166" s="60"/>
      <c r="C166" s="61"/>
      <c r="D166" s="26" t="str">
        <f t="shared" si="40"/>
        <v xml:space="preserve"> </v>
      </c>
      <c r="E166" s="65"/>
      <c r="F166" s="65"/>
      <c r="G166" s="4">
        <f t="shared" si="41"/>
        <v>0</v>
      </c>
      <c r="H166" s="68"/>
      <c r="I166" s="19">
        <f t="shared" si="42"/>
        <v>1.66E-6</v>
      </c>
      <c r="J166" s="71"/>
      <c r="K166" s="65"/>
      <c r="L166" s="4">
        <f t="shared" si="43"/>
        <v>0</v>
      </c>
      <c r="M166" s="68"/>
      <c r="N166" s="19">
        <f t="shared" si="44"/>
        <v>1.66E-6</v>
      </c>
      <c r="O166" s="22">
        <f t="shared" si="45"/>
        <v>0</v>
      </c>
      <c r="P166" s="43">
        <f t="shared" si="46"/>
        <v>0</v>
      </c>
      <c r="Q166" s="5">
        <f t="shared" si="47"/>
        <v>3.32E-6</v>
      </c>
      <c r="R166" s="46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</row>
    <row r="167" spans="1:41" ht="15.75" x14ac:dyDescent="0.25">
      <c r="A167" s="16">
        <v>164</v>
      </c>
      <c r="B167" s="60"/>
      <c r="C167" s="61"/>
      <c r="D167" s="26" t="str">
        <f t="shared" si="40"/>
        <v xml:space="preserve"> </v>
      </c>
      <c r="E167" s="65"/>
      <c r="F167" s="65"/>
      <c r="G167" s="4">
        <f t="shared" si="41"/>
        <v>0</v>
      </c>
      <c r="H167" s="68"/>
      <c r="I167" s="19">
        <f t="shared" si="42"/>
        <v>1.6700000000000001E-6</v>
      </c>
      <c r="J167" s="71"/>
      <c r="K167" s="65"/>
      <c r="L167" s="4">
        <f t="shared" si="43"/>
        <v>0</v>
      </c>
      <c r="M167" s="68"/>
      <c r="N167" s="19">
        <f t="shared" si="44"/>
        <v>1.6700000000000001E-6</v>
      </c>
      <c r="O167" s="22">
        <f t="shared" si="45"/>
        <v>0</v>
      </c>
      <c r="P167" s="43">
        <f t="shared" si="46"/>
        <v>0</v>
      </c>
      <c r="Q167" s="5">
        <f t="shared" si="47"/>
        <v>3.3400000000000002E-6</v>
      </c>
      <c r="R167" s="46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</row>
    <row r="168" spans="1:41" ht="15.75" x14ac:dyDescent="0.25">
      <c r="A168" s="16">
        <v>165</v>
      </c>
      <c r="B168" s="60"/>
      <c r="C168" s="61"/>
      <c r="D168" s="26" t="str">
        <f t="shared" si="40"/>
        <v xml:space="preserve"> </v>
      </c>
      <c r="E168" s="65"/>
      <c r="F168" s="65"/>
      <c r="G168" s="4">
        <f t="shared" si="41"/>
        <v>0</v>
      </c>
      <c r="H168" s="68"/>
      <c r="I168" s="19">
        <f t="shared" si="42"/>
        <v>1.68E-6</v>
      </c>
      <c r="J168" s="71"/>
      <c r="K168" s="65"/>
      <c r="L168" s="4">
        <f t="shared" si="43"/>
        <v>0</v>
      </c>
      <c r="M168" s="68"/>
      <c r="N168" s="19">
        <f t="shared" si="44"/>
        <v>1.68E-6</v>
      </c>
      <c r="O168" s="22">
        <f t="shared" si="45"/>
        <v>0</v>
      </c>
      <c r="P168" s="43">
        <f t="shared" si="46"/>
        <v>0</v>
      </c>
      <c r="Q168" s="5">
        <f t="shared" si="47"/>
        <v>3.36E-6</v>
      </c>
      <c r="R168" s="46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</row>
    <row r="169" spans="1:41" ht="15.75" x14ac:dyDescent="0.25">
      <c r="A169" s="16">
        <v>166</v>
      </c>
      <c r="B169" s="60"/>
      <c r="C169" s="61"/>
      <c r="D169" s="26" t="str">
        <f t="shared" si="40"/>
        <v xml:space="preserve"> </v>
      </c>
      <c r="E169" s="65"/>
      <c r="F169" s="65"/>
      <c r="G169" s="4">
        <f t="shared" si="41"/>
        <v>0</v>
      </c>
      <c r="H169" s="68"/>
      <c r="I169" s="19">
        <f t="shared" si="42"/>
        <v>1.6900000000000001E-6</v>
      </c>
      <c r="J169" s="71"/>
      <c r="K169" s="65"/>
      <c r="L169" s="4">
        <f t="shared" si="43"/>
        <v>0</v>
      </c>
      <c r="M169" s="68"/>
      <c r="N169" s="19">
        <f t="shared" si="44"/>
        <v>1.6900000000000001E-6</v>
      </c>
      <c r="O169" s="22">
        <f t="shared" si="45"/>
        <v>0</v>
      </c>
      <c r="P169" s="43">
        <f t="shared" si="46"/>
        <v>0</v>
      </c>
      <c r="Q169" s="5">
        <f t="shared" si="47"/>
        <v>3.3800000000000002E-6</v>
      </c>
      <c r="R169" s="46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</row>
    <row r="170" spans="1:41" ht="15.75" x14ac:dyDescent="0.25">
      <c r="A170" s="16">
        <v>167</v>
      </c>
      <c r="B170" s="60"/>
      <c r="C170" s="61"/>
      <c r="D170" s="26" t="str">
        <f t="shared" si="40"/>
        <v xml:space="preserve"> </v>
      </c>
      <c r="E170" s="65"/>
      <c r="F170" s="65"/>
      <c r="G170" s="4">
        <f t="shared" si="41"/>
        <v>0</v>
      </c>
      <c r="H170" s="68"/>
      <c r="I170" s="19">
        <f t="shared" si="42"/>
        <v>1.7E-6</v>
      </c>
      <c r="J170" s="71"/>
      <c r="K170" s="65"/>
      <c r="L170" s="4">
        <f t="shared" si="43"/>
        <v>0</v>
      </c>
      <c r="M170" s="68"/>
      <c r="N170" s="19">
        <f t="shared" si="44"/>
        <v>1.7E-6</v>
      </c>
      <c r="O170" s="22">
        <f t="shared" si="45"/>
        <v>0</v>
      </c>
      <c r="P170" s="43">
        <f t="shared" si="46"/>
        <v>0</v>
      </c>
      <c r="Q170" s="5">
        <f t="shared" si="47"/>
        <v>3.4000000000000001E-6</v>
      </c>
      <c r="R170" s="46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</row>
    <row r="171" spans="1:41" ht="15.75" x14ac:dyDescent="0.25">
      <c r="A171" s="16">
        <v>168</v>
      </c>
      <c r="B171" s="60"/>
      <c r="C171" s="61"/>
      <c r="D171" s="26" t="str">
        <f t="shared" si="40"/>
        <v xml:space="preserve"> </v>
      </c>
      <c r="E171" s="65"/>
      <c r="F171" s="65"/>
      <c r="G171" s="4">
        <f t="shared" si="41"/>
        <v>0</v>
      </c>
      <c r="H171" s="68"/>
      <c r="I171" s="19">
        <f t="shared" si="42"/>
        <v>1.7099999999999999E-6</v>
      </c>
      <c r="J171" s="71"/>
      <c r="K171" s="65"/>
      <c r="L171" s="4">
        <f t="shared" si="43"/>
        <v>0</v>
      </c>
      <c r="M171" s="68"/>
      <c r="N171" s="19">
        <f t="shared" si="44"/>
        <v>1.7099999999999999E-6</v>
      </c>
      <c r="O171" s="22">
        <f t="shared" si="45"/>
        <v>0</v>
      </c>
      <c r="P171" s="43">
        <f t="shared" si="46"/>
        <v>0</v>
      </c>
      <c r="Q171" s="5">
        <f t="shared" si="47"/>
        <v>3.4199999999999999E-6</v>
      </c>
      <c r="R171" s="46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</row>
    <row r="172" spans="1:41" ht="15.75" x14ac:dyDescent="0.25">
      <c r="A172" s="16">
        <v>169</v>
      </c>
      <c r="B172" s="60"/>
      <c r="C172" s="61"/>
      <c r="D172" s="26" t="str">
        <f t="shared" si="40"/>
        <v xml:space="preserve"> </v>
      </c>
      <c r="E172" s="65"/>
      <c r="F172" s="65"/>
      <c r="G172" s="4">
        <f t="shared" si="41"/>
        <v>0</v>
      </c>
      <c r="H172" s="68"/>
      <c r="I172" s="19">
        <f t="shared" si="42"/>
        <v>1.72E-6</v>
      </c>
      <c r="J172" s="71"/>
      <c r="K172" s="65"/>
      <c r="L172" s="4">
        <f t="shared" si="43"/>
        <v>0</v>
      </c>
      <c r="M172" s="68"/>
      <c r="N172" s="19">
        <f t="shared" si="44"/>
        <v>1.72E-6</v>
      </c>
      <c r="O172" s="22">
        <f t="shared" si="45"/>
        <v>0</v>
      </c>
      <c r="P172" s="43">
        <f t="shared" si="46"/>
        <v>0</v>
      </c>
      <c r="Q172" s="5">
        <f t="shared" si="47"/>
        <v>3.4400000000000001E-6</v>
      </c>
      <c r="R172" s="46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</row>
    <row r="173" spans="1:41" ht="15.75" x14ac:dyDescent="0.25">
      <c r="A173" s="16">
        <v>170</v>
      </c>
      <c r="B173" s="60"/>
      <c r="C173" s="61"/>
      <c r="D173" s="26" t="str">
        <f t="shared" si="40"/>
        <v xml:space="preserve"> </v>
      </c>
      <c r="E173" s="65"/>
      <c r="F173" s="65"/>
      <c r="G173" s="4">
        <f t="shared" si="41"/>
        <v>0</v>
      </c>
      <c r="H173" s="68"/>
      <c r="I173" s="19">
        <f t="shared" si="42"/>
        <v>1.73E-6</v>
      </c>
      <c r="J173" s="71"/>
      <c r="K173" s="65"/>
      <c r="L173" s="4">
        <f t="shared" si="43"/>
        <v>0</v>
      </c>
      <c r="M173" s="68"/>
      <c r="N173" s="19">
        <f t="shared" si="44"/>
        <v>1.73E-6</v>
      </c>
      <c r="O173" s="22">
        <f t="shared" si="45"/>
        <v>0</v>
      </c>
      <c r="P173" s="43">
        <f t="shared" si="46"/>
        <v>0</v>
      </c>
      <c r="Q173" s="5">
        <f t="shared" si="47"/>
        <v>3.4599999999999999E-6</v>
      </c>
      <c r="R173" s="46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</row>
    <row r="174" spans="1:41" ht="15.75" x14ac:dyDescent="0.25">
      <c r="A174" s="16">
        <v>171</v>
      </c>
      <c r="B174" s="60"/>
      <c r="C174" s="61"/>
      <c r="D174" s="26" t="str">
        <f t="shared" si="40"/>
        <v xml:space="preserve"> </v>
      </c>
      <c r="E174" s="65"/>
      <c r="F174" s="65"/>
      <c r="G174" s="4">
        <f t="shared" si="41"/>
        <v>0</v>
      </c>
      <c r="H174" s="68"/>
      <c r="I174" s="19">
        <f t="shared" si="42"/>
        <v>1.7400000000000001E-6</v>
      </c>
      <c r="J174" s="71"/>
      <c r="K174" s="65"/>
      <c r="L174" s="4">
        <f t="shared" si="43"/>
        <v>0</v>
      </c>
      <c r="M174" s="68"/>
      <c r="N174" s="19">
        <f t="shared" si="44"/>
        <v>1.7400000000000001E-6</v>
      </c>
      <c r="O174" s="22">
        <f t="shared" si="45"/>
        <v>0</v>
      </c>
      <c r="P174" s="43">
        <f t="shared" si="46"/>
        <v>0</v>
      </c>
      <c r="Q174" s="5">
        <f t="shared" si="47"/>
        <v>3.4800000000000001E-6</v>
      </c>
      <c r="R174" s="46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</row>
    <row r="175" spans="1:41" ht="15.75" x14ac:dyDescent="0.25">
      <c r="A175" s="16">
        <v>172</v>
      </c>
      <c r="B175" s="60"/>
      <c r="C175" s="61"/>
      <c r="D175" s="26" t="str">
        <f t="shared" si="40"/>
        <v xml:space="preserve"> </v>
      </c>
      <c r="E175" s="65"/>
      <c r="F175" s="65"/>
      <c r="G175" s="4">
        <f t="shared" si="41"/>
        <v>0</v>
      </c>
      <c r="H175" s="68"/>
      <c r="I175" s="19">
        <f t="shared" si="42"/>
        <v>1.75E-6</v>
      </c>
      <c r="J175" s="71"/>
      <c r="K175" s="65"/>
      <c r="L175" s="4">
        <f t="shared" si="43"/>
        <v>0</v>
      </c>
      <c r="M175" s="68"/>
      <c r="N175" s="19">
        <f t="shared" si="44"/>
        <v>1.75E-6</v>
      </c>
      <c r="O175" s="22">
        <f t="shared" si="45"/>
        <v>0</v>
      </c>
      <c r="P175" s="43">
        <f t="shared" si="46"/>
        <v>0</v>
      </c>
      <c r="Q175" s="5">
        <f t="shared" si="47"/>
        <v>3.4999999999999999E-6</v>
      </c>
      <c r="R175" s="46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</row>
    <row r="176" spans="1:41" ht="15.75" x14ac:dyDescent="0.25">
      <c r="A176" s="16">
        <v>173</v>
      </c>
      <c r="B176" s="60"/>
      <c r="C176" s="61"/>
      <c r="D176" s="26" t="str">
        <f t="shared" si="40"/>
        <v xml:space="preserve"> </v>
      </c>
      <c r="E176" s="65"/>
      <c r="F176" s="65"/>
      <c r="G176" s="4">
        <f t="shared" si="41"/>
        <v>0</v>
      </c>
      <c r="H176" s="68"/>
      <c r="I176" s="19">
        <f t="shared" si="42"/>
        <v>1.7600000000000001E-6</v>
      </c>
      <c r="J176" s="71"/>
      <c r="K176" s="65"/>
      <c r="L176" s="4">
        <f t="shared" si="43"/>
        <v>0</v>
      </c>
      <c r="M176" s="68"/>
      <c r="N176" s="19">
        <f t="shared" si="44"/>
        <v>1.7600000000000001E-6</v>
      </c>
      <c r="O176" s="22">
        <f t="shared" si="45"/>
        <v>0</v>
      </c>
      <c r="P176" s="43">
        <f t="shared" si="46"/>
        <v>0</v>
      </c>
      <c r="Q176" s="5">
        <f t="shared" si="47"/>
        <v>3.5200000000000002E-6</v>
      </c>
      <c r="R176" s="46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</row>
    <row r="177" spans="1:41" ht="15.75" x14ac:dyDescent="0.25">
      <c r="A177" s="16">
        <v>174</v>
      </c>
      <c r="B177" s="60"/>
      <c r="C177" s="61"/>
      <c r="D177" s="26" t="str">
        <f t="shared" si="40"/>
        <v xml:space="preserve"> </v>
      </c>
      <c r="E177" s="65"/>
      <c r="F177" s="65"/>
      <c r="G177" s="4">
        <f t="shared" si="41"/>
        <v>0</v>
      </c>
      <c r="H177" s="68"/>
      <c r="I177" s="19">
        <f t="shared" si="42"/>
        <v>1.77E-6</v>
      </c>
      <c r="J177" s="71"/>
      <c r="K177" s="65"/>
      <c r="L177" s="4">
        <f t="shared" si="43"/>
        <v>0</v>
      </c>
      <c r="M177" s="68"/>
      <c r="N177" s="19">
        <f t="shared" si="44"/>
        <v>1.77E-6</v>
      </c>
      <c r="O177" s="22">
        <f t="shared" si="45"/>
        <v>0</v>
      </c>
      <c r="P177" s="43">
        <f t="shared" si="46"/>
        <v>0</v>
      </c>
      <c r="Q177" s="5">
        <f t="shared" si="47"/>
        <v>3.54E-6</v>
      </c>
      <c r="R177" s="46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</row>
    <row r="178" spans="1:41" ht="15.75" x14ac:dyDescent="0.25">
      <c r="A178" s="16">
        <v>175</v>
      </c>
      <c r="B178" s="60"/>
      <c r="C178" s="61"/>
      <c r="D178" s="26" t="str">
        <f t="shared" si="40"/>
        <v xml:space="preserve"> </v>
      </c>
      <c r="E178" s="65"/>
      <c r="F178" s="65"/>
      <c r="G178" s="4">
        <f t="shared" si="41"/>
        <v>0</v>
      </c>
      <c r="H178" s="68"/>
      <c r="I178" s="19">
        <f t="shared" si="42"/>
        <v>1.7800000000000001E-6</v>
      </c>
      <c r="J178" s="71"/>
      <c r="K178" s="65"/>
      <c r="L178" s="4">
        <f t="shared" si="43"/>
        <v>0</v>
      </c>
      <c r="M178" s="68"/>
      <c r="N178" s="19">
        <f t="shared" si="44"/>
        <v>1.7800000000000001E-6</v>
      </c>
      <c r="O178" s="22">
        <f t="shared" si="45"/>
        <v>0</v>
      </c>
      <c r="P178" s="43">
        <f t="shared" si="46"/>
        <v>0</v>
      </c>
      <c r="Q178" s="5">
        <f t="shared" si="47"/>
        <v>3.5600000000000002E-6</v>
      </c>
      <c r="R178" s="46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</row>
    <row r="179" spans="1:41" ht="15.75" x14ac:dyDescent="0.25">
      <c r="A179" s="16">
        <v>176</v>
      </c>
      <c r="B179" s="60"/>
      <c r="C179" s="61"/>
      <c r="D179" s="26" t="str">
        <f t="shared" si="40"/>
        <v xml:space="preserve"> </v>
      </c>
      <c r="E179" s="65"/>
      <c r="F179" s="65"/>
      <c r="G179" s="4">
        <f t="shared" si="41"/>
        <v>0</v>
      </c>
      <c r="H179" s="68"/>
      <c r="I179" s="19">
        <f t="shared" si="42"/>
        <v>1.79E-6</v>
      </c>
      <c r="J179" s="71"/>
      <c r="K179" s="65"/>
      <c r="L179" s="4">
        <f t="shared" si="43"/>
        <v>0</v>
      </c>
      <c r="M179" s="68"/>
      <c r="N179" s="19">
        <f t="shared" si="44"/>
        <v>1.79E-6</v>
      </c>
      <c r="O179" s="22">
        <f t="shared" si="45"/>
        <v>0</v>
      </c>
      <c r="P179" s="43">
        <f t="shared" si="46"/>
        <v>0</v>
      </c>
      <c r="Q179" s="5">
        <f t="shared" si="47"/>
        <v>3.58E-6</v>
      </c>
      <c r="R179" s="46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</row>
    <row r="180" spans="1:41" ht="15.75" x14ac:dyDescent="0.25">
      <c r="A180" s="16">
        <v>177</v>
      </c>
      <c r="B180" s="60"/>
      <c r="C180" s="61"/>
      <c r="D180" s="26" t="str">
        <f t="shared" si="40"/>
        <v xml:space="preserve"> </v>
      </c>
      <c r="E180" s="65"/>
      <c r="F180" s="65"/>
      <c r="G180" s="4">
        <f t="shared" si="41"/>
        <v>0</v>
      </c>
      <c r="H180" s="68"/>
      <c r="I180" s="19">
        <f t="shared" si="42"/>
        <v>1.8000000000000001E-6</v>
      </c>
      <c r="J180" s="71"/>
      <c r="K180" s="65"/>
      <c r="L180" s="4">
        <f t="shared" si="43"/>
        <v>0</v>
      </c>
      <c r="M180" s="68"/>
      <c r="N180" s="19">
        <f t="shared" si="44"/>
        <v>1.8000000000000001E-6</v>
      </c>
      <c r="O180" s="22">
        <f t="shared" si="45"/>
        <v>0</v>
      </c>
      <c r="P180" s="43">
        <f t="shared" si="46"/>
        <v>0</v>
      </c>
      <c r="Q180" s="5">
        <f t="shared" si="47"/>
        <v>3.6000000000000003E-6</v>
      </c>
      <c r="R180" s="46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</row>
    <row r="181" spans="1:41" ht="15.75" x14ac:dyDescent="0.25">
      <c r="A181" s="16">
        <v>178</v>
      </c>
      <c r="B181" s="60"/>
      <c r="C181" s="61"/>
      <c r="D181" s="26" t="str">
        <f t="shared" si="40"/>
        <v xml:space="preserve"> </v>
      </c>
      <c r="E181" s="65"/>
      <c r="F181" s="65"/>
      <c r="G181" s="4">
        <f t="shared" si="41"/>
        <v>0</v>
      </c>
      <c r="H181" s="68"/>
      <c r="I181" s="19">
        <f t="shared" si="42"/>
        <v>1.81E-6</v>
      </c>
      <c r="J181" s="71"/>
      <c r="K181" s="65"/>
      <c r="L181" s="4">
        <f t="shared" si="43"/>
        <v>0</v>
      </c>
      <c r="M181" s="68"/>
      <c r="N181" s="19">
        <f t="shared" si="44"/>
        <v>1.81E-6</v>
      </c>
      <c r="O181" s="22">
        <f t="shared" si="45"/>
        <v>0</v>
      </c>
      <c r="P181" s="43">
        <f t="shared" si="46"/>
        <v>0</v>
      </c>
      <c r="Q181" s="5">
        <f t="shared" si="47"/>
        <v>3.6200000000000001E-6</v>
      </c>
      <c r="R181" s="46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</row>
    <row r="182" spans="1:41" ht="15.75" x14ac:dyDescent="0.25">
      <c r="A182" s="16">
        <v>179</v>
      </c>
      <c r="B182" s="60"/>
      <c r="C182" s="61"/>
      <c r="D182" s="26" t="str">
        <f t="shared" si="40"/>
        <v xml:space="preserve"> </v>
      </c>
      <c r="E182" s="65"/>
      <c r="F182" s="65"/>
      <c r="G182" s="4">
        <f t="shared" si="41"/>
        <v>0</v>
      </c>
      <c r="H182" s="68"/>
      <c r="I182" s="19">
        <f t="shared" si="42"/>
        <v>1.8199999999999999E-6</v>
      </c>
      <c r="J182" s="71"/>
      <c r="K182" s="65"/>
      <c r="L182" s="4">
        <f t="shared" si="43"/>
        <v>0</v>
      </c>
      <c r="M182" s="68"/>
      <c r="N182" s="19">
        <f t="shared" si="44"/>
        <v>1.8199999999999999E-6</v>
      </c>
      <c r="O182" s="22">
        <f t="shared" si="45"/>
        <v>0</v>
      </c>
      <c r="P182" s="43">
        <f t="shared" si="46"/>
        <v>0</v>
      </c>
      <c r="Q182" s="5">
        <f t="shared" si="47"/>
        <v>3.6399999999999999E-6</v>
      </c>
      <c r="R182" s="46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</row>
    <row r="183" spans="1:41" ht="15.75" x14ac:dyDescent="0.25">
      <c r="A183" s="16">
        <v>180</v>
      </c>
      <c r="B183" s="60"/>
      <c r="C183" s="61"/>
      <c r="D183" s="26" t="str">
        <f t="shared" si="40"/>
        <v xml:space="preserve"> </v>
      </c>
      <c r="E183" s="65"/>
      <c r="F183" s="65"/>
      <c r="G183" s="4">
        <f t="shared" si="41"/>
        <v>0</v>
      </c>
      <c r="H183" s="68"/>
      <c r="I183" s="19">
        <f t="shared" si="42"/>
        <v>1.8300000000000001E-6</v>
      </c>
      <c r="J183" s="71"/>
      <c r="K183" s="65"/>
      <c r="L183" s="4">
        <f t="shared" si="43"/>
        <v>0</v>
      </c>
      <c r="M183" s="68"/>
      <c r="N183" s="19">
        <f t="shared" si="44"/>
        <v>1.8300000000000001E-6</v>
      </c>
      <c r="O183" s="22">
        <f t="shared" si="45"/>
        <v>0</v>
      </c>
      <c r="P183" s="43">
        <f t="shared" si="46"/>
        <v>0</v>
      </c>
      <c r="Q183" s="5">
        <f t="shared" si="47"/>
        <v>3.6600000000000001E-6</v>
      </c>
      <c r="R183" s="46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</row>
    <row r="184" spans="1:41" ht="15.75" x14ac:dyDescent="0.25">
      <c r="A184" s="16">
        <v>181</v>
      </c>
      <c r="B184" s="60"/>
      <c r="C184" s="61"/>
      <c r="D184" s="26" t="str">
        <f t="shared" si="40"/>
        <v xml:space="preserve"> </v>
      </c>
      <c r="E184" s="65"/>
      <c r="F184" s="65"/>
      <c r="G184" s="4">
        <f t="shared" si="41"/>
        <v>0</v>
      </c>
      <c r="H184" s="68"/>
      <c r="I184" s="19">
        <f t="shared" si="42"/>
        <v>1.84E-6</v>
      </c>
      <c r="J184" s="71"/>
      <c r="K184" s="65"/>
      <c r="L184" s="4">
        <f t="shared" si="43"/>
        <v>0</v>
      </c>
      <c r="M184" s="68"/>
      <c r="N184" s="19">
        <f t="shared" si="44"/>
        <v>1.84E-6</v>
      </c>
      <c r="O184" s="22">
        <f t="shared" si="45"/>
        <v>0</v>
      </c>
      <c r="P184" s="43">
        <f t="shared" si="46"/>
        <v>0</v>
      </c>
      <c r="Q184" s="5">
        <f t="shared" si="47"/>
        <v>3.6799999999999999E-6</v>
      </c>
      <c r="R184" s="46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</row>
    <row r="185" spans="1:41" ht="15.75" x14ac:dyDescent="0.25">
      <c r="A185" s="16">
        <v>182</v>
      </c>
      <c r="B185" s="60"/>
      <c r="C185" s="61"/>
      <c r="D185" s="26" t="str">
        <f t="shared" si="40"/>
        <v xml:space="preserve"> </v>
      </c>
      <c r="E185" s="65"/>
      <c r="F185" s="65"/>
      <c r="G185" s="4">
        <f t="shared" si="41"/>
        <v>0</v>
      </c>
      <c r="H185" s="68"/>
      <c r="I185" s="19">
        <f t="shared" si="42"/>
        <v>1.8500000000000001E-6</v>
      </c>
      <c r="J185" s="71"/>
      <c r="K185" s="65"/>
      <c r="L185" s="4">
        <f t="shared" si="43"/>
        <v>0</v>
      </c>
      <c r="M185" s="68"/>
      <c r="N185" s="19">
        <f t="shared" si="44"/>
        <v>1.8500000000000001E-6</v>
      </c>
      <c r="O185" s="22">
        <f t="shared" si="45"/>
        <v>0</v>
      </c>
      <c r="P185" s="43">
        <f t="shared" si="46"/>
        <v>0</v>
      </c>
      <c r="Q185" s="5">
        <f t="shared" si="47"/>
        <v>3.7000000000000002E-6</v>
      </c>
      <c r="R185" s="46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</row>
    <row r="186" spans="1:41" ht="15.75" x14ac:dyDescent="0.25">
      <c r="A186" s="16">
        <v>183</v>
      </c>
      <c r="B186" s="60"/>
      <c r="C186" s="61"/>
      <c r="D186" s="26" t="str">
        <f t="shared" si="40"/>
        <v xml:space="preserve"> </v>
      </c>
      <c r="E186" s="65"/>
      <c r="F186" s="65"/>
      <c r="G186" s="4">
        <f t="shared" si="41"/>
        <v>0</v>
      </c>
      <c r="H186" s="68"/>
      <c r="I186" s="19">
        <f t="shared" si="42"/>
        <v>1.86E-6</v>
      </c>
      <c r="J186" s="71"/>
      <c r="K186" s="65"/>
      <c r="L186" s="4">
        <f t="shared" si="43"/>
        <v>0</v>
      </c>
      <c r="M186" s="68"/>
      <c r="N186" s="19">
        <f t="shared" si="44"/>
        <v>1.86E-6</v>
      </c>
      <c r="O186" s="22">
        <f t="shared" si="45"/>
        <v>0</v>
      </c>
      <c r="P186" s="43">
        <f t="shared" si="46"/>
        <v>0</v>
      </c>
      <c r="Q186" s="5">
        <f t="shared" si="47"/>
        <v>3.72E-6</v>
      </c>
      <c r="R186" s="46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</row>
    <row r="187" spans="1:41" ht="15.75" x14ac:dyDescent="0.25">
      <c r="A187" s="16">
        <v>184</v>
      </c>
      <c r="B187" s="60"/>
      <c r="C187" s="61"/>
      <c r="D187" s="26" t="str">
        <f t="shared" si="40"/>
        <v xml:space="preserve"> </v>
      </c>
      <c r="E187" s="65"/>
      <c r="F187" s="65"/>
      <c r="G187" s="4">
        <f t="shared" si="41"/>
        <v>0</v>
      </c>
      <c r="H187" s="68"/>
      <c r="I187" s="19">
        <f t="shared" si="42"/>
        <v>1.8700000000000001E-6</v>
      </c>
      <c r="J187" s="71"/>
      <c r="K187" s="65"/>
      <c r="L187" s="4">
        <f t="shared" si="43"/>
        <v>0</v>
      </c>
      <c r="M187" s="68"/>
      <c r="N187" s="19">
        <f t="shared" si="44"/>
        <v>1.8700000000000001E-6</v>
      </c>
      <c r="O187" s="22">
        <f t="shared" si="45"/>
        <v>0</v>
      </c>
      <c r="P187" s="43">
        <f t="shared" si="46"/>
        <v>0</v>
      </c>
      <c r="Q187" s="5">
        <f t="shared" si="47"/>
        <v>3.7400000000000002E-6</v>
      </c>
      <c r="R187" s="46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</row>
    <row r="188" spans="1:41" ht="15.75" x14ac:dyDescent="0.25">
      <c r="A188" s="16">
        <v>185</v>
      </c>
      <c r="B188" s="60"/>
      <c r="C188" s="61"/>
      <c r="D188" s="26" t="str">
        <f t="shared" si="40"/>
        <v xml:space="preserve"> </v>
      </c>
      <c r="E188" s="65"/>
      <c r="F188" s="65"/>
      <c r="G188" s="4">
        <f t="shared" si="41"/>
        <v>0</v>
      </c>
      <c r="H188" s="68"/>
      <c r="I188" s="19">
        <f t="shared" si="42"/>
        <v>1.88E-6</v>
      </c>
      <c r="J188" s="71"/>
      <c r="K188" s="65"/>
      <c r="L188" s="4">
        <f t="shared" si="43"/>
        <v>0</v>
      </c>
      <c r="M188" s="68"/>
      <c r="N188" s="19">
        <f t="shared" si="44"/>
        <v>1.88E-6</v>
      </c>
      <c r="O188" s="22">
        <f t="shared" si="45"/>
        <v>0</v>
      </c>
      <c r="P188" s="43">
        <f t="shared" si="46"/>
        <v>0</v>
      </c>
      <c r="Q188" s="5">
        <f t="shared" si="47"/>
        <v>3.76E-6</v>
      </c>
      <c r="R188" s="46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</row>
    <row r="189" spans="1:41" ht="15.75" x14ac:dyDescent="0.25">
      <c r="A189" s="16">
        <v>186</v>
      </c>
      <c r="B189" s="60"/>
      <c r="C189" s="61"/>
      <c r="D189" s="26" t="str">
        <f t="shared" si="40"/>
        <v xml:space="preserve"> </v>
      </c>
      <c r="E189" s="65"/>
      <c r="F189" s="65"/>
      <c r="G189" s="4">
        <f t="shared" si="41"/>
        <v>0</v>
      </c>
      <c r="H189" s="68"/>
      <c r="I189" s="19">
        <f t="shared" si="42"/>
        <v>1.8900000000000001E-6</v>
      </c>
      <c r="J189" s="71"/>
      <c r="K189" s="65"/>
      <c r="L189" s="4">
        <f t="shared" si="43"/>
        <v>0</v>
      </c>
      <c r="M189" s="68"/>
      <c r="N189" s="19">
        <f t="shared" si="44"/>
        <v>1.8900000000000001E-6</v>
      </c>
      <c r="O189" s="22">
        <f t="shared" si="45"/>
        <v>0</v>
      </c>
      <c r="P189" s="43">
        <f t="shared" si="46"/>
        <v>0</v>
      </c>
      <c r="Q189" s="5">
        <f t="shared" si="47"/>
        <v>3.7800000000000002E-6</v>
      </c>
      <c r="R189" s="46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</row>
    <row r="190" spans="1:41" ht="15.75" x14ac:dyDescent="0.25">
      <c r="A190" s="16">
        <v>187</v>
      </c>
      <c r="B190" s="60"/>
      <c r="C190" s="61"/>
      <c r="D190" s="26" t="str">
        <f t="shared" si="40"/>
        <v xml:space="preserve"> </v>
      </c>
      <c r="E190" s="65"/>
      <c r="F190" s="65"/>
      <c r="G190" s="4">
        <f t="shared" si="41"/>
        <v>0</v>
      </c>
      <c r="H190" s="68"/>
      <c r="I190" s="19">
        <f t="shared" si="42"/>
        <v>1.9E-6</v>
      </c>
      <c r="J190" s="71"/>
      <c r="K190" s="65"/>
      <c r="L190" s="4">
        <f t="shared" si="43"/>
        <v>0</v>
      </c>
      <c r="M190" s="68"/>
      <c r="N190" s="19">
        <f t="shared" si="44"/>
        <v>1.9E-6</v>
      </c>
      <c r="O190" s="22">
        <f t="shared" si="45"/>
        <v>0</v>
      </c>
      <c r="P190" s="43">
        <f t="shared" si="46"/>
        <v>0</v>
      </c>
      <c r="Q190" s="5">
        <f t="shared" si="47"/>
        <v>3.8E-6</v>
      </c>
      <c r="R190" s="46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</row>
    <row r="191" spans="1:41" ht="15.75" x14ac:dyDescent="0.25">
      <c r="A191" s="16">
        <v>188</v>
      </c>
      <c r="B191" s="60"/>
      <c r="C191" s="61"/>
      <c r="D191" s="26" t="str">
        <f t="shared" si="40"/>
        <v xml:space="preserve"> </v>
      </c>
      <c r="E191" s="65"/>
      <c r="F191" s="65"/>
      <c r="G191" s="4">
        <f t="shared" si="41"/>
        <v>0</v>
      </c>
      <c r="H191" s="68"/>
      <c r="I191" s="19">
        <f t="shared" si="42"/>
        <v>1.9099999999999999E-6</v>
      </c>
      <c r="J191" s="71"/>
      <c r="K191" s="65"/>
      <c r="L191" s="4">
        <f t="shared" si="43"/>
        <v>0</v>
      </c>
      <c r="M191" s="68"/>
      <c r="N191" s="19">
        <f t="shared" si="44"/>
        <v>1.9099999999999999E-6</v>
      </c>
      <c r="O191" s="22">
        <f t="shared" si="45"/>
        <v>0</v>
      </c>
      <c r="P191" s="43">
        <f t="shared" si="46"/>
        <v>0</v>
      </c>
      <c r="Q191" s="5">
        <f t="shared" si="47"/>
        <v>3.8199999999999998E-6</v>
      </c>
      <c r="R191" s="46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</row>
    <row r="192" spans="1:41" ht="15.75" x14ac:dyDescent="0.25">
      <c r="A192" s="16">
        <v>189</v>
      </c>
      <c r="B192" s="60"/>
      <c r="C192" s="61"/>
      <c r="D192" s="26" t="str">
        <f t="shared" si="40"/>
        <v xml:space="preserve"> </v>
      </c>
      <c r="E192" s="65"/>
      <c r="F192" s="65"/>
      <c r="G192" s="4">
        <f t="shared" si="41"/>
        <v>0</v>
      </c>
      <c r="H192" s="68"/>
      <c r="I192" s="19">
        <f t="shared" si="42"/>
        <v>1.9200000000000003E-6</v>
      </c>
      <c r="J192" s="71"/>
      <c r="K192" s="65"/>
      <c r="L192" s="4">
        <f t="shared" si="43"/>
        <v>0</v>
      </c>
      <c r="M192" s="68"/>
      <c r="N192" s="19">
        <f t="shared" si="44"/>
        <v>1.9200000000000003E-6</v>
      </c>
      <c r="O192" s="22">
        <f t="shared" si="45"/>
        <v>0</v>
      </c>
      <c r="P192" s="43">
        <f t="shared" si="46"/>
        <v>0</v>
      </c>
      <c r="Q192" s="5">
        <f t="shared" si="47"/>
        <v>3.8400000000000005E-6</v>
      </c>
      <c r="R192" s="46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</row>
    <row r="193" spans="1:41" ht="15.75" x14ac:dyDescent="0.25">
      <c r="A193" s="16">
        <v>190</v>
      </c>
      <c r="B193" s="60"/>
      <c r="C193" s="61"/>
      <c r="D193" s="26" t="str">
        <f t="shared" si="40"/>
        <v xml:space="preserve"> </v>
      </c>
      <c r="E193" s="65"/>
      <c r="F193" s="65"/>
      <c r="G193" s="4">
        <f t="shared" si="41"/>
        <v>0</v>
      </c>
      <c r="H193" s="68"/>
      <c r="I193" s="19">
        <f t="shared" si="42"/>
        <v>1.9300000000000002E-6</v>
      </c>
      <c r="J193" s="71"/>
      <c r="K193" s="65"/>
      <c r="L193" s="4">
        <f t="shared" si="43"/>
        <v>0</v>
      </c>
      <c r="M193" s="68"/>
      <c r="N193" s="19">
        <f t="shared" si="44"/>
        <v>1.9300000000000002E-6</v>
      </c>
      <c r="O193" s="22">
        <f t="shared" si="45"/>
        <v>0</v>
      </c>
      <c r="P193" s="43">
        <f t="shared" si="46"/>
        <v>0</v>
      </c>
      <c r="Q193" s="5">
        <f t="shared" si="47"/>
        <v>3.8600000000000003E-6</v>
      </c>
      <c r="R193" s="46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</row>
    <row r="194" spans="1:41" ht="15.75" x14ac:dyDescent="0.25">
      <c r="A194" s="16">
        <v>191</v>
      </c>
      <c r="B194" s="60"/>
      <c r="C194" s="61"/>
      <c r="D194" s="26" t="str">
        <f t="shared" si="40"/>
        <v xml:space="preserve"> </v>
      </c>
      <c r="E194" s="65"/>
      <c r="F194" s="65"/>
      <c r="G194" s="4">
        <f t="shared" si="41"/>
        <v>0</v>
      </c>
      <c r="H194" s="68"/>
      <c r="I194" s="19">
        <f t="shared" si="42"/>
        <v>1.9400000000000001E-6</v>
      </c>
      <c r="J194" s="71"/>
      <c r="K194" s="65"/>
      <c r="L194" s="4">
        <f t="shared" si="43"/>
        <v>0</v>
      </c>
      <c r="M194" s="68"/>
      <c r="N194" s="19">
        <f t="shared" si="44"/>
        <v>1.9400000000000001E-6</v>
      </c>
      <c r="O194" s="22">
        <f t="shared" si="45"/>
        <v>0</v>
      </c>
      <c r="P194" s="43">
        <f t="shared" si="46"/>
        <v>0</v>
      </c>
      <c r="Q194" s="5">
        <f t="shared" si="47"/>
        <v>3.8800000000000001E-6</v>
      </c>
      <c r="R194" s="46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</row>
    <row r="195" spans="1:41" ht="15.75" x14ac:dyDescent="0.25">
      <c r="A195" s="16">
        <v>192</v>
      </c>
      <c r="B195" s="60"/>
      <c r="C195" s="61"/>
      <c r="D195" s="26" t="str">
        <f t="shared" si="40"/>
        <v xml:space="preserve"> </v>
      </c>
      <c r="E195" s="65"/>
      <c r="F195" s="65"/>
      <c r="G195" s="4">
        <f t="shared" si="41"/>
        <v>0</v>
      </c>
      <c r="H195" s="68"/>
      <c r="I195" s="19">
        <f t="shared" si="42"/>
        <v>1.95E-6</v>
      </c>
      <c r="J195" s="71"/>
      <c r="K195" s="65"/>
      <c r="L195" s="4">
        <f t="shared" si="43"/>
        <v>0</v>
      </c>
      <c r="M195" s="68"/>
      <c r="N195" s="19">
        <f t="shared" si="44"/>
        <v>1.95E-6</v>
      </c>
      <c r="O195" s="22">
        <f t="shared" si="45"/>
        <v>0</v>
      </c>
      <c r="P195" s="43">
        <f t="shared" si="46"/>
        <v>0</v>
      </c>
      <c r="Q195" s="5">
        <f t="shared" si="47"/>
        <v>3.8999999999999999E-6</v>
      </c>
      <c r="R195" s="46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</row>
    <row r="196" spans="1:41" ht="15.75" x14ac:dyDescent="0.25">
      <c r="A196" s="16">
        <v>193</v>
      </c>
      <c r="B196" s="60"/>
      <c r="C196" s="61"/>
      <c r="D196" s="26" t="str">
        <f t="shared" ref="D196:D203" si="48">B196&amp;" "&amp;C196</f>
        <v xml:space="preserve"> </v>
      </c>
      <c r="E196" s="65"/>
      <c r="F196" s="65"/>
      <c r="G196" s="4">
        <f t="shared" ref="G196:G203" si="49">F196*5</f>
        <v>0</v>
      </c>
      <c r="H196" s="68"/>
      <c r="I196" s="19">
        <f t="shared" ref="I196:I203" si="50">G196+H196+ROW()*10^-8</f>
        <v>1.9599999999999999E-6</v>
      </c>
      <c r="J196" s="71"/>
      <c r="K196" s="65"/>
      <c r="L196" s="4">
        <f t="shared" ref="L196:L203" si="51">K196*5</f>
        <v>0</v>
      </c>
      <c r="M196" s="68"/>
      <c r="N196" s="19">
        <f t="shared" ref="N196:N203" si="52">L196+M196+ROW()*10^-8</f>
        <v>1.9599999999999999E-6</v>
      </c>
      <c r="O196" s="22">
        <f t="shared" ref="O196:O203" si="53">F196+K196</f>
        <v>0</v>
      </c>
      <c r="P196" s="43">
        <f t="shared" ref="P196:P203" si="54">H196+M196</f>
        <v>0</v>
      </c>
      <c r="Q196" s="5">
        <f t="shared" ref="Q196:Q203" si="55">I196+N196</f>
        <v>3.9199999999999997E-6</v>
      </c>
      <c r="R196" s="46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</row>
    <row r="197" spans="1:41" ht="15.75" x14ac:dyDescent="0.25">
      <c r="A197" s="16">
        <v>194</v>
      </c>
      <c r="B197" s="60"/>
      <c r="C197" s="61"/>
      <c r="D197" s="26" t="str">
        <f t="shared" si="48"/>
        <v xml:space="preserve"> </v>
      </c>
      <c r="E197" s="65"/>
      <c r="F197" s="65"/>
      <c r="G197" s="4">
        <f t="shared" si="49"/>
        <v>0</v>
      </c>
      <c r="H197" s="68"/>
      <c r="I197" s="19">
        <f t="shared" si="50"/>
        <v>1.9700000000000002E-6</v>
      </c>
      <c r="J197" s="71"/>
      <c r="K197" s="65"/>
      <c r="L197" s="4">
        <f t="shared" si="51"/>
        <v>0</v>
      </c>
      <c r="M197" s="68"/>
      <c r="N197" s="19">
        <f t="shared" si="52"/>
        <v>1.9700000000000002E-6</v>
      </c>
      <c r="O197" s="22">
        <f t="shared" si="53"/>
        <v>0</v>
      </c>
      <c r="P197" s="43">
        <f t="shared" si="54"/>
        <v>0</v>
      </c>
      <c r="Q197" s="5">
        <f t="shared" si="55"/>
        <v>3.9400000000000004E-6</v>
      </c>
      <c r="R197" s="46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</row>
    <row r="198" spans="1:41" ht="15.75" x14ac:dyDescent="0.25">
      <c r="A198" s="16">
        <v>195</v>
      </c>
      <c r="B198" s="60"/>
      <c r="C198" s="61"/>
      <c r="D198" s="26" t="str">
        <f t="shared" si="48"/>
        <v xml:space="preserve"> </v>
      </c>
      <c r="E198" s="65"/>
      <c r="F198" s="65"/>
      <c r="G198" s="4">
        <f t="shared" si="49"/>
        <v>0</v>
      </c>
      <c r="H198" s="68"/>
      <c r="I198" s="19">
        <f t="shared" si="50"/>
        <v>1.9800000000000001E-6</v>
      </c>
      <c r="J198" s="71"/>
      <c r="K198" s="65"/>
      <c r="L198" s="4">
        <f t="shared" si="51"/>
        <v>0</v>
      </c>
      <c r="M198" s="68"/>
      <c r="N198" s="19">
        <f t="shared" si="52"/>
        <v>1.9800000000000001E-6</v>
      </c>
      <c r="O198" s="22">
        <f t="shared" si="53"/>
        <v>0</v>
      </c>
      <c r="P198" s="43">
        <f t="shared" si="54"/>
        <v>0</v>
      </c>
      <c r="Q198" s="5">
        <f t="shared" si="55"/>
        <v>3.9600000000000002E-6</v>
      </c>
      <c r="R198" s="46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</row>
    <row r="199" spans="1:41" ht="15.75" x14ac:dyDescent="0.25">
      <c r="A199" s="16">
        <v>196</v>
      </c>
      <c r="B199" s="60"/>
      <c r="C199" s="61"/>
      <c r="D199" s="26" t="str">
        <f t="shared" si="48"/>
        <v xml:space="preserve"> </v>
      </c>
      <c r="E199" s="65"/>
      <c r="F199" s="65"/>
      <c r="G199" s="4">
        <f t="shared" si="49"/>
        <v>0</v>
      </c>
      <c r="H199" s="68"/>
      <c r="I199" s="19">
        <f t="shared" si="50"/>
        <v>1.99E-6</v>
      </c>
      <c r="J199" s="71"/>
      <c r="K199" s="65"/>
      <c r="L199" s="4">
        <f t="shared" si="51"/>
        <v>0</v>
      </c>
      <c r="M199" s="68"/>
      <c r="N199" s="19">
        <f t="shared" si="52"/>
        <v>1.99E-6</v>
      </c>
      <c r="O199" s="22">
        <f t="shared" si="53"/>
        <v>0</v>
      </c>
      <c r="P199" s="43">
        <f t="shared" si="54"/>
        <v>0</v>
      </c>
      <c r="Q199" s="5">
        <f t="shared" si="55"/>
        <v>3.98E-6</v>
      </c>
      <c r="R199" s="46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</row>
    <row r="200" spans="1:41" ht="15.75" x14ac:dyDescent="0.25">
      <c r="A200" s="16">
        <v>197</v>
      </c>
      <c r="B200" s="60"/>
      <c r="C200" s="61"/>
      <c r="D200" s="26" t="str">
        <f t="shared" si="48"/>
        <v xml:space="preserve"> </v>
      </c>
      <c r="E200" s="65"/>
      <c r="F200" s="65"/>
      <c r="G200" s="4">
        <f t="shared" si="49"/>
        <v>0</v>
      </c>
      <c r="H200" s="68"/>
      <c r="I200" s="19">
        <f t="shared" si="50"/>
        <v>1.9999999999999999E-6</v>
      </c>
      <c r="J200" s="71"/>
      <c r="K200" s="65"/>
      <c r="L200" s="4">
        <f t="shared" si="51"/>
        <v>0</v>
      </c>
      <c r="M200" s="68"/>
      <c r="N200" s="19">
        <f t="shared" si="52"/>
        <v>1.9999999999999999E-6</v>
      </c>
      <c r="O200" s="22">
        <f t="shared" si="53"/>
        <v>0</v>
      </c>
      <c r="P200" s="43">
        <f t="shared" si="54"/>
        <v>0</v>
      </c>
      <c r="Q200" s="5">
        <f t="shared" si="55"/>
        <v>3.9999999999999998E-6</v>
      </c>
      <c r="R200" s="46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</row>
    <row r="201" spans="1:41" ht="15.75" x14ac:dyDescent="0.25">
      <c r="A201" s="16">
        <v>198</v>
      </c>
      <c r="B201" s="60"/>
      <c r="C201" s="61"/>
      <c r="D201" s="26" t="str">
        <f t="shared" si="48"/>
        <v xml:space="preserve"> </v>
      </c>
      <c r="E201" s="65"/>
      <c r="F201" s="65"/>
      <c r="G201" s="4">
        <f t="shared" si="49"/>
        <v>0</v>
      </c>
      <c r="H201" s="68"/>
      <c r="I201" s="19">
        <f t="shared" si="50"/>
        <v>2.0100000000000002E-6</v>
      </c>
      <c r="J201" s="71"/>
      <c r="K201" s="65"/>
      <c r="L201" s="4">
        <f t="shared" si="51"/>
        <v>0</v>
      </c>
      <c r="M201" s="68"/>
      <c r="N201" s="19">
        <f t="shared" si="52"/>
        <v>2.0100000000000002E-6</v>
      </c>
      <c r="O201" s="22">
        <f t="shared" si="53"/>
        <v>0</v>
      </c>
      <c r="P201" s="43">
        <f t="shared" si="54"/>
        <v>0</v>
      </c>
      <c r="Q201" s="5">
        <f t="shared" si="55"/>
        <v>4.0200000000000005E-6</v>
      </c>
      <c r="R201" s="46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</row>
    <row r="202" spans="1:41" ht="15.75" x14ac:dyDescent="0.25">
      <c r="A202" s="16">
        <v>199</v>
      </c>
      <c r="B202" s="60"/>
      <c r="C202" s="61"/>
      <c r="D202" s="26" t="str">
        <f t="shared" si="48"/>
        <v xml:space="preserve"> </v>
      </c>
      <c r="E202" s="65"/>
      <c r="F202" s="65"/>
      <c r="G202" s="4">
        <f t="shared" si="49"/>
        <v>0</v>
      </c>
      <c r="H202" s="68"/>
      <c r="I202" s="19">
        <f t="shared" si="50"/>
        <v>2.0200000000000001E-6</v>
      </c>
      <c r="J202" s="71"/>
      <c r="K202" s="65"/>
      <c r="L202" s="4">
        <f t="shared" si="51"/>
        <v>0</v>
      </c>
      <c r="M202" s="68"/>
      <c r="N202" s="19">
        <f t="shared" si="52"/>
        <v>2.0200000000000001E-6</v>
      </c>
      <c r="O202" s="22">
        <f t="shared" si="53"/>
        <v>0</v>
      </c>
      <c r="P202" s="43">
        <f t="shared" si="54"/>
        <v>0</v>
      </c>
      <c r="Q202" s="5">
        <f t="shared" si="55"/>
        <v>4.0400000000000003E-6</v>
      </c>
      <c r="R202" s="46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</row>
    <row r="203" spans="1:41" ht="16.5" thickBot="1" x14ac:dyDescent="0.3">
      <c r="A203" s="17">
        <v>200</v>
      </c>
      <c r="B203" s="62"/>
      <c r="C203" s="63"/>
      <c r="D203" s="27" t="str">
        <f t="shared" si="48"/>
        <v xml:space="preserve"> </v>
      </c>
      <c r="E203" s="66"/>
      <c r="F203" s="66"/>
      <c r="G203" s="6">
        <f t="shared" si="49"/>
        <v>0</v>
      </c>
      <c r="H203" s="69"/>
      <c r="I203" s="20">
        <f t="shared" si="50"/>
        <v>2.03E-6</v>
      </c>
      <c r="J203" s="72"/>
      <c r="K203" s="66"/>
      <c r="L203" s="6">
        <f t="shared" si="51"/>
        <v>0</v>
      </c>
      <c r="M203" s="69"/>
      <c r="N203" s="20">
        <f t="shared" si="52"/>
        <v>2.03E-6</v>
      </c>
      <c r="O203" s="23">
        <f t="shared" si="53"/>
        <v>0</v>
      </c>
      <c r="P203" s="44">
        <f t="shared" si="54"/>
        <v>0</v>
      </c>
      <c r="Q203" s="7">
        <f t="shared" si="55"/>
        <v>4.0600000000000001E-6</v>
      </c>
      <c r="R203" s="46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</row>
    <row r="204" spans="1:41" x14ac:dyDescent="0.25">
      <c r="A204" s="46"/>
      <c r="B204" s="46"/>
      <c r="C204" s="46"/>
      <c r="D204" s="47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</row>
    <row r="205" spans="1:41" x14ac:dyDescent="0.25">
      <c r="A205" s="46"/>
      <c r="B205" s="46"/>
      <c r="C205" s="46"/>
      <c r="D205" s="47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</row>
    <row r="206" spans="1:41" x14ac:dyDescent="0.25">
      <c r="A206" s="46"/>
      <c r="B206" s="46"/>
      <c r="C206" s="46"/>
      <c r="D206" s="47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</row>
    <row r="207" spans="1:41" x14ac:dyDescent="0.25">
      <c r="A207" s="46"/>
      <c r="B207" s="46"/>
      <c r="C207" s="46"/>
      <c r="D207" s="47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</row>
    <row r="208" spans="1:41" x14ac:dyDescent="0.25">
      <c r="A208" s="46"/>
      <c r="B208" s="46"/>
      <c r="C208" s="46"/>
      <c r="D208" s="47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</row>
    <row r="209" spans="1:41" x14ac:dyDescent="0.25">
      <c r="A209" s="46"/>
      <c r="B209" s="46"/>
      <c r="C209" s="46"/>
      <c r="D209" s="47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</row>
    <row r="210" spans="1:41" x14ac:dyDescent="0.25">
      <c r="A210" s="46"/>
      <c r="B210" s="46"/>
      <c r="C210" s="46"/>
      <c r="D210" s="47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</row>
    <row r="211" spans="1:41" x14ac:dyDescent="0.25">
      <c r="A211" s="46"/>
      <c r="B211" s="46"/>
      <c r="C211" s="46"/>
      <c r="D211" s="47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</row>
    <row r="212" spans="1:41" x14ac:dyDescent="0.25">
      <c r="A212" s="46"/>
      <c r="B212" s="46"/>
      <c r="C212" s="46"/>
      <c r="D212" s="47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</row>
    <row r="213" spans="1:41" x14ac:dyDescent="0.25">
      <c r="A213" s="46"/>
      <c r="B213" s="46"/>
      <c r="C213" s="46"/>
      <c r="D213" s="47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</row>
    <row r="214" spans="1:41" x14ac:dyDescent="0.25">
      <c r="A214" s="46"/>
      <c r="B214" s="46"/>
      <c r="C214" s="46"/>
      <c r="D214" s="47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</row>
    <row r="215" spans="1:41" x14ac:dyDescent="0.25">
      <c r="A215" s="46"/>
      <c r="B215" s="46"/>
      <c r="C215" s="46"/>
      <c r="D215" s="47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</row>
    <row r="216" spans="1:41" x14ac:dyDescent="0.25">
      <c r="A216" s="46"/>
      <c r="B216" s="46"/>
      <c r="C216" s="46"/>
      <c r="D216" s="47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</row>
    <row r="217" spans="1:41" x14ac:dyDescent="0.25">
      <c r="A217" s="46"/>
      <c r="B217" s="46"/>
      <c r="C217" s="46"/>
      <c r="D217" s="47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</row>
    <row r="218" spans="1:41" x14ac:dyDescent="0.25">
      <c r="A218" s="46"/>
      <c r="B218" s="46"/>
      <c r="C218" s="46"/>
      <c r="D218" s="47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</row>
    <row r="219" spans="1:41" x14ac:dyDescent="0.25">
      <c r="A219" s="46"/>
      <c r="B219" s="46"/>
      <c r="C219" s="46"/>
      <c r="D219" s="47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</row>
    <row r="220" spans="1:41" x14ac:dyDescent="0.25">
      <c r="A220" s="46"/>
      <c r="B220" s="46"/>
      <c r="C220" s="46"/>
      <c r="D220" s="47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</row>
    <row r="221" spans="1:41" x14ac:dyDescent="0.25">
      <c r="A221" s="46"/>
      <c r="B221" s="46"/>
      <c r="C221" s="46"/>
      <c r="D221" s="47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</row>
    <row r="222" spans="1:41" x14ac:dyDescent="0.25">
      <c r="A222" s="46"/>
      <c r="B222" s="46"/>
      <c r="C222" s="46"/>
      <c r="D222" s="47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</row>
    <row r="223" spans="1:41" x14ac:dyDescent="0.25">
      <c r="A223" s="46"/>
      <c r="B223" s="46"/>
      <c r="C223" s="46"/>
      <c r="D223" s="47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</row>
    <row r="224" spans="1:41" x14ac:dyDescent="0.25">
      <c r="A224" s="46"/>
      <c r="B224" s="46"/>
      <c r="C224" s="46"/>
      <c r="D224" s="47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</row>
    <row r="225" spans="1:41" x14ac:dyDescent="0.25">
      <c r="A225" s="46"/>
      <c r="B225" s="46"/>
      <c r="C225" s="46"/>
      <c r="D225" s="47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</row>
    <row r="226" spans="1:41" x14ac:dyDescent="0.25">
      <c r="A226" s="46"/>
      <c r="B226" s="46"/>
      <c r="C226" s="46"/>
      <c r="D226" s="47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</row>
    <row r="227" spans="1:41" x14ac:dyDescent="0.25">
      <c r="A227" s="46"/>
      <c r="B227" s="46"/>
      <c r="C227" s="46"/>
      <c r="D227" s="47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</row>
    <row r="228" spans="1:41" x14ac:dyDescent="0.25">
      <c r="A228" s="46"/>
      <c r="B228" s="46"/>
      <c r="C228" s="46"/>
      <c r="D228" s="47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</row>
    <row r="229" spans="1:41" x14ac:dyDescent="0.25">
      <c r="A229" s="46"/>
      <c r="B229" s="46"/>
      <c r="C229" s="46"/>
      <c r="D229" s="47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</row>
    <row r="230" spans="1:41" x14ac:dyDescent="0.25">
      <c r="A230" s="46"/>
      <c r="B230" s="46"/>
      <c r="C230" s="46"/>
      <c r="D230" s="47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</row>
    <row r="231" spans="1:41" x14ac:dyDescent="0.25">
      <c r="A231" s="46"/>
      <c r="B231" s="46"/>
      <c r="C231" s="46"/>
      <c r="D231" s="47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</row>
    <row r="232" spans="1:41" x14ac:dyDescent="0.25">
      <c r="A232" s="46"/>
      <c r="B232" s="46"/>
      <c r="C232" s="46"/>
      <c r="D232" s="47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</row>
    <row r="233" spans="1:41" x14ac:dyDescent="0.25">
      <c r="A233" s="46"/>
      <c r="B233" s="46"/>
      <c r="C233" s="46"/>
      <c r="D233" s="47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</row>
    <row r="234" spans="1:41" x14ac:dyDescent="0.25">
      <c r="A234" s="46"/>
      <c r="B234" s="46"/>
      <c r="C234" s="46"/>
      <c r="D234" s="47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</row>
    <row r="235" spans="1:41" x14ac:dyDescent="0.25">
      <c r="A235" s="46"/>
      <c r="B235" s="46"/>
      <c r="C235" s="46"/>
      <c r="D235" s="47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</row>
    <row r="236" spans="1:41" x14ac:dyDescent="0.25">
      <c r="A236" s="46"/>
      <c r="B236" s="46"/>
      <c r="C236" s="46"/>
      <c r="D236" s="47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</row>
    <row r="237" spans="1:41" x14ac:dyDescent="0.25">
      <c r="A237" s="46"/>
      <c r="B237" s="46"/>
      <c r="C237" s="46"/>
      <c r="D237" s="47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</row>
    <row r="238" spans="1:41" x14ac:dyDescent="0.25">
      <c r="A238" s="46"/>
      <c r="B238" s="46"/>
      <c r="C238" s="46"/>
      <c r="D238" s="47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</row>
    <row r="239" spans="1:41" x14ac:dyDescent="0.25">
      <c r="A239" s="46"/>
      <c r="B239" s="46"/>
      <c r="C239" s="46"/>
      <c r="D239" s="47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</row>
    <row r="240" spans="1:41" x14ac:dyDescent="0.25">
      <c r="A240" s="46"/>
      <c r="B240" s="46"/>
      <c r="C240" s="46"/>
      <c r="D240" s="47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</row>
    <row r="241" spans="1:41" x14ac:dyDescent="0.25">
      <c r="A241" s="46"/>
      <c r="B241" s="46"/>
      <c r="C241" s="46"/>
      <c r="D241" s="47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</row>
    <row r="242" spans="1:41" x14ac:dyDescent="0.25">
      <c r="A242" s="46"/>
      <c r="B242" s="46"/>
      <c r="C242" s="46"/>
      <c r="D242" s="47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</row>
  </sheetData>
  <sheetProtection sheet="1" objects="1" scenarios="1"/>
  <mergeCells count="17">
    <mergeCell ref="C2:C3"/>
    <mergeCell ref="B2:B3"/>
    <mergeCell ref="A2:A3"/>
    <mergeCell ref="N2:N3"/>
    <mergeCell ref="D2:D3"/>
    <mergeCell ref="J2:J3"/>
    <mergeCell ref="I2:I3"/>
    <mergeCell ref="H2:H3"/>
    <mergeCell ref="G2:G3"/>
    <mergeCell ref="F2:F3"/>
    <mergeCell ref="E2:E3"/>
    <mergeCell ref="K2:K3"/>
    <mergeCell ref="Q2:Q3"/>
    <mergeCell ref="P2:P3"/>
    <mergeCell ref="O2:O3"/>
    <mergeCell ref="M2:M3"/>
    <mergeCell ref="L2:L3"/>
  </mergeCells>
  <conditionalFormatting sqref="B4:C203">
    <cfRule type="expression" dxfId="4" priority="5">
      <formula>MOD(ROW(),2)</formula>
    </cfRule>
  </conditionalFormatting>
  <conditionalFormatting sqref="A4:A203">
    <cfRule type="expression" dxfId="3" priority="4">
      <formula>MOD(ROW(),2)</formula>
    </cfRule>
  </conditionalFormatting>
  <conditionalFormatting sqref="E4:I203">
    <cfRule type="expression" dxfId="2" priority="3">
      <formula>MOD(ROW(),2)</formula>
    </cfRule>
  </conditionalFormatting>
  <conditionalFormatting sqref="J4:N203">
    <cfRule type="expression" dxfId="1" priority="2">
      <formula>MOD(ROW(),2)</formula>
    </cfRule>
  </conditionalFormatting>
  <conditionalFormatting sqref="O4:Q203">
    <cfRule type="expression" dxfId="0" priority="1">
      <formula>MOD(ROW(),2)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242"/>
  <sheetViews>
    <sheetView workbookViewId="0">
      <selection activeCell="AC2" sqref="AC2"/>
    </sheetView>
  </sheetViews>
  <sheetFormatPr baseColWidth="10" defaultRowHeight="15" x14ac:dyDescent="0.25"/>
  <cols>
    <col min="1" max="1" width="4" style="1" bestFit="1" customWidth="1"/>
    <col min="2" max="2" width="11.42578125" style="1" hidden="1" customWidth="1"/>
    <col min="3" max="3" width="30.7109375" style="24" customWidth="1"/>
    <col min="4" max="6" width="8.7109375" style="1" customWidth="1"/>
    <col min="7" max="8" width="9.42578125" style="1" customWidth="1"/>
    <col min="9" max="9" width="1.7109375" style="1" customWidth="1"/>
    <col min="10" max="10" width="4" style="1" bestFit="1" customWidth="1"/>
    <col min="11" max="11" width="11.42578125" style="1" hidden="1" customWidth="1"/>
    <col min="12" max="12" width="30.7109375" style="24" customWidth="1"/>
    <col min="13" max="15" width="8.7109375" style="1" customWidth="1"/>
    <col min="16" max="17" width="9.42578125" style="1" customWidth="1"/>
    <col min="18" max="18" width="1.7109375" style="1" customWidth="1"/>
    <col min="19" max="19" width="4" style="1" bestFit="1" customWidth="1"/>
    <col min="20" max="20" width="11.42578125" style="1" hidden="1" customWidth="1"/>
    <col min="21" max="21" width="30.7109375" style="24" customWidth="1"/>
    <col min="22" max="24" width="8.7109375" style="1" customWidth="1"/>
    <col min="25" max="26" width="9.42578125" style="1" customWidth="1"/>
    <col min="27" max="27" width="11.42578125" style="1"/>
    <col min="28" max="28" width="1.7109375" customWidth="1"/>
    <col min="29" max="29" width="30.7109375" customWidth="1"/>
    <col min="30" max="30" width="14.7109375" bestFit="1" customWidth="1"/>
    <col min="31" max="31" width="1.7109375" customWidth="1"/>
    <col min="32" max="32" width="30.7109375" customWidth="1"/>
    <col min="33" max="33" width="15.140625" bestFit="1" customWidth="1"/>
  </cols>
  <sheetData>
    <row r="1" spans="1:50" ht="15.75" thickBot="1" x14ac:dyDescent="0.3">
      <c r="A1" s="46"/>
      <c r="B1" s="46"/>
      <c r="C1" s="47"/>
      <c r="D1" s="46"/>
      <c r="E1" s="46"/>
      <c r="F1" s="46"/>
      <c r="G1" s="46"/>
      <c r="H1" s="46"/>
      <c r="I1" s="46"/>
      <c r="J1" s="46"/>
      <c r="K1" s="46"/>
      <c r="L1" s="47"/>
      <c r="M1" s="46"/>
      <c r="N1" s="46"/>
      <c r="O1" s="46"/>
      <c r="P1" s="46"/>
      <c r="Q1" s="46"/>
      <c r="R1" s="46"/>
      <c r="S1" s="46"/>
      <c r="T1" s="46"/>
      <c r="U1" s="47"/>
      <c r="V1" s="46"/>
      <c r="W1" s="46"/>
      <c r="X1" s="46"/>
      <c r="Y1" s="46"/>
      <c r="Z1" s="46"/>
      <c r="AA1" s="46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50" ht="26.25" thickBot="1" x14ac:dyDescent="0.3">
      <c r="A2" s="93" t="s">
        <v>25</v>
      </c>
      <c r="B2" s="94"/>
      <c r="C2" s="94"/>
      <c r="D2" s="94"/>
      <c r="E2" s="94"/>
      <c r="F2" s="95"/>
      <c r="G2" s="113" t="s">
        <v>21</v>
      </c>
      <c r="H2" s="116" t="s">
        <v>22</v>
      </c>
      <c r="I2" s="46"/>
      <c r="J2" s="93" t="s">
        <v>26</v>
      </c>
      <c r="K2" s="94"/>
      <c r="L2" s="94"/>
      <c r="M2" s="94"/>
      <c r="N2" s="94"/>
      <c r="O2" s="95"/>
      <c r="P2" s="113" t="s">
        <v>21</v>
      </c>
      <c r="Q2" s="116" t="s">
        <v>22</v>
      </c>
      <c r="R2" s="46"/>
      <c r="S2" s="93" t="s">
        <v>23</v>
      </c>
      <c r="T2" s="94"/>
      <c r="U2" s="94"/>
      <c r="V2" s="94"/>
      <c r="W2" s="94"/>
      <c r="X2" s="95"/>
      <c r="Y2" s="113" t="s">
        <v>21</v>
      </c>
      <c r="Z2" s="114" t="s">
        <v>22</v>
      </c>
      <c r="AA2" s="115" t="s">
        <v>24</v>
      </c>
      <c r="AB2" s="48"/>
      <c r="AC2" s="96"/>
      <c r="AD2" s="112" t="s">
        <v>27</v>
      </c>
      <c r="AE2" s="102"/>
      <c r="AF2" s="105"/>
      <c r="AG2" s="112" t="s">
        <v>28</v>
      </c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5.75" thickBot="1" x14ac:dyDescent="0.3">
      <c r="A3" s="10" t="s">
        <v>17</v>
      </c>
      <c r="B3" s="11"/>
      <c r="C3" s="11" t="s">
        <v>3</v>
      </c>
      <c r="D3" s="11" t="s">
        <v>18</v>
      </c>
      <c r="E3" s="11" t="s">
        <v>19</v>
      </c>
      <c r="F3" s="54" t="s">
        <v>20</v>
      </c>
      <c r="G3" s="51">
        <f>SUM(Saisies!F:F)</f>
        <v>0</v>
      </c>
      <c r="H3" s="45">
        <f>SUM(Saisies!H:H)</f>
        <v>0</v>
      </c>
      <c r="I3" s="49"/>
      <c r="J3" s="10" t="s">
        <v>17</v>
      </c>
      <c r="K3" s="11"/>
      <c r="L3" s="11" t="s">
        <v>3</v>
      </c>
      <c r="M3" s="11" t="s">
        <v>18</v>
      </c>
      <c r="N3" s="11" t="s">
        <v>19</v>
      </c>
      <c r="O3" s="54" t="s">
        <v>20</v>
      </c>
      <c r="P3" s="51">
        <f>SUM(Saisies!K:K)</f>
        <v>0</v>
      </c>
      <c r="Q3" s="45">
        <f>SUM(Saisies!M:M)</f>
        <v>0</v>
      </c>
      <c r="R3" s="49"/>
      <c r="S3" s="10" t="s">
        <v>17</v>
      </c>
      <c r="T3" s="11"/>
      <c r="U3" s="11" t="s">
        <v>3</v>
      </c>
      <c r="V3" s="11" t="s">
        <v>18</v>
      </c>
      <c r="W3" s="11" t="s">
        <v>19</v>
      </c>
      <c r="X3" s="54" t="s">
        <v>20</v>
      </c>
      <c r="Y3" s="51">
        <f>G3+P3</f>
        <v>0</v>
      </c>
      <c r="Z3" s="37">
        <f>H3+Q3</f>
        <v>0</v>
      </c>
      <c r="AA3" s="45" t="str">
        <f>IF(Saisies!F4="","",IF(Saisies!H4="","",Z3/Y3))</f>
        <v/>
      </c>
      <c r="AB3" s="48"/>
      <c r="AC3" s="109">
        <f>INDEX(Saisies!B:B,MATCH(Classements!AD3,Saisies!O:O,0))</f>
        <v>0</v>
      </c>
      <c r="AD3" s="106">
        <f>LARGE(Saisies!O:O,1)</f>
        <v>0</v>
      </c>
      <c r="AE3" s="101"/>
      <c r="AF3" s="103">
        <f>INDEX(Saisies!B:B,MATCH(Classements!AG3,Saisies!P:P,0))</f>
        <v>0</v>
      </c>
      <c r="AG3" s="104">
        <f>LARGE(Saisies!P:P,1)</f>
        <v>0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x14ac:dyDescent="0.25">
      <c r="A4" s="32">
        <v>1</v>
      </c>
      <c r="B4" s="8">
        <f>MATCH(LARGE(Saisies!$I$4:$I$203,$A4),Saisies!$I$4:$I$203,0)</f>
        <v>200</v>
      </c>
      <c r="C4" s="12" t="str">
        <f>INDEX(Saisies!$D$4:$D$203,B4)</f>
        <v xml:space="preserve"> </v>
      </c>
      <c r="D4" s="8">
        <f>INDEX(Saisies!$F$4:$F$203,B4)</f>
        <v>0</v>
      </c>
      <c r="E4" s="34">
        <f>INDEX(Saisies!$H$4:$H$203,B4)</f>
        <v>0</v>
      </c>
      <c r="F4" s="55">
        <f>INDEX(Saisies!$I$4:$I$203,B4)</f>
        <v>2.03E-6</v>
      </c>
      <c r="G4" s="52" t="str">
        <f>IF(Saisies!F4="","",D4/G$3)</f>
        <v/>
      </c>
      <c r="H4" s="33" t="str">
        <f>IF(Saisies!H4="","",E4/H$3)</f>
        <v/>
      </c>
      <c r="I4" s="46"/>
      <c r="J4" s="32">
        <v>1</v>
      </c>
      <c r="K4" s="8">
        <f>MATCH(LARGE(Saisies!$N$4:$N$203,$J4),Saisies!$N$4:$N$203,0)</f>
        <v>200</v>
      </c>
      <c r="L4" s="12" t="str">
        <f>INDEX(Saisies!$D$4:$D$203,K4)</f>
        <v xml:space="preserve"> </v>
      </c>
      <c r="M4" s="8">
        <f>INDEX(Saisies!$K$4:$K$203,K4)</f>
        <v>0</v>
      </c>
      <c r="N4" s="34">
        <f>INDEX(Saisies!$M$4:$M$203,K4)</f>
        <v>0</v>
      </c>
      <c r="O4" s="55">
        <f>INDEX(Saisies!$N$4:$N$203,K4)</f>
        <v>2.03E-6</v>
      </c>
      <c r="P4" s="52" t="str">
        <f>IF(Saisies!K4="","",M4/P$3)</f>
        <v/>
      </c>
      <c r="Q4" s="33" t="str">
        <f>IF(Saisies!M4="","",N4/Q$3)</f>
        <v/>
      </c>
      <c r="R4" s="46"/>
      <c r="S4" s="32">
        <v>1</v>
      </c>
      <c r="T4" s="8">
        <f>MATCH(LARGE(Saisies!$Q$4:$Q$203,$A4),Saisies!$Q$4:$Q$203,0)</f>
        <v>200</v>
      </c>
      <c r="U4" s="12" t="str">
        <f>INDEX(Saisies!$D$4:$D$203,T4)</f>
        <v xml:space="preserve"> </v>
      </c>
      <c r="V4" s="8">
        <f>INDEX(Saisies!$F$4:$F$203,T4)+INDEX(Saisies!$K$4:$K$203,T4)</f>
        <v>0</v>
      </c>
      <c r="W4" s="34">
        <f>INDEX(Saisies!$H$4:$H$203,T4)+INDEX(Saisies!$M$4:$M$203,T4)</f>
        <v>0</v>
      </c>
      <c r="X4" s="55">
        <f>INDEX(Saisies!$I$4:$I$203,T4)+INDEX(Saisies!$N$4:$N$203,T4)</f>
        <v>4.0600000000000001E-6</v>
      </c>
      <c r="Y4" s="52" t="str">
        <f>IF(Saisies!F4="","",V4/Y$3)</f>
        <v/>
      </c>
      <c r="Z4" s="38" t="str">
        <f>IF(Saisies!H4="","",W4/Z$3)</f>
        <v/>
      </c>
      <c r="AA4" s="41" t="str">
        <f>IF(Saisies!D4="","",IF(Saisies!F4="","",IF(Saisies!H4="","",W4/V4)))</f>
        <v/>
      </c>
      <c r="AB4" s="48"/>
      <c r="AC4" s="110">
        <f>INDEX(Saisies!B:B,MATCH(Classements!AD4,Saisies!O:O,0))</f>
        <v>0</v>
      </c>
      <c r="AD4" s="107">
        <f>LARGE(Saisies!O:O,2)</f>
        <v>0</v>
      </c>
      <c r="AE4" s="101"/>
      <c r="AF4" s="99">
        <f>INDEX(Saisies!B:B,MATCH(Classements!AG4,Saisies!P:P,0))</f>
        <v>0</v>
      </c>
      <c r="AG4" s="97">
        <f>LARGE(Saisies!P:P,2)</f>
        <v>0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ht="15.75" thickBot="1" x14ac:dyDescent="0.3">
      <c r="A5" s="28">
        <v>2</v>
      </c>
      <c r="B5" s="4">
        <f>MATCH(LARGE(Saisies!$I$4:$I$203,$A5),Saisies!$I$4:$I$203,0)</f>
        <v>199</v>
      </c>
      <c r="C5" s="13" t="str">
        <f>INDEX(Saisies!$D$4:$D$203,B5)</f>
        <v xml:space="preserve"> </v>
      </c>
      <c r="D5" s="4">
        <f>INDEX(Saisies!$F$4:$F$203,B5)</f>
        <v>0</v>
      </c>
      <c r="E5" s="36">
        <f>INDEX(Saisies!$H$4:$H$203,B5)</f>
        <v>0</v>
      </c>
      <c r="F5" s="56">
        <f>INDEX(Saisies!$I$4:$I$203,B5)</f>
        <v>2.0200000000000001E-6</v>
      </c>
      <c r="G5" s="52" t="str">
        <f>IF(Saisies!F5="","",D5/G$3)</f>
        <v/>
      </c>
      <c r="H5" s="33" t="str">
        <f>IF(Saisies!H5="","",E5/H$3)</f>
        <v/>
      </c>
      <c r="I5" s="46"/>
      <c r="J5" s="28">
        <v>2</v>
      </c>
      <c r="K5" s="8">
        <f>MATCH(LARGE(Saisies!$N$4:$N$203,$J5),Saisies!$N$4:$N$203,0)</f>
        <v>199</v>
      </c>
      <c r="L5" s="13" t="str">
        <f>INDEX(Saisies!$D$4:$D$203,K5)</f>
        <v xml:space="preserve"> </v>
      </c>
      <c r="M5" s="8">
        <f>INDEX(Saisies!$K$4:$K$203,K5)</f>
        <v>0</v>
      </c>
      <c r="N5" s="34">
        <f>INDEX(Saisies!$M$4:$M$203,K5)</f>
        <v>0</v>
      </c>
      <c r="O5" s="55">
        <f>INDEX(Saisies!$N$4:$N$203,K5)</f>
        <v>2.0200000000000001E-6</v>
      </c>
      <c r="P5" s="52" t="str">
        <f>IF(Saisies!K5="","",M5/P$3)</f>
        <v/>
      </c>
      <c r="Q5" s="33" t="str">
        <f>IF(Saisies!M5="","",N5/Q$3)</f>
        <v/>
      </c>
      <c r="R5" s="46"/>
      <c r="S5" s="28">
        <v>2</v>
      </c>
      <c r="T5" s="8">
        <f>MATCH(LARGE(Saisies!$Q$4:$Q$203,$A5),Saisies!$Q$4:$Q$203,0)</f>
        <v>199</v>
      </c>
      <c r="U5" s="13" t="str">
        <f>INDEX(Saisies!$D$4:$D$203,T5)</f>
        <v xml:space="preserve"> </v>
      </c>
      <c r="V5" s="8">
        <f>INDEX(Saisies!$F$4:$F$203,T5)+INDEX(Saisies!$K$4:$K$203,T5)</f>
        <v>0</v>
      </c>
      <c r="W5" s="34">
        <f>INDEX(Saisies!$H$4:$H$203,T5)+INDEX(Saisies!$M$4:$M$203,T5)</f>
        <v>0</v>
      </c>
      <c r="X5" s="55">
        <f>INDEX(Saisies!$I$4:$I$203,T5)+INDEX(Saisies!$N$4:$N$203,T5)</f>
        <v>4.0400000000000003E-6</v>
      </c>
      <c r="Y5" s="52" t="str">
        <f>IF(Saisies!F5="","",V5/Y$3)</f>
        <v/>
      </c>
      <c r="Z5" s="38" t="str">
        <f>IF(Saisies!H5="","",W5/Z$3)</f>
        <v/>
      </c>
      <c r="AA5" s="39" t="str">
        <f>IF(Saisies!D5="","",IF(Saisies!F5="","",IF(Saisies!H5="","",W5/V5)))</f>
        <v/>
      </c>
      <c r="AB5" s="48"/>
      <c r="AC5" s="111">
        <f>INDEX(Saisies!B:B,MATCH(Classements!AD5,Saisies!O:O,0))</f>
        <v>0</v>
      </c>
      <c r="AD5" s="108">
        <f>LARGE(Saisies!O:O,3)</f>
        <v>0</v>
      </c>
      <c r="AE5" s="101"/>
      <c r="AF5" s="100">
        <f>INDEX(Saisies!B:B,MATCH(Classements!AG5,Saisies!P:P,0))</f>
        <v>0</v>
      </c>
      <c r="AG5" s="98">
        <f>LARGE(Saisies!P:P,3)</f>
        <v>0</v>
      </c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 x14ac:dyDescent="0.25">
      <c r="A6" s="28">
        <v>3</v>
      </c>
      <c r="B6" s="4">
        <f>MATCH(LARGE(Saisies!$I$4:$I$203,$A6),Saisies!$I$4:$I$203,0)</f>
        <v>198</v>
      </c>
      <c r="C6" s="13" t="str">
        <f>INDEX(Saisies!$D$4:$D$203,B6)</f>
        <v xml:space="preserve"> </v>
      </c>
      <c r="D6" s="4">
        <f>INDEX(Saisies!$F$4:$F$203,B6)</f>
        <v>0</v>
      </c>
      <c r="E6" s="36">
        <f>INDEX(Saisies!$H$4:$H$203,B6)</f>
        <v>0</v>
      </c>
      <c r="F6" s="56">
        <f>INDEX(Saisies!$I$4:$I$203,B6)</f>
        <v>2.0100000000000002E-6</v>
      </c>
      <c r="G6" s="52" t="str">
        <f>IF(Saisies!F6="","",D6/G$3)</f>
        <v/>
      </c>
      <c r="H6" s="33" t="str">
        <f>IF(Saisies!H6="","",E6/H$3)</f>
        <v/>
      </c>
      <c r="I6" s="46"/>
      <c r="J6" s="28">
        <v>3</v>
      </c>
      <c r="K6" s="8">
        <f>MATCH(LARGE(Saisies!$N$4:$N$203,$J6),Saisies!$N$4:$N$203,0)</f>
        <v>198</v>
      </c>
      <c r="L6" s="13" t="str">
        <f>INDEX(Saisies!$D$4:$D$203,K6)</f>
        <v xml:space="preserve"> </v>
      </c>
      <c r="M6" s="8">
        <f>INDEX(Saisies!$K$4:$K$203,K6)</f>
        <v>0</v>
      </c>
      <c r="N6" s="34">
        <f>INDEX(Saisies!$M$4:$M$203,K6)</f>
        <v>0</v>
      </c>
      <c r="O6" s="55">
        <f>INDEX(Saisies!$N$4:$N$203,K6)</f>
        <v>2.0100000000000002E-6</v>
      </c>
      <c r="P6" s="52" t="str">
        <f>IF(Saisies!K6="","",M6/P$3)</f>
        <v/>
      </c>
      <c r="Q6" s="33" t="str">
        <f>IF(Saisies!M6="","",N6/Q$3)</f>
        <v/>
      </c>
      <c r="R6" s="46"/>
      <c r="S6" s="28">
        <v>3</v>
      </c>
      <c r="T6" s="8">
        <f>MATCH(LARGE(Saisies!$Q$4:$Q$203,$A6),Saisies!$Q$4:$Q$203,0)</f>
        <v>198</v>
      </c>
      <c r="U6" s="13" t="str">
        <f>INDEX(Saisies!$D$4:$D$203,T6)</f>
        <v xml:space="preserve"> </v>
      </c>
      <c r="V6" s="8">
        <f>INDEX(Saisies!$F$4:$F$203,T6)+INDEX(Saisies!$K$4:$K$203,T6)</f>
        <v>0</v>
      </c>
      <c r="W6" s="34">
        <f>INDEX(Saisies!$H$4:$H$203,T6)+INDEX(Saisies!$M$4:$M$203,T6)</f>
        <v>0</v>
      </c>
      <c r="X6" s="55">
        <f>INDEX(Saisies!$I$4:$I$203,T6)+INDEX(Saisies!$N$4:$N$203,T6)</f>
        <v>4.0200000000000005E-6</v>
      </c>
      <c r="Y6" s="52" t="str">
        <f>IF(Saisies!F6="","",V6/Y$3)</f>
        <v/>
      </c>
      <c r="Z6" s="38" t="str">
        <f>IF(Saisies!H6="","",W6/Z$3)</f>
        <v/>
      </c>
      <c r="AA6" s="39" t="str">
        <f>IF(Saisies!D6="","",IF(Saisies!F6="","",IF(Saisies!H6="","",W6/V6)))</f>
        <v/>
      </c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25">
      <c r="A7" s="28">
        <v>4</v>
      </c>
      <c r="B7" s="4">
        <f>MATCH(LARGE(Saisies!$I$4:$I$203,$A7),Saisies!$I$4:$I$203,0)</f>
        <v>197</v>
      </c>
      <c r="C7" s="13" t="str">
        <f>INDEX(Saisies!$D$4:$D$203,B7)</f>
        <v xml:space="preserve"> </v>
      </c>
      <c r="D7" s="4">
        <f>INDEX(Saisies!$F$4:$F$203,B7)</f>
        <v>0</v>
      </c>
      <c r="E7" s="36">
        <f>INDEX(Saisies!$H$4:$H$203,B7)</f>
        <v>0</v>
      </c>
      <c r="F7" s="56">
        <f>INDEX(Saisies!$I$4:$I$203,B7)</f>
        <v>1.9999999999999999E-6</v>
      </c>
      <c r="G7" s="52" t="str">
        <f>IF(Saisies!F7="","",D7/G$3)</f>
        <v/>
      </c>
      <c r="H7" s="33" t="str">
        <f>IF(Saisies!H7="","",E7/H$3)</f>
        <v/>
      </c>
      <c r="I7" s="46"/>
      <c r="J7" s="28">
        <v>4</v>
      </c>
      <c r="K7" s="8">
        <f>MATCH(LARGE(Saisies!$N$4:$N$203,$J7),Saisies!$N$4:$N$203,0)</f>
        <v>197</v>
      </c>
      <c r="L7" s="13" t="str">
        <f>INDEX(Saisies!$D$4:$D$203,K7)</f>
        <v xml:space="preserve"> </v>
      </c>
      <c r="M7" s="8">
        <f>INDEX(Saisies!$K$4:$K$203,K7)</f>
        <v>0</v>
      </c>
      <c r="N7" s="34">
        <f>INDEX(Saisies!$M$4:$M$203,K7)</f>
        <v>0</v>
      </c>
      <c r="O7" s="55">
        <f>INDEX(Saisies!$N$4:$N$203,K7)</f>
        <v>1.9999999999999999E-6</v>
      </c>
      <c r="P7" s="52" t="str">
        <f>IF(Saisies!K7="","",M7/P$3)</f>
        <v/>
      </c>
      <c r="Q7" s="33" t="str">
        <f>IF(Saisies!M7="","",N7/Q$3)</f>
        <v/>
      </c>
      <c r="R7" s="46"/>
      <c r="S7" s="28">
        <v>4</v>
      </c>
      <c r="T7" s="8">
        <f>MATCH(LARGE(Saisies!$Q$4:$Q$203,$A7),Saisies!$Q$4:$Q$203,0)</f>
        <v>197</v>
      </c>
      <c r="U7" s="13" t="str">
        <f>INDEX(Saisies!$D$4:$D$203,T7)</f>
        <v xml:space="preserve"> </v>
      </c>
      <c r="V7" s="8">
        <f>INDEX(Saisies!$F$4:$F$203,T7)+INDEX(Saisies!$K$4:$K$203,T7)</f>
        <v>0</v>
      </c>
      <c r="W7" s="34">
        <f>INDEX(Saisies!$H$4:$H$203,T7)+INDEX(Saisies!$M$4:$M$203,T7)</f>
        <v>0</v>
      </c>
      <c r="X7" s="55">
        <f>INDEX(Saisies!$I$4:$I$203,T7)+INDEX(Saisies!$N$4:$N$203,T7)</f>
        <v>3.9999999999999998E-6</v>
      </c>
      <c r="Y7" s="52" t="str">
        <f>IF(Saisies!F7="","",V7/Y$3)</f>
        <v/>
      </c>
      <c r="Z7" s="38" t="str">
        <f>IF(Saisies!H7="","",W7/Z$3)</f>
        <v/>
      </c>
      <c r="AA7" s="39" t="str">
        <f>IF(Saisies!D7="","",IF(Saisies!F7="","",IF(Saisies!H7="","",W7/V7)))</f>
        <v/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</row>
    <row r="8" spans="1:50" x14ac:dyDescent="0.25">
      <c r="A8" s="28">
        <v>5</v>
      </c>
      <c r="B8" s="4">
        <f>MATCH(LARGE(Saisies!$I$4:$I$203,$A8),Saisies!$I$4:$I$203,0)</f>
        <v>196</v>
      </c>
      <c r="C8" s="13" t="str">
        <f>INDEX(Saisies!$D$4:$D$203,B8)</f>
        <v xml:space="preserve"> </v>
      </c>
      <c r="D8" s="4">
        <f>INDEX(Saisies!$F$4:$F$203,B8)</f>
        <v>0</v>
      </c>
      <c r="E8" s="36">
        <f>INDEX(Saisies!$H$4:$H$203,B8)</f>
        <v>0</v>
      </c>
      <c r="F8" s="56">
        <f>INDEX(Saisies!$I$4:$I$203,B8)</f>
        <v>1.99E-6</v>
      </c>
      <c r="G8" s="52" t="str">
        <f>IF(Saisies!F8="","",D8/G$3)</f>
        <v/>
      </c>
      <c r="H8" s="33" t="str">
        <f>IF(Saisies!H8="","",E8/H$3)</f>
        <v/>
      </c>
      <c r="I8" s="46"/>
      <c r="J8" s="28">
        <v>5</v>
      </c>
      <c r="K8" s="8">
        <f>MATCH(LARGE(Saisies!$N$4:$N$203,$J8),Saisies!$N$4:$N$203,0)</f>
        <v>196</v>
      </c>
      <c r="L8" s="13" t="str">
        <f>INDEX(Saisies!$D$4:$D$203,K8)</f>
        <v xml:space="preserve"> </v>
      </c>
      <c r="M8" s="8">
        <f>INDEX(Saisies!$K$4:$K$203,K8)</f>
        <v>0</v>
      </c>
      <c r="N8" s="34">
        <f>INDEX(Saisies!$M$4:$M$203,K8)</f>
        <v>0</v>
      </c>
      <c r="O8" s="55">
        <f>INDEX(Saisies!$N$4:$N$203,K8)</f>
        <v>1.99E-6</v>
      </c>
      <c r="P8" s="52" t="str">
        <f>IF(Saisies!K8="","",M8/P$3)</f>
        <v/>
      </c>
      <c r="Q8" s="33" t="str">
        <f>IF(Saisies!M8="","",N8/Q$3)</f>
        <v/>
      </c>
      <c r="R8" s="46"/>
      <c r="S8" s="28">
        <v>5</v>
      </c>
      <c r="T8" s="8">
        <f>MATCH(LARGE(Saisies!$Q$4:$Q$203,$A8),Saisies!$Q$4:$Q$203,0)</f>
        <v>196</v>
      </c>
      <c r="U8" s="13" t="str">
        <f>INDEX(Saisies!$D$4:$D$203,T8)</f>
        <v xml:space="preserve"> </v>
      </c>
      <c r="V8" s="8">
        <f>INDEX(Saisies!$F$4:$F$203,T8)+INDEX(Saisies!$K$4:$K$203,T8)</f>
        <v>0</v>
      </c>
      <c r="W8" s="34">
        <f>INDEX(Saisies!$H$4:$H$203,T8)+INDEX(Saisies!$M$4:$M$203,T8)</f>
        <v>0</v>
      </c>
      <c r="X8" s="55">
        <f>INDEX(Saisies!$I$4:$I$203,T8)+INDEX(Saisies!$N$4:$N$203,T8)</f>
        <v>3.98E-6</v>
      </c>
      <c r="Y8" s="52" t="str">
        <f>IF(Saisies!F8="","",V8/Y$3)</f>
        <v/>
      </c>
      <c r="Z8" s="38" t="str">
        <f>IF(Saisies!H8="","",W8/Z$3)</f>
        <v/>
      </c>
      <c r="AA8" s="39" t="str">
        <f>IF(Saisies!D8="","",IF(Saisies!F8="","",IF(Saisies!H8="","",W8/V8)))</f>
        <v/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x14ac:dyDescent="0.25">
      <c r="A9" s="28">
        <v>6</v>
      </c>
      <c r="B9" s="4">
        <f>MATCH(LARGE(Saisies!$I$4:$I$203,$A9),Saisies!$I$4:$I$203,0)</f>
        <v>195</v>
      </c>
      <c r="C9" s="13" t="str">
        <f>INDEX(Saisies!$D$4:$D$203,B9)</f>
        <v xml:space="preserve"> </v>
      </c>
      <c r="D9" s="4">
        <f>INDEX(Saisies!$F$4:$F$203,B9)</f>
        <v>0</v>
      </c>
      <c r="E9" s="36">
        <f>INDEX(Saisies!$H$4:$H$203,B9)</f>
        <v>0</v>
      </c>
      <c r="F9" s="56">
        <f>INDEX(Saisies!$I$4:$I$203,B9)</f>
        <v>1.9800000000000001E-6</v>
      </c>
      <c r="G9" s="52" t="str">
        <f>IF(Saisies!F9="","",D9/G$3)</f>
        <v/>
      </c>
      <c r="H9" s="33" t="str">
        <f>IF(Saisies!H9="","",E9/H$3)</f>
        <v/>
      </c>
      <c r="I9" s="46"/>
      <c r="J9" s="28">
        <v>6</v>
      </c>
      <c r="K9" s="8">
        <f>MATCH(LARGE(Saisies!$N$4:$N$203,$J9),Saisies!$N$4:$N$203,0)</f>
        <v>195</v>
      </c>
      <c r="L9" s="13" t="str">
        <f>INDEX(Saisies!$D$4:$D$203,K9)</f>
        <v xml:space="preserve"> </v>
      </c>
      <c r="M9" s="8">
        <f>INDEX(Saisies!$K$4:$K$203,K9)</f>
        <v>0</v>
      </c>
      <c r="N9" s="34">
        <f>INDEX(Saisies!$M$4:$M$203,K9)</f>
        <v>0</v>
      </c>
      <c r="O9" s="55">
        <f>INDEX(Saisies!$N$4:$N$203,K9)</f>
        <v>1.9800000000000001E-6</v>
      </c>
      <c r="P9" s="52" t="str">
        <f>IF(Saisies!K9="","",M9/P$3)</f>
        <v/>
      </c>
      <c r="Q9" s="33" t="str">
        <f>IF(Saisies!M9="","",N9/Q$3)</f>
        <v/>
      </c>
      <c r="R9" s="46"/>
      <c r="S9" s="28">
        <v>6</v>
      </c>
      <c r="T9" s="8">
        <f>MATCH(LARGE(Saisies!$Q$4:$Q$203,$A9),Saisies!$Q$4:$Q$203,0)</f>
        <v>195</v>
      </c>
      <c r="U9" s="13" t="str">
        <f>INDEX(Saisies!$D$4:$D$203,T9)</f>
        <v xml:space="preserve"> </v>
      </c>
      <c r="V9" s="8">
        <f>INDEX(Saisies!$F$4:$F$203,T9)+INDEX(Saisies!$K$4:$K$203,T9)</f>
        <v>0</v>
      </c>
      <c r="W9" s="34">
        <f>INDEX(Saisies!$H$4:$H$203,T9)+INDEX(Saisies!$M$4:$M$203,T9)</f>
        <v>0</v>
      </c>
      <c r="X9" s="55">
        <f>INDEX(Saisies!$I$4:$I$203,T9)+INDEX(Saisies!$N$4:$N$203,T9)</f>
        <v>3.9600000000000002E-6</v>
      </c>
      <c r="Y9" s="52" t="str">
        <f>IF(Saisies!F9="","",V9/Y$3)</f>
        <v/>
      </c>
      <c r="Z9" s="38" t="str">
        <f>IF(Saisies!H9="","",W9/Z$3)</f>
        <v/>
      </c>
      <c r="AA9" s="39" t="str">
        <f>IF(Saisies!D9="","",IF(Saisies!F9="","",IF(Saisies!H9="","",W9/V9)))</f>
        <v/>
      </c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</row>
    <row r="10" spans="1:50" x14ac:dyDescent="0.25">
      <c r="A10" s="28">
        <v>7</v>
      </c>
      <c r="B10" s="4">
        <f>MATCH(LARGE(Saisies!$I$4:$I$203,$A10),Saisies!$I$4:$I$203,0)</f>
        <v>194</v>
      </c>
      <c r="C10" s="13" t="str">
        <f>INDEX(Saisies!$D$4:$D$203,B10)</f>
        <v xml:space="preserve"> </v>
      </c>
      <c r="D10" s="4">
        <f>INDEX(Saisies!$F$4:$F$203,B10)</f>
        <v>0</v>
      </c>
      <c r="E10" s="36">
        <f>INDEX(Saisies!$H$4:$H$203,B10)</f>
        <v>0</v>
      </c>
      <c r="F10" s="56">
        <f>INDEX(Saisies!$I$4:$I$203,B10)</f>
        <v>1.9700000000000002E-6</v>
      </c>
      <c r="G10" s="52" t="str">
        <f>IF(Saisies!F10="","",D10/G$3)</f>
        <v/>
      </c>
      <c r="H10" s="33" t="str">
        <f>IF(Saisies!H10="","",E10/H$3)</f>
        <v/>
      </c>
      <c r="I10" s="46"/>
      <c r="J10" s="28">
        <v>7</v>
      </c>
      <c r="K10" s="8">
        <f>MATCH(LARGE(Saisies!$N$4:$N$203,$J10),Saisies!$N$4:$N$203,0)</f>
        <v>194</v>
      </c>
      <c r="L10" s="13" t="str">
        <f>INDEX(Saisies!$D$4:$D$203,K10)</f>
        <v xml:space="preserve"> </v>
      </c>
      <c r="M10" s="8">
        <f>INDEX(Saisies!$K$4:$K$203,K10)</f>
        <v>0</v>
      </c>
      <c r="N10" s="34">
        <f>INDEX(Saisies!$M$4:$M$203,K10)</f>
        <v>0</v>
      </c>
      <c r="O10" s="55">
        <f>INDEX(Saisies!$N$4:$N$203,K10)</f>
        <v>1.9700000000000002E-6</v>
      </c>
      <c r="P10" s="52" t="str">
        <f>IF(Saisies!K10="","",M10/P$3)</f>
        <v/>
      </c>
      <c r="Q10" s="33" t="str">
        <f>IF(Saisies!M10="","",N10/Q$3)</f>
        <v/>
      </c>
      <c r="R10" s="46"/>
      <c r="S10" s="28">
        <v>7</v>
      </c>
      <c r="T10" s="8">
        <f>MATCH(LARGE(Saisies!$Q$4:$Q$203,$A10),Saisies!$Q$4:$Q$203,0)</f>
        <v>194</v>
      </c>
      <c r="U10" s="13" t="str">
        <f>INDEX(Saisies!$D$4:$D$203,T10)</f>
        <v xml:space="preserve"> </v>
      </c>
      <c r="V10" s="8">
        <f>INDEX(Saisies!$F$4:$F$203,T10)+INDEX(Saisies!$K$4:$K$203,T10)</f>
        <v>0</v>
      </c>
      <c r="W10" s="34">
        <f>INDEX(Saisies!$H$4:$H$203,T10)+INDEX(Saisies!$M$4:$M$203,T10)</f>
        <v>0</v>
      </c>
      <c r="X10" s="55">
        <f>INDEX(Saisies!$I$4:$I$203,T10)+INDEX(Saisies!$N$4:$N$203,T10)</f>
        <v>3.9400000000000004E-6</v>
      </c>
      <c r="Y10" s="52" t="str">
        <f>IF(Saisies!F10="","",V10/Y$3)</f>
        <v/>
      </c>
      <c r="Z10" s="38" t="str">
        <f>IF(Saisies!H10="","",W10/Z$3)</f>
        <v/>
      </c>
      <c r="AA10" s="39" t="str">
        <f>IF(Saisies!D10="","",IF(Saisies!F10="","",IF(Saisies!H10="","",W10/V10)))</f>
        <v/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x14ac:dyDescent="0.25">
      <c r="A11" s="28">
        <v>8</v>
      </c>
      <c r="B11" s="4">
        <f>MATCH(LARGE(Saisies!$I$4:$I$203,$A11),Saisies!$I$4:$I$203,0)</f>
        <v>193</v>
      </c>
      <c r="C11" s="13" t="str">
        <f>INDEX(Saisies!$D$4:$D$203,B11)</f>
        <v xml:space="preserve"> </v>
      </c>
      <c r="D11" s="4">
        <f>INDEX(Saisies!$F$4:$F$203,B11)</f>
        <v>0</v>
      </c>
      <c r="E11" s="36">
        <f>INDEX(Saisies!$H$4:$H$203,B11)</f>
        <v>0</v>
      </c>
      <c r="F11" s="56">
        <f>INDEX(Saisies!$I$4:$I$203,B11)</f>
        <v>1.9599999999999999E-6</v>
      </c>
      <c r="G11" s="52" t="str">
        <f>IF(Saisies!F11="","",D11/G$3)</f>
        <v/>
      </c>
      <c r="H11" s="33" t="str">
        <f>IF(Saisies!H11="","",E11/H$3)</f>
        <v/>
      </c>
      <c r="I11" s="46"/>
      <c r="J11" s="28">
        <v>8</v>
      </c>
      <c r="K11" s="8">
        <f>MATCH(LARGE(Saisies!$N$4:$N$203,$J11),Saisies!$N$4:$N$203,0)</f>
        <v>193</v>
      </c>
      <c r="L11" s="13" t="str">
        <f>INDEX(Saisies!$D$4:$D$203,K11)</f>
        <v xml:space="preserve"> </v>
      </c>
      <c r="M11" s="8">
        <f>INDEX(Saisies!$K$4:$K$203,K11)</f>
        <v>0</v>
      </c>
      <c r="N11" s="34">
        <f>INDEX(Saisies!$M$4:$M$203,K11)</f>
        <v>0</v>
      </c>
      <c r="O11" s="55">
        <f>INDEX(Saisies!$N$4:$N$203,K11)</f>
        <v>1.9599999999999999E-6</v>
      </c>
      <c r="P11" s="52" t="str">
        <f>IF(Saisies!K11="","",M11/P$3)</f>
        <v/>
      </c>
      <c r="Q11" s="33" t="str">
        <f>IF(Saisies!M11="","",N11/Q$3)</f>
        <v/>
      </c>
      <c r="R11" s="46"/>
      <c r="S11" s="28">
        <v>8</v>
      </c>
      <c r="T11" s="8">
        <f>MATCH(LARGE(Saisies!$Q$4:$Q$203,$A11),Saisies!$Q$4:$Q$203,0)</f>
        <v>193</v>
      </c>
      <c r="U11" s="13" t="str">
        <f>INDEX(Saisies!$D$4:$D$203,T11)</f>
        <v xml:space="preserve"> </v>
      </c>
      <c r="V11" s="8">
        <f>INDEX(Saisies!$F$4:$F$203,T11)+INDEX(Saisies!$K$4:$K$203,T11)</f>
        <v>0</v>
      </c>
      <c r="W11" s="34">
        <f>INDEX(Saisies!$H$4:$H$203,T11)+INDEX(Saisies!$M$4:$M$203,T11)</f>
        <v>0</v>
      </c>
      <c r="X11" s="55">
        <f>INDEX(Saisies!$I$4:$I$203,T11)+INDEX(Saisies!$N$4:$N$203,T11)</f>
        <v>3.9199999999999997E-6</v>
      </c>
      <c r="Y11" s="52" t="str">
        <f>IF(Saisies!F11="","",V11/Y$3)</f>
        <v/>
      </c>
      <c r="Z11" s="38" t="str">
        <f>IF(Saisies!H11="","",W11/Z$3)</f>
        <v/>
      </c>
      <c r="AA11" s="39" t="str">
        <f>IF(Saisies!D11="","",IF(Saisies!F11="","",IF(Saisies!H11="","",W11/V11)))</f>
        <v/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</row>
    <row r="12" spans="1:50" x14ac:dyDescent="0.25">
      <c r="A12" s="28">
        <v>9</v>
      </c>
      <c r="B12" s="4">
        <f>MATCH(LARGE(Saisies!$I$4:$I$203,$A12),Saisies!$I$4:$I$203,0)</f>
        <v>192</v>
      </c>
      <c r="C12" s="13" t="str">
        <f>INDEX(Saisies!$D$4:$D$203,B12)</f>
        <v xml:space="preserve"> </v>
      </c>
      <c r="D12" s="4">
        <f>INDEX(Saisies!$F$4:$F$203,B12)</f>
        <v>0</v>
      </c>
      <c r="E12" s="36">
        <f>INDEX(Saisies!$H$4:$H$203,B12)</f>
        <v>0</v>
      </c>
      <c r="F12" s="56">
        <f>INDEX(Saisies!$I$4:$I$203,B12)</f>
        <v>1.95E-6</v>
      </c>
      <c r="G12" s="52" t="str">
        <f>IF(Saisies!F12="","",D12/G$3)</f>
        <v/>
      </c>
      <c r="H12" s="33" t="str">
        <f>IF(Saisies!H12="","",E12/H$3)</f>
        <v/>
      </c>
      <c r="I12" s="46"/>
      <c r="J12" s="28">
        <v>9</v>
      </c>
      <c r="K12" s="8">
        <f>MATCH(LARGE(Saisies!$N$4:$N$203,$J12),Saisies!$N$4:$N$203,0)</f>
        <v>192</v>
      </c>
      <c r="L12" s="13" t="str">
        <f>INDEX(Saisies!$D$4:$D$203,K12)</f>
        <v xml:space="preserve"> </v>
      </c>
      <c r="M12" s="8">
        <f>INDEX(Saisies!$K$4:$K$203,K12)</f>
        <v>0</v>
      </c>
      <c r="N12" s="34">
        <f>INDEX(Saisies!$M$4:$M$203,K12)</f>
        <v>0</v>
      </c>
      <c r="O12" s="55">
        <f>INDEX(Saisies!$N$4:$N$203,K12)</f>
        <v>1.95E-6</v>
      </c>
      <c r="P12" s="52" t="str">
        <f>IF(Saisies!K12="","",M12/P$3)</f>
        <v/>
      </c>
      <c r="Q12" s="33" t="str">
        <f>IF(Saisies!M12="","",N12/Q$3)</f>
        <v/>
      </c>
      <c r="R12" s="46"/>
      <c r="S12" s="28">
        <v>9</v>
      </c>
      <c r="T12" s="8">
        <f>MATCH(LARGE(Saisies!$Q$4:$Q$203,$A12),Saisies!$Q$4:$Q$203,0)</f>
        <v>192</v>
      </c>
      <c r="U12" s="13" t="str">
        <f>INDEX(Saisies!$D$4:$D$203,T12)</f>
        <v xml:space="preserve"> </v>
      </c>
      <c r="V12" s="8">
        <f>INDEX(Saisies!$F$4:$F$203,T12)+INDEX(Saisies!$K$4:$K$203,T12)</f>
        <v>0</v>
      </c>
      <c r="W12" s="34">
        <f>INDEX(Saisies!$H$4:$H$203,T12)+INDEX(Saisies!$M$4:$M$203,T12)</f>
        <v>0</v>
      </c>
      <c r="X12" s="55">
        <f>INDEX(Saisies!$I$4:$I$203,T12)+INDEX(Saisies!$N$4:$N$203,T12)</f>
        <v>3.8999999999999999E-6</v>
      </c>
      <c r="Y12" s="52" t="str">
        <f>IF(Saisies!F12="","",V12/Y$3)</f>
        <v/>
      </c>
      <c r="Z12" s="38" t="str">
        <f>IF(Saisies!H12="","",W12/Z$3)</f>
        <v/>
      </c>
      <c r="AA12" s="39" t="str">
        <f>IF(Saisies!D12="","",IF(Saisies!F12="","",IF(Saisies!H12="","",W12/V12)))</f>
        <v/>
      </c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x14ac:dyDescent="0.25">
      <c r="A13" s="28">
        <v>10</v>
      </c>
      <c r="B13" s="4">
        <f>MATCH(LARGE(Saisies!$I$4:$I$203,$A13),Saisies!$I$4:$I$203,0)</f>
        <v>191</v>
      </c>
      <c r="C13" s="13" t="str">
        <f>INDEX(Saisies!$D$4:$D$203,B13)</f>
        <v xml:space="preserve"> </v>
      </c>
      <c r="D13" s="4">
        <f>INDEX(Saisies!$F$4:$F$203,B13)</f>
        <v>0</v>
      </c>
      <c r="E13" s="36">
        <f>INDEX(Saisies!$H$4:$H$203,B13)</f>
        <v>0</v>
      </c>
      <c r="F13" s="56">
        <f>INDEX(Saisies!$I$4:$I$203,B13)</f>
        <v>1.9400000000000001E-6</v>
      </c>
      <c r="G13" s="52" t="str">
        <f>IF(Saisies!F13="","",D13/G$3)</f>
        <v/>
      </c>
      <c r="H13" s="33" t="str">
        <f>IF(Saisies!H13="","",E13/H$3)</f>
        <v/>
      </c>
      <c r="I13" s="46"/>
      <c r="J13" s="28">
        <v>10</v>
      </c>
      <c r="K13" s="8">
        <f>MATCH(LARGE(Saisies!$N$4:$N$203,$J13),Saisies!$N$4:$N$203,0)</f>
        <v>191</v>
      </c>
      <c r="L13" s="13" t="str">
        <f>INDEX(Saisies!$D$4:$D$203,K13)</f>
        <v xml:space="preserve"> </v>
      </c>
      <c r="M13" s="8">
        <f>INDEX(Saisies!$K$4:$K$203,K13)</f>
        <v>0</v>
      </c>
      <c r="N13" s="34">
        <f>INDEX(Saisies!$M$4:$M$203,K13)</f>
        <v>0</v>
      </c>
      <c r="O13" s="55">
        <f>INDEX(Saisies!$N$4:$N$203,K13)</f>
        <v>1.9400000000000001E-6</v>
      </c>
      <c r="P13" s="52" t="str">
        <f>IF(Saisies!K13="","",M13/P$3)</f>
        <v/>
      </c>
      <c r="Q13" s="33" t="str">
        <f>IF(Saisies!M13="","",N13/Q$3)</f>
        <v/>
      </c>
      <c r="R13" s="46"/>
      <c r="S13" s="28">
        <v>10</v>
      </c>
      <c r="T13" s="8">
        <f>MATCH(LARGE(Saisies!$Q$4:$Q$203,$A13),Saisies!$Q$4:$Q$203,0)</f>
        <v>191</v>
      </c>
      <c r="U13" s="13" t="str">
        <f>INDEX(Saisies!$D$4:$D$203,T13)</f>
        <v xml:space="preserve"> </v>
      </c>
      <c r="V13" s="8">
        <f>INDEX(Saisies!$F$4:$F$203,T13)+INDEX(Saisies!$K$4:$K$203,T13)</f>
        <v>0</v>
      </c>
      <c r="W13" s="34">
        <f>INDEX(Saisies!$H$4:$H$203,T13)+INDEX(Saisies!$M$4:$M$203,T13)</f>
        <v>0</v>
      </c>
      <c r="X13" s="55">
        <f>INDEX(Saisies!$I$4:$I$203,T13)+INDEX(Saisies!$N$4:$N$203,T13)</f>
        <v>3.8800000000000001E-6</v>
      </c>
      <c r="Y13" s="52" t="str">
        <f>IF(Saisies!F13="","",V13/Y$3)</f>
        <v/>
      </c>
      <c r="Z13" s="38" t="str">
        <f>IF(Saisies!H13="","",W13/Z$3)</f>
        <v/>
      </c>
      <c r="AA13" s="39" t="str">
        <f>IF(Saisies!D13="","",IF(Saisies!F13="","",IF(Saisies!H13="","",W13/V13)))</f>
        <v/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50" x14ac:dyDescent="0.25">
      <c r="A14" s="28">
        <v>11</v>
      </c>
      <c r="B14" s="4">
        <f>MATCH(LARGE(Saisies!$I$4:$I$203,$A14),Saisies!$I$4:$I$203,0)</f>
        <v>190</v>
      </c>
      <c r="C14" s="13" t="str">
        <f>INDEX(Saisies!$D$4:$D$203,B14)</f>
        <v xml:space="preserve"> </v>
      </c>
      <c r="D14" s="4">
        <f>INDEX(Saisies!$F$4:$F$203,B14)</f>
        <v>0</v>
      </c>
      <c r="E14" s="36">
        <f>INDEX(Saisies!$H$4:$H$203,B14)</f>
        <v>0</v>
      </c>
      <c r="F14" s="56">
        <f>INDEX(Saisies!$I$4:$I$203,B14)</f>
        <v>1.9300000000000002E-6</v>
      </c>
      <c r="G14" s="52" t="str">
        <f>IF(Saisies!F14="","",D14/G$3)</f>
        <v/>
      </c>
      <c r="H14" s="33" t="str">
        <f>IF(Saisies!H14="","",E14/H$3)</f>
        <v/>
      </c>
      <c r="I14" s="46"/>
      <c r="J14" s="28">
        <v>11</v>
      </c>
      <c r="K14" s="8">
        <f>MATCH(LARGE(Saisies!$N$4:$N$203,$J14),Saisies!$N$4:$N$203,0)</f>
        <v>190</v>
      </c>
      <c r="L14" s="13" t="str">
        <f>INDEX(Saisies!$D$4:$D$203,K14)</f>
        <v xml:space="preserve"> </v>
      </c>
      <c r="M14" s="8">
        <f>INDEX(Saisies!$K$4:$K$203,K14)</f>
        <v>0</v>
      </c>
      <c r="N14" s="34">
        <f>INDEX(Saisies!$M$4:$M$203,K14)</f>
        <v>0</v>
      </c>
      <c r="O14" s="55">
        <f>INDEX(Saisies!$N$4:$N$203,K14)</f>
        <v>1.9300000000000002E-6</v>
      </c>
      <c r="P14" s="52" t="str">
        <f>IF(Saisies!K14="","",M14/P$3)</f>
        <v/>
      </c>
      <c r="Q14" s="33" t="str">
        <f>IF(Saisies!M14="","",N14/Q$3)</f>
        <v/>
      </c>
      <c r="R14" s="46"/>
      <c r="S14" s="28">
        <v>11</v>
      </c>
      <c r="T14" s="8">
        <f>MATCH(LARGE(Saisies!$Q$4:$Q$203,$A14),Saisies!$Q$4:$Q$203,0)</f>
        <v>190</v>
      </c>
      <c r="U14" s="13" t="str">
        <f>INDEX(Saisies!$D$4:$D$203,T14)</f>
        <v xml:space="preserve"> </v>
      </c>
      <c r="V14" s="8">
        <f>INDEX(Saisies!$F$4:$F$203,T14)+INDEX(Saisies!$K$4:$K$203,T14)</f>
        <v>0</v>
      </c>
      <c r="W14" s="34">
        <f>INDEX(Saisies!$H$4:$H$203,T14)+INDEX(Saisies!$M$4:$M$203,T14)</f>
        <v>0</v>
      </c>
      <c r="X14" s="55">
        <f>INDEX(Saisies!$I$4:$I$203,T14)+INDEX(Saisies!$N$4:$N$203,T14)</f>
        <v>3.8600000000000003E-6</v>
      </c>
      <c r="Y14" s="52" t="str">
        <f>IF(Saisies!F14="","",V14/Y$3)</f>
        <v/>
      </c>
      <c r="Z14" s="38" t="str">
        <f>IF(Saisies!H14="","",W14/Z$3)</f>
        <v/>
      </c>
      <c r="AA14" s="39" t="str">
        <f>IF(Saisies!D14="","",IF(Saisies!F14="","",IF(Saisies!H14="","",W14/V14)))</f>
        <v/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x14ac:dyDescent="0.25">
      <c r="A15" s="28">
        <v>12</v>
      </c>
      <c r="B15" s="4">
        <f>MATCH(LARGE(Saisies!$I$4:$I$203,$A15),Saisies!$I$4:$I$203,0)</f>
        <v>189</v>
      </c>
      <c r="C15" s="13" t="str">
        <f>INDEX(Saisies!$D$4:$D$203,B15)</f>
        <v xml:space="preserve"> </v>
      </c>
      <c r="D15" s="4">
        <f>INDEX(Saisies!$F$4:$F$203,B15)</f>
        <v>0</v>
      </c>
      <c r="E15" s="36">
        <f>INDEX(Saisies!$H$4:$H$203,B15)</f>
        <v>0</v>
      </c>
      <c r="F15" s="56">
        <f>INDEX(Saisies!$I$4:$I$203,B15)</f>
        <v>1.9200000000000003E-6</v>
      </c>
      <c r="G15" s="52" t="str">
        <f>IF(Saisies!F15="","",D15/G$3)</f>
        <v/>
      </c>
      <c r="H15" s="33" t="str">
        <f>IF(Saisies!H15="","",E15/H$3)</f>
        <v/>
      </c>
      <c r="I15" s="46"/>
      <c r="J15" s="28">
        <v>12</v>
      </c>
      <c r="K15" s="8">
        <f>MATCH(LARGE(Saisies!$N$4:$N$203,$J15),Saisies!$N$4:$N$203,0)</f>
        <v>189</v>
      </c>
      <c r="L15" s="13" t="str">
        <f>INDEX(Saisies!$D$4:$D$203,K15)</f>
        <v xml:space="preserve"> </v>
      </c>
      <c r="M15" s="8">
        <f>INDEX(Saisies!$K$4:$K$203,K15)</f>
        <v>0</v>
      </c>
      <c r="N15" s="34">
        <f>INDEX(Saisies!$M$4:$M$203,K15)</f>
        <v>0</v>
      </c>
      <c r="O15" s="55">
        <f>INDEX(Saisies!$N$4:$N$203,K15)</f>
        <v>1.9200000000000003E-6</v>
      </c>
      <c r="P15" s="52" t="str">
        <f>IF(Saisies!K15="","",M15/P$3)</f>
        <v/>
      </c>
      <c r="Q15" s="33" t="str">
        <f>IF(Saisies!M15="","",N15/Q$3)</f>
        <v/>
      </c>
      <c r="R15" s="46"/>
      <c r="S15" s="28">
        <v>12</v>
      </c>
      <c r="T15" s="8">
        <f>MATCH(LARGE(Saisies!$Q$4:$Q$203,$A15),Saisies!$Q$4:$Q$203,0)</f>
        <v>189</v>
      </c>
      <c r="U15" s="13" t="str">
        <f>INDEX(Saisies!$D$4:$D$203,T15)</f>
        <v xml:space="preserve"> </v>
      </c>
      <c r="V15" s="8">
        <f>INDEX(Saisies!$F$4:$F$203,T15)+INDEX(Saisies!$K$4:$K$203,T15)</f>
        <v>0</v>
      </c>
      <c r="W15" s="34">
        <f>INDEX(Saisies!$H$4:$H$203,T15)+INDEX(Saisies!$M$4:$M$203,T15)</f>
        <v>0</v>
      </c>
      <c r="X15" s="55">
        <f>INDEX(Saisies!$I$4:$I$203,T15)+INDEX(Saisies!$N$4:$N$203,T15)</f>
        <v>3.8400000000000005E-6</v>
      </c>
      <c r="Y15" s="52" t="str">
        <f>IF(Saisies!F15="","",V15/Y$3)</f>
        <v/>
      </c>
      <c r="Z15" s="38" t="str">
        <f>IF(Saisies!H15="","",W15/Z$3)</f>
        <v/>
      </c>
      <c r="AA15" s="39" t="str">
        <f>IF(Saisies!D15="","",IF(Saisies!F15="","",IF(Saisies!H15="","",W15/V15)))</f>
        <v/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50" x14ac:dyDescent="0.25">
      <c r="A16" s="28">
        <v>13</v>
      </c>
      <c r="B16" s="4">
        <f>MATCH(LARGE(Saisies!$I$4:$I$203,$A16),Saisies!$I$4:$I$203,0)</f>
        <v>188</v>
      </c>
      <c r="C16" s="13" t="str">
        <f>INDEX(Saisies!$D$4:$D$203,B16)</f>
        <v xml:space="preserve"> </v>
      </c>
      <c r="D16" s="4">
        <f>INDEX(Saisies!$F$4:$F$203,B16)</f>
        <v>0</v>
      </c>
      <c r="E16" s="36">
        <f>INDEX(Saisies!$H$4:$H$203,B16)</f>
        <v>0</v>
      </c>
      <c r="F16" s="56">
        <f>INDEX(Saisies!$I$4:$I$203,B16)</f>
        <v>1.9099999999999999E-6</v>
      </c>
      <c r="G16" s="52" t="str">
        <f>IF(Saisies!F16="","",D16/G$3)</f>
        <v/>
      </c>
      <c r="H16" s="33" t="str">
        <f>IF(Saisies!H16="","",E16/H$3)</f>
        <v/>
      </c>
      <c r="I16" s="46"/>
      <c r="J16" s="28">
        <v>13</v>
      </c>
      <c r="K16" s="8">
        <f>MATCH(LARGE(Saisies!$N$4:$N$203,$J16),Saisies!$N$4:$N$203,0)</f>
        <v>188</v>
      </c>
      <c r="L16" s="13" t="str">
        <f>INDEX(Saisies!$D$4:$D$203,K16)</f>
        <v xml:space="preserve"> </v>
      </c>
      <c r="M16" s="8">
        <f>INDEX(Saisies!$K$4:$K$203,K16)</f>
        <v>0</v>
      </c>
      <c r="N16" s="34">
        <f>INDEX(Saisies!$M$4:$M$203,K16)</f>
        <v>0</v>
      </c>
      <c r="O16" s="55">
        <f>INDEX(Saisies!$N$4:$N$203,K16)</f>
        <v>1.9099999999999999E-6</v>
      </c>
      <c r="P16" s="52" t="str">
        <f>IF(Saisies!K16="","",M16/P$3)</f>
        <v/>
      </c>
      <c r="Q16" s="33" t="str">
        <f>IF(Saisies!M16="","",N16/Q$3)</f>
        <v/>
      </c>
      <c r="R16" s="46"/>
      <c r="S16" s="28">
        <v>13</v>
      </c>
      <c r="T16" s="8">
        <f>MATCH(LARGE(Saisies!$Q$4:$Q$203,$A16),Saisies!$Q$4:$Q$203,0)</f>
        <v>188</v>
      </c>
      <c r="U16" s="13" t="str">
        <f>INDEX(Saisies!$D$4:$D$203,T16)</f>
        <v xml:space="preserve"> </v>
      </c>
      <c r="V16" s="8">
        <f>INDEX(Saisies!$F$4:$F$203,T16)+INDEX(Saisies!$K$4:$K$203,T16)</f>
        <v>0</v>
      </c>
      <c r="W16" s="34">
        <f>INDEX(Saisies!$H$4:$H$203,T16)+INDEX(Saisies!$M$4:$M$203,T16)</f>
        <v>0</v>
      </c>
      <c r="X16" s="55">
        <f>INDEX(Saisies!$I$4:$I$203,T16)+INDEX(Saisies!$N$4:$N$203,T16)</f>
        <v>3.8199999999999998E-6</v>
      </c>
      <c r="Y16" s="52" t="str">
        <f>IF(Saisies!F16="","",V16/Y$3)</f>
        <v/>
      </c>
      <c r="Z16" s="38" t="str">
        <f>IF(Saisies!H16="","",W16/Z$3)</f>
        <v/>
      </c>
      <c r="AA16" s="39" t="str">
        <f>IF(Saisies!D16="","",IF(Saisies!F16="","",IF(Saisies!H16="","",W16/V16)))</f>
        <v/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x14ac:dyDescent="0.25">
      <c r="A17" s="28">
        <v>14</v>
      </c>
      <c r="B17" s="4">
        <f>MATCH(LARGE(Saisies!$I$4:$I$203,$A17),Saisies!$I$4:$I$203,0)</f>
        <v>187</v>
      </c>
      <c r="C17" s="13" t="str">
        <f>INDEX(Saisies!$D$4:$D$203,B17)</f>
        <v xml:space="preserve"> </v>
      </c>
      <c r="D17" s="4">
        <f>INDEX(Saisies!$F$4:$F$203,B17)</f>
        <v>0</v>
      </c>
      <c r="E17" s="36">
        <f>INDEX(Saisies!$H$4:$H$203,B17)</f>
        <v>0</v>
      </c>
      <c r="F17" s="56">
        <f>INDEX(Saisies!$I$4:$I$203,B17)</f>
        <v>1.9E-6</v>
      </c>
      <c r="G17" s="52" t="str">
        <f>IF(Saisies!F17="","",D17/G$3)</f>
        <v/>
      </c>
      <c r="H17" s="33" t="str">
        <f>IF(Saisies!H17="","",E17/H$3)</f>
        <v/>
      </c>
      <c r="I17" s="46"/>
      <c r="J17" s="28">
        <v>14</v>
      </c>
      <c r="K17" s="8">
        <f>MATCH(LARGE(Saisies!$N$4:$N$203,$J17),Saisies!$N$4:$N$203,0)</f>
        <v>187</v>
      </c>
      <c r="L17" s="13" t="str">
        <f>INDEX(Saisies!$D$4:$D$203,K17)</f>
        <v xml:space="preserve"> </v>
      </c>
      <c r="M17" s="8">
        <f>INDEX(Saisies!$K$4:$K$203,K17)</f>
        <v>0</v>
      </c>
      <c r="N17" s="34">
        <f>INDEX(Saisies!$M$4:$M$203,K17)</f>
        <v>0</v>
      </c>
      <c r="O17" s="55">
        <f>INDEX(Saisies!$N$4:$N$203,K17)</f>
        <v>1.9E-6</v>
      </c>
      <c r="P17" s="52" t="str">
        <f>IF(Saisies!K17="","",M17/P$3)</f>
        <v/>
      </c>
      <c r="Q17" s="33" t="str">
        <f>IF(Saisies!M17="","",N17/Q$3)</f>
        <v/>
      </c>
      <c r="R17" s="46"/>
      <c r="S17" s="28">
        <v>14</v>
      </c>
      <c r="T17" s="8">
        <f>MATCH(LARGE(Saisies!$Q$4:$Q$203,$A17),Saisies!$Q$4:$Q$203,0)</f>
        <v>187</v>
      </c>
      <c r="U17" s="13" t="str">
        <f>INDEX(Saisies!$D$4:$D$203,T17)</f>
        <v xml:space="preserve"> </v>
      </c>
      <c r="V17" s="8">
        <f>INDEX(Saisies!$F$4:$F$203,T17)+INDEX(Saisies!$K$4:$K$203,T17)</f>
        <v>0</v>
      </c>
      <c r="W17" s="34">
        <f>INDEX(Saisies!$H$4:$H$203,T17)+INDEX(Saisies!$M$4:$M$203,T17)</f>
        <v>0</v>
      </c>
      <c r="X17" s="55">
        <f>INDEX(Saisies!$I$4:$I$203,T17)+INDEX(Saisies!$N$4:$N$203,T17)</f>
        <v>3.8E-6</v>
      </c>
      <c r="Y17" s="52" t="str">
        <f>IF(Saisies!F17="","",V17/Y$3)</f>
        <v/>
      </c>
      <c r="Z17" s="38" t="str">
        <f>IF(Saisies!H17="","",W17/Z$3)</f>
        <v/>
      </c>
      <c r="AA17" s="39" t="str">
        <f>IF(Saisies!D17="","",IF(Saisies!F17="","",IF(Saisies!H17="","",W17/V17)))</f>
        <v/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x14ac:dyDescent="0.25">
      <c r="A18" s="28">
        <v>15</v>
      </c>
      <c r="B18" s="4">
        <f>MATCH(LARGE(Saisies!$I$4:$I$203,$A18),Saisies!$I$4:$I$203,0)</f>
        <v>186</v>
      </c>
      <c r="C18" s="13" t="str">
        <f>INDEX(Saisies!$D$4:$D$203,B18)</f>
        <v xml:space="preserve"> </v>
      </c>
      <c r="D18" s="4">
        <f>INDEX(Saisies!$F$4:$F$203,B18)</f>
        <v>0</v>
      </c>
      <c r="E18" s="36">
        <f>INDEX(Saisies!$H$4:$H$203,B18)</f>
        <v>0</v>
      </c>
      <c r="F18" s="56">
        <f>INDEX(Saisies!$I$4:$I$203,B18)</f>
        <v>1.8900000000000001E-6</v>
      </c>
      <c r="G18" s="52" t="str">
        <f>IF(Saisies!F18="","",D18/G$3)</f>
        <v/>
      </c>
      <c r="H18" s="33" t="str">
        <f>IF(Saisies!H18="","",E18/H$3)</f>
        <v/>
      </c>
      <c r="I18" s="46"/>
      <c r="J18" s="28">
        <v>15</v>
      </c>
      <c r="K18" s="8">
        <f>MATCH(LARGE(Saisies!$N$4:$N$203,$J18),Saisies!$N$4:$N$203,0)</f>
        <v>186</v>
      </c>
      <c r="L18" s="13" t="str">
        <f>INDEX(Saisies!$D$4:$D$203,K18)</f>
        <v xml:space="preserve"> </v>
      </c>
      <c r="M18" s="8">
        <f>INDEX(Saisies!$K$4:$K$203,K18)</f>
        <v>0</v>
      </c>
      <c r="N18" s="34">
        <f>INDEX(Saisies!$M$4:$M$203,K18)</f>
        <v>0</v>
      </c>
      <c r="O18" s="55">
        <f>INDEX(Saisies!$N$4:$N$203,K18)</f>
        <v>1.8900000000000001E-6</v>
      </c>
      <c r="P18" s="52" t="str">
        <f>IF(Saisies!K18="","",M18/P$3)</f>
        <v/>
      </c>
      <c r="Q18" s="33" t="str">
        <f>IF(Saisies!M18="","",N18/Q$3)</f>
        <v/>
      </c>
      <c r="R18" s="46"/>
      <c r="S18" s="28">
        <v>15</v>
      </c>
      <c r="T18" s="8">
        <f>MATCH(LARGE(Saisies!$Q$4:$Q$203,$A18),Saisies!$Q$4:$Q$203,0)</f>
        <v>186</v>
      </c>
      <c r="U18" s="13" t="str">
        <f>INDEX(Saisies!$D$4:$D$203,T18)</f>
        <v xml:space="preserve"> </v>
      </c>
      <c r="V18" s="8">
        <f>INDEX(Saisies!$F$4:$F$203,T18)+INDEX(Saisies!$K$4:$K$203,T18)</f>
        <v>0</v>
      </c>
      <c r="W18" s="34">
        <f>INDEX(Saisies!$H$4:$H$203,T18)+INDEX(Saisies!$M$4:$M$203,T18)</f>
        <v>0</v>
      </c>
      <c r="X18" s="55">
        <f>INDEX(Saisies!$I$4:$I$203,T18)+INDEX(Saisies!$N$4:$N$203,T18)</f>
        <v>3.7800000000000002E-6</v>
      </c>
      <c r="Y18" s="52" t="str">
        <f>IF(Saisies!F18="","",V18/Y$3)</f>
        <v/>
      </c>
      <c r="Z18" s="38" t="str">
        <f>IF(Saisies!H18="","",W18/Z$3)</f>
        <v/>
      </c>
      <c r="AA18" s="39" t="str">
        <f>IF(Saisies!D18="","",IF(Saisies!F18="","",IF(Saisies!H18="","",W18/V18)))</f>
        <v/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x14ac:dyDescent="0.25">
      <c r="A19" s="28">
        <v>16</v>
      </c>
      <c r="B19" s="4">
        <f>MATCH(LARGE(Saisies!$I$4:$I$203,$A19),Saisies!$I$4:$I$203,0)</f>
        <v>185</v>
      </c>
      <c r="C19" s="13" t="str">
        <f>INDEX(Saisies!$D$4:$D$203,B19)</f>
        <v xml:space="preserve"> </v>
      </c>
      <c r="D19" s="4">
        <f>INDEX(Saisies!$F$4:$F$203,B19)</f>
        <v>0</v>
      </c>
      <c r="E19" s="36">
        <f>INDEX(Saisies!$H$4:$H$203,B19)</f>
        <v>0</v>
      </c>
      <c r="F19" s="56">
        <f>INDEX(Saisies!$I$4:$I$203,B19)</f>
        <v>1.88E-6</v>
      </c>
      <c r="G19" s="52" t="str">
        <f>IF(Saisies!F19="","",D19/G$3)</f>
        <v/>
      </c>
      <c r="H19" s="33" t="str">
        <f>IF(Saisies!H19="","",E19/H$3)</f>
        <v/>
      </c>
      <c r="I19" s="46"/>
      <c r="J19" s="28">
        <v>16</v>
      </c>
      <c r="K19" s="8">
        <f>MATCH(LARGE(Saisies!$N$4:$N$203,$J19),Saisies!$N$4:$N$203,0)</f>
        <v>185</v>
      </c>
      <c r="L19" s="13" t="str">
        <f>INDEX(Saisies!$D$4:$D$203,K19)</f>
        <v xml:space="preserve"> </v>
      </c>
      <c r="M19" s="8">
        <f>INDEX(Saisies!$K$4:$K$203,K19)</f>
        <v>0</v>
      </c>
      <c r="N19" s="34">
        <f>INDEX(Saisies!$M$4:$M$203,K19)</f>
        <v>0</v>
      </c>
      <c r="O19" s="55">
        <f>INDEX(Saisies!$N$4:$N$203,K19)</f>
        <v>1.88E-6</v>
      </c>
      <c r="P19" s="52" t="str">
        <f>IF(Saisies!K19="","",M19/P$3)</f>
        <v/>
      </c>
      <c r="Q19" s="33" t="str">
        <f>IF(Saisies!M19="","",N19/Q$3)</f>
        <v/>
      </c>
      <c r="R19" s="46"/>
      <c r="S19" s="28">
        <v>16</v>
      </c>
      <c r="T19" s="8">
        <f>MATCH(LARGE(Saisies!$Q$4:$Q$203,$A19),Saisies!$Q$4:$Q$203,0)</f>
        <v>185</v>
      </c>
      <c r="U19" s="13" t="str">
        <f>INDEX(Saisies!$D$4:$D$203,T19)</f>
        <v xml:space="preserve"> </v>
      </c>
      <c r="V19" s="8">
        <f>INDEX(Saisies!$F$4:$F$203,T19)+INDEX(Saisies!$K$4:$K$203,T19)</f>
        <v>0</v>
      </c>
      <c r="W19" s="34">
        <f>INDEX(Saisies!$H$4:$H$203,T19)+INDEX(Saisies!$M$4:$M$203,T19)</f>
        <v>0</v>
      </c>
      <c r="X19" s="55">
        <f>INDEX(Saisies!$I$4:$I$203,T19)+INDEX(Saisies!$N$4:$N$203,T19)</f>
        <v>3.76E-6</v>
      </c>
      <c r="Y19" s="52" t="str">
        <f>IF(Saisies!F19="","",V19/Y$3)</f>
        <v/>
      </c>
      <c r="Z19" s="38" t="str">
        <f>IF(Saisies!H19="","",W19/Z$3)</f>
        <v/>
      </c>
      <c r="AA19" s="39" t="str">
        <f>IF(Saisies!D19="","",IF(Saisies!F19="","",IF(Saisies!H19="","",W19/V19)))</f>
        <v/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</row>
    <row r="20" spans="1:50" x14ac:dyDescent="0.25">
      <c r="A20" s="28">
        <v>17</v>
      </c>
      <c r="B20" s="4">
        <f>MATCH(LARGE(Saisies!$I$4:$I$203,$A20),Saisies!$I$4:$I$203,0)</f>
        <v>184</v>
      </c>
      <c r="C20" s="13" t="str">
        <f>INDEX(Saisies!$D$4:$D$203,B20)</f>
        <v xml:space="preserve"> </v>
      </c>
      <c r="D20" s="4">
        <f>INDEX(Saisies!$F$4:$F$203,B20)</f>
        <v>0</v>
      </c>
      <c r="E20" s="36">
        <f>INDEX(Saisies!$H$4:$H$203,B20)</f>
        <v>0</v>
      </c>
      <c r="F20" s="56">
        <f>INDEX(Saisies!$I$4:$I$203,B20)</f>
        <v>1.8700000000000001E-6</v>
      </c>
      <c r="G20" s="52" t="str">
        <f>IF(Saisies!F20="","",D20/G$3)</f>
        <v/>
      </c>
      <c r="H20" s="33" t="str">
        <f>IF(Saisies!H20="","",E20/H$3)</f>
        <v/>
      </c>
      <c r="I20" s="46"/>
      <c r="J20" s="28">
        <v>17</v>
      </c>
      <c r="K20" s="8">
        <f>MATCH(LARGE(Saisies!$N$4:$N$203,$J20),Saisies!$N$4:$N$203,0)</f>
        <v>184</v>
      </c>
      <c r="L20" s="13" t="str">
        <f>INDEX(Saisies!$D$4:$D$203,K20)</f>
        <v xml:space="preserve"> </v>
      </c>
      <c r="M20" s="8">
        <f>INDEX(Saisies!$K$4:$K$203,K20)</f>
        <v>0</v>
      </c>
      <c r="N20" s="34">
        <f>INDEX(Saisies!$M$4:$M$203,K20)</f>
        <v>0</v>
      </c>
      <c r="O20" s="55">
        <f>INDEX(Saisies!$N$4:$N$203,K20)</f>
        <v>1.8700000000000001E-6</v>
      </c>
      <c r="P20" s="52" t="str">
        <f>IF(Saisies!K20="","",M20/P$3)</f>
        <v/>
      </c>
      <c r="Q20" s="33" t="str">
        <f>IF(Saisies!M20="","",N20/Q$3)</f>
        <v/>
      </c>
      <c r="R20" s="46"/>
      <c r="S20" s="28">
        <v>17</v>
      </c>
      <c r="T20" s="8">
        <f>MATCH(LARGE(Saisies!$Q$4:$Q$203,$A20),Saisies!$Q$4:$Q$203,0)</f>
        <v>184</v>
      </c>
      <c r="U20" s="13" t="str">
        <f>INDEX(Saisies!$D$4:$D$203,T20)</f>
        <v xml:space="preserve"> </v>
      </c>
      <c r="V20" s="8">
        <f>INDEX(Saisies!$F$4:$F$203,T20)+INDEX(Saisies!$K$4:$K$203,T20)</f>
        <v>0</v>
      </c>
      <c r="W20" s="34">
        <f>INDEX(Saisies!$H$4:$H$203,T20)+INDEX(Saisies!$M$4:$M$203,T20)</f>
        <v>0</v>
      </c>
      <c r="X20" s="55">
        <f>INDEX(Saisies!$I$4:$I$203,T20)+INDEX(Saisies!$N$4:$N$203,T20)</f>
        <v>3.7400000000000002E-6</v>
      </c>
      <c r="Y20" s="52" t="str">
        <f>IF(Saisies!F20="","",V20/Y$3)</f>
        <v/>
      </c>
      <c r="Z20" s="38" t="str">
        <f>IF(Saisies!H20="","",W20/Z$3)</f>
        <v/>
      </c>
      <c r="AA20" s="39" t="str">
        <f>IF(Saisies!D20="","",IF(Saisies!F20="","",IF(Saisies!H20="","",W20/V20)))</f>
        <v/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x14ac:dyDescent="0.25">
      <c r="A21" s="28">
        <v>18</v>
      </c>
      <c r="B21" s="4">
        <f>MATCH(LARGE(Saisies!$I$4:$I$203,$A21),Saisies!$I$4:$I$203,0)</f>
        <v>183</v>
      </c>
      <c r="C21" s="13" t="str">
        <f>INDEX(Saisies!$D$4:$D$203,B21)</f>
        <v xml:space="preserve"> </v>
      </c>
      <c r="D21" s="4">
        <f>INDEX(Saisies!$F$4:$F$203,B21)</f>
        <v>0</v>
      </c>
      <c r="E21" s="36">
        <f>INDEX(Saisies!$H$4:$H$203,B21)</f>
        <v>0</v>
      </c>
      <c r="F21" s="56">
        <f>INDEX(Saisies!$I$4:$I$203,B21)</f>
        <v>1.86E-6</v>
      </c>
      <c r="G21" s="52" t="str">
        <f>IF(Saisies!F21="","",D21/G$3)</f>
        <v/>
      </c>
      <c r="H21" s="33" t="str">
        <f>IF(Saisies!H21="","",E21/H$3)</f>
        <v/>
      </c>
      <c r="I21" s="46"/>
      <c r="J21" s="28">
        <v>18</v>
      </c>
      <c r="K21" s="8">
        <f>MATCH(LARGE(Saisies!$N$4:$N$203,$J21),Saisies!$N$4:$N$203,0)</f>
        <v>183</v>
      </c>
      <c r="L21" s="13" t="str">
        <f>INDEX(Saisies!$D$4:$D$203,K21)</f>
        <v xml:space="preserve"> </v>
      </c>
      <c r="M21" s="8">
        <f>INDEX(Saisies!$K$4:$K$203,K21)</f>
        <v>0</v>
      </c>
      <c r="N21" s="34">
        <f>INDEX(Saisies!$M$4:$M$203,K21)</f>
        <v>0</v>
      </c>
      <c r="O21" s="55">
        <f>INDEX(Saisies!$N$4:$N$203,K21)</f>
        <v>1.86E-6</v>
      </c>
      <c r="P21" s="52" t="str">
        <f>IF(Saisies!K21="","",M21/P$3)</f>
        <v/>
      </c>
      <c r="Q21" s="33" t="str">
        <f>IF(Saisies!M21="","",N21/Q$3)</f>
        <v/>
      </c>
      <c r="R21" s="46"/>
      <c r="S21" s="28">
        <v>18</v>
      </c>
      <c r="T21" s="8">
        <f>MATCH(LARGE(Saisies!$Q$4:$Q$203,$A21),Saisies!$Q$4:$Q$203,0)</f>
        <v>183</v>
      </c>
      <c r="U21" s="13" t="str">
        <f>INDEX(Saisies!$D$4:$D$203,T21)</f>
        <v xml:space="preserve"> </v>
      </c>
      <c r="V21" s="8">
        <f>INDEX(Saisies!$F$4:$F$203,T21)+INDEX(Saisies!$K$4:$K$203,T21)</f>
        <v>0</v>
      </c>
      <c r="W21" s="34">
        <f>INDEX(Saisies!$H$4:$H$203,T21)+INDEX(Saisies!$M$4:$M$203,T21)</f>
        <v>0</v>
      </c>
      <c r="X21" s="55">
        <f>INDEX(Saisies!$I$4:$I$203,T21)+INDEX(Saisies!$N$4:$N$203,T21)</f>
        <v>3.72E-6</v>
      </c>
      <c r="Y21" s="52" t="str">
        <f>IF(Saisies!F21="","",V21/Y$3)</f>
        <v/>
      </c>
      <c r="Z21" s="38" t="str">
        <f>IF(Saisies!H21="","",W21/Z$3)</f>
        <v/>
      </c>
      <c r="AA21" s="39" t="str">
        <f>IF(Saisies!D21="","",IF(Saisies!F21="","",IF(Saisies!H21="","",W21/V21)))</f>
        <v/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x14ac:dyDescent="0.25">
      <c r="A22" s="28">
        <v>19</v>
      </c>
      <c r="B22" s="4">
        <f>MATCH(LARGE(Saisies!$I$4:$I$203,$A22),Saisies!$I$4:$I$203,0)</f>
        <v>182</v>
      </c>
      <c r="C22" s="13" t="str">
        <f>INDEX(Saisies!$D$4:$D$203,B22)</f>
        <v xml:space="preserve"> </v>
      </c>
      <c r="D22" s="4">
        <f>INDEX(Saisies!$F$4:$F$203,B22)</f>
        <v>0</v>
      </c>
      <c r="E22" s="36">
        <f>INDEX(Saisies!$H$4:$H$203,B22)</f>
        <v>0</v>
      </c>
      <c r="F22" s="56">
        <f>INDEX(Saisies!$I$4:$I$203,B22)</f>
        <v>1.8500000000000001E-6</v>
      </c>
      <c r="G22" s="52" t="str">
        <f>IF(Saisies!F22="","",D22/G$3)</f>
        <v/>
      </c>
      <c r="H22" s="33" t="str">
        <f>IF(Saisies!H22="","",E22/H$3)</f>
        <v/>
      </c>
      <c r="I22" s="46"/>
      <c r="J22" s="28">
        <v>19</v>
      </c>
      <c r="K22" s="8">
        <f>MATCH(LARGE(Saisies!$N$4:$N$203,$J22),Saisies!$N$4:$N$203,0)</f>
        <v>182</v>
      </c>
      <c r="L22" s="13" t="str">
        <f>INDEX(Saisies!$D$4:$D$203,K22)</f>
        <v xml:space="preserve"> </v>
      </c>
      <c r="M22" s="8">
        <f>INDEX(Saisies!$K$4:$K$203,K22)</f>
        <v>0</v>
      </c>
      <c r="N22" s="34">
        <f>INDEX(Saisies!$M$4:$M$203,K22)</f>
        <v>0</v>
      </c>
      <c r="O22" s="55">
        <f>INDEX(Saisies!$N$4:$N$203,K22)</f>
        <v>1.8500000000000001E-6</v>
      </c>
      <c r="P22" s="52" t="str">
        <f>IF(Saisies!K22="","",M22/P$3)</f>
        <v/>
      </c>
      <c r="Q22" s="33" t="str">
        <f>IF(Saisies!M22="","",N22/Q$3)</f>
        <v/>
      </c>
      <c r="R22" s="46"/>
      <c r="S22" s="28">
        <v>19</v>
      </c>
      <c r="T22" s="8">
        <f>MATCH(LARGE(Saisies!$Q$4:$Q$203,$A22),Saisies!$Q$4:$Q$203,0)</f>
        <v>182</v>
      </c>
      <c r="U22" s="13" t="str">
        <f>INDEX(Saisies!$D$4:$D$203,T22)</f>
        <v xml:space="preserve"> </v>
      </c>
      <c r="V22" s="8">
        <f>INDEX(Saisies!$F$4:$F$203,T22)+INDEX(Saisies!$K$4:$K$203,T22)</f>
        <v>0</v>
      </c>
      <c r="W22" s="34">
        <f>INDEX(Saisies!$H$4:$H$203,T22)+INDEX(Saisies!$M$4:$M$203,T22)</f>
        <v>0</v>
      </c>
      <c r="X22" s="55">
        <f>INDEX(Saisies!$I$4:$I$203,T22)+INDEX(Saisies!$N$4:$N$203,T22)</f>
        <v>3.7000000000000002E-6</v>
      </c>
      <c r="Y22" s="52" t="str">
        <f>IF(Saisies!F22="","",V22/Y$3)</f>
        <v/>
      </c>
      <c r="Z22" s="38" t="str">
        <f>IF(Saisies!H22="","",W22/Z$3)</f>
        <v/>
      </c>
      <c r="AA22" s="39" t="str">
        <f>IF(Saisies!D22="","",IF(Saisies!F22="","",IF(Saisies!H22="","",W22/V22)))</f>
        <v/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x14ac:dyDescent="0.25">
      <c r="A23" s="28">
        <v>20</v>
      </c>
      <c r="B23" s="4">
        <f>MATCH(LARGE(Saisies!$I$4:$I$203,$A23),Saisies!$I$4:$I$203,0)</f>
        <v>181</v>
      </c>
      <c r="C23" s="13" t="str">
        <f>INDEX(Saisies!$D$4:$D$203,B23)</f>
        <v xml:space="preserve"> </v>
      </c>
      <c r="D23" s="4">
        <f>INDEX(Saisies!$F$4:$F$203,B23)</f>
        <v>0</v>
      </c>
      <c r="E23" s="36">
        <f>INDEX(Saisies!$H$4:$H$203,B23)</f>
        <v>0</v>
      </c>
      <c r="F23" s="56">
        <f>INDEX(Saisies!$I$4:$I$203,B23)</f>
        <v>1.84E-6</v>
      </c>
      <c r="G23" s="52" t="str">
        <f>IF(Saisies!F23="","",D23/G$3)</f>
        <v/>
      </c>
      <c r="H23" s="33" t="str">
        <f>IF(Saisies!H23="","",E23/H$3)</f>
        <v/>
      </c>
      <c r="I23" s="46"/>
      <c r="J23" s="28">
        <v>20</v>
      </c>
      <c r="K23" s="8">
        <f>MATCH(LARGE(Saisies!$N$4:$N$203,$J23),Saisies!$N$4:$N$203,0)</f>
        <v>181</v>
      </c>
      <c r="L23" s="13" t="str">
        <f>INDEX(Saisies!$D$4:$D$203,K23)</f>
        <v xml:space="preserve"> </v>
      </c>
      <c r="M23" s="8">
        <f>INDEX(Saisies!$K$4:$K$203,K23)</f>
        <v>0</v>
      </c>
      <c r="N23" s="34">
        <f>INDEX(Saisies!$M$4:$M$203,K23)</f>
        <v>0</v>
      </c>
      <c r="O23" s="55">
        <f>INDEX(Saisies!$N$4:$N$203,K23)</f>
        <v>1.84E-6</v>
      </c>
      <c r="P23" s="52" t="str">
        <f>IF(Saisies!K23="","",M23/P$3)</f>
        <v/>
      </c>
      <c r="Q23" s="33" t="str">
        <f>IF(Saisies!M23="","",N23/Q$3)</f>
        <v/>
      </c>
      <c r="R23" s="46"/>
      <c r="S23" s="28">
        <v>20</v>
      </c>
      <c r="T23" s="8">
        <f>MATCH(LARGE(Saisies!$Q$4:$Q$203,$A23),Saisies!$Q$4:$Q$203,0)</f>
        <v>181</v>
      </c>
      <c r="U23" s="13" t="str">
        <f>INDEX(Saisies!$D$4:$D$203,T23)</f>
        <v xml:space="preserve"> </v>
      </c>
      <c r="V23" s="8">
        <f>INDEX(Saisies!$F$4:$F$203,T23)+INDEX(Saisies!$K$4:$K$203,T23)</f>
        <v>0</v>
      </c>
      <c r="W23" s="34">
        <f>INDEX(Saisies!$H$4:$H$203,T23)+INDEX(Saisies!$M$4:$M$203,T23)</f>
        <v>0</v>
      </c>
      <c r="X23" s="55">
        <f>INDEX(Saisies!$I$4:$I$203,T23)+INDEX(Saisies!$N$4:$N$203,T23)</f>
        <v>3.6799999999999999E-6</v>
      </c>
      <c r="Y23" s="52" t="str">
        <f>IF(Saisies!F23="","",V23/Y$3)</f>
        <v/>
      </c>
      <c r="Z23" s="38" t="str">
        <f>IF(Saisies!H23="","",W23/Z$3)</f>
        <v/>
      </c>
      <c r="AA23" s="39" t="str">
        <f>IF(Saisies!D23="","",IF(Saisies!F23="","",IF(Saisies!H23="","",W23/V23)))</f>
        <v/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x14ac:dyDescent="0.25">
      <c r="A24" s="28">
        <v>21</v>
      </c>
      <c r="B24" s="4">
        <f>MATCH(LARGE(Saisies!$I$4:$I$203,$A24),Saisies!$I$4:$I$203,0)</f>
        <v>180</v>
      </c>
      <c r="C24" s="13" t="str">
        <f>INDEX(Saisies!$D$4:$D$203,B24)</f>
        <v xml:space="preserve"> </v>
      </c>
      <c r="D24" s="4">
        <f>INDEX(Saisies!$F$4:$F$203,B24)</f>
        <v>0</v>
      </c>
      <c r="E24" s="36">
        <f>INDEX(Saisies!$H$4:$H$203,B24)</f>
        <v>0</v>
      </c>
      <c r="F24" s="56">
        <f>INDEX(Saisies!$I$4:$I$203,B24)</f>
        <v>1.8300000000000001E-6</v>
      </c>
      <c r="G24" s="52" t="str">
        <f>IF(Saisies!F24="","",D24/G$3)</f>
        <v/>
      </c>
      <c r="H24" s="33" t="str">
        <f>IF(Saisies!H24="","",E24/H$3)</f>
        <v/>
      </c>
      <c r="I24" s="46"/>
      <c r="J24" s="28">
        <v>21</v>
      </c>
      <c r="K24" s="8">
        <f>MATCH(LARGE(Saisies!$N$4:$N$203,$J24),Saisies!$N$4:$N$203,0)</f>
        <v>180</v>
      </c>
      <c r="L24" s="13" t="str">
        <f>INDEX(Saisies!$D$4:$D$203,K24)</f>
        <v xml:space="preserve"> </v>
      </c>
      <c r="M24" s="8">
        <f>INDEX(Saisies!$K$4:$K$203,K24)</f>
        <v>0</v>
      </c>
      <c r="N24" s="34">
        <f>INDEX(Saisies!$M$4:$M$203,K24)</f>
        <v>0</v>
      </c>
      <c r="O24" s="55">
        <f>INDEX(Saisies!$N$4:$N$203,K24)</f>
        <v>1.8300000000000001E-6</v>
      </c>
      <c r="P24" s="52" t="str">
        <f>IF(Saisies!K24="","",M24/P$3)</f>
        <v/>
      </c>
      <c r="Q24" s="33" t="str">
        <f>IF(Saisies!M24="","",N24/Q$3)</f>
        <v/>
      </c>
      <c r="R24" s="46"/>
      <c r="S24" s="28">
        <v>21</v>
      </c>
      <c r="T24" s="8">
        <f>MATCH(LARGE(Saisies!$Q$4:$Q$203,$A24),Saisies!$Q$4:$Q$203,0)</f>
        <v>180</v>
      </c>
      <c r="U24" s="13" t="str">
        <f>INDEX(Saisies!$D$4:$D$203,T24)</f>
        <v xml:space="preserve"> </v>
      </c>
      <c r="V24" s="8">
        <f>INDEX(Saisies!$F$4:$F$203,T24)+INDEX(Saisies!$K$4:$K$203,T24)</f>
        <v>0</v>
      </c>
      <c r="W24" s="34">
        <f>INDEX(Saisies!$H$4:$H$203,T24)+INDEX(Saisies!$M$4:$M$203,T24)</f>
        <v>0</v>
      </c>
      <c r="X24" s="55">
        <f>INDEX(Saisies!$I$4:$I$203,T24)+INDEX(Saisies!$N$4:$N$203,T24)</f>
        <v>3.6600000000000001E-6</v>
      </c>
      <c r="Y24" s="52" t="str">
        <f>IF(Saisies!F24="","",V24/Y$3)</f>
        <v/>
      </c>
      <c r="Z24" s="38" t="str">
        <f>IF(Saisies!H24="","",W24/Z$3)</f>
        <v/>
      </c>
      <c r="AA24" s="39" t="str">
        <f>IF(Saisies!D24="","",IF(Saisies!F24="","",IF(Saisies!H24="","",W24/V24)))</f>
        <v/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x14ac:dyDescent="0.25">
      <c r="A25" s="28">
        <v>22</v>
      </c>
      <c r="B25" s="4">
        <f>MATCH(LARGE(Saisies!$I$4:$I$203,$A25),Saisies!$I$4:$I$203,0)</f>
        <v>179</v>
      </c>
      <c r="C25" s="13" t="str">
        <f>INDEX(Saisies!$D$4:$D$203,B25)</f>
        <v xml:space="preserve"> </v>
      </c>
      <c r="D25" s="4">
        <f>INDEX(Saisies!$F$4:$F$203,B25)</f>
        <v>0</v>
      </c>
      <c r="E25" s="36">
        <f>INDEX(Saisies!$H$4:$H$203,B25)</f>
        <v>0</v>
      </c>
      <c r="F25" s="56">
        <f>INDEX(Saisies!$I$4:$I$203,B25)</f>
        <v>1.8199999999999999E-6</v>
      </c>
      <c r="G25" s="52" t="str">
        <f>IF(Saisies!F25="","",D25/G$3)</f>
        <v/>
      </c>
      <c r="H25" s="33" t="str">
        <f>IF(Saisies!H25="","",E25/H$3)</f>
        <v/>
      </c>
      <c r="I25" s="46"/>
      <c r="J25" s="28">
        <v>22</v>
      </c>
      <c r="K25" s="8">
        <f>MATCH(LARGE(Saisies!$N$4:$N$203,$J25),Saisies!$N$4:$N$203,0)</f>
        <v>179</v>
      </c>
      <c r="L25" s="13" t="str">
        <f>INDEX(Saisies!$D$4:$D$203,K25)</f>
        <v xml:space="preserve"> </v>
      </c>
      <c r="M25" s="8">
        <f>INDEX(Saisies!$K$4:$K$203,K25)</f>
        <v>0</v>
      </c>
      <c r="N25" s="34">
        <f>INDEX(Saisies!$M$4:$M$203,K25)</f>
        <v>0</v>
      </c>
      <c r="O25" s="55">
        <f>INDEX(Saisies!$N$4:$N$203,K25)</f>
        <v>1.8199999999999999E-6</v>
      </c>
      <c r="P25" s="52" t="str">
        <f>IF(Saisies!K25="","",M25/P$3)</f>
        <v/>
      </c>
      <c r="Q25" s="33" t="str">
        <f>IF(Saisies!M25="","",N25/Q$3)</f>
        <v/>
      </c>
      <c r="R25" s="46"/>
      <c r="S25" s="28">
        <v>22</v>
      </c>
      <c r="T25" s="8">
        <f>MATCH(LARGE(Saisies!$Q$4:$Q$203,$A25),Saisies!$Q$4:$Q$203,0)</f>
        <v>179</v>
      </c>
      <c r="U25" s="13" t="str">
        <f>INDEX(Saisies!$D$4:$D$203,T25)</f>
        <v xml:space="preserve"> </v>
      </c>
      <c r="V25" s="8">
        <f>INDEX(Saisies!$F$4:$F$203,T25)+INDEX(Saisies!$K$4:$K$203,T25)</f>
        <v>0</v>
      </c>
      <c r="W25" s="34">
        <f>INDEX(Saisies!$H$4:$H$203,T25)+INDEX(Saisies!$M$4:$M$203,T25)</f>
        <v>0</v>
      </c>
      <c r="X25" s="55">
        <f>INDEX(Saisies!$I$4:$I$203,T25)+INDEX(Saisies!$N$4:$N$203,T25)</f>
        <v>3.6399999999999999E-6</v>
      </c>
      <c r="Y25" s="52" t="str">
        <f>IF(Saisies!F25="","",V25/Y$3)</f>
        <v/>
      </c>
      <c r="Z25" s="38" t="str">
        <f>IF(Saisies!H25="","",W25/Z$3)</f>
        <v/>
      </c>
      <c r="AA25" s="39" t="str">
        <f>IF(Saisies!D25="","",IF(Saisies!F25="","",IF(Saisies!H25="","",W25/V25)))</f>
        <v/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x14ac:dyDescent="0.25">
      <c r="A26" s="28">
        <v>23</v>
      </c>
      <c r="B26" s="4">
        <f>MATCH(LARGE(Saisies!$I$4:$I$203,$A26),Saisies!$I$4:$I$203,0)</f>
        <v>178</v>
      </c>
      <c r="C26" s="13" t="str">
        <f>INDEX(Saisies!$D$4:$D$203,B26)</f>
        <v xml:space="preserve"> </v>
      </c>
      <c r="D26" s="4">
        <f>INDEX(Saisies!$F$4:$F$203,B26)</f>
        <v>0</v>
      </c>
      <c r="E26" s="36">
        <f>INDEX(Saisies!$H$4:$H$203,B26)</f>
        <v>0</v>
      </c>
      <c r="F26" s="56">
        <f>INDEX(Saisies!$I$4:$I$203,B26)</f>
        <v>1.81E-6</v>
      </c>
      <c r="G26" s="52" t="str">
        <f>IF(Saisies!F26="","",D26/G$3)</f>
        <v/>
      </c>
      <c r="H26" s="33" t="str">
        <f>IF(Saisies!H26="","",E26/H$3)</f>
        <v/>
      </c>
      <c r="I26" s="46"/>
      <c r="J26" s="28">
        <v>23</v>
      </c>
      <c r="K26" s="8">
        <f>MATCH(LARGE(Saisies!$N$4:$N$203,$J26),Saisies!$N$4:$N$203,0)</f>
        <v>178</v>
      </c>
      <c r="L26" s="13" t="str">
        <f>INDEX(Saisies!$D$4:$D$203,K26)</f>
        <v xml:space="preserve"> </v>
      </c>
      <c r="M26" s="8">
        <f>INDEX(Saisies!$K$4:$K$203,K26)</f>
        <v>0</v>
      </c>
      <c r="N26" s="34">
        <f>INDEX(Saisies!$M$4:$M$203,K26)</f>
        <v>0</v>
      </c>
      <c r="O26" s="55">
        <f>INDEX(Saisies!$N$4:$N$203,K26)</f>
        <v>1.81E-6</v>
      </c>
      <c r="P26" s="52" t="str">
        <f>IF(Saisies!K26="","",M26/P$3)</f>
        <v/>
      </c>
      <c r="Q26" s="33" t="str">
        <f>IF(Saisies!M26="","",N26/Q$3)</f>
        <v/>
      </c>
      <c r="R26" s="46"/>
      <c r="S26" s="28">
        <v>23</v>
      </c>
      <c r="T26" s="8">
        <f>MATCH(LARGE(Saisies!$Q$4:$Q$203,$A26),Saisies!$Q$4:$Q$203,0)</f>
        <v>178</v>
      </c>
      <c r="U26" s="13" t="str">
        <f>INDEX(Saisies!$D$4:$D$203,T26)</f>
        <v xml:space="preserve"> </v>
      </c>
      <c r="V26" s="8">
        <f>INDEX(Saisies!$F$4:$F$203,T26)+INDEX(Saisies!$K$4:$K$203,T26)</f>
        <v>0</v>
      </c>
      <c r="W26" s="34">
        <f>INDEX(Saisies!$H$4:$H$203,T26)+INDEX(Saisies!$M$4:$M$203,T26)</f>
        <v>0</v>
      </c>
      <c r="X26" s="55">
        <f>INDEX(Saisies!$I$4:$I$203,T26)+INDEX(Saisies!$N$4:$N$203,T26)</f>
        <v>3.6200000000000001E-6</v>
      </c>
      <c r="Y26" s="52" t="str">
        <f>IF(Saisies!F26="","",V26/Y$3)</f>
        <v/>
      </c>
      <c r="Z26" s="38" t="str">
        <f>IF(Saisies!H26="","",W26/Z$3)</f>
        <v/>
      </c>
      <c r="AA26" s="39" t="str">
        <f>IF(Saisies!D26="","",IF(Saisies!F26="","",IF(Saisies!H26="","",W26/V26)))</f>
        <v/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x14ac:dyDescent="0.25">
      <c r="A27" s="28">
        <v>24</v>
      </c>
      <c r="B27" s="4">
        <f>MATCH(LARGE(Saisies!$I$4:$I$203,$A27),Saisies!$I$4:$I$203,0)</f>
        <v>177</v>
      </c>
      <c r="C27" s="13" t="str">
        <f>INDEX(Saisies!$D$4:$D$203,B27)</f>
        <v xml:space="preserve"> </v>
      </c>
      <c r="D27" s="4">
        <f>INDEX(Saisies!$F$4:$F$203,B27)</f>
        <v>0</v>
      </c>
      <c r="E27" s="36">
        <f>INDEX(Saisies!$H$4:$H$203,B27)</f>
        <v>0</v>
      </c>
      <c r="F27" s="56">
        <f>INDEX(Saisies!$I$4:$I$203,B27)</f>
        <v>1.8000000000000001E-6</v>
      </c>
      <c r="G27" s="52" t="str">
        <f>IF(Saisies!F27="","",D27/G$3)</f>
        <v/>
      </c>
      <c r="H27" s="33" t="str">
        <f>IF(Saisies!H27="","",E27/H$3)</f>
        <v/>
      </c>
      <c r="I27" s="46"/>
      <c r="J27" s="28">
        <v>24</v>
      </c>
      <c r="K27" s="8">
        <f>MATCH(LARGE(Saisies!$N$4:$N$203,$J27),Saisies!$N$4:$N$203,0)</f>
        <v>177</v>
      </c>
      <c r="L27" s="13" t="str">
        <f>INDEX(Saisies!$D$4:$D$203,K27)</f>
        <v xml:space="preserve"> </v>
      </c>
      <c r="M27" s="8">
        <f>INDEX(Saisies!$K$4:$K$203,K27)</f>
        <v>0</v>
      </c>
      <c r="N27" s="34">
        <f>INDEX(Saisies!$M$4:$M$203,K27)</f>
        <v>0</v>
      </c>
      <c r="O27" s="55">
        <f>INDEX(Saisies!$N$4:$N$203,K27)</f>
        <v>1.8000000000000001E-6</v>
      </c>
      <c r="P27" s="52" t="str">
        <f>IF(Saisies!K27="","",M27/P$3)</f>
        <v/>
      </c>
      <c r="Q27" s="33" t="str">
        <f>IF(Saisies!M27="","",N27/Q$3)</f>
        <v/>
      </c>
      <c r="R27" s="46"/>
      <c r="S27" s="28">
        <v>24</v>
      </c>
      <c r="T27" s="8">
        <f>MATCH(LARGE(Saisies!$Q$4:$Q$203,$A27),Saisies!$Q$4:$Q$203,0)</f>
        <v>177</v>
      </c>
      <c r="U27" s="13" t="str">
        <f>INDEX(Saisies!$D$4:$D$203,T27)</f>
        <v xml:space="preserve"> </v>
      </c>
      <c r="V27" s="8">
        <f>INDEX(Saisies!$F$4:$F$203,T27)+INDEX(Saisies!$K$4:$K$203,T27)</f>
        <v>0</v>
      </c>
      <c r="W27" s="34">
        <f>INDEX(Saisies!$H$4:$H$203,T27)+INDEX(Saisies!$M$4:$M$203,T27)</f>
        <v>0</v>
      </c>
      <c r="X27" s="55">
        <f>INDEX(Saisies!$I$4:$I$203,T27)+INDEX(Saisies!$N$4:$N$203,T27)</f>
        <v>3.6000000000000003E-6</v>
      </c>
      <c r="Y27" s="52" t="str">
        <f>IF(Saisies!F27="","",V27/Y$3)</f>
        <v/>
      </c>
      <c r="Z27" s="38" t="str">
        <f>IF(Saisies!H27="","",W27/Z$3)</f>
        <v/>
      </c>
      <c r="AA27" s="39" t="str">
        <f>IF(Saisies!D27="","",IF(Saisies!F27="","",IF(Saisies!H27="","",W27/V27)))</f>
        <v/>
      </c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x14ac:dyDescent="0.25">
      <c r="A28" s="28">
        <v>25</v>
      </c>
      <c r="B28" s="4">
        <f>MATCH(LARGE(Saisies!$I$4:$I$203,$A28),Saisies!$I$4:$I$203,0)</f>
        <v>176</v>
      </c>
      <c r="C28" s="13" t="str">
        <f>INDEX(Saisies!$D$4:$D$203,B28)</f>
        <v xml:space="preserve"> </v>
      </c>
      <c r="D28" s="4">
        <f>INDEX(Saisies!$F$4:$F$203,B28)</f>
        <v>0</v>
      </c>
      <c r="E28" s="36">
        <f>INDEX(Saisies!$H$4:$H$203,B28)</f>
        <v>0</v>
      </c>
      <c r="F28" s="56">
        <f>INDEX(Saisies!$I$4:$I$203,B28)</f>
        <v>1.79E-6</v>
      </c>
      <c r="G28" s="52" t="str">
        <f>IF(Saisies!F28="","",D28/G$3)</f>
        <v/>
      </c>
      <c r="H28" s="33" t="str">
        <f>IF(Saisies!H28="","",E28/H$3)</f>
        <v/>
      </c>
      <c r="I28" s="46"/>
      <c r="J28" s="28">
        <v>25</v>
      </c>
      <c r="K28" s="8">
        <f>MATCH(LARGE(Saisies!$N$4:$N$203,$J28),Saisies!$N$4:$N$203,0)</f>
        <v>176</v>
      </c>
      <c r="L28" s="13" t="str">
        <f>INDEX(Saisies!$D$4:$D$203,K28)</f>
        <v xml:space="preserve"> </v>
      </c>
      <c r="M28" s="8">
        <f>INDEX(Saisies!$K$4:$K$203,K28)</f>
        <v>0</v>
      </c>
      <c r="N28" s="34">
        <f>INDEX(Saisies!$M$4:$M$203,K28)</f>
        <v>0</v>
      </c>
      <c r="O28" s="55">
        <f>INDEX(Saisies!$N$4:$N$203,K28)</f>
        <v>1.79E-6</v>
      </c>
      <c r="P28" s="52" t="str">
        <f>IF(Saisies!K28="","",M28/P$3)</f>
        <v/>
      </c>
      <c r="Q28" s="33" t="str">
        <f>IF(Saisies!M28="","",N28/Q$3)</f>
        <v/>
      </c>
      <c r="R28" s="46"/>
      <c r="S28" s="28">
        <v>25</v>
      </c>
      <c r="T28" s="8">
        <f>MATCH(LARGE(Saisies!$Q$4:$Q$203,$A28),Saisies!$Q$4:$Q$203,0)</f>
        <v>176</v>
      </c>
      <c r="U28" s="13" t="str">
        <f>INDEX(Saisies!$D$4:$D$203,T28)</f>
        <v xml:space="preserve"> </v>
      </c>
      <c r="V28" s="8">
        <f>INDEX(Saisies!$F$4:$F$203,T28)+INDEX(Saisies!$K$4:$K$203,T28)</f>
        <v>0</v>
      </c>
      <c r="W28" s="34">
        <f>INDEX(Saisies!$H$4:$H$203,T28)+INDEX(Saisies!$M$4:$M$203,T28)</f>
        <v>0</v>
      </c>
      <c r="X28" s="55">
        <f>INDEX(Saisies!$I$4:$I$203,T28)+INDEX(Saisies!$N$4:$N$203,T28)</f>
        <v>3.58E-6</v>
      </c>
      <c r="Y28" s="52" t="str">
        <f>IF(Saisies!F28="","",V28/Y$3)</f>
        <v/>
      </c>
      <c r="Z28" s="38" t="str">
        <f>IF(Saisies!H28="","",W28/Z$3)</f>
        <v/>
      </c>
      <c r="AA28" s="39" t="str">
        <f>IF(Saisies!D28="","",IF(Saisies!F28="","",IF(Saisies!H28="","",W28/V28)))</f>
        <v/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x14ac:dyDescent="0.25">
      <c r="A29" s="28">
        <v>26</v>
      </c>
      <c r="B29" s="4">
        <f>MATCH(LARGE(Saisies!$I$4:$I$203,$A29),Saisies!$I$4:$I$203,0)</f>
        <v>175</v>
      </c>
      <c r="C29" s="13" t="str">
        <f>INDEX(Saisies!$D$4:$D$203,B29)</f>
        <v xml:space="preserve"> </v>
      </c>
      <c r="D29" s="4">
        <f>INDEX(Saisies!$F$4:$F$203,B29)</f>
        <v>0</v>
      </c>
      <c r="E29" s="36">
        <f>INDEX(Saisies!$H$4:$H$203,B29)</f>
        <v>0</v>
      </c>
      <c r="F29" s="56">
        <f>INDEX(Saisies!$I$4:$I$203,B29)</f>
        <v>1.7800000000000001E-6</v>
      </c>
      <c r="G29" s="52" t="str">
        <f>IF(Saisies!F29="","",D29/G$3)</f>
        <v/>
      </c>
      <c r="H29" s="33" t="str">
        <f>IF(Saisies!H29="","",E29/H$3)</f>
        <v/>
      </c>
      <c r="I29" s="46"/>
      <c r="J29" s="28">
        <v>26</v>
      </c>
      <c r="K29" s="8">
        <f>MATCH(LARGE(Saisies!$N$4:$N$203,$J29),Saisies!$N$4:$N$203,0)</f>
        <v>175</v>
      </c>
      <c r="L29" s="13" t="str">
        <f>INDEX(Saisies!$D$4:$D$203,K29)</f>
        <v xml:space="preserve"> </v>
      </c>
      <c r="M29" s="8">
        <f>INDEX(Saisies!$K$4:$K$203,K29)</f>
        <v>0</v>
      </c>
      <c r="N29" s="34">
        <f>INDEX(Saisies!$M$4:$M$203,K29)</f>
        <v>0</v>
      </c>
      <c r="O29" s="55">
        <f>INDEX(Saisies!$N$4:$N$203,K29)</f>
        <v>1.7800000000000001E-6</v>
      </c>
      <c r="P29" s="52" t="str">
        <f>IF(Saisies!K29="","",M29/P$3)</f>
        <v/>
      </c>
      <c r="Q29" s="33" t="str">
        <f>IF(Saisies!M29="","",N29/Q$3)</f>
        <v/>
      </c>
      <c r="R29" s="46"/>
      <c r="S29" s="28">
        <v>26</v>
      </c>
      <c r="T29" s="8">
        <f>MATCH(LARGE(Saisies!$Q$4:$Q$203,$A29),Saisies!$Q$4:$Q$203,0)</f>
        <v>175</v>
      </c>
      <c r="U29" s="13" t="str">
        <f>INDEX(Saisies!$D$4:$D$203,T29)</f>
        <v xml:space="preserve"> </v>
      </c>
      <c r="V29" s="8">
        <f>INDEX(Saisies!$F$4:$F$203,T29)+INDEX(Saisies!$K$4:$K$203,T29)</f>
        <v>0</v>
      </c>
      <c r="W29" s="34">
        <f>INDEX(Saisies!$H$4:$H$203,T29)+INDEX(Saisies!$M$4:$M$203,T29)</f>
        <v>0</v>
      </c>
      <c r="X29" s="55">
        <f>INDEX(Saisies!$I$4:$I$203,T29)+INDEX(Saisies!$N$4:$N$203,T29)</f>
        <v>3.5600000000000002E-6</v>
      </c>
      <c r="Y29" s="52" t="str">
        <f>IF(Saisies!F29="","",V29/Y$3)</f>
        <v/>
      </c>
      <c r="Z29" s="38" t="str">
        <f>IF(Saisies!H29="","",W29/Z$3)</f>
        <v/>
      </c>
      <c r="AA29" s="39" t="str">
        <f>IF(Saisies!D29="","",IF(Saisies!F29="","",IF(Saisies!H29="","",W29/V29)))</f>
        <v/>
      </c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x14ac:dyDescent="0.25">
      <c r="A30" s="28">
        <v>27</v>
      </c>
      <c r="B30" s="4">
        <f>MATCH(LARGE(Saisies!$I$4:$I$203,$A30),Saisies!$I$4:$I$203,0)</f>
        <v>174</v>
      </c>
      <c r="C30" s="13" t="str">
        <f>INDEX(Saisies!$D$4:$D$203,B30)</f>
        <v xml:space="preserve"> </v>
      </c>
      <c r="D30" s="4">
        <f>INDEX(Saisies!$F$4:$F$203,B30)</f>
        <v>0</v>
      </c>
      <c r="E30" s="36">
        <f>INDEX(Saisies!$H$4:$H$203,B30)</f>
        <v>0</v>
      </c>
      <c r="F30" s="56">
        <f>INDEX(Saisies!$I$4:$I$203,B30)</f>
        <v>1.77E-6</v>
      </c>
      <c r="G30" s="52" t="str">
        <f>IF(Saisies!F30="","",D30/G$3)</f>
        <v/>
      </c>
      <c r="H30" s="33" t="str">
        <f>IF(Saisies!H30="","",E30/H$3)</f>
        <v/>
      </c>
      <c r="I30" s="46"/>
      <c r="J30" s="28">
        <v>27</v>
      </c>
      <c r="K30" s="8">
        <f>MATCH(LARGE(Saisies!$N$4:$N$203,$J30),Saisies!$N$4:$N$203,0)</f>
        <v>174</v>
      </c>
      <c r="L30" s="13" t="str">
        <f>INDEX(Saisies!$D$4:$D$203,K30)</f>
        <v xml:space="preserve"> </v>
      </c>
      <c r="M30" s="8">
        <f>INDEX(Saisies!$K$4:$K$203,K30)</f>
        <v>0</v>
      </c>
      <c r="N30" s="34">
        <f>INDEX(Saisies!$M$4:$M$203,K30)</f>
        <v>0</v>
      </c>
      <c r="O30" s="55">
        <f>INDEX(Saisies!$N$4:$N$203,K30)</f>
        <v>1.77E-6</v>
      </c>
      <c r="P30" s="52" t="str">
        <f>IF(Saisies!K30="","",M30/P$3)</f>
        <v/>
      </c>
      <c r="Q30" s="33" t="str">
        <f>IF(Saisies!M30="","",N30/Q$3)</f>
        <v/>
      </c>
      <c r="R30" s="46"/>
      <c r="S30" s="28">
        <v>27</v>
      </c>
      <c r="T30" s="8">
        <f>MATCH(LARGE(Saisies!$Q$4:$Q$203,$A30),Saisies!$Q$4:$Q$203,0)</f>
        <v>174</v>
      </c>
      <c r="U30" s="13" t="str">
        <f>INDEX(Saisies!$D$4:$D$203,T30)</f>
        <v xml:space="preserve"> </v>
      </c>
      <c r="V30" s="8">
        <f>INDEX(Saisies!$F$4:$F$203,T30)+INDEX(Saisies!$K$4:$K$203,T30)</f>
        <v>0</v>
      </c>
      <c r="W30" s="34">
        <f>INDEX(Saisies!$H$4:$H$203,T30)+INDEX(Saisies!$M$4:$M$203,T30)</f>
        <v>0</v>
      </c>
      <c r="X30" s="55">
        <f>INDEX(Saisies!$I$4:$I$203,T30)+INDEX(Saisies!$N$4:$N$203,T30)</f>
        <v>3.54E-6</v>
      </c>
      <c r="Y30" s="52" t="str">
        <f>IF(Saisies!F30="","",V30/Y$3)</f>
        <v/>
      </c>
      <c r="Z30" s="38" t="str">
        <f>IF(Saisies!H30="","",W30/Z$3)</f>
        <v/>
      </c>
      <c r="AA30" s="39" t="str">
        <f>IF(Saisies!D30="","",IF(Saisies!F30="","",IF(Saisies!H30="","",W30/V30)))</f>
        <v/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0" x14ac:dyDescent="0.25">
      <c r="A31" s="28">
        <v>28</v>
      </c>
      <c r="B31" s="4">
        <f>MATCH(LARGE(Saisies!$I$4:$I$203,$A31),Saisies!$I$4:$I$203,0)</f>
        <v>173</v>
      </c>
      <c r="C31" s="13" t="str">
        <f>INDEX(Saisies!$D$4:$D$203,B31)</f>
        <v xml:space="preserve"> </v>
      </c>
      <c r="D31" s="4">
        <f>INDEX(Saisies!$F$4:$F$203,B31)</f>
        <v>0</v>
      </c>
      <c r="E31" s="36">
        <f>INDEX(Saisies!$H$4:$H$203,B31)</f>
        <v>0</v>
      </c>
      <c r="F31" s="56">
        <f>INDEX(Saisies!$I$4:$I$203,B31)</f>
        <v>1.7600000000000001E-6</v>
      </c>
      <c r="G31" s="52" t="str">
        <f>IF(Saisies!F31="","",D31/G$3)</f>
        <v/>
      </c>
      <c r="H31" s="33" t="str">
        <f>IF(Saisies!H31="","",E31/H$3)</f>
        <v/>
      </c>
      <c r="I31" s="46"/>
      <c r="J31" s="28">
        <v>28</v>
      </c>
      <c r="K31" s="8">
        <f>MATCH(LARGE(Saisies!$N$4:$N$203,$J31),Saisies!$N$4:$N$203,0)</f>
        <v>173</v>
      </c>
      <c r="L31" s="13" t="str">
        <f>INDEX(Saisies!$D$4:$D$203,K31)</f>
        <v xml:space="preserve"> </v>
      </c>
      <c r="M31" s="8">
        <f>INDEX(Saisies!$K$4:$K$203,K31)</f>
        <v>0</v>
      </c>
      <c r="N31" s="34">
        <f>INDEX(Saisies!$M$4:$M$203,K31)</f>
        <v>0</v>
      </c>
      <c r="O31" s="55">
        <f>INDEX(Saisies!$N$4:$N$203,K31)</f>
        <v>1.7600000000000001E-6</v>
      </c>
      <c r="P31" s="52" t="str">
        <f>IF(Saisies!K31="","",M31/P$3)</f>
        <v/>
      </c>
      <c r="Q31" s="33" t="str">
        <f>IF(Saisies!M31="","",N31/Q$3)</f>
        <v/>
      </c>
      <c r="R31" s="46"/>
      <c r="S31" s="28">
        <v>28</v>
      </c>
      <c r="T31" s="8">
        <f>MATCH(LARGE(Saisies!$Q$4:$Q$203,$A31),Saisies!$Q$4:$Q$203,0)</f>
        <v>173</v>
      </c>
      <c r="U31" s="13" t="str">
        <f>INDEX(Saisies!$D$4:$D$203,T31)</f>
        <v xml:space="preserve"> </v>
      </c>
      <c r="V31" s="8">
        <f>INDEX(Saisies!$F$4:$F$203,T31)+INDEX(Saisies!$K$4:$K$203,T31)</f>
        <v>0</v>
      </c>
      <c r="W31" s="34">
        <f>INDEX(Saisies!$H$4:$H$203,T31)+INDEX(Saisies!$M$4:$M$203,T31)</f>
        <v>0</v>
      </c>
      <c r="X31" s="55">
        <f>INDEX(Saisies!$I$4:$I$203,T31)+INDEX(Saisies!$N$4:$N$203,T31)</f>
        <v>3.5200000000000002E-6</v>
      </c>
      <c r="Y31" s="52" t="str">
        <f>IF(Saisies!F31="","",V31/Y$3)</f>
        <v/>
      </c>
      <c r="Z31" s="38" t="str">
        <f>IF(Saisies!H31="","",W31/Z$3)</f>
        <v/>
      </c>
      <c r="AA31" s="39" t="str">
        <f>IF(Saisies!D31="","",IF(Saisies!F31="","",IF(Saisies!H31="","",W31/V31)))</f>
        <v/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x14ac:dyDescent="0.25">
      <c r="A32" s="28">
        <v>29</v>
      </c>
      <c r="B32" s="4">
        <f>MATCH(LARGE(Saisies!$I$4:$I$203,$A32),Saisies!$I$4:$I$203,0)</f>
        <v>172</v>
      </c>
      <c r="C32" s="13" t="str">
        <f>INDEX(Saisies!$D$4:$D$203,B32)</f>
        <v xml:space="preserve"> </v>
      </c>
      <c r="D32" s="4">
        <f>INDEX(Saisies!$F$4:$F$203,B32)</f>
        <v>0</v>
      </c>
      <c r="E32" s="36">
        <f>INDEX(Saisies!$H$4:$H$203,B32)</f>
        <v>0</v>
      </c>
      <c r="F32" s="56">
        <f>INDEX(Saisies!$I$4:$I$203,B32)</f>
        <v>1.75E-6</v>
      </c>
      <c r="G32" s="52" t="str">
        <f>IF(Saisies!F32="","",D32/G$3)</f>
        <v/>
      </c>
      <c r="H32" s="33" t="str">
        <f>IF(Saisies!H32="","",E32/H$3)</f>
        <v/>
      </c>
      <c r="I32" s="46"/>
      <c r="J32" s="28">
        <v>29</v>
      </c>
      <c r="K32" s="8">
        <f>MATCH(LARGE(Saisies!$N$4:$N$203,$J32),Saisies!$N$4:$N$203,0)</f>
        <v>172</v>
      </c>
      <c r="L32" s="13" t="str">
        <f>INDEX(Saisies!$D$4:$D$203,K32)</f>
        <v xml:space="preserve"> </v>
      </c>
      <c r="M32" s="8">
        <f>INDEX(Saisies!$K$4:$K$203,K32)</f>
        <v>0</v>
      </c>
      <c r="N32" s="34">
        <f>INDEX(Saisies!$M$4:$M$203,K32)</f>
        <v>0</v>
      </c>
      <c r="O32" s="55">
        <f>INDEX(Saisies!$N$4:$N$203,K32)</f>
        <v>1.75E-6</v>
      </c>
      <c r="P32" s="52" t="str">
        <f>IF(Saisies!K32="","",M32/P$3)</f>
        <v/>
      </c>
      <c r="Q32" s="33" t="str">
        <f>IF(Saisies!M32="","",N32/Q$3)</f>
        <v/>
      </c>
      <c r="R32" s="46"/>
      <c r="S32" s="28">
        <v>29</v>
      </c>
      <c r="T32" s="8">
        <f>MATCH(LARGE(Saisies!$Q$4:$Q$203,$A32),Saisies!$Q$4:$Q$203,0)</f>
        <v>172</v>
      </c>
      <c r="U32" s="13" t="str">
        <f>INDEX(Saisies!$D$4:$D$203,T32)</f>
        <v xml:space="preserve"> </v>
      </c>
      <c r="V32" s="8">
        <f>INDEX(Saisies!$F$4:$F$203,T32)+INDEX(Saisies!$K$4:$K$203,T32)</f>
        <v>0</v>
      </c>
      <c r="W32" s="34">
        <f>INDEX(Saisies!$H$4:$H$203,T32)+INDEX(Saisies!$M$4:$M$203,T32)</f>
        <v>0</v>
      </c>
      <c r="X32" s="55">
        <f>INDEX(Saisies!$I$4:$I$203,T32)+INDEX(Saisies!$N$4:$N$203,T32)</f>
        <v>3.4999999999999999E-6</v>
      </c>
      <c r="Y32" s="52" t="str">
        <f>IF(Saisies!F32="","",V32/Y$3)</f>
        <v/>
      </c>
      <c r="Z32" s="38" t="str">
        <f>IF(Saisies!H32="","",W32/Z$3)</f>
        <v/>
      </c>
      <c r="AA32" s="39" t="str">
        <f>IF(Saisies!D32="","",IF(Saisies!F32="","",IF(Saisies!H32="","",W32/V32)))</f>
        <v/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1:50" x14ac:dyDescent="0.25">
      <c r="A33" s="28">
        <v>30</v>
      </c>
      <c r="B33" s="4">
        <f>MATCH(LARGE(Saisies!$I$4:$I$203,$A33),Saisies!$I$4:$I$203,0)</f>
        <v>171</v>
      </c>
      <c r="C33" s="13" t="str">
        <f>INDEX(Saisies!$D$4:$D$203,B33)</f>
        <v xml:space="preserve"> </v>
      </c>
      <c r="D33" s="4">
        <f>INDEX(Saisies!$F$4:$F$203,B33)</f>
        <v>0</v>
      </c>
      <c r="E33" s="36">
        <f>INDEX(Saisies!$H$4:$H$203,B33)</f>
        <v>0</v>
      </c>
      <c r="F33" s="56">
        <f>INDEX(Saisies!$I$4:$I$203,B33)</f>
        <v>1.7400000000000001E-6</v>
      </c>
      <c r="G33" s="52" t="str">
        <f>IF(Saisies!F33="","",D33/G$3)</f>
        <v/>
      </c>
      <c r="H33" s="33" t="str">
        <f>IF(Saisies!H33="","",E33/H$3)</f>
        <v/>
      </c>
      <c r="I33" s="46"/>
      <c r="J33" s="28">
        <v>30</v>
      </c>
      <c r="K33" s="8">
        <f>MATCH(LARGE(Saisies!$N$4:$N$203,$J33),Saisies!$N$4:$N$203,0)</f>
        <v>171</v>
      </c>
      <c r="L33" s="13" t="str">
        <f>INDEX(Saisies!$D$4:$D$203,K33)</f>
        <v xml:space="preserve"> </v>
      </c>
      <c r="M33" s="8">
        <f>INDEX(Saisies!$K$4:$K$203,K33)</f>
        <v>0</v>
      </c>
      <c r="N33" s="34">
        <f>INDEX(Saisies!$M$4:$M$203,K33)</f>
        <v>0</v>
      </c>
      <c r="O33" s="55">
        <f>INDEX(Saisies!$N$4:$N$203,K33)</f>
        <v>1.7400000000000001E-6</v>
      </c>
      <c r="P33" s="52" t="str">
        <f>IF(Saisies!K33="","",M33/P$3)</f>
        <v/>
      </c>
      <c r="Q33" s="33" t="str">
        <f>IF(Saisies!M33="","",N33/Q$3)</f>
        <v/>
      </c>
      <c r="R33" s="46"/>
      <c r="S33" s="28">
        <v>30</v>
      </c>
      <c r="T33" s="8">
        <f>MATCH(LARGE(Saisies!$Q$4:$Q$203,$A33),Saisies!$Q$4:$Q$203,0)</f>
        <v>171</v>
      </c>
      <c r="U33" s="13" t="str">
        <f>INDEX(Saisies!$D$4:$D$203,T33)</f>
        <v xml:space="preserve"> </v>
      </c>
      <c r="V33" s="8">
        <f>INDEX(Saisies!$F$4:$F$203,T33)+INDEX(Saisies!$K$4:$K$203,T33)</f>
        <v>0</v>
      </c>
      <c r="W33" s="34">
        <f>INDEX(Saisies!$H$4:$H$203,T33)+INDEX(Saisies!$M$4:$M$203,T33)</f>
        <v>0</v>
      </c>
      <c r="X33" s="55">
        <f>INDEX(Saisies!$I$4:$I$203,T33)+INDEX(Saisies!$N$4:$N$203,T33)</f>
        <v>3.4800000000000001E-6</v>
      </c>
      <c r="Y33" s="52" t="str">
        <f>IF(Saisies!F33="","",V33/Y$3)</f>
        <v/>
      </c>
      <c r="Z33" s="38" t="str">
        <f>IF(Saisies!H33="","",W33/Z$3)</f>
        <v/>
      </c>
      <c r="AA33" s="39" t="str">
        <f>IF(Saisies!D33="","",IF(Saisies!F33="","",IF(Saisies!H33="","",W33/V33)))</f>
        <v/>
      </c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x14ac:dyDescent="0.25">
      <c r="A34" s="28">
        <v>31</v>
      </c>
      <c r="B34" s="4">
        <f>MATCH(LARGE(Saisies!$I$4:$I$203,$A34),Saisies!$I$4:$I$203,0)</f>
        <v>170</v>
      </c>
      <c r="C34" s="13" t="str">
        <f>INDEX(Saisies!$D$4:$D$203,B34)</f>
        <v xml:space="preserve"> </v>
      </c>
      <c r="D34" s="4">
        <f>INDEX(Saisies!$F$4:$F$203,B34)</f>
        <v>0</v>
      </c>
      <c r="E34" s="36">
        <f>INDEX(Saisies!$H$4:$H$203,B34)</f>
        <v>0</v>
      </c>
      <c r="F34" s="56">
        <f>INDEX(Saisies!$I$4:$I$203,B34)</f>
        <v>1.73E-6</v>
      </c>
      <c r="G34" s="52" t="str">
        <f>IF(Saisies!F34="","",D34/G$3)</f>
        <v/>
      </c>
      <c r="H34" s="33" t="str">
        <f>IF(Saisies!H34="","",E34/H$3)</f>
        <v/>
      </c>
      <c r="I34" s="46"/>
      <c r="J34" s="28">
        <v>31</v>
      </c>
      <c r="K34" s="8">
        <f>MATCH(LARGE(Saisies!$N$4:$N$203,$J34),Saisies!$N$4:$N$203,0)</f>
        <v>170</v>
      </c>
      <c r="L34" s="13" t="str">
        <f>INDEX(Saisies!$D$4:$D$203,K34)</f>
        <v xml:space="preserve"> </v>
      </c>
      <c r="M34" s="8">
        <f>INDEX(Saisies!$K$4:$K$203,K34)</f>
        <v>0</v>
      </c>
      <c r="N34" s="34">
        <f>INDEX(Saisies!$M$4:$M$203,K34)</f>
        <v>0</v>
      </c>
      <c r="O34" s="55">
        <f>INDEX(Saisies!$N$4:$N$203,K34)</f>
        <v>1.73E-6</v>
      </c>
      <c r="P34" s="52" t="str">
        <f>IF(Saisies!K34="","",M34/P$3)</f>
        <v/>
      </c>
      <c r="Q34" s="33" t="str">
        <f>IF(Saisies!M34="","",N34/Q$3)</f>
        <v/>
      </c>
      <c r="R34" s="46"/>
      <c r="S34" s="28">
        <v>31</v>
      </c>
      <c r="T34" s="8">
        <f>MATCH(LARGE(Saisies!$Q$4:$Q$203,$A34),Saisies!$Q$4:$Q$203,0)</f>
        <v>170</v>
      </c>
      <c r="U34" s="13" t="str">
        <f>INDEX(Saisies!$D$4:$D$203,T34)</f>
        <v xml:space="preserve"> </v>
      </c>
      <c r="V34" s="8">
        <f>INDEX(Saisies!$F$4:$F$203,T34)+INDEX(Saisies!$K$4:$K$203,T34)</f>
        <v>0</v>
      </c>
      <c r="W34" s="34">
        <f>INDEX(Saisies!$H$4:$H$203,T34)+INDEX(Saisies!$M$4:$M$203,T34)</f>
        <v>0</v>
      </c>
      <c r="X34" s="55">
        <f>INDEX(Saisies!$I$4:$I$203,T34)+INDEX(Saisies!$N$4:$N$203,T34)</f>
        <v>3.4599999999999999E-6</v>
      </c>
      <c r="Y34" s="52" t="str">
        <f>IF(Saisies!F34="","",V34/Y$3)</f>
        <v/>
      </c>
      <c r="Z34" s="38" t="str">
        <f>IF(Saisies!H34="","",W34/Z$3)</f>
        <v/>
      </c>
      <c r="AA34" s="39" t="str">
        <f>IF(Saisies!D34="","",IF(Saisies!F34="","",IF(Saisies!H34="","",W34/V34)))</f>
        <v/>
      </c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</row>
    <row r="35" spans="1:50" x14ac:dyDescent="0.25">
      <c r="A35" s="28">
        <v>32</v>
      </c>
      <c r="B35" s="4">
        <f>MATCH(LARGE(Saisies!$I$4:$I$203,$A35),Saisies!$I$4:$I$203,0)</f>
        <v>169</v>
      </c>
      <c r="C35" s="13" t="str">
        <f>INDEX(Saisies!$D$4:$D$203,B35)</f>
        <v xml:space="preserve"> </v>
      </c>
      <c r="D35" s="4">
        <f>INDEX(Saisies!$F$4:$F$203,B35)</f>
        <v>0</v>
      </c>
      <c r="E35" s="36">
        <f>INDEX(Saisies!$H$4:$H$203,B35)</f>
        <v>0</v>
      </c>
      <c r="F35" s="56">
        <f>INDEX(Saisies!$I$4:$I$203,B35)</f>
        <v>1.72E-6</v>
      </c>
      <c r="G35" s="52" t="str">
        <f>IF(Saisies!F35="","",D35/G$3)</f>
        <v/>
      </c>
      <c r="H35" s="33" t="str">
        <f>IF(Saisies!H35="","",E35/H$3)</f>
        <v/>
      </c>
      <c r="I35" s="46"/>
      <c r="J35" s="28">
        <v>32</v>
      </c>
      <c r="K35" s="8">
        <f>MATCH(LARGE(Saisies!$N$4:$N$203,$J35),Saisies!$N$4:$N$203,0)</f>
        <v>169</v>
      </c>
      <c r="L35" s="13" t="str">
        <f>INDEX(Saisies!$D$4:$D$203,K35)</f>
        <v xml:space="preserve"> </v>
      </c>
      <c r="M35" s="8">
        <f>INDEX(Saisies!$K$4:$K$203,K35)</f>
        <v>0</v>
      </c>
      <c r="N35" s="34">
        <f>INDEX(Saisies!$M$4:$M$203,K35)</f>
        <v>0</v>
      </c>
      <c r="O35" s="55">
        <f>INDEX(Saisies!$N$4:$N$203,K35)</f>
        <v>1.72E-6</v>
      </c>
      <c r="P35" s="52" t="str">
        <f>IF(Saisies!K35="","",M35/P$3)</f>
        <v/>
      </c>
      <c r="Q35" s="33" t="str">
        <f>IF(Saisies!M35="","",N35/Q$3)</f>
        <v/>
      </c>
      <c r="R35" s="46"/>
      <c r="S35" s="28">
        <v>32</v>
      </c>
      <c r="T35" s="8">
        <f>MATCH(LARGE(Saisies!$Q$4:$Q$203,$A35),Saisies!$Q$4:$Q$203,0)</f>
        <v>169</v>
      </c>
      <c r="U35" s="13" t="str">
        <f>INDEX(Saisies!$D$4:$D$203,T35)</f>
        <v xml:space="preserve"> </v>
      </c>
      <c r="V35" s="8">
        <f>INDEX(Saisies!$F$4:$F$203,T35)+INDEX(Saisies!$K$4:$K$203,T35)</f>
        <v>0</v>
      </c>
      <c r="W35" s="34">
        <f>INDEX(Saisies!$H$4:$H$203,T35)+INDEX(Saisies!$M$4:$M$203,T35)</f>
        <v>0</v>
      </c>
      <c r="X35" s="55">
        <f>INDEX(Saisies!$I$4:$I$203,T35)+INDEX(Saisies!$N$4:$N$203,T35)</f>
        <v>3.4400000000000001E-6</v>
      </c>
      <c r="Y35" s="52" t="str">
        <f>IF(Saisies!F35="","",V35/Y$3)</f>
        <v/>
      </c>
      <c r="Z35" s="38" t="str">
        <f>IF(Saisies!H35="","",W35/Z$3)</f>
        <v/>
      </c>
      <c r="AA35" s="39" t="str">
        <f>IF(Saisies!D35="","",IF(Saisies!F35="","",IF(Saisies!H35="","",W35/V35)))</f>
        <v/>
      </c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x14ac:dyDescent="0.25">
      <c r="A36" s="28">
        <v>33</v>
      </c>
      <c r="B36" s="4">
        <f>MATCH(LARGE(Saisies!$I$4:$I$203,$A36),Saisies!$I$4:$I$203,0)</f>
        <v>168</v>
      </c>
      <c r="C36" s="13" t="str">
        <f>INDEX(Saisies!$D$4:$D$203,B36)</f>
        <v xml:space="preserve"> </v>
      </c>
      <c r="D36" s="4">
        <f>INDEX(Saisies!$F$4:$F$203,B36)</f>
        <v>0</v>
      </c>
      <c r="E36" s="36">
        <f>INDEX(Saisies!$H$4:$H$203,B36)</f>
        <v>0</v>
      </c>
      <c r="F36" s="56">
        <f>INDEX(Saisies!$I$4:$I$203,B36)</f>
        <v>1.7099999999999999E-6</v>
      </c>
      <c r="G36" s="52" t="str">
        <f>IF(Saisies!F36="","",D36/G$3)</f>
        <v/>
      </c>
      <c r="H36" s="33" t="str">
        <f>IF(Saisies!H36="","",E36/H$3)</f>
        <v/>
      </c>
      <c r="I36" s="46"/>
      <c r="J36" s="28">
        <v>33</v>
      </c>
      <c r="K36" s="8">
        <f>MATCH(LARGE(Saisies!$N$4:$N$203,$J36),Saisies!$N$4:$N$203,0)</f>
        <v>168</v>
      </c>
      <c r="L36" s="13" t="str">
        <f>INDEX(Saisies!$D$4:$D$203,K36)</f>
        <v xml:space="preserve"> </v>
      </c>
      <c r="M36" s="8">
        <f>INDEX(Saisies!$K$4:$K$203,K36)</f>
        <v>0</v>
      </c>
      <c r="N36" s="34">
        <f>INDEX(Saisies!$M$4:$M$203,K36)</f>
        <v>0</v>
      </c>
      <c r="O36" s="55">
        <f>INDEX(Saisies!$N$4:$N$203,K36)</f>
        <v>1.7099999999999999E-6</v>
      </c>
      <c r="P36" s="52" t="str">
        <f>IF(Saisies!K36="","",M36/P$3)</f>
        <v/>
      </c>
      <c r="Q36" s="33" t="str">
        <f>IF(Saisies!M36="","",N36/Q$3)</f>
        <v/>
      </c>
      <c r="R36" s="46"/>
      <c r="S36" s="28">
        <v>33</v>
      </c>
      <c r="T36" s="8">
        <f>MATCH(LARGE(Saisies!$Q$4:$Q$203,$A36),Saisies!$Q$4:$Q$203,0)</f>
        <v>168</v>
      </c>
      <c r="U36" s="13" t="str">
        <f>INDEX(Saisies!$D$4:$D$203,T36)</f>
        <v xml:space="preserve"> </v>
      </c>
      <c r="V36" s="8">
        <f>INDEX(Saisies!$F$4:$F$203,T36)+INDEX(Saisies!$K$4:$K$203,T36)</f>
        <v>0</v>
      </c>
      <c r="W36" s="34">
        <f>INDEX(Saisies!$H$4:$H$203,T36)+INDEX(Saisies!$M$4:$M$203,T36)</f>
        <v>0</v>
      </c>
      <c r="X36" s="55">
        <f>INDEX(Saisies!$I$4:$I$203,T36)+INDEX(Saisies!$N$4:$N$203,T36)</f>
        <v>3.4199999999999999E-6</v>
      </c>
      <c r="Y36" s="52" t="str">
        <f>IF(Saisies!F36="","",V36/Y$3)</f>
        <v/>
      </c>
      <c r="Z36" s="38" t="str">
        <f>IF(Saisies!H36="","",W36/Z$3)</f>
        <v/>
      </c>
      <c r="AA36" s="39" t="str">
        <f>IF(Saisies!D36="","",IF(Saisies!F36="","",IF(Saisies!H36="","",W36/V36)))</f>
        <v/>
      </c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1:50" x14ac:dyDescent="0.25">
      <c r="A37" s="28">
        <v>34</v>
      </c>
      <c r="B37" s="4">
        <f>MATCH(LARGE(Saisies!$I$4:$I$203,$A37),Saisies!$I$4:$I$203,0)</f>
        <v>167</v>
      </c>
      <c r="C37" s="13" t="str">
        <f>INDEX(Saisies!$D$4:$D$203,B37)</f>
        <v xml:space="preserve"> </v>
      </c>
      <c r="D37" s="4">
        <f>INDEX(Saisies!$F$4:$F$203,B37)</f>
        <v>0</v>
      </c>
      <c r="E37" s="36">
        <f>INDEX(Saisies!$H$4:$H$203,B37)</f>
        <v>0</v>
      </c>
      <c r="F37" s="56">
        <f>INDEX(Saisies!$I$4:$I$203,B37)</f>
        <v>1.7E-6</v>
      </c>
      <c r="G37" s="52" t="str">
        <f>IF(Saisies!F37="","",D37/G$3)</f>
        <v/>
      </c>
      <c r="H37" s="33" t="str">
        <f>IF(Saisies!H37="","",E37/H$3)</f>
        <v/>
      </c>
      <c r="I37" s="46"/>
      <c r="J37" s="28">
        <v>34</v>
      </c>
      <c r="K37" s="8">
        <f>MATCH(LARGE(Saisies!$N$4:$N$203,$J37),Saisies!$N$4:$N$203,0)</f>
        <v>167</v>
      </c>
      <c r="L37" s="13" t="str">
        <f>INDEX(Saisies!$D$4:$D$203,K37)</f>
        <v xml:space="preserve"> </v>
      </c>
      <c r="M37" s="8">
        <f>INDEX(Saisies!$K$4:$K$203,K37)</f>
        <v>0</v>
      </c>
      <c r="N37" s="34">
        <f>INDEX(Saisies!$M$4:$M$203,K37)</f>
        <v>0</v>
      </c>
      <c r="O37" s="55">
        <f>INDEX(Saisies!$N$4:$N$203,K37)</f>
        <v>1.7E-6</v>
      </c>
      <c r="P37" s="52" t="str">
        <f>IF(Saisies!K37="","",M37/P$3)</f>
        <v/>
      </c>
      <c r="Q37" s="33" t="str">
        <f>IF(Saisies!M37="","",N37/Q$3)</f>
        <v/>
      </c>
      <c r="R37" s="46"/>
      <c r="S37" s="28">
        <v>34</v>
      </c>
      <c r="T37" s="8">
        <f>MATCH(LARGE(Saisies!$Q$4:$Q$203,$A37),Saisies!$Q$4:$Q$203,0)</f>
        <v>167</v>
      </c>
      <c r="U37" s="13" t="str">
        <f>INDEX(Saisies!$D$4:$D$203,T37)</f>
        <v xml:space="preserve"> </v>
      </c>
      <c r="V37" s="8">
        <f>INDEX(Saisies!$F$4:$F$203,T37)+INDEX(Saisies!$K$4:$K$203,T37)</f>
        <v>0</v>
      </c>
      <c r="W37" s="34">
        <f>INDEX(Saisies!$H$4:$H$203,T37)+INDEX(Saisies!$M$4:$M$203,T37)</f>
        <v>0</v>
      </c>
      <c r="X37" s="55">
        <f>INDEX(Saisies!$I$4:$I$203,T37)+INDEX(Saisies!$N$4:$N$203,T37)</f>
        <v>3.4000000000000001E-6</v>
      </c>
      <c r="Y37" s="52" t="str">
        <f>IF(Saisies!F37="","",V37/Y$3)</f>
        <v/>
      </c>
      <c r="Z37" s="38" t="str">
        <f>IF(Saisies!H37="","",W37/Z$3)</f>
        <v/>
      </c>
      <c r="AA37" s="39" t="str">
        <f>IF(Saisies!D37="","",IF(Saisies!F37="","",IF(Saisies!H37="","",W37/V37)))</f>
        <v/>
      </c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x14ac:dyDescent="0.25">
      <c r="A38" s="28">
        <v>35</v>
      </c>
      <c r="B38" s="4">
        <f>MATCH(LARGE(Saisies!$I$4:$I$203,$A38),Saisies!$I$4:$I$203,0)</f>
        <v>166</v>
      </c>
      <c r="C38" s="13" t="str">
        <f>INDEX(Saisies!$D$4:$D$203,B38)</f>
        <v xml:space="preserve"> </v>
      </c>
      <c r="D38" s="4">
        <f>INDEX(Saisies!$F$4:$F$203,B38)</f>
        <v>0</v>
      </c>
      <c r="E38" s="36">
        <f>INDEX(Saisies!$H$4:$H$203,B38)</f>
        <v>0</v>
      </c>
      <c r="F38" s="56">
        <f>INDEX(Saisies!$I$4:$I$203,B38)</f>
        <v>1.6900000000000001E-6</v>
      </c>
      <c r="G38" s="52" t="str">
        <f>IF(Saisies!F38="","",D38/G$3)</f>
        <v/>
      </c>
      <c r="H38" s="33" t="str">
        <f>IF(Saisies!H38="","",E38/H$3)</f>
        <v/>
      </c>
      <c r="I38" s="46"/>
      <c r="J38" s="28">
        <v>35</v>
      </c>
      <c r="K38" s="8">
        <f>MATCH(LARGE(Saisies!$N$4:$N$203,$J38),Saisies!$N$4:$N$203,0)</f>
        <v>166</v>
      </c>
      <c r="L38" s="13" t="str">
        <f>INDEX(Saisies!$D$4:$D$203,K38)</f>
        <v xml:space="preserve"> </v>
      </c>
      <c r="M38" s="8">
        <f>INDEX(Saisies!$K$4:$K$203,K38)</f>
        <v>0</v>
      </c>
      <c r="N38" s="34">
        <f>INDEX(Saisies!$M$4:$M$203,K38)</f>
        <v>0</v>
      </c>
      <c r="O38" s="55">
        <f>INDEX(Saisies!$N$4:$N$203,K38)</f>
        <v>1.6900000000000001E-6</v>
      </c>
      <c r="P38" s="52" t="str">
        <f>IF(Saisies!K38="","",M38/P$3)</f>
        <v/>
      </c>
      <c r="Q38" s="33" t="str">
        <f>IF(Saisies!M38="","",N38/Q$3)</f>
        <v/>
      </c>
      <c r="R38" s="46"/>
      <c r="S38" s="28">
        <v>35</v>
      </c>
      <c r="T38" s="8">
        <f>MATCH(LARGE(Saisies!$Q$4:$Q$203,$A38),Saisies!$Q$4:$Q$203,0)</f>
        <v>166</v>
      </c>
      <c r="U38" s="13" t="str">
        <f>INDEX(Saisies!$D$4:$D$203,T38)</f>
        <v xml:space="preserve"> </v>
      </c>
      <c r="V38" s="8">
        <f>INDEX(Saisies!$F$4:$F$203,T38)+INDEX(Saisies!$K$4:$K$203,T38)</f>
        <v>0</v>
      </c>
      <c r="W38" s="34">
        <f>INDEX(Saisies!$H$4:$H$203,T38)+INDEX(Saisies!$M$4:$M$203,T38)</f>
        <v>0</v>
      </c>
      <c r="X38" s="55">
        <f>INDEX(Saisies!$I$4:$I$203,T38)+INDEX(Saisies!$N$4:$N$203,T38)</f>
        <v>3.3800000000000002E-6</v>
      </c>
      <c r="Y38" s="52" t="str">
        <f>IF(Saisies!F38="","",V38/Y$3)</f>
        <v/>
      </c>
      <c r="Z38" s="38" t="str">
        <f>IF(Saisies!H38="","",W38/Z$3)</f>
        <v/>
      </c>
      <c r="AA38" s="39" t="str">
        <f>IF(Saisies!D38="","",IF(Saisies!F38="","",IF(Saisies!H38="","",W38/V38)))</f>
        <v/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</row>
    <row r="39" spans="1:50" x14ac:dyDescent="0.25">
      <c r="A39" s="28">
        <v>36</v>
      </c>
      <c r="B39" s="4">
        <f>MATCH(LARGE(Saisies!$I$4:$I$203,$A39),Saisies!$I$4:$I$203,0)</f>
        <v>165</v>
      </c>
      <c r="C39" s="13" t="str">
        <f>INDEX(Saisies!$D$4:$D$203,B39)</f>
        <v xml:space="preserve"> </v>
      </c>
      <c r="D39" s="4">
        <f>INDEX(Saisies!$F$4:$F$203,B39)</f>
        <v>0</v>
      </c>
      <c r="E39" s="36">
        <f>INDEX(Saisies!$H$4:$H$203,B39)</f>
        <v>0</v>
      </c>
      <c r="F39" s="56">
        <f>INDEX(Saisies!$I$4:$I$203,B39)</f>
        <v>1.68E-6</v>
      </c>
      <c r="G39" s="52" t="str">
        <f>IF(Saisies!F39="","",D39/G$3)</f>
        <v/>
      </c>
      <c r="H39" s="33" t="str">
        <f>IF(Saisies!H39="","",E39/H$3)</f>
        <v/>
      </c>
      <c r="I39" s="46"/>
      <c r="J39" s="28">
        <v>36</v>
      </c>
      <c r="K39" s="8">
        <f>MATCH(LARGE(Saisies!$N$4:$N$203,$J39),Saisies!$N$4:$N$203,0)</f>
        <v>165</v>
      </c>
      <c r="L39" s="13" t="str">
        <f>INDEX(Saisies!$D$4:$D$203,K39)</f>
        <v xml:space="preserve"> </v>
      </c>
      <c r="M39" s="8">
        <f>INDEX(Saisies!$K$4:$K$203,K39)</f>
        <v>0</v>
      </c>
      <c r="N39" s="34">
        <f>INDEX(Saisies!$M$4:$M$203,K39)</f>
        <v>0</v>
      </c>
      <c r="O39" s="55">
        <f>INDEX(Saisies!$N$4:$N$203,K39)</f>
        <v>1.68E-6</v>
      </c>
      <c r="P39" s="52" t="str">
        <f>IF(Saisies!K39="","",M39/P$3)</f>
        <v/>
      </c>
      <c r="Q39" s="33" t="str">
        <f>IF(Saisies!M39="","",N39/Q$3)</f>
        <v/>
      </c>
      <c r="R39" s="46"/>
      <c r="S39" s="28">
        <v>36</v>
      </c>
      <c r="T39" s="8">
        <f>MATCH(LARGE(Saisies!$Q$4:$Q$203,$A39),Saisies!$Q$4:$Q$203,0)</f>
        <v>165</v>
      </c>
      <c r="U39" s="13" t="str">
        <f>INDEX(Saisies!$D$4:$D$203,T39)</f>
        <v xml:space="preserve"> </v>
      </c>
      <c r="V39" s="8">
        <f>INDEX(Saisies!$F$4:$F$203,T39)+INDEX(Saisies!$K$4:$K$203,T39)</f>
        <v>0</v>
      </c>
      <c r="W39" s="34">
        <f>INDEX(Saisies!$H$4:$H$203,T39)+INDEX(Saisies!$M$4:$M$203,T39)</f>
        <v>0</v>
      </c>
      <c r="X39" s="55">
        <f>INDEX(Saisies!$I$4:$I$203,T39)+INDEX(Saisies!$N$4:$N$203,T39)</f>
        <v>3.36E-6</v>
      </c>
      <c r="Y39" s="52" t="str">
        <f>IF(Saisies!F39="","",V39/Y$3)</f>
        <v/>
      </c>
      <c r="Z39" s="38" t="str">
        <f>IF(Saisies!H39="","",W39/Z$3)</f>
        <v/>
      </c>
      <c r="AA39" s="39" t="str">
        <f>IF(Saisies!D39="","",IF(Saisies!F39="","",IF(Saisies!H39="","",W39/V39)))</f>
        <v/>
      </c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x14ac:dyDescent="0.25">
      <c r="A40" s="28">
        <v>37</v>
      </c>
      <c r="B40" s="4">
        <f>MATCH(LARGE(Saisies!$I$4:$I$203,$A40),Saisies!$I$4:$I$203,0)</f>
        <v>164</v>
      </c>
      <c r="C40" s="13" t="str">
        <f>INDEX(Saisies!$D$4:$D$203,B40)</f>
        <v xml:space="preserve"> </v>
      </c>
      <c r="D40" s="4">
        <f>INDEX(Saisies!$F$4:$F$203,B40)</f>
        <v>0</v>
      </c>
      <c r="E40" s="36">
        <f>INDEX(Saisies!$H$4:$H$203,B40)</f>
        <v>0</v>
      </c>
      <c r="F40" s="56">
        <f>INDEX(Saisies!$I$4:$I$203,B40)</f>
        <v>1.6700000000000001E-6</v>
      </c>
      <c r="G40" s="52" t="str">
        <f>IF(Saisies!F40="","",D40/G$3)</f>
        <v/>
      </c>
      <c r="H40" s="33" t="str">
        <f>IF(Saisies!H40="","",E40/H$3)</f>
        <v/>
      </c>
      <c r="I40" s="46"/>
      <c r="J40" s="28">
        <v>37</v>
      </c>
      <c r="K40" s="8">
        <f>MATCH(LARGE(Saisies!$N$4:$N$203,$J40),Saisies!$N$4:$N$203,0)</f>
        <v>164</v>
      </c>
      <c r="L40" s="13" t="str">
        <f>INDEX(Saisies!$D$4:$D$203,K40)</f>
        <v xml:space="preserve"> </v>
      </c>
      <c r="M40" s="8">
        <f>INDEX(Saisies!$K$4:$K$203,K40)</f>
        <v>0</v>
      </c>
      <c r="N40" s="34">
        <f>INDEX(Saisies!$M$4:$M$203,K40)</f>
        <v>0</v>
      </c>
      <c r="O40" s="55">
        <f>INDEX(Saisies!$N$4:$N$203,K40)</f>
        <v>1.6700000000000001E-6</v>
      </c>
      <c r="P40" s="52" t="str">
        <f>IF(Saisies!K40="","",M40/P$3)</f>
        <v/>
      </c>
      <c r="Q40" s="33" t="str">
        <f>IF(Saisies!M40="","",N40/Q$3)</f>
        <v/>
      </c>
      <c r="R40" s="46"/>
      <c r="S40" s="28">
        <v>37</v>
      </c>
      <c r="T40" s="8">
        <f>MATCH(LARGE(Saisies!$Q$4:$Q$203,$A40),Saisies!$Q$4:$Q$203,0)</f>
        <v>164</v>
      </c>
      <c r="U40" s="13" t="str">
        <f>INDEX(Saisies!$D$4:$D$203,T40)</f>
        <v xml:space="preserve"> </v>
      </c>
      <c r="V40" s="8">
        <f>INDEX(Saisies!$F$4:$F$203,T40)+INDEX(Saisies!$K$4:$K$203,T40)</f>
        <v>0</v>
      </c>
      <c r="W40" s="34">
        <f>INDEX(Saisies!$H$4:$H$203,T40)+INDEX(Saisies!$M$4:$M$203,T40)</f>
        <v>0</v>
      </c>
      <c r="X40" s="55">
        <f>INDEX(Saisies!$I$4:$I$203,T40)+INDEX(Saisies!$N$4:$N$203,T40)</f>
        <v>3.3400000000000002E-6</v>
      </c>
      <c r="Y40" s="52" t="str">
        <f>IF(Saisies!F40="","",V40/Y$3)</f>
        <v/>
      </c>
      <c r="Z40" s="38" t="str">
        <f>IF(Saisies!H40="","",W40/Z$3)</f>
        <v/>
      </c>
      <c r="AA40" s="39" t="str">
        <f>IF(Saisies!D40="","",IF(Saisies!F40="","",IF(Saisies!H40="","",W40/V40)))</f>
        <v/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</row>
    <row r="41" spans="1:50" x14ac:dyDescent="0.25">
      <c r="A41" s="28">
        <v>38</v>
      </c>
      <c r="B41" s="4">
        <f>MATCH(LARGE(Saisies!$I$4:$I$203,$A41),Saisies!$I$4:$I$203,0)</f>
        <v>163</v>
      </c>
      <c r="C41" s="13" t="str">
        <f>INDEX(Saisies!$D$4:$D$203,B41)</f>
        <v xml:space="preserve"> </v>
      </c>
      <c r="D41" s="4">
        <f>INDEX(Saisies!$F$4:$F$203,B41)</f>
        <v>0</v>
      </c>
      <c r="E41" s="36">
        <f>INDEX(Saisies!$H$4:$H$203,B41)</f>
        <v>0</v>
      </c>
      <c r="F41" s="56">
        <f>INDEX(Saisies!$I$4:$I$203,B41)</f>
        <v>1.66E-6</v>
      </c>
      <c r="G41" s="52" t="str">
        <f>IF(Saisies!F41="","",D41/G$3)</f>
        <v/>
      </c>
      <c r="H41" s="33" t="str">
        <f>IF(Saisies!H41="","",E41/H$3)</f>
        <v/>
      </c>
      <c r="I41" s="46"/>
      <c r="J41" s="28">
        <v>38</v>
      </c>
      <c r="K41" s="8">
        <f>MATCH(LARGE(Saisies!$N$4:$N$203,$J41),Saisies!$N$4:$N$203,0)</f>
        <v>163</v>
      </c>
      <c r="L41" s="13" t="str">
        <f>INDEX(Saisies!$D$4:$D$203,K41)</f>
        <v xml:space="preserve"> </v>
      </c>
      <c r="M41" s="8">
        <f>INDEX(Saisies!$K$4:$K$203,K41)</f>
        <v>0</v>
      </c>
      <c r="N41" s="34">
        <f>INDEX(Saisies!$M$4:$M$203,K41)</f>
        <v>0</v>
      </c>
      <c r="O41" s="55">
        <f>INDEX(Saisies!$N$4:$N$203,K41)</f>
        <v>1.66E-6</v>
      </c>
      <c r="P41" s="52" t="str">
        <f>IF(Saisies!K41="","",M41/P$3)</f>
        <v/>
      </c>
      <c r="Q41" s="33" t="str">
        <f>IF(Saisies!M41="","",N41/Q$3)</f>
        <v/>
      </c>
      <c r="R41" s="46"/>
      <c r="S41" s="28">
        <v>38</v>
      </c>
      <c r="T41" s="8">
        <f>MATCH(LARGE(Saisies!$Q$4:$Q$203,$A41),Saisies!$Q$4:$Q$203,0)</f>
        <v>163</v>
      </c>
      <c r="U41" s="13" t="str">
        <f>INDEX(Saisies!$D$4:$D$203,T41)</f>
        <v xml:space="preserve"> </v>
      </c>
      <c r="V41" s="8">
        <f>INDEX(Saisies!$F$4:$F$203,T41)+INDEX(Saisies!$K$4:$K$203,T41)</f>
        <v>0</v>
      </c>
      <c r="W41" s="34">
        <f>INDEX(Saisies!$H$4:$H$203,T41)+INDEX(Saisies!$M$4:$M$203,T41)</f>
        <v>0</v>
      </c>
      <c r="X41" s="55">
        <f>INDEX(Saisies!$I$4:$I$203,T41)+INDEX(Saisies!$N$4:$N$203,T41)</f>
        <v>3.32E-6</v>
      </c>
      <c r="Y41" s="52" t="str">
        <f>IF(Saisies!F41="","",V41/Y$3)</f>
        <v/>
      </c>
      <c r="Z41" s="38" t="str">
        <f>IF(Saisies!H41="","",W41/Z$3)</f>
        <v/>
      </c>
      <c r="AA41" s="39" t="str">
        <f>IF(Saisies!D41="","",IF(Saisies!F41="","",IF(Saisies!H41="","",W41/V41)))</f>
        <v/>
      </c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x14ac:dyDescent="0.25">
      <c r="A42" s="28">
        <v>39</v>
      </c>
      <c r="B42" s="4">
        <f>MATCH(LARGE(Saisies!$I$4:$I$203,$A42),Saisies!$I$4:$I$203,0)</f>
        <v>162</v>
      </c>
      <c r="C42" s="13" t="str">
        <f>INDEX(Saisies!$D$4:$D$203,B42)</f>
        <v xml:space="preserve"> </v>
      </c>
      <c r="D42" s="4">
        <f>INDEX(Saisies!$F$4:$F$203,B42)</f>
        <v>0</v>
      </c>
      <c r="E42" s="36">
        <f>INDEX(Saisies!$H$4:$H$203,B42)</f>
        <v>0</v>
      </c>
      <c r="F42" s="56">
        <f>INDEX(Saisies!$I$4:$I$203,B42)</f>
        <v>1.6500000000000001E-6</v>
      </c>
      <c r="G42" s="52" t="str">
        <f>IF(Saisies!F42="","",D42/G$3)</f>
        <v/>
      </c>
      <c r="H42" s="33" t="str">
        <f>IF(Saisies!H42="","",E42/H$3)</f>
        <v/>
      </c>
      <c r="I42" s="46"/>
      <c r="J42" s="28">
        <v>39</v>
      </c>
      <c r="K42" s="8">
        <f>MATCH(LARGE(Saisies!$N$4:$N$203,$J42),Saisies!$N$4:$N$203,0)</f>
        <v>162</v>
      </c>
      <c r="L42" s="13" t="str">
        <f>INDEX(Saisies!$D$4:$D$203,K42)</f>
        <v xml:space="preserve"> </v>
      </c>
      <c r="M42" s="8">
        <f>INDEX(Saisies!$K$4:$K$203,K42)</f>
        <v>0</v>
      </c>
      <c r="N42" s="34">
        <f>INDEX(Saisies!$M$4:$M$203,K42)</f>
        <v>0</v>
      </c>
      <c r="O42" s="55">
        <f>INDEX(Saisies!$N$4:$N$203,K42)</f>
        <v>1.6500000000000001E-6</v>
      </c>
      <c r="P42" s="52" t="str">
        <f>IF(Saisies!K42="","",M42/P$3)</f>
        <v/>
      </c>
      <c r="Q42" s="33" t="str">
        <f>IF(Saisies!M42="","",N42/Q$3)</f>
        <v/>
      </c>
      <c r="R42" s="46"/>
      <c r="S42" s="28">
        <v>39</v>
      </c>
      <c r="T42" s="8">
        <f>MATCH(LARGE(Saisies!$Q$4:$Q$203,$A42),Saisies!$Q$4:$Q$203,0)</f>
        <v>162</v>
      </c>
      <c r="U42" s="13" t="str">
        <f>INDEX(Saisies!$D$4:$D$203,T42)</f>
        <v xml:space="preserve"> </v>
      </c>
      <c r="V42" s="8">
        <f>INDEX(Saisies!$F$4:$F$203,T42)+INDEX(Saisies!$K$4:$K$203,T42)</f>
        <v>0</v>
      </c>
      <c r="W42" s="34">
        <f>INDEX(Saisies!$H$4:$H$203,T42)+INDEX(Saisies!$M$4:$M$203,T42)</f>
        <v>0</v>
      </c>
      <c r="X42" s="55">
        <f>INDEX(Saisies!$I$4:$I$203,T42)+INDEX(Saisies!$N$4:$N$203,T42)</f>
        <v>3.3000000000000002E-6</v>
      </c>
      <c r="Y42" s="52" t="str">
        <f>IF(Saisies!F42="","",V42/Y$3)</f>
        <v/>
      </c>
      <c r="Z42" s="38" t="str">
        <f>IF(Saisies!H42="","",W42/Z$3)</f>
        <v/>
      </c>
      <c r="AA42" s="39" t="str">
        <f>IF(Saisies!D42="","",IF(Saisies!F42="","",IF(Saisies!H42="","",W42/V42)))</f>
        <v/>
      </c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</row>
    <row r="43" spans="1:50" x14ac:dyDescent="0.25">
      <c r="A43" s="28">
        <v>40</v>
      </c>
      <c r="B43" s="4">
        <f>MATCH(LARGE(Saisies!$I$4:$I$203,$A43),Saisies!$I$4:$I$203,0)</f>
        <v>161</v>
      </c>
      <c r="C43" s="13" t="str">
        <f>INDEX(Saisies!$D$4:$D$203,B43)</f>
        <v xml:space="preserve"> </v>
      </c>
      <c r="D43" s="4">
        <f>INDEX(Saisies!$F$4:$F$203,B43)</f>
        <v>0</v>
      </c>
      <c r="E43" s="36">
        <f>INDEX(Saisies!$H$4:$H$203,B43)</f>
        <v>0</v>
      </c>
      <c r="F43" s="56">
        <f>INDEX(Saisies!$I$4:$I$203,B43)</f>
        <v>1.64E-6</v>
      </c>
      <c r="G43" s="52" t="str">
        <f>IF(Saisies!F43="","",D43/G$3)</f>
        <v/>
      </c>
      <c r="H43" s="33" t="str">
        <f>IF(Saisies!H43="","",E43/H$3)</f>
        <v/>
      </c>
      <c r="I43" s="46"/>
      <c r="J43" s="28">
        <v>40</v>
      </c>
      <c r="K43" s="8">
        <f>MATCH(LARGE(Saisies!$N$4:$N$203,$J43),Saisies!$N$4:$N$203,0)</f>
        <v>161</v>
      </c>
      <c r="L43" s="13" t="str">
        <f>INDEX(Saisies!$D$4:$D$203,K43)</f>
        <v xml:space="preserve"> </v>
      </c>
      <c r="M43" s="8">
        <f>INDEX(Saisies!$K$4:$K$203,K43)</f>
        <v>0</v>
      </c>
      <c r="N43" s="34">
        <f>INDEX(Saisies!$M$4:$M$203,K43)</f>
        <v>0</v>
      </c>
      <c r="O43" s="55">
        <f>INDEX(Saisies!$N$4:$N$203,K43)</f>
        <v>1.64E-6</v>
      </c>
      <c r="P43" s="52" t="str">
        <f>IF(Saisies!K43="","",M43/P$3)</f>
        <v/>
      </c>
      <c r="Q43" s="33" t="str">
        <f>IF(Saisies!M43="","",N43/Q$3)</f>
        <v/>
      </c>
      <c r="R43" s="46"/>
      <c r="S43" s="28">
        <v>40</v>
      </c>
      <c r="T43" s="8">
        <f>MATCH(LARGE(Saisies!$Q$4:$Q$203,$A43),Saisies!$Q$4:$Q$203,0)</f>
        <v>161</v>
      </c>
      <c r="U43" s="13" t="str">
        <f>INDEX(Saisies!$D$4:$D$203,T43)</f>
        <v xml:space="preserve"> </v>
      </c>
      <c r="V43" s="8">
        <f>INDEX(Saisies!$F$4:$F$203,T43)+INDEX(Saisies!$K$4:$K$203,T43)</f>
        <v>0</v>
      </c>
      <c r="W43" s="34">
        <f>INDEX(Saisies!$H$4:$H$203,T43)+INDEX(Saisies!$M$4:$M$203,T43)</f>
        <v>0</v>
      </c>
      <c r="X43" s="55">
        <f>INDEX(Saisies!$I$4:$I$203,T43)+INDEX(Saisies!$N$4:$N$203,T43)</f>
        <v>3.2799999999999999E-6</v>
      </c>
      <c r="Y43" s="52" t="str">
        <f>IF(Saisies!F43="","",V43/Y$3)</f>
        <v/>
      </c>
      <c r="Z43" s="38" t="str">
        <f>IF(Saisies!H43="","",W43/Z$3)</f>
        <v/>
      </c>
      <c r="AA43" s="39" t="str">
        <f>IF(Saisies!D43="","",IF(Saisies!F43="","",IF(Saisies!H43="","",W43/V43)))</f>
        <v/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x14ac:dyDescent="0.25">
      <c r="A44" s="28">
        <v>41</v>
      </c>
      <c r="B44" s="4">
        <f>MATCH(LARGE(Saisies!$I$4:$I$203,$A44),Saisies!$I$4:$I$203,0)</f>
        <v>160</v>
      </c>
      <c r="C44" s="13" t="str">
        <f>INDEX(Saisies!$D$4:$D$203,B44)</f>
        <v xml:space="preserve"> </v>
      </c>
      <c r="D44" s="4">
        <f>INDEX(Saisies!$F$4:$F$203,B44)</f>
        <v>0</v>
      </c>
      <c r="E44" s="36">
        <f>INDEX(Saisies!$H$4:$H$203,B44)</f>
        <v>0</v>
      </c>
      <c r="F44" s="56">
        <f>INDEX(Saisies!$I$4:$I$203,B44)</f>
        <v>1.6300000000000001E-6</v>
      </c>
      <c r="G44" s="52" t="str">
        <f>IF(Saisies!F44="","",D44/G$3)</f>
        <v/>
      </c>
      <c r="H44" s="33" t="str">
        <f>IF(Saisies!H44="","",E44/H$3)</f>
        <v/>
      </c>
      <c r="I44" s="46"/>
      <c r="J44" s="28">
        <v>41</v>
      </c>
      <c r="K44" s="8">
        <f>MATCH(LARGE(Saisies!$N$4:$N$203,$J44),Saisies!$N$4:$N$203,0)</f>
        <v>160</v>
      </c>
      <c r="L44" s="13" t="str">
        <f>INDEX(Saisies!$D$4:$D$203,K44)</f>
        <v xml:space="preserve"> </v>
      </c>
      <c r="M44" s="8">
        <f>INDEX(Saisies!$K$4:$K$203,K44)</f>
        <v>0</v>
      </c>
      <c r="N44" s="34">
        <f>INDEX(Saisies!$M$4:$M$203,K44)</f>
        <v>0</v>
      </c>
      <c r="O44" s="55">
        <f>INDEX(Saisies!$N$4:$N$203,K44)</f>
        <v>1.6300000000000001E-6</v>
      </c>
      <c r="P44" s="52" t="str">
        <f>IF(Saisies!K44="","",M44/P$3)</f>
        <v/>
      </c>
      <c r="Q44" s="33" t="str">
        <f>IF(Saisies!M44="","",N44/Q$3)</f>
        <v/>
      </c>
      <c r="R44" s="46"/>
      <c r="S44" s="28">
        <v>41</v>
      </c>
      <c r="T44" s="8">
        <f>MATCH(LARGE(Saisies!$Q$4:$Q$203,$A44),Saisies!$Q$4:$Q$203,0)</f>
        <v>160</v>
      </c>
      <c r="U44" s="13" t="str">
        <f>INDEX(Saisies!$D$4:$D$203,T44)</f>
        <v xml:space="preserve"> </v>
      </c>
      <c r="V44" s="8">
        <f>INDEX(Saisies!$F$4:$F$203,T44)+INDEX(Saisies!$K$4:$K$203,T44)</f>
        <v>0</v>
      </c>
      <c r="W44" s="34">
        <f>INDEX(Saisies!$H$4:$H$203,T44)+INDEX(Saisies!$M$4:$M$203,T44)</f>
        <v>0</v>
      </c>
      <c r="X44" s="55">
        <f>INDEX(Saisies!$I$4:$I$203,T44)+INDEX(Saisies!$N$4:$N$203,T44)</f>
        <v>3.2600000000000001E-6</v>
      </c>
      <c r="Y44" s="52" t="str">
        <f>IF(Saisies!F44="","",V44/Y$3)</f>
        <v/>
      </c>
      <c r="Z44" s="38" t="str">
        <f>IF(Saisies!H44="","",W44/Z$3)</f>
        <v/>
      </c>
      <c r="AA44" s="39" t="str">
        <f>IF(Saisies!D44="","",IF(Saisies!F44="","",IF(Saisies!H44="","",W44/V44)))</f>
        <v/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x14ac:dyDescent="0.25">
      <c r="A45" s="28">
        <v>42</v>
      </c>
      <c r="B45" s="4">
        <f>MATCH(LARGE(Saisies!$I$4:$I$203,$A45),Saisies!$I$4:$I$203,0)</f>
        <v>159</v>
      </c>
      <c r="C45" s="13" t="str">
        <f>INDEX(Saisies!$D$4:$D$203,B45)</f>
        <v xml:space="preserve"> </v>
      </c>
      <c r="D45" s="4">
        <f>INDEX(Saisies!$F$4:$F$203,B45)</f>
        <v>0</v>
      </c>
      <c r="E45" s="36">
        <f>INDEX(Saisies!$H$4:$H$203,B45)</f>
        <v>0</v>
      </c>
      <c r="F45" s="56">
        <f>INDEX(Saisies!$I$4:$I$203,B45)</f>
        <v>1.6199999999999999E-6</v>
      </c>
      <c r="G45" s="52" t="str">
        <f>IF(Saisies!F45="","",D45/G$3)</f>
        <v/>
      </c>
      <c r="H45" s="33" t="str">
        <f>IF(Saisies!H45="","",E45/H$3)</f>
        <v/>
      </c>
      <c r="I45" s="46"/>
      <c r="J45" s="28">
        <v>42</v>
      </c>
      <c r="K45" s="8">
        <f>MATCH(LARGE(Saisies!$N$4:$N$203,$J45),Saisies!$N$4:$N$203,0)</f>
        <v>159</v>
      </c>
      <c r="L45" s="13" t="str">
        <f>INDEX(Saisies!$D$4:$D$203,K45)</f>
        <v xml:space="preserve"> </v>
      </c>
      <c r="M45" s="8">
        <f>INDEX(Saisies!$K$4:$K$203,K45)</f>
        <v>0</v>
      </c>
      <c r="N45" s="34">
        <f>INDEX(Saisies!$M$4:$M$203,K45)</f>
        <v>0</v>
      </c>
      <c r="O45" s="55">
        <f>INDEX(Saisies!$N$4:$N$203,K45)</f>
        <v>1.6199999999999999E-6</v>
      </c>
      <c r="P45" s="52" t="str">
        <f>IF(Saisies!K45="","",M45/P$3)</f>
        <v/>
      </c>
      <c r="Q45" s="33" t="str">
        <f>IF(Saisies!M45="","",N45/Q$3)</f>
        <v/>
      </c>
      <c r="R45" s="46"/>
      <c r="S45" s="28">
        <v>42</v>
      </c>
      <c r="T45" s="8">
        <f>MATCH(LARGE(Saisies!$Q$4:$Q$203,$A45),Saisies!$Q$4:$Q$203,0)</f>
        <v>159</v>
      </c>
      <c r="U45" s="13" t="str">
        <f>INDEX(Saisies!$D$4:$D$203,T45)</f>
        <v xml:space="preserve"> </v>
      </c>
      <c r="V45" s="8">
        <f>INDEX(Saisies!$F$4:$F$203,T45)+INDEX(Saisies!$K$4:$K$203,T45)</f>
        <v>0</v>
      </c>
      <c r="W45" s="34">
        <f>INDEX(Saisies!$H$4:$H$203,T45)+INDEX(Saisies!$M$4:$M$203,T45)</f>
        <v>0</v>
      </c>
      <c r="X45" s="55">
        <f>INDEX(Saisies!$I$4:$I$203,T45)+INDEX(Saisies!$N$4:$N$203,T45)</f>
        <v>3.2399999999999999E-6</v>
      </c>
      <c r="Y45" s="52" t="str">
        <f>IF(Saisies!F45="","",V45/Y$3)</f>
        <v/>
      </c>
      <c r="Z45" s="38" t="str">
        <f>IF(Saisies!H45="","",W45/Z$3)</f>
        <v/>
      </c>
      <c r="AA45" s="39" t="str">
        <f>IF(Saisies!D45="","",IF(Saisies!F45="","",IF(Saisies!H45="","",W45/V45)))</f>
        <v/>
      </c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0" x14ac:dyDescent="0.25">
      <c r="A46" s="28">
        <v>43</v>
      </c>
      <c r="B46" s="4">
        <f>MATCH(LARGE(Saisies!$I$4:$I$203,$A46),Saisies!$I$4:$I$203,0)</f>
        <v>158</v>
      </c>
      <c r="C46" s="13" t="str">
        <f>INDEX(Saisies!$D$4:$D$203,B46)</f>
        <v xml:space="preserve"> </v>
      </c>
      <c r="D46" s="4">
        <f>INDEX(Saisies!$F$4:$F$203,B46)</f>
        <v>0</v>
      </c>
      <c r="E46" s="36">
        <f>INDEX(Saisies!$H$4:$H$203,B46)</f>
        <v>0</v>
      </c>
      <c r="F46" s="56">
        <f>INDEX(Saisies!$I$4:$I$203,B46)</f>
        <v>1.61E-6</v>
      </c>
      <c r="G46" s="52" t="str">
        <f>IF(Saisies!F46="","",D46/G$3)</f>
        <v/>
      </c>
      <c r="H46" s="33" t="str">
        <f>IF(Saisies!H46="","",E46/H$3)</f>
        <v/>
      </c>
      <c r="I46" s="46"/>
      <c r="J46" s="28">
        <v>43</v>
      </c>
      <c r="K46" s="8">
        <f>MATCH(LARGE(Saisies!$N$4:$N$203,$J46),Saisies!$N$4:$N$203,0)</f>
        <v>158</v>
      </c>
      <c r="L46" s="13" t="str">
        <f>INDEX(Saisies!$D$4:$D$203,K46)</f>
        <v xml:space="preserve"> </v>
      </c>
      <c r="M46" s="8">
        <f>INDEX(Saisies!$K$4:$K$203,K46)</f>
        <v>0</v>
      </c>
      <c r="N46" s="34">
        <f>INDEX(Saisies!$M$4:$M$203,K46)</f>
        <v>0</v>
      </c>
      <c r="O46" s="55">
        <f>INDEX(Saisies!$N$4:$N$203,K46)</f>
        <v>1.61E-6</v>
      </c>
      <c r="P46" s="52" t="str">
        <f>IF(Saisies!K46="","",M46/P$3)</f>
        <v/>
      </c>
      <c r="Q46" s="33" t="str">
        <f>IF(Saisies!M46="","",N46/Q$3)</f>
        <v/>
      </c>
      <c r="R46" s="46"/>
      <c r="S46" s="28">
        <v>43</v>
      </c>
      <c r="T46" s="8">
        <f>MATCH(LARGE(Saisies!$Q$4:$Q$203,$A46),Saisies!$Q$4:$Q$203,0)</f>
        <v>158</v>
      </c>
      <c r="U46" s="13" t="str">
        <f>INDEX(Saisies!$D$4:$D$203,T46)</f>
        <v xml:space="preserve"> </v>
      </c>
      <c r="V46" s="8">
        <f>INDEX(Saisies!$F$4:$F$203,T46)+INDEX(Saisies!$K$4:$K$203,T46)</f>
        <v>0</v>
      </c>
      <c r="W46" s="34">
        <f>INDEX(Saisies!$H$4:$H$203,T46)+INDEX(Saisies!$M$4:$M$203,T46)</f>
        <v>0</v>
      </c>
      <c r="X46" s="55">
        <f>INDEX(Saisies!$I$4:$I$203,T46)+INDEX(Saisies!$N$4:$N$203,T46)</f>
        <v>3.2200000000000001E-6</v>
      </c>
      <c r="Y46" s="52" t="str">
        <f>IF(Saisies!F46="","",V46/Y$3)</f>
        <v/>
      </c>
      <c r="Z46" s="38" t="str">
        <f>IF(Saisies!H46="","",W46/Z$3)</f>
        <v/>
      </c>
      <c r="AA46" s="39" t="str">
        <f>IF(Saisies!D46="","",IF(Saisies!F46="","",IF(Saisies!H46="","",W46/V46)))</f>
        <v/>
      </c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x14ac:dyDescent="0.25">
      <c r="A47" s="28">
        <v>44</v>
      </c>
      <c r="B47" s="4">
        <f>MATCH(LARGE(Saisies!$I$4:$I$203,$A47),Saisies!$I$4:$I$203,0)</f>
        <v>157</v>
      </c>
      <c r="C47" s="13" t="str">
        <f>INDEX(Saisies!$D$4:$D$203,B47)</f>
        <v xml:space="preserve"> </v>
      </c>
      <c r="D47" s="4">
        <f>INDEX(Saisies!$F$4:$F$203,B47)</f>
        <v>0</v>
      </c>
      <c r="E47" s="36">
        <f>INDEX(Saisies!$H$4:$H$203,B47)</f>
        <v>0</v>
      </c>
      <c r="F47" s="56">
        <f>INDEX(Saisies!$I$4:$I$203,B47)</f>
        <v>1.5999999999999999E-6</v>
      </c>
      <c r="G47" s="52" t="str">
        <f>IF(Saisies!F47="","",D47/G$3)</f>
        <v/>
      </c>
      <c r="H47" s="33" t="str">
        <f>IF(Saisies!H47="","",E47/H$3)</f>
        <v/>
      </c>
      <c r="I47" s="46"/>
      <c r="J47" s="28">
        <v>44</v>
      </c>
      <c r="K47" s="8">
        <f>MATCH(LARGE(Saisies!$N$4:$N$203,$J47),Saisies!$N$4:$N$203,0)</f>
        <v>157</v>
      </c>
      <c r="L47" s="13" t="str">
        <f>INDEX(Saisies!$D$4:$D$203,K47)</f>
        <v xml:space="preserve"> </v>
      </c>
      <c r="M47" s="8">
        <f>INDEX(Saisies!$K$4:$K$203,K47)</f>
        <v>0</v>
      </c>
      <c r="N47" s="34">
        <f>INDEX(Saisies!$M$4:$M$203,K47)</f>
        <v>0</v>
      </c>
      <c r="O47" s="55">
        <f>INDEX(Saisies!$N$4:$N$203,K47)</f>
        <v>1.5999999999999999E-6</v>
      </c>
      <c r="P47" s="52" t="str">
        <f>IF(Saisies!K47="","",M47/P$3)</f>
        <v/>
      </c>
      <c r="Q47" s="33" t="str">
        <f>IF(Saisies!M47="","",N47/Q$3)</f>
        <v/>
      </c>
      <c r="R47" s="46"/>
      <c r="S47" s="28">
        <v>44</v>
      </c>
      <c r="T47" s="8">
        <f>MATCH(LARGE(Saisies!$Q$4:$Q$203,$A47),Saisies!$Q$4:$Q$203,0)</f>
        <v>157</v>
      </c>
      <c r="U47" s="13" t="str">
        <f>INDEX(Saisies!$D$4:$D$203,T47)</f>
        <v xml:space="preserve"> </v>
      </c>
      <c r="V47" s="8">
        <f>INDEX(Saisies!$F$4:$F$203,T47)+INDEX(Saisies!$K$4:$K$203,T47)</f>
        <v>0</v>
      </c>
      <c r="W47" s="34">
        <f>INDEX(Saisies!$H$4:$H$203,T47)+INDEX(Saisies!$M$4:$M$203,T47)</f>
        <v>0</v>
      </c>
      <c r="X47" s="55">
        <f>INDEX(Saisies!$I$4:$I$203,T47)+INDEX(Saisies!$N$4:$N$203,T47)</f>
        <v>3.1999999999999999E-6</v>
      </c>
      <c r="Y47" s="52" t="str">
        <f>IF(Saisies!F47="","",V47/Y$3)</f>
        <v/>
      </c>
      <c r="Z47" s="38" t="str">
        <f>IF(Saisies!H47="","",W47/Z$3)</f>
        <v/>
      </c>
      <c r="AA47" s="39" t="str">
        <f>IF(Saisies!D47="","",IF(Saisies!F47="","",IF(Saisies!H47="","",W47/V47)))</f>
        <v/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</row>
    <row r="48" spans="1:50" x14ac:dyDescent="0.25">
      <c r="A48" s="28">
        <v>45</v>
      </c>
      <c r="B48" s="4">
        <f>MATCH(LARGE(Saisies!$I$4:$I$203,$A48),Saisies!$I$4:$I$203,0)</f>
        <v>156</v>
      </c>
      <c r="C48" s="13" t="str">
        <f>INDEX(Saisies!$D$4:$D$203,B48)</f>
        <v xml:space="preserve"> </v>
      </c>
      <c r="D48" s="4">
        <f>INDEX(Saisies!$F$4:$F$203,B48)</f>
        <v>0</v>
      </c>
      <c r="E48" s="36">
        <f>INDEX(Saisies!$H$4:$H$203,B48)</f>
        <v>0</v>
      </c>
      <c r="F48" s="56">
        <f>INDEX(Saisies!$I$4:$I$203,B48)</f>
        <v>1.59E-6</v>
      </c>
      <c r="G48" s="52" t="str">
        <f>IF(Saisies!F48="","",D48/G$3)</f>
        <v/>
      </c>
      <c r="H48" s="33" t="str">
        <f>IF(Saisies!H48="","",E48/H$3)</f>
        <v/>
      </c>
      <c r="I48" s="46"/>
      <c r="J48" s="28">
        <v>45</v>
      </c>
      <c r="K48" s="8">
        <f>MATCH(LARGE(Saisies!$N$4:$N$203,$J48),Saisies!$N$4:$N$203,0)</f>
        <v>156</v>
      </c>
      <c r="L48" s="13" t="str">
        <f>INDEX(Saisies!$D$4:$D$203,K48)</f>
        <v xml:space="preserve"> </v>
      </c>
      <c r="M48" s="8">
        <f>INDEX(Saisies!$K$4:$K$203,K48)</f>
        <v>0</v>
      </c>
      <c r="N48" s="34">
        <f>INDEX(Saisies!$M$4:$M$203,K48)</f>
        <v>0</v>
      </c>
      <c r="O48" s="55">
        <f>INDEX(Saisies!$N$4:$N$203,K48)</f>
        <v>1.59E-6</v>
      </c>
      <c r="P48" s="52" t="str">
        <f>IF(Saisies!K48="","",M48/P$3)</f>
        <v/>
      </c>
      <c r="Q48" s="33" t="str">
        <f>IF(Saisies!M48="","",N48/Q$3)</f>
        <v/>
      </c>
      <c r="R48" s="46"/>
      <c r="S48" s="28">
        <v>45</v>
      </c>
      <c r="T48" s="8">
        <f>MATCH(LARGE(Saisies!$Q$4:$Q$203,$A48),Saisies!$Q$4:$Q$203,0)</f>
        <v>156</v>
      </c>
      <c r="U48" s="13" t="str">
        <f>INDEX(Saisies!$D$4:$D$203,T48)</f>
        <v xml:space="preserve"> </v>
      </c>
      <c r="V48" s="8">
        <f>INDEX(Saisies!$F$4:$F$203,T48)+INDEX(Saisies!$K$4:$K$203,T48)</f>
        <v>0</v>
      </c>
      <c r="W48" s="34">
        <f>INDEX(Saisies!$H$4:$H$203,T48)+INDEX(Saisies!$M$4:$M$203,T48)</f>
        <v>0</v>
      </c>
      <c r="X48" s="55">
        <f>INDEX(Saisies!$I$4:$I$203,T48)+INDEX(Saisies!$N$4:$N$203,T48)</f>
        <v>3.18E-6</v>
      </c>
      <c r="Y48" s="52" t="str">
        <f>IF(Saisies!F48="","",V48/Y$3)</f>
        <v/>
      </c>
      <c r="Z48" s="38" t="str">
        <f>IF(Saisies!H48="","",W48/Z$3)</f>
        <v/>
      </c>
      <c r="AA48" s="39" t="str">
        <f>IF(Saisies!D48="","",IF(Saisies!F48="","",IF(Saisies!H48="","",W48/V48)))</f>
        <v/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x14ac:dyDescent="0.25">
      <c r="A49" s="28">
        <v>46</v>
      </c>
      <c r="B49" s="4">
        <f>MATCH(LARGE(Saisies!$I$4:$I$203,$A49),Saisies!$I$4:$I$203,0)</f>
        <v>155</v>
      </c>
      <c r="C49" s="13" t="str">
        <f>INDEX(Saisies!$D$4:$D$203,B49)</f>
        <v xml:space="preserve"> </v>
      </c>
      <c r="D49" s="4">
        <f>INDEX(Saisies!$F$4:$F$203,B49)</f>
        <v>0</v>
      </c>
      <c r="E49" s="36">
        <f>INDEX(Saisies!$H$4:$H$203,B49)</f>
        <v>0</v>
      </c>
      <c r="F49" s="56">
        <f>INDEX(Saisies!$I$4:$I$203,B49)</f>
        <v>1.5800000000000001E-6</v>
      </c>
      <c r="G49" s="52" t="str">
        <f>IF(Saisies!F49="","",D49/G$3)</f>
        <v/>
      </c>
      <c r="H49" s="33" t="str">
        <f>IF(Saisies!H49="","",E49/H$3)</f>
        <v/>
      </c>
      <c r="I49" s="46"/>
      <c r="J49" s="28">
        <v>46</v>
      </c>
      <c r="K49" s="8">
        <f>MATCH(LARGE(Saisies!$N$4:$N$203,$J49),Saisies!$N$4:$N$203,0)</f>
        <v>155</v>
      </c>
      <c r="L49" s="13" t="str">
        <f>INDEX(Saisies!$D$4:$D$203,K49)</f>
        <v xml:space="preserve"> </v>
      </c>
      <c r="M49" s="8">
        <f>INDEX(Saisies!$K$4:$K$203,K49)</f>
        <v>0</v>
      </c>
      <c r="N49" s="34">
        <f>INDEX(Saisies!$M$4:$M$203,K49)</f>
        <v>0</v>
      </c>
      <c r="O49" s="55">
        <f>INDEX(Saisies!$N$4:$N$203,K49)</f>
        <v>1.5800000000000001E-6</v>
      </c>
      <c r="P49" s="52" t="str">
        <f>IF(Saisies!K49="","",M49/P$3)</f>
        <v/>
      </c>
      <c r="Q49" s="33" t="str">
        <f>IF(Saisies!M49="","",N49/Q$3)</f>
        <v/>
      </c>
      <c r="R49" s="46"/>
      <c r="S49" s="28">
        <v>46</v>
      </c>
      <c r="T49" s="8">
        <f>MATCH(LARGE(Saisies!$Q$4:$Q$203,$A49),Saisies!$Q$4:$Q$203,0)</f>
        <v>155</v>
      </c>
      <c r="U49" s="13" t="str">
        <f>INDEX(Saisies!$D$4:$D$203,T49)</f>
        <v xml:space="preserve"> </v>
      </c>
      <c r="V49" s="8">
        <f>INDEX(Saisies!$F$4:$F$203,T49)+INDEX(Saisies!$K$4:$K$203,T49)</f>
        <v>0</v>
      </c>
      <c r="W49" s="34">
        <f>INDEX(Saisies!$H$4:$H$203,T49)+INDEX(Saisies!$M$4:$M$203,T49)</f>
        <v>0</v>
      </c>
      <c r="X49" s="55">
        <f>INDEX(Saisies!$I$4:$I$203,T49)+INDEX(Saisies!$N$4:$N$203,T49)</f>
        <v>3.1600000000000002E-6</v>
      </c>
      <c r="Y49" s="52" t="str">
        <f>IF(Saisies!F49="","",V49/Y$3)</f>
        <v/>
      </c>
      <c r="Z49" s="38" t="str">
        <f>IF(Saisies!H49="","",W49/Z$3)</f>
        <v/>
      </c>
      <c r="AA49" s="39" t="str">
        <f>IF(Saisies!D49="","",IF(Saisies!F49="","",IF(Saisies!H49="","",W49/V49)))</f>
        <v/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</row>
    <row r="50" spans="1:50" x14ac:dyDescent="0.25">
      <c r="A50" s="28">
        <v>47</v>
      </c>
      <c r="B50" s="4">
        <f>MATCH(LARGE(Saisies!$I$4:$I$203,$A50),Saisies!$I$4:$I$203,0)</f>
        <v>154</v>
      </c>
      <c r="C50" s="13" t="str">
        <f>INDEX(Saisies!$D$4:$D$203,B50)</f>
        <v xml:space="preserve"> </v>
      </c>
      <c r="D50" s="4">
        <f>INDEX(Saisies!$F$4:$F$203,B50)</f>
        <v>0</v>
      </c>
      <c r="E50" s="36">
        <f>INDEX(Saisies!$H$4:$H$203,B50)</f>
        <v>0</v>
      </c>
      <c r="F50" s="56">
        <f>INDEX(Saisies!$I$4:$I$203,B50)</f>
        <v>1.57E-6</v>
      </c>
      <c r="G50" s="52" t="str">
        <f>IF(Saisies!F50="","",D50/G$3)</f>
        <v/>
      </c>
      <c r="H50" s="33" t="str">
        <f>IF(Saisies!H50="","",E50/H$3)</f>
        <v/>
      </c>
      <c r="I50" s="46"/>
      <c r="J50" s="28">
        <v>47</v>
      </c>
      <c r="K50" s="8">
        <f>MATCH(LARGE(Saisies!$N$4:$N$203,$J50),Saisies!$N$4:$N$203,0)</f>
        <v>154</v>
      </c>
      <c r="L50" s="13" t="str">
        <f>INDEX(Saisies!$D$4:$D$203,K50)</f>
        <v xml:space="preserve"> </v>
      </c>
      <c r="M50" s="8">
        <f>INDEX(Saisies!$K$4:$K$203,K50)</f>
        <v>0</v>
      </c>
      <c r="N50" s="34">
        <f>INDEX(Saisies!$M$4:$M$203,K50)</f>
        <v>0</v>
      </c>
      <c r="O50" s="55">
        <f>INDEX(Saisies!$N$4:$N$203,K50)</f>
        <v>1.57E-6</v>
      </c>
      <c r="P50" s="52" t="str">
        <f>IF(Saisies!K50="","",M50/P$3)</f>
        <v/>
      </c>
      <c r="Q50" s="33" t="str">
        <f>IF(Saisies!M50="","",N50/Q$3)</f>
        <v/>
      </c>
      <c r="R50" s="46"/>
      <c r="S50" s="28">
        <v>47</v>
      </c>
      <c r="T50" s="8">
        <f>MATCH(LARGE(Saisies!$Q$4:$Q$203,$A50),Saisies!$Q$4:$Q$203,0)</f>
        <v>154</v>
      </c>
      <c r="U50" s="13" t="str">
        <f>INDEX(Saisies!$D$4:$D$203,T50)</f>
        <v xml:space="preserve"> </v>
      </c>
      <c r="V50" s="8">
        <f>INDEX(Saisies!$F$4:$F$203,T50)+INDEX(Saisies!$K$4:$K$203,T50)</f>
        <v>0</v>
      </c>
      <c r="W50" s="34">
        <f>INDEX(Saisies!$H$4:$H$203,T50)+INDEX(Saisies!$M$4:$M$203,T50)</f>
        <v>0</v>
      </c>
      <c r="X50" s="55">
        <f>INDEX(Saisies!$I$4:$I$203,T50)+INDEX(Saisies!$N$4:$N$203,T50)</f>
        <v>3.14E-6</v>
      </c>
      <c r="Y50" s="52" t="str">
        <f>IF(Saisies!F50="","",V50/Y$3)</f>
        <v/>
      </c>
      <c r="Z50" s="38" t="str">
        <f>IF(Saisies!H50="","",W50/Z$3)</f>
        <v/>
      </c>
      <c r="AA50" s="39" t="str">
        <f>IF(Saisies!D50="","",IF(Saisies!F50="","",IF(Saisies!H50="","",W50/V50)))</f>
        <v/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x14ac:dyDescent="0.25">
      <c r="A51" s="28">
        <v>48</v>
      </c>
      <c r="B51" s="4">
        <f>MATCH(LARGE(Saisies!$I$4:$I$203,$A51),Saisies!$I$4:$I$203,0)</f>
        <v>153</v>
      </c>
      <c r="C51" s="13" t="str">
        <f>INDEX(Saisies!$D$4:$D$203,B51)</f>
        <v xml:space="preserve"> </v>
      </c>
      <c r="D51" s="4">
        <f>INDEX(Saisies!$F$4:$F$203,B51)</f>
        <v>0</v>
      </c>
      <c r="E51" s="36">
        <f>INDEX(Saisies!$H$4:$H$203,B51)</f>
        <v>0</v>
      </c>
      <c r="F51" s="56">
        <f>INDEX(Saisies!$I$4:$I$203,B51)</f>
        <v>1.5600000000000001E-6</v>
      </c>
      <c r="G51" s="52" t="str">
        <f>IF(Saisies!F51="","",D51/G$3)</f>
        <v/>
      </c>
      <c r="H51" s="33" t="str">
        <f>IF(Saisies!H51="","",E51/H$3)</f>
        <v/>
      </c>
      <c r="I51" s="46"/>
      <c r="J51" s="28">
        <v>48</v>
      </c>
      <c r="K51" s="8">
        <f>MATCH(LARGE(Saisies!$N$4:$N$203,$J51),Saisies!$N$4:$N$203,0)</f>
        <v>153</v>
      </c>
      <c r="L51" s="13" t="str">
        <f>INDEX(Saisies!$D$4:$D$203,K51)</f>
        <v xml:space="preserve"> </v>
      </c>
      <c r="M51" s="8">
        <f>INDEX(Saisies!$K$4:$K$203,K51)</f>
        <v>0</v>
      </c>
      <c r="N51" s="34">
        <f>INDEX(Saisies!$M$4:$M$203,K51)</f>
        <v>0</v>
      </c>
      <c r="O51" s="55">
        <f>INDEX(Saisies!$N$4:$N$203,K51)</f>
        <v>1.5600000000000001E-6</v>
      </c>
      <c r="P51" s="52" t="str">
        <f>IF(Saisies!K51="","",M51/P$3)</f>
        <v/>
      </c>
      <c r="Q51" s="33" t="str">
        <f>IF(Saisies!M51="","",N51/Q$3)</f>
        <v/>
      </c>
      <c r="R51" s="46"/>
      <c r="S51" s="28">
        <v>48</v>
      </c>
      <c r="T51" s="8">
        <f>MATCH(LARGE(Saisies!$Q$4:$Q$203,$A51),Saisies!$Q$4:$Q$203,0)</f>
        <v>153</v>
      </c>
      <c r="U51" s="13" t="str">
        <f>INDEX(Saisies!$D$4:$D$203,T51)</f>
        <v xml:space="preserve"> </v>
      </c>
      <c r="V51" s="8">
        <f>INDEX(Saisies!$F$4:$F$203,T51)+INDEX(Saisies!$K$4:$K$203,T51)</f>
        <v>0</v>
      </c>
      <c r="W51" s="34">
        <f>INDEX(Saisies!$H$4:$H$203,T51)+INDEX(Saisies!$M$4:$M$203,T51)</f>
        <v>0</v>
      </c>
      <c r="X51" s="55">
        <f>INDEX(Saisies!$I$4:$I$203,T51)+INDEX(Saisies!$N$4:$N$203,T51)</f>
        <v>3.1200000000000002E-6</v>
      </c>
      <c r="Y51" s="52" t="str">
        <f>IF(Saisies!F51="","",V51/Y$3)</f>
        <v/>
      </c>
      <c r="Z51" s="38" t="str">
        <f>IF(Saisies!H51="","",W51/Z$3)</f>
        <v/>
      </c>
      <c r="AA51" s="39" t="str">
        <f>IF(Saisies!D51="","",IF(Saisies!F51="","",IF(Saisies!H51="","",W51/V51)))</f>
        <v/>
      </c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</row>
    <row r="52" spans="1:50" x14ac:dyDescent="0.25">
      <c r="A52" s="28">
        <v>49</v>
      </c>
      <c r="B52" s="4">
        <f>MATCH(LARGE(Saisies!$I$4:$I$203,$A52),Saisies!$I$4:$I$203,0)</f>
        <v>152</v>
      </c>
      <c r="C52" s="13" t="str">
        <f>INDEX(Saisies!$D$4:$D$203,B52)</f>
        <v xml:space="preserve"> </v>
      </c>
      <c r="D52" s="4">
        <f>INDEX(Saisies!$F$4:$F$203,B52)</f>
        <v>0</v>
      </c>
      <c r="E52" s="36">
        <f>INDEX(Saisies!$H$4:$H$203,B52)</f>
        <v>0</v>
      </c>
      <c r="F52" s="56">
        <f>INDEX(Saisies!$I$4:$I$203,B52)</f>
        <v>1.55E-6</v>
      </c>
      <c r="G52" s="52" t="str">
        <f>IF(Saisies!F52="","",D52/G$3)</f>
        <v/>
      </c>
      <c r="H52" s="33" t="str">
        <f>IF(Saisies!H52="","",E52/H$3)</f>
        <v/>
      </c>
      <c r="I52" s="46"/>
      <c r="J52" s="28">
        <v>49</v>
      </c>
      <c r="K52" s="8">
        <f>MATCH(LARGE(Saisies!$N$4:$N$203,$J52),Saisies!$N$4:$N$203,0)</f>
        <v>152</v>
      </c>
      <c r="L52" s="13" t="str">
        <f>INDEX(Saisies!$D$4:$D$203,K52)</f>
        <v xml:space="preserve"> </v>
      </c>
      <c r="M52" s="8">
        <f>INDEX(Saisies!$K$4:$K$203,K52)</f>
        <v>0</v>
      </c>
      <c r="N52" s="34">
        <f>INDEX(Saisies!$M$4:$M$203,K52)</f>
        <v>0</v>
      </c>
      <c r="O52" s="55">
        <f>INDEX(Saisies!$N$4:$N$203,K52)</f>
        <v>1.55E-6</v>
      </c>
      <c r="P52" s="52" t="str">
        <f>IF(Saisies!K52="","",M52/P$3)</f>
        <v/>
      </c>
      <c r="Q52" s="33" t="str">
        <f>IF(Saisies!M52="","",N52/Q$3)</f>
        <v/>
      </c>
      <c r="R52" s="46"/>
      <c r="S52" s="28">
        <v>49</v>
      </c>
      <c r="T52" s="8">
        <f>MATCH(LARGE(Saisies!$Q$4:$Q$203,$A52),Saisies!$Q$4:$Q$203,0)</f>
        <v>152</v>
      </c>
      <c r="U52" s="13" t="str">
        <f>INDEX(Saisies!$D$4:$D$203,T52)</f>
        <v xml:space="preserve"> </v>
      </c>
      <c r="V52" s="8">
        <f>INDEX(Saisies!$F$4:$F$203,T52)+INDEX(Saisies!$K$4:$K$203,T52)</f>
        <v>0</v>
      </c>
      <c r="W52" s="34">
        <f>INDEX(Saisies!$H$4:$H$203,T52)+INDEX(Saisies!$M$4:$M$203,T52)</f>
        <v>0</v>
      </c>
      <c r="X52" s="55">
        <f>INDEX(Saisies!$I$4:$I$203,T52)+INDEX(Saisies!$N$4:$N$203,T52)</f>
        <v>3.1E-6</v>
      </c>
      <c r="Y52" s="52" t="str">
        <f>IF(Saisies!F52="","",V52/Y$3)</f>
        <v/>
      </c>
      <c r="Z52" s="38" t="str">
        <f>IF(Saisies!H52="","",W52/Z$3)</f>
        <v/>
      </c>
      <c r="AA52" s="39" t="str">
        <f>IF(Saisies!D52="","",IF(Saisies!F52="","",IF(Saisies!H52="","",W52/V52)))</f>
        <v/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x14ac:dyDescent="0.25">
      <c r="A53" s="28">
        <v>50</v>
      </c>
      <c r="B53" s="4">
        <f>MATCH(LARGE(Saisies!$I$4:$I$203,$A53),Saisies!$I$4:$I$203,0)</f>
        <v>151</v>
      </c>
      <c r="C53" s="13" t="str">
        <f>INDEX(Saisies!$D$4:$D$203,B53)</f>
        <v xml:space="preserve"> </v>
      </c>
      <c r="D53" s="4">
        <f>INDEX(Saisies!$F$4:$F$203,B53)</f>
        <v>0</v>
      </c>
      <c r="E53" s="36">
        <f>INDEX(Saisies!$H$4:$H$203,B53)</f>
        <v>0</v>
      </c>
      <c r="F53" s="56">
        <f>INDEX(Saisies!$I$4:$I$203,B53)</f>
        <v>1.5400000000000001E-6</v>
      </c>
      <c r="G53" s="52" t="str">
        <f>IF(Saisies!F53="","",D53/G$3)</f>
        <v/>
      </c>
      <c r="H53" s="33" t="str">
        <f>IF(Saisies!H53="","",E53/H$3)</f>
        <v/>
      </c>
      <c r="I53" s="46"/>
      <c r="J53" s="28">
        <v>50</v>
      </c>
      <c r="K53" s="8">
        <f>MATCH(LARGE(Saisies!$N$4:$N$203,$J53),Saisies!$N$4:$N$203,0)</f>
        <v>151</v>
      </c>
      <c r="L53" s="13" t="str">
        <f>INDEX(Saisies!$D$4:$D$203,K53)</f>
        <v xml:space="preserve"> </v>
      </c>
      <c r="M53" s="8">
        <f>INDEX(Saisies!$K$4:$K$203,K53)</f>
        <v>0</v>
      </c>
      <c r="N53" s="34">
        <f>INDEX(Saisies!$M$4:$M$203,K53)</f>
        <v>0</v>
      </c>
      <c r="O53" s="55">
        <f>INDEX(Saisies!$N$4:$N$203,K53)</f>
        <v>1.5400000000000001E-6</v>
      </c>
      <c r="P53" s="52" t="str">
        <f>IF(Saisies!K53="","",M53/P$3)</f>
        <v/>
      </c>
      <c r="Q53" s="33" t="str">
        <f>IF(Saisies!M53="","",N53/Q$3)</f>
        <v/>
      </c>
      <c r="R53" s="46"/>
      <c r="S53" s="28">
        <v>50</v>
      </c>
      <c r="T53" s="8">
        <f>MATCH(LARGE(Saisies!$Q$4:$Q$203,$A53),Saisies!$Q$4:$Q$203,0)</f>
        <v>151</v>
      </c>
      <c r="U53" s="13" t="str">
        <f>INDEX(Saisies!$D$4:$D$203,T53)</f>
        <v xml:space="preserve"> </v>
      </c>
      <c r="V53" s="8">
        <f>INDEX(Saisies!$F$4:$F$203,T53)+INDEX(Saisies!$K$4:$K$203,T53)</f>
        <v>0</v>
      </c>
      <c r="W53" s="34">
        <f>INDEX(Saisies!$H$4:$H$203,T53)+INDEX(Saisies!$M$4:$M$203,T53)</f>
        <v>0</v>
      </c>
      <c r="X53" s="55">
        <f>INDEX(Saisies!$I$4:$I$203,T53)+INDEX(Saisies!$N$4:$N$203,T53)</f>
        <v>3.0800000000000002E-6</v>
      </c>
      <c r="Y53" s="52" t="str">
        <f>IF(Saisies!F53="","",V53/Y$3)</f>
        <v/>
      </c>
      <c r="Z53" s="38" t="str">
        <f>IF(Saisies!H53="","",W53/Z$3)</f>
        <v/>
      </c>
      <c r="AA53" s="39" t="str">
        <f>IF(Saisies!D53="","",IF(Saisies!F53="","",IF(Saisies!H53="","",W53/V53)))</f>
        <v/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</row>
    <row r="54" spans="1:50" x14ac:dyDescent="0.25">
      <c r="A54" s="28">
        <v>51</v>
      </c>
      <c r="B54" s="4">
        <f>MATCH(LARGE(Saisies!$I$4:$I$203,$A54),Saisies!$I$4:$I$203,0)</f>
        <v>150</v>
      </c>
      <c r="C54" s="13" t="str">
        <f>INDEX(Saisies!$D$4:$D$203,B54)</f>
        <v xml:space="preserve"> </v>
      </c>
      <c r="D54" s="4">
        <f>INDEX(Saisies!$F$4:$F$203,B54)</f>
        <v>0</v>
      </c>
      <c r="E54" s="36">
        <f>INDEX(Saisies!$H$4:$H$203,B54)</f>
        <v>0</v>
      </c>
      <c r="F54" s="56">
        <f>INDEX(Saisies!$I$4:$I$203,B54)</f>
        <v>1.53E-6</v>
      </c>
      <c r="G54" s="52" t="str">
        <f>IF(Saisies!F54="","",D54/G$3)</f>
        <v/>
      </c>
      <c r="H54" s="33" t="str">
        <f>IF(Saisies!H54="","",E54/H$3)</f>
        <v/>
      </c>
      <c r="I54" s="46"/>
      <c r="J54" s="28">
        <v>51</v>
      </c>
      <c r="K54" s="8">
        <f>MATCH(LARGE(Saisies!$N$4:$N$203,$J54),Saisies!$N$4:$N$203,0)</f>
        <v>150</v>
      </c>
      <c r="L54" s="13" t="str">
        <f>INDEX(Saisies!$D$4:$D$203,K54)</f>
        <v xml:space="preserve"> </v>
      </c>
      <c r="M54" s="8">
        <f>INDEX(Saisies!$K$4:$K$203,K54)</f>
        <v>0</v>
      </c>
      <c r="N54" s="34">
        <f>INDEX(Saisies!$M$4:$M$203,K54)</f>
        <v>0</v>
      </c>
      <c r="O54" s="55">
        <f>INDEX(Saisies!$N$4:$N$203,K54)</f>
        <v>1.53E-6</v>
      </c>
      <c r="P54" s="52" t="str">
        <f>IF(Saisies!K54="","",M54/P$3)</f>
        <v/>
      </c>
      <c r="Q54" s="33" t="str">
        <f>IF(Saisies!M54="","",N54/Q$3)</f>
        <v/>
      </c>
      <c r="R54" s="46"/>
      <c r="S54" s="28">
        <v>51</v>
      </c>
      <c r="T54" s="8">
        <f>MATCH(LARGE(Saisies!$Q$4:$Q$203,$A54),Saisies!$Q$4:$Q$203,0)</f>
        <v>150</v>
      </c>
      <c r="U54" s="13" t="str">
        <f>INDEX(Saisies!$D$4:$D$203,T54)</f>
        <v xml:space="preserve"> </v>
      </c>
      <c r="V54" s="8">
        <f>INDEX(Saisies!$F$4:$F$203,T54)+INDEX(Saisies!$K$4:$K$203,T54)</f>
        <v>0</v>
      </c>
      <c r="W54" s="34">
        <f>INDEX(Saisies!$H$4:$H$203,T54)+INDEX(Saisies!$M$4:$M$203,T54)</f>
        <v>0</v>
      </c>
      <c r="X54" s="55">
        <f>INDEX(Saisies!$I$4:$I$203,T54)+INDEX(Saisies!$N$4:$N$203,T54)</f>
        <v>3.0599999999999999E-6</v>
      </c>
      <c r="Y54" s="52" t="str">
        <f>IF(Saisies!F54="","",V54/Y$3)</f>
        <v/>
      </c>
      <c r="Z54" s="38" t="str">
        <f>IF(Saisies!H54="","",W54/Z$3)</f>
        <v/>
      </c>
      <c r="AA54" s="39" t="str">
        <f>IF(Saisies!D54="","",IF(Saisies!F54="","",IF(Saisies!H54="","",W54/V54)))</f>
        <v/>
      </c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x14ac:dyDescent="0.25">
      <c r="A55" s="28">
        <v>52</v>
      </c>
      <c r="B55" s="4">
        <f>MATCH(LARGE(Saisies!$I$4:$I$203,$A55),Saisies!$I$4:$I$203,0)</f>
        <v>149</v>
      </c>
      <c r="C55" s="13" t="str">
        <f>INDEX(Saisies!$D$4:$D$203,B55)</f>
        <v xml:space="preserve"> </v>
      </c>
      <c r="D55" s="4">
        <f>INDEX(Saisies!$F$4:$F$203,B55)</f>
        <v>0</v>
      </c>
      <c r="E55" s="36">
        <f>INDEX(Saisies!$H$4:$H$203,B55)</f>
        <v>0</v>
      </c>
      <c r="F55" s="56">
        <f>INDEX(Saisies!$I$4:$I$203,B55)</f>
        <v>1.5200000000000001E-6</v>
      </c>
      <c r="G55" s="52" t="str">
        <f>IF(Saisies!F55="","",D55/G$3)</f>
        <v/>
      </c>
      <c r="H55" s="33" t="str">
        <f>IF(Saisies!H55="","",E55/H$3)</f>
        <v/>
      </c>
      <c r="I55" s="46"/>
      <c r="J55" s="28">
        <v>52</v>
      </c>
      <c r="K55" s="8">
        <f>MATCH(LARGE(Saisies!$N$4:$N$203,$J55),Saisies!$N$4:$N$203,0)</f>
        <v>149</v>
      </c>
      <c r="L55" s="13" t="str">
        <f>INDEX(Saisies!$D$4:$D$203,K55)</f>
        <v xml:space="preserve"> </v>
      </c>
      <c r="M55" s="8">
        <f>INDEX(Saisies!$K$4:$K$203,K55)</f>
        <v>0</v>
      </c>
      <c r="N55" s="34">
        <f>INDEX(Saisies!$M$4:$M$203,K55)</f>
        <v>0</v>
      </c>
      <c r="O55" s="55">
        <f>INDEX(Saisies!$N$4:$N$203,K55)</f>
        <v>1.5200000000000001E-6</v>
      </c>
      <c r="P55" s="52" t="str">
        <f>IF(Saisies!K55="","",M55/P$3)</f>
        <v/>
      </c>
      <c r="Q55" s="33" t="str">
        <f>IF(Saisies!M55="","",N55/Q$3)</f>
        <v/>
      </c>
      <c r="R55" s="46"/>
      <c r="S55" s="28">
        <v>52</v>
      </c>
      <c r="T55" s="8">
        <f>MATCH(LARGE(Saisies!$Q$4:$Q$203,$A55),Saisies!$Q$4:$Q$203,0)</f>
        <v>149</v>
      </c>
      <c r="U55" s="13" t="str">
        <f>INDEX(Saisies!$D$4:$D$203,T55)</f>
        <v xml:space="preserve"> </v>
      </c>
      <c r="V55" s="8">
        <f>INDEX(Saisies!$F$4:$F$203,T55)+INDEX(Saisies!$K$4:$K$203,T55)</f>
        <v>0</v>
      </c>
      <c r="W55" s="34">
        <f>INDEX(Saisies!$H$4:$H$203,T55)+INDEX(Saisies!$M$4:$M$203,T55)</f>
        <v>0</v>
      </c>
      <c r="X55" s="55">
        <f>INDEX(Saisies!$I$4:$I$203,T55)+INDEX(Saisies!$N$4:$N$203,T55)</f>
        <v>3.0400000000000001E-6</v>
      </c>
      <c r="Y55" s="52" t="str">
        <f>IF(Saisies!F55="","",V55/Y$3)</f>
        <v/>
      </c>
      <c r="Z55" s="38" t="str">
        <f>IF(Saisies!H55="","",W55/Z$3)</f>
        <v/>
      </c>
      <c r="AA55" s="39" t="str">
        <f>IF(Saisies!D55="","",IF(Saisies!F55="","",IF(Saisies!H55="","",W55/V55)))</f>
        <v/>
      </c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x14ac:dyDescent="0.25">
      <c r="A56" s="28">
        <v>53</v>
      </c>
      <c r="B56" s="4">
        <f>MATCH(LARGE(Saisies!$I$4:$I$203,$A56),Saisies!$I$4:$I$203,0)</f>
        <v>148</v>
      </c>
      <c r="C56" s="13" t="str">
        <f>INDEX(Saisies!$D$4:$D$203,B56)</f>
        <v xml:space="preserve"> </v>
      </c>
      <c r="D56" s="4">
        <f>INDEX(Saisies!$F$4:$F$203,B56)</f>
        <v>0</v>
      </c>
      <c r="E56" s="36">
        <f>INDEX(Saisies!$H$4:$H$203,B56)</f>
        <v>0</v>
      </c>
      <c r="F56" s="56">
        <f>INDEX(Saisies!$I$4:$I$203,B56)</f>
        <v>1.5099999999999999E-6</v>
      </c>
      <c r="G56" s="52" t="str">
        <f>IF(Saisies!F56="","",D56/G$3)</f>
        <v/>
      </c>
      <c r="H56" s="33" t="str">
        <f>IF(Saisies!H56="","",E56/H$3)</f>
        <v/>
      </c>
      <c r="I56" s="46"/>
      <c r="J56" s="28">
        <v>53</v>
      </c>
      <c r="K56" s="8">
        <f>MATCH(LARGE(Saisies!$N$4:$N$203,$J56),Saisies!$N$4:$N$203,0)</f>
        <v>148</v>
      </c>
      <c r="L56" s="13" t="str">
        <f>INDEX(Saisies!$D$4:$D$203,K56)</f>
        <v xml:space="preserve"> </v>
      </c>
      <c r="M56" s="8">
        <f>INDEX(Saisies!$K$4:$K$203,K56)</f>
        <v>0</v>
      </c>
      <c r="N56" s="34">
        <f>INDEX(Saisies!$M$4:$M$203,K56)</f>
        <v>0</v>
      </c>
      <c r="O56" s="55">
        <f>INDEX(Saisies!$N$4:$N$203,K56)</f>
        <v>1.5099999999999999E-6</v>
      </c>
      <c r="P56" s="52" t="str">
        <f>IF(Saisies!K56="","",M56/P$3)</f>
        <v/>
      </c>
      <c r="Q56" s="33" t="str">
        <f>IF(Saisies!M56="","",N56/Q$3)</f>
        <v/>
      </c>
      <c r="R56" s="46"/>
      <c r="S56" s="28">
        <v>53</v>
      </c>
      <c r="T56" s="8">
        <f>MATCH(LARGE(Saisies!$Q$4:$Q$203,$A56),Saisies!$Q$4:$Q$203,0)</f>
        <v>148</v>
      </c>
      <c r="U56" s="13" t="str">
        <f>INDEX(Saisies!$D$4:$D$203,T56)</f>
        <v xml:space="preserve"> </v>
      </c>
      <c r="V56" s="8">
        <f>INDEX(Saisies!$F$4:$F$203,T56)+INDEX(Saisies!$K$4:$K$203,T56)</f>
        <v>0</v>
      </c>
      <c r="W56" s="34">
        <f>INDEX(Saisies!$H$4:$H$203,T56)+INDEX(Saisies!$M$4:$M$203,T56)</f>
        <v>0</v>
      </c>
      <c r="X56" s="55">
        <f>INDEX(Saisies!$I$4:$I$203,T56)+INDEX(Saisies!$N$4:$N$203,T56)</f>
        <v>3.0199999999999999E-6</v>
      </c>
      <c r="Y56" s="52" t="str">
        <f>IF(Saisies!F56="","",V56/Y$3)</f>
        <v/>
      </c>
      <c r="Z56" s="38" t="str">
        <f>IF(Saisies!H56="","",W56/Z$3)</f>
        <v/>
      </c>
      <c r="AA56" s="39" t="str">
        <f>IF(Saisies!D56="","",IF(Saisies!F56="","",IF(Saisies!H56="","",W56/V56)))</f>
        <v/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</row>
    <row r="57" spans="1:50" x14ac:dyDescent="0.25">
      <c r="A57" s="28">
        <v>54</v>
      </c>
      <c r="B57" s="4">
        <f>MATCH(LARGE(Saisies!$I$4:$I$203,$A57),Saisies!$I$4:$I$203,0)</f>
        <v>147</v>
      </c>
      <c r="C57" s="13" t="str">
        <f>INDEX(Saisies!$D$4:$D$203,B57)</f>
        <v xml:space="preserve"> </v>
      </c>
      <c r="D57" s="4">
        <f>INDEX(Saisies!$F$4:$F$203,B57)</f>
        <v>0</v>
      </c>
      <c r="E57" s="36">
        <f>INDEX(Saisies!$H$4:$H$203,B57)</f>
        <v>0</v>
      </c>
      <c r="F57" s="56">
        <f>INDEX(Saisies!$I$4:$I$203,B57)</f>
        <v>1.5E-6</v>
      </c>
      <c r="G57" s="52" t="str">
        <f>IF(Saisies!F57="","",D57/G$3)</f>
        <v/>
      </c>
      <c r="H57" s="33" t="str">
        <f>IF(Saisies!H57="","",E57/H$3)</f>
        <v/>
      </c>
      <c r="I57" s="46"/>
      <c r="J57" s="28">
        <v>54</v>
      </c>
      <c r="K57" s="8">
        <f>MATCH(LARGE(Saisies!$N$4:$N$203,$J57),Saisies!$N$4:$N$203,0)</f>
        <v>147</v>
      </c>
      <c r="L57" s="13" t="str">
        <f>INDEX(Saisies!$D$4:$D$203,K57)</f>
        <v xml:space="preserve"> </v>
      </c>
      <c r="M57" s="8">
        <f>INDEX(Saisies!$K$4:$K$203,K57)</f>
        <v>0</v>
      </c>
      <c r="N57" s="34">
        <f>INDEX(Saisies!$M$4:$M$203,K57)</f>
        <v>0</v>
      </c>
      <c r="O57" s="55">
        <f>INDEX(Saisies!$N$4:$N$203,K57)</f>
        <v>1.5E-6</v>
      </c>
      <c r="P57" s="52" t="str">
        <f>IF(Saisies!K57="","",M57/P$3)</f>
        <v/>
      </c>
      <c r="Q57" s="33" t="str">
        <f>IF(Saisies!M57="","",N57/Q$3)</f>
        <v/>
      </c>
      <c r="R57" s="46"/>
      <c r="S57" s="28">
        <v>54</v>
      </c>
      <c r="T57" s="8">
        <f>MATCH(LARGE(Saisies!$Q$4:$Q$203,$A57),Saisies!$Q$4:$Q$203,0)</f>
        <v>147</v>
      </c>
      <c r="U57" s="13" t="str">
        <f>INDEX(Saisies!$D$4:$D$203,T57)</f>
        <v xml:space="preserve"> </v>
      </c>
      <c r="V57" s="8">
        <f>INDEX(Saisies!$F$4:$F$203,T57)+INDEX(Saisies!$K$4:$K$203,T57)</f>
        <v>0</v>
      </c>
      <c r="W57" s="34">
        <f>INDEX(Saisies!$H$4:$H$203,T57)+INDEX(Saisies!$M$4:$M$203,T57)</f>
        <v>0</v>
      </c>
      <c r="X57" s="55">
        <f>INDEX(Saisies!$I$4:$I$203,T57)+INDEX(Saisies!$N$4:$N$203,T57)</f>
        <v>3.0000000000000001E-6</v>
      </c>
      <c r="Y57" s="52" t="str">
        <f>IF(Saisies!F57="","",V57/Y$3)</f>
        <v/>
      </c>
      <c r="Z57" s="38" t="str">
        <f>IF(Saisies!H57="","",W57/Z$3)</f>
        <v/>
      </c>
      <c r="AA57" s="39" t="str">
        <f>IF(Saisies!D57="","",IF(Saisies!F57="","",IF(Saisies!H57="","",W57/V57)))</f>
        <v/>
      </c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</row>
    <row r="58" spans="1:50" x14ac:dyDescent="0.25">
      <c r="A58" s="28">
        <v>55</v>
      </c>
      <c r="B58" s="4">
        <f>MATCH(LARGE(Saisies!$I$4:$I$203,$A58),Saisies!$I$4:$I$203,0)</f>
        <v>146</v>
      </c>
      <c r="C58" s="13" t="str">
        <f>INDEX(Saisies!$D$4:$D$203,B58)</f>
        <v xml:space="preserve"> </v>
      </c>
      <c r="D58" s="4">
        <f>INDEX(Saisies!$F$4:$F$203,B58)</f>
        <v>0</v>
      </c>
      <c r="E58" s="36">
        <f>INDEX(Saisies!$H$4:$H$203,B58)</f>
        <v>0</v>
      </c>
      <c r="F58" s="56">
        <f>INDEX(Saisies!$I$4:$I$203,B58)</f>
        <v>1.4900000000000001E-6</v>
      </c>
      <c r="G58" s="52" t="str">
        <f>IF(Saisies!F58="","",D58/G$3)</f>
        <v/>
      </c>
      <c r="H58" s="33" t="str">
        <f>IF(Saisies!H58="","",E58/H$3)</f>
        <v/>
      </c>
      <c r="I58" s="46"/>
      <c r="J58" s="28">
        <v>55</v>
      </c>
      <c r="K58" s="8">
        <f>MATCH(LARGE(Saisies!$N$4:$N$203,$J58),Saisies!$N$4:$N$203,0)</f>
        <v>146</v>
      </c>
      <c r="L58" s="13" t="str">
        <f>INDEX(Saisies!$D$4:$D$203,K58)</f>
        <v xml:space="preserve"> </v>
      </c>
      <c r="M58" s="8">
        <f>INDEX(Saisies!$K$4:$K$203,K58)</f>
        <v>0</v>
      </c>
      <c r="N58" s="34">
        <f>INDEX(Saisies!$M$4:$M$203,K58)</f>
        <v>0</v>
      </c>
      <c r="O58" s="55">
        <f>INDEX(Saisies!$N$4:$N$203,K58)</f>
        <v>1.4900000000000001E-6</v>
      </c>
      <c r="P58" s="52" t="str">
        <f>IF(Saisies!K58="","",M58/P$3)</f>
        <v/>
      </c>
      <c r="Q58" s="33" t="str">
        <f>IF(Saisies!M58="","",N58/Q$3)</f>
        <v/>
      </c>
      <c r="R58" s="46"/>
      <c r="S58" s="28">
        <v>55</v>
      </c>
      <c r="T58" s="8">
        <f>MATCH(LARGE(Saisies!$Q$4:$Q$203,$A58),Saisies!$Q$4:$Q$203,0)</f>
        <v>146</v>
      </c>
      <c r="U58" s="13" t="str">
        <f>INDEX(Saisies!$D$4:$D$203,T58)</f>
        <v xml:space="preserve"> </v>
      </c>
      <c r="V58" s="8">
        <f>INDEX(Saisies!$F$4:$F$203,T58)+INDEX(Saisies!$K$4:$K$203,T58)</f>
        <v>0</v>
      </c>
      <c r="W58" s="34">
        <f>INDEX(Saisies!$H$4:$H$203,T58)+INDEX(Saisies!$M$4:$M$203,T58)</f>
        <v>0</v>
      </c>
      <c r="X58" s="55">
        <f>INDEX(Saisies!$I$4:$I$203,T58)+INDEX(Saisies!$N$4:$N$203,T58)</f>
        <v>2.9800000000000003E-6</v>
      </c>
      <c r="Y58" s="52" t="str">
        <f>IF(Saisies!F58="","",V58/Y$3)</f>
        <v/>
      </c>
      <c r="Z58" s="38" t="str">
        <f>IF(Saisies!H58="","",W58/Z$3)</f>
        <v/>
      </c>
      <c r="AA58" s="39" t="str">
        <f>IF(Saisies!D58="","",IF(Saisies!F58="","",IF(Saisies!H58="","",W58/V58)))</f>
        <v/>
      </c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x14ac:dyDescent="0.25">
      <c r="A59" s="28">
        <v>56</v>
      </c>
      <c r="B59" s="4">
        <f>MATCH(LARGE(Saisies!$I$4:$I$203,$A59),Saisies!$I$4:$I$203,0)</f>
        <v>145</v>
      </c>
      <c r="C59" s="13" t="str">
        <f>INDEX(Saisies!$D$4:$D$203,B59)</f>
        <v xml:space="preserve"> </v>
      </c>
      <c r="D59" s="4">
        <f>INDEX(Saisies!$F$4:$F$203,B59)</f>
        <v>0</v>
      </c>
      <c r="E59" s="36">
        <f>INDEX(Saisies!$H$4:$H$203,B59)</f>
        <v>0</v>
      </c>
      <c r="F59" s="56">
        <f>INDEX(Saisies!$I$4:$I$203,B59)</f>
        <v>1.48E-6</v>
      </c>
      <c r="G59" s="52" t="str">
        <f>IF(Saisies!F59="","",D59/G$3)</f>
        <v/>
      </c>
      <c r="H59" s="33" t="str">
        <f>IF(Saisies!H59="","",E59/H$3)</f>
        <v/>
      </c>
      <c r="I59" s="46"/>
      <c r="J59" s="28">
        <v>56</v>
      </c>
      <c r="K59" s="8">
        <f>MATCH(LARGE(Saisies!$N$4:$N$203,$J59),Saisies!$N$4:$N$203,0)</f>
        <v>145</v>
      </c>
      <c r="L59" s="13" t="str">
        <f>INDEX(Saisies!$D$4:$D$203,K59)</f>
        <v xml:space="preserve"> </v>
      </c>
      <c r="M59" s="8">
        <f>INDEX(Saisies!$K$4:$K$203,K59)</f>
        <v>0</v>
      </c>
      <c r="N59" s="34">
        <f>INDEX(Saisies!$M$4:$M$203,K59)</f>
        <v>0</v>
      </c>
      <c r="O59" s="55">
        <f>INDEX(Saisies!$N$4:$N$203,K59)</f>
        <v>1.48E-6</v>
      </c>
      <c r="P59" s="52" t="str">
        <f>IF(Saisies!K59="","",M59/P$3)</f>
        <v/>
      </c>
      <c r="Q59" s="33" t="str">
        <f>IF(Saisies!M59="","",N59/Q$3)</f>
        <v/>
      </c>
      <c r="R59" s="46"/>
      <c r="S59" s="28">
        <v>56</v>
      </c>
      <c r="T59" s="8">
        <f>MATCH(LARGE(Saisies!$Q$4:$Q$203,$A59),Saisies!$Q$4:$Q$203,0)</f>
        <v>145</v>
      </c>
      <c r="U59" s="13" t="str">
        <f>INDEX(Saisies!$D$4:$D$203,T59)</f>
        <v xml:space="preserve"> </v>
      </c>
      <c r="V59" s="8">
        <f>INDEX(Saisies!$F$4:$F$203,T59)+INDEX(Saisies!$K$4:$K$203,T59)</f>
        <v>0</v>
      </c>
      <c r="W59" s="34">
        <f>INDEX(Saisies!$H$4:$H$203,T59)+INDEX(Saisies!$M$4:$M$203,T59)</f>
        <v>0</v>
      </c>
      <c r="X59" s="55">
        <f>INDEX(Saisies!$I$4:$I$203,T59)+INDEX(Saisies!$N$4:$N$203,T59)</f>
        <v>2.96E-6</v>
      </c>
      <c r="Y59" s="52" t="str">
        <f>IF(Saisies!F59="","",V59/Y$3)</f>
        <v/>
      </c>
      <c r="Z59" s="38" t="str">
        <f>IF(Saisies!H59="","",W59/Z$3)</f>
        <v/>
      </c>
      <c r="AA59" s="39" t="str">
        <f>IF(Saisies!D59="","",IF(Saisies!F59="","",IF(Saisies!H59="","",W59/V59)))</f>
        <v/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x14ac:dyDescent="0.25">
      <c r="A60" s="28">
        <v>57</v>
      </c>
      <c r="B60" s="4">
        <f>MATCH(LARGE(Saisies!$I$4:$I$203,$A60),Saisies!$I$4:$I$203,0)</f>
        <v>144</v>
      </c>
      <c r="C60" s="13" t="str">
        <f>INDEX(Saisies!$D$4:$D$203,B60)</f>
        <v xml:space="preserve"> </v>
      </c>
      <c r="D60" s="4">
        <f>INDEX(Saisies!$F$4:$F$203,B60)</f>
        <v>0</v>
      </c>
      <c r="E60" s="36">
        <f>INDEX(Saisies!$H$4:$H$203,B60)</f>
        <v>0</v>
      </c>
      <c r="F60" s="56">
        <f>INDEX(Saisies!$I$4:$I$203,B60)</f>
        <v>1.4700000000000001E-6</v>
      </c>
      <c r="G60" s="52" t="str">
        <f>IF(Saisies!F60="","",D60/G$3)</f>
        <v/>
      </c>
      <c r="H60" s="33" t="str">
        <f>IF(Saisies!H60="","",E60/H$3)</f>
        <v/>
      </c>
      <c r="I60" s="46"/>
      <c r="J60" s="28">
        <v>57</v>
      </c>
      <c r="K60" s="8">
        <f>MATCH(LARGE(Saisies!$N$4:$N$203,$J60),Saisies!$N$4:$N$203,0)</f>
        <v>144</v>
      </c>
      <c r="L60" s="13" t="str">
        <f>INDEX(Saisies!$D$4:$D$203,K60)</f>
        <v xml:space="preserve"> </v>
      </c>
      <c r="M60" s="8">
        <f>INDEX(Saisies!$K$4:$K$203,K60)</f>
        <v>0</v>
      </c>
      <c r="N60" s="34">
        <f>INDEX(Saisies!$M$4:$M$203,K60)</f>
        <v>0</v>
      </c>
      <c r="O60" s="55">
        <f>INDEX(Saisies!$N$4:$N$203,K60)</f>
        <v>1.4700000000000001E-6</v>
      </c>
      <c r="P60" s="52" t="str">
        <f>IF(Saisies!K60="","",M60/P$3)</f>
        <v/>
      </c>
      <c r="Q60" s="33" t="str">
        <f>IF(Saisies!M60="","",N60/Q$3)</f>
        <v/>
      </c>
      <c r="R60" s="46"/>
      <c r="S60" s="28">
        <v>57</v>
      </c>
      <c r="T60" s="8">
        <f>MATCH(LARGE(Saisies!$Q$4:$Q$203,$A60),Saisies!$Q$4:$Q$203,0)</f>
        <v>144</v>
      </c>
      <c r="U60" s="13" t="str">
        <f>INDEX(Saisies!$D$4:$D$203,T60)</f>
        <v xml:space="preserve"> </v>
      </c>
      <c r="V60" s="8">
        <f>INDEX(Saisies!$F$4:$F$203,T60)+INDEX(Saisies!$K$4:$K$203,T60)</f>
        <v>0</v>
      </c>
      <c r="W60" s="34">
        <f>INDEX(Saisies!$H$4:$H$203,T60)+INDEX(Saisies!$M$4:$M$203,T60)</f>
        <v>0</v>
      </c>
      <c r="X60" s="55">
        <f>INDEX(Saisies!$I$4:$I$203,T60)+INDEX(Saisies!$N$4:$N$203,T60)</f>
        <v>2.9400000000000002E-6</v>
      </c>
      <c r="Y60" s="52" t="str">
        <f>IF(Saisies!F60="","",V60/Y$3)</f>
        <v/>
      </c>
      <c r="Z60" s="38" t="str">
        <f>IF(Saisies!H60="","",W60/Z$3)</f>
        <v/>
      </c>
      <c r="AA60" s="39" t="str">
        <f>IF(Saisies!D60="","",IF(Saisies!F60="","",IF(Saisies!H60="","",W60/V60)))</f>
        <v/>
      </c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</row>
    <row r="61" spans="1:50" x14ac:dyDescent="0.25">
      <c r="A61" s="28">
        <v>58</v>
      </c>
      <c r="B61" s="4">
        <f>MATCH(LARGE(Saisies!$I$4:$I$203,$A61),Saisies!$I$4:$I$203,0)</f>
        <v>143</v>
      </c>
      <c r="C61" s="13" t="str">
        <f>INDEX(Saisies!$D$4:$D$203,B61)</f>
        <v xml:space="preserve"> </v>
      </c>
      <c r="D61" s="4">
        <f>INDEX(Saisies!$F$4:$F$203,B61)</f>
        <v>0</v>
      </c>
      <c r="E61" s="36">
        <f>INDEX(Saisies!$H$4:$H$203,B61)</f>
        <v>0</v>
      </c>
      <c r="F61" s="56">
        <f>INDEX(Saisies!$I$4:$I$203,B61)</f>
        <v>1.46E-6</v>
      </c>
      <c r="G61" s="52" t="str">
        <f>IF(Saisies!F61="","",D61/G$3)</f>
        <v/>
      </c>
      <c r="H61" s="33" t="str">
        <f>IF(Saisies!H61="","",E61/H$3)</f>
        <v/>
      </c>
      <c r="I61" s="46"/>
      <c r="J61" s="28">
        <v>58</v>
      </c>
      <c r="K61" s="8">
        <f>MATCH(LARGE(Saisies!$N$4:$N$203,$J61),Saisies!$N$4:$N$203,0)</f>
        <v>143</v>
      </c>
      <c r="L61" s="13" t="str">
        <f>INDEX(Saisies!$D$4:$D$203,K61)</f>
        <v xml:space="preserve"> </v>
      </c>
      <c r="M61" s="8">
        <f>INDEX(Saisies!$K$4:$K$203,K61)</f>
        <v>0</v>
      </c>
      <c r="N61" s="34">
        <f>INDEX(Saisies!$M$4:$M$203,K61)</f>
        <v>0</v>
      </c>
      <c r="O61" s="55">
        <f>INDEX(Saisies!$N$4:$N$203,K61)</f>
        <v>1.46E-6</v>
      </c>
      <c r="P61" s="52" t="str">
        <f>IF(Saisies!K61="","",M61/P$3)</f>
        <v/>
      </c>
      <c r="Q61" s="33" t="str">
        <f>IF(Saisies!M61="","",N61/Q$3)</f>
        <v/>
      </c>
      <c r="R61" s="46"/>
      <c r="S61" s="28">
        <v>58</v>
      </c>
      <c r="T61" s="8">
        <f>MATCH(LARGE(Saisies!$Q$4:$Q$203,$A61),Saisies!$Q$4:$Q$203,0)</f>
        <v>143</v>
      </c>
      <c r="U61" s="13" t="str">
        <f>INDEX(Saisies!$D$4:$D$203,T61)</f>
        <v xml:space="preserve"> </v>
      </c>
      <c r="V61" s="8">
        <f>INDEX(Saisies!$F$4:$F$203,T61)+INDEX(Saisies!$K$4:$K$203,T61)</f>
        <v>0</v>
      </c>
      <c r="W61" s="34">
        <f>INDEX(Saisies!$H$4:$H$203,T61)+INDEX(Saisies!$M$4:$M$203,T61)</f>
        <v>0</v>
      </c>
      <c r="X61" s="55">
        <f>INDEX(Saisies!$I$4:$I$203,T61)+INDEX(Saisies!$N$4:$N$203,T61)</f>
        <v>2.92E-6</v>
      </c>
      <c r="Y61" s="52" t="str">
        <f>IF(Saisies!F61="","",V61/Y$3)</f>
        <v/>
      </c>
      <c r="Z61" s="38" t="str">
        <f>IF(Saisies!H61="","",W61/Z$3)</f>
        <v/>
      </c>
      <c r="AA61" s="39" t="str">
        <f>IF(Saisies!D61="","",IF(Saisies!F61="","",IF(Saisies!H61="","",W61/V61)))</f>
        <v/>
      </c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</row>
    <row r="62" spans="1:50" x14ac:dyDescent="0.25">
      <c r="A62" s="28">
        <v>59</v>
      </c>
      <c r="B62" s="4">
        <f>MATCH(LARGE(Saisies!$I$4:$I$203,$A62),Saisies!$I$4:$I$203,0)</f>
        <v>142</v>
      </c>
      <c r="C62" s="13" t="str">
        <f>INDEX(Saisies!$D$4:$D$203,B62)</f>
        <v xml:space="preserve"> </v>
      </c>
      <c r="D62" s="4">
        <f>INDEX(Saisies!$F$4:$F$203,B62)</f>
        <v>0</v>
      </c>
      <c r="E62" s="36">
        <f>INDEX(Saisies!$H$4:$H$203,B62)</f>
        <v>0</v>
      </c>
      <c r="F62" s="56">
        <f>INDEX(Saisies!$I$4:$I$203,B62)</f>
        <v>1.4500000000000001E-6</v>
      </c>
      <c r="G62" s="52" t="str">
        <f>IF(Saisies!F62="","",D62/G$3)</f>
        <v/>
      </c>
      <c r="H62" s="33" t="str">
        <f>IF(Saisies!H62="","",E62/H$3)</f>
        <v/>
      </c>
      <c r="I62" s="46"/>
      <c r="J62" s="28">
        <v>59</v>
      </c>
      <c r="K62" s="8">
        <f>MATCH(LARGE(Saisies!$N$4:$N$203,$J62),Saisies!$N$4:$N$203,0)</f>
        <v>142</v>
      </c>
      <c r="L62" s="13" t="str">
        <f>INDEX(Saisies!$D$4:$D$203,K62)</f>
        <v xml:space="preserve"> </v>
      </c>
      <c r="M62" s="8">
        <f>INDEX(Saisies!$K$4:$K$203,K62)</f>
        <v>0</v>
      </c>
      <c r="N62" s="34">
        <f>INDEX(Saisies!$M$4:$M$203,K62)</f>
        <v>0</v>
      </c>
      <c r="O62" s="55">
        <f>INDEX(Saisies!$N$4:$N$203,K62)</f>
        <v>1.4500000000000001E-6</v>
      </c>
      <c r="P62" s="52" t="str">
        <f>IF(Saisies!K62="","",M62/P$3)</f>
        <v/>
      </c>
      <c r="Q62" s="33" t="str">
        <f>IF(Saisies!M62="","",N62/Q$3)</f>
        <v/>
      </c>
      <c r="R62" s="46"/>
      <c r="S62" s="28">
        <v>59</v>
      </c>
      <c r="T62" s="8">
        <f>MATCH(LARGE(Saisies!$Q$4:$Q$203,$A62),Saisies!$Q$4:$Q$203,0)</f>
        <v>142</v>
      </c>
      <c r="U62" s="13" t="str">
        <f>INDEX(Saisies!$D$4:$D$203,T62)</f>
        <v xml:space="preserve"> </v>
      </c>
      <c r="V62" s="8">
        <f>INDEX(Saisies!$F$4:$F$203,T62)+INDEX(Saisies!$K$4:$K$203,T62)</f>
        <v>0</v>
      </c>
      <c r="W62" s="34">
        <f>INDEX(Saisies!$H$4:$H$203,T62)+INDEX(Saisies!$M$4:$M$203,T62)</f>
        <v>0</v>
      </c>
      <c r="X62" s="55">
        <f>INDEX(Saisies!$I$4:$I$203,T62)+INDEX(Saisies!$N$4:$N$203,T62)</f>
        <v>2.9000000000000002E-6</v>
      </c>
      <c r="Y62" s="52" t="str">
        <f>IF(Saisies!F62="","",V62/Y$3)</f>
        <v/>
      </c>
      <c r="Z62" s="38" t="str">
        <f>IF(Saisies!H62="","",W62/Z$3)</f>
        <v/>
      </c>
      <c r="AA62" s="39" t="str">
        <f>IF(Saisies!D62="","",IF(Saisies!F62="","",IF(Saisies!H62="","",W62/V62)))</f>
        <v/>
      </c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</row>
    <row r="63" spans="1:50" x14ac:dyDescent="0.25">
      <c r="A63" s="28">
        <v>60</v>
      </c>
      <c r="B63" s="4">
        <f>MATCH(LARGE(Saisies!$I$4:$I$203,$A63),Saisies!$I$4:$I$203,0)</f>
        <v>141</v>
      </c>
      <c r="C63" s="13" t="str">
        <f>INDEX(Saisies!$D$4:$D$203,B63)</f>
        <v xml:space="preserve"> </v>
      </c>
      <c r="D63" s="4">
        <f>INDEX(Saisies!$F$4:$F$203,B63)</f>
        <v>0</v>
      </c>
      <c r="E63" s="36">
        <f>INDEX(Saisies!$H$4:$H$203,B63)</f>
        <v>0</v>
      </c>
      <c r="F63" s="56">
        <f>INDEX(Saisies!$I$4:$I$203,B63)</f>
        <v>1.44E-6</v>
      </c>
      <c r="G63" s="52" t="str">
        <f>IF(Saisies!F63="","",D63/G$3)</f>
        <v/>
      </c>
      <c r="H63" s="33" t="str">
        <f>IF(Saisies!H63="","",E63/H$3)</f>
        <v/>
      </c>
      <c r="I63" s="46"/>
      <c r="J63" s="28">
        <v>60</v>
      </c>
      <c r="K63" s="8">
        <f>MATCH(LARGE(Saisies!$N$4:$N$203,$J63),Saisies!$N$4:$N$203,0)</f>
        <v>141</v>
      </c>
      <c r="L63" s="13" t="str">
        <f>INDEX(Saisies!$D$4:$D$203,K63)</f>
        <v xml:space="preserve"> </v>
      </c>
      <c r="M63" s="8">
        <f>INDEX(Saisies!$K$4:$K$203,K63)</f>
        <v>0</v>
      </c>
      <c r="N63" s="34">
        <f>INDEX(Saisies!$M$4:$M$203,K63)</f>
        <v>0</v>
      </c>
      <c r="O63" s="55">
        <f>INDEX(Saisies!$N$4:$N$203,K63)</f>
        <v>1.44E-6</v>
      </c>
      <c r="P63" s="52" t="str">
        <f>IF(Saisies!K63="","",M63/P$3)</f>
        <v/>
      </c>
      <c r="Q63" s="33" t="str">
        <f>IF(Saisies!M63="","",N63/Q$3)</f>
        <v/>
      </c>
      <c r="R63" s="46"/>
      <c r="S63" s="28">
        <v>60</v>
      </c>
      <c r="T63" s="8">
        <f>MATCH(LARGE(Saisies!$Q$4:$Q$203,$A63),Saisies!$Q$4:$Q$203,0)</f>
        <v>141</v>
      </c>
      <c r="U63" s="13" t="str">
        <f>INDEX(Saisies!$D$4:$D$203,T63)</f>
        <v xml:space="preserve"> </v>
      </c>
      <c r="V63" s="8">
        <f>INDEX(Saisies!$F$4:$F$203,T63)+INDEX(Saisies!$K$4:$K$203,T63)</f>
        <v>0</v>
      </c>
      <c r="W63" s="34">
        <f>INDEX(Saisies!$H$4:$H$203,T63)+INDEX(Saisies!$M$4:$M$203,T63)</f>
        <v>0</v>
      </c>
      <c r="X63" s="55">
        <f>INDEX(Saisies!$I$4:$I$203,T63)+INDEX(Saisies!$N$4:$N$203,T63)</f>
        <v>2.88E-6</v>
      </c>
      <c r="Y63" s="52" t="str">
        <f>IF(Saisies!F63="","",V63/Y$3)</f>
        <v/>
      </c>
      <c r="Z63" s="38" t="str">
        <f>IF(Saisies!H63="","",W63/Z$3)</f>
        <v/>
      </c>
      <c r="AA63" s="39" t="str">
        <f>IF(Saisies!D63="","",IF(Saisies!F63="","",IF(Saisies!H63="","",W63/V63)))</f>
        <v/>
      </c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</row>
    <row r="64" spans="1:50" x14ac:dyDescent="0.25">
      <c r="A64" s="28">
        <v>61</v>
      </c>
      <c r="B64" s="4">
        <f>MATCH(LARGE(Saisies!$I$4:$I$203,$A64),Saisies!$I$4:$I$203,0)</f>
        <v>140</v>
      </c>
      <c r="C64" s="13" t="str">
        <f>INDEX(Saisies!$D$4:$D$203,B64)</f>
        <v xml:space="preserve"> </v>
      </c>
      <c r="D64" s="4">
        <f>INDEX(Saisies!$F$4:$F$203,B64)</f>
        <v>0</v>
      </c>
      <c r="E64" s="36">
        <f>INDEX(Saisies!$H$4:$H$203,B64)</f>
        <v>0</v>
      </c>
      <c r="F64" s="56">
        <f>INDEX(Saisies!$I$4:$I$203,B64)</f>
        <v>1.4300000000000001E-6</v>
      </c>
      <c r="G64" s="52" t="str">
        <f>IF(Saisies!F64="","",D64/G$3)</f>
        <v/>
      </c>
      <c r="H64" s="33" t="str">
        <f>IF(Saisies!H64="","",E64/H$3)</f>
        <v/>
      </c>
      <c r="I64" s="46"/>
      <c r="J64" s="28">
        <v>61</v>
      </c>
      <c r="K64" s="8">
        <f>MATCH(LARGE(Saisies!$N$4:$N$203,$J64),Saisies!$N$4:$N$203,0)</f>
        <v>140</v>
      </c>
      <c r="L64" s="13" t="str">
        <f>INDEX(Saisies!$D$4:$D$203,K64)</f>
        <v xml:space="preserve"> </v>
      </c>
      <c r="M64" s="8">
        <f>INDEX(Saisies!$K$4:$K$203,K64)</f>
        <v>0</v>
      </c>
      <c r="N64" s="34">
        <f>INDEX(Saisies!$M$4:$M$203,K64)</f>
        <v>0</v>
      </c>
      <c r="O64" s="55">
        <f>INDEX(Saisies!$N$4:$N$203,K64)</f>
        <v>1.4300000000000001E-6</v>
      </c>
      <c r="P64" s="52" t="str">
        <f>IF(Saisies!K64="","",M64/P$3)</f>
        <v/>
      </c>
      <c r="Q64" s="33" t="str">
        <f>IF(Saisies!M64="","",N64/Q$3)</f>
        <v/>
      </c>
      <c r="R64" s="46"/>
      <c r="S64" s="28">
        <v>61</v>
      </c>
      <c r="T64" s="8">
        <f>MATCH(LARGE(Saisies!$Q$4:$Q$203,$A64),Saisies!$Q$4:$Q$203,0)</f>
        <v>140</v>
      </c>
      <c r="U64" s="13" t="str">
        <f>INDEX(Saisies!$D$4:$D$203,T64)</f>
        <v xml:space="preserve"> </v>
      </c>
      <c r="V64" s="8">
        <f>INDEX(Saisies!$F$4:$F$203,T64)+INDEX(Saisies!$K$4:$K$203,T64)</f>
        <v>0</v>
      </c>
      <c r="W64" s="34">
        <f>INDEX(Saisies!$H$4:$H$203,T64)+INDEX(Saisies!$M$4:$M$203,T64)</f>
        <v>0</v>
      </c>
      <c r="X64" s="55">
        <f>INDEX(Saisies!$I$4:$I$203,T64)+INDEX(Saisies!$N$4:$N$203,T64)</f>
        <v>2.8600000000000001E-6</v>
      </c>
      <c r="Y64" s="52" t="str">
        <f>IF(Saisies!F64="","",V64/Y$3)</f>
        <v/>
      </c>
      <c r="Z64" s="38" t="str">
        <f>IF(Saisies!H64="","",W64/Z$3)</f>
        <v/>
      </c>
      <c r="AA64" s="39" t="str">
        <f>IF(Saisies!D64="","",IF(Saisies!F64="","",IF(Saisies!H64="","",W64/V64)))</f>
        <v/>
      </c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x14ac:dyDescent="0.25">
      <c r="A65" s="28">
        <v>62</v>
      </c>
      <c r="B65" s="4">
        <f>MATCH(LARGE(Saisies!$I$4:$I$203,$A65),Saisies!$I$4:$I$203,0)</f>
        <v>139</v>
      </c>
      <c r="C65" s="13" t="str">
        <f>INDEX(Saisies!$D$4:$D$203,B65)</f>
        <v xml:space="preserve"> </v>
      </c>
      <c r="D65" s="4">
        <f>INDEX(Saisies!$F$4:$F$203,B65)</f>
        <v>0</v>
      </c>
      <c r="E65" s="36">
        <f>INDEX(Saisies!$H$4:$H$203,B65)</f>
        <v>0</v>
      </c>
      <c r="F65" s="56">
        <f>INDEX(Saisies!$I$4:$I$203,B65)</f>
        <v>1.42E-6</v>
      </c>
      <c r="G65" s="52" t="str">
        <f>IF(Saisies!F65="","",D65/G$3)</f>
        <v/>
      </c>
      <c r="H65" s="33" t="str">
        <f>IF(Saisies!H65="","",E65/H$3)</f>
        <v/>
      </c>
      <c r="I65" s="46"/>
      <c r="J65" s="28">
        <v>62</v>
      </c>
      <c r="K65" s="8">
        <f>MATCH(LARGE(Saisies!$N$4:$N$203,$J65),Saisies!$N$4:$N$203,0)</f>
        <v>139</v>
      </c>
      <c r="L65" s="13" t="str">
        <f>INDEX(Saisies!$D$4:$D$203,K65)</f>
        <v xml:space="preserve"> </v>
      </c>
      <c r="M65" s="8">
        <f>INDEX(Saisies!$K$4:$K$203,K65)</f>
        <v>0</v>
      </c>
      <c r="N65" s="34">
        <f>INDEX(Saisies!$M$4:$M$203,K65)</f>
        <v>0</v>
      </c>
      <c r="O65" s="55">
        <f>INDEX(Saisies!$N$4:$N$203,K65)</f>
        <v>1.42E-6</v>
      </c>
      <c r="P65" s="52" t="str">
        <f>IF(Saisies!K65="","",M65/P$3)</f>
        <v/>
      </c>
      <c r="Q65" s="33" t="str">
        <f>IF(Saisies!M65="","",N65/Q$3)</f>
        <v/>
      </c>
      <c r="R65" s="46"/>
      <c r="S65" s="28">
        <v>62</v>
      </c>
      <c r="T65" s="8">
        <f>MATCH(LARGE(Saisies!$Q$4:$Q$203,$A65),Saisies!$Q$4:$Q$203,0)</f>
        <v>139</v>
      </c>
      <c r="U65" s="13" t="str">
        <f>INDEX(Saisies!$D$4:$D$203,T65)</f>
        <v xml:space="preserve"> </v>
      </c>
      <c r="V65" s="8">
        <f>INDEX(Saisies!$F$4:$F$203,T65)+INDEX(Saisies!$K$4:$K$203,T65)</f>
        <v>0</v>
      </c>
      <c r="W65" s="34">
        <f>INDEX(Saisies!$H$4:$H$203,T65)+INDEX(Saisies!$M$4:$M$203,T65)</f>
        <v>0</v>
      </c>
      <c r="X65" s="55">
        <f>INDEX(Saisies!$I$4:$I$203,T65)+INDEX(Saisies!$N$4:$N$203,T65)</f>
        <v>2.8399999999999999E-6</v>
      </c>
      <c r="Y65" s="52" t="str">
        <f>IF(Saisies!F65="","",V65/Y$3)</f>
        <v/>
      </c>
      <c r="Z65" s="38" t="str">
        <f>IF(Saisies!H65="","",W65/Z$3)</f>
        <v/>
      </c>
      <c r="AA65" s="39" t="str">
        <f>IF(Saisies!D65="","",IF(Saisies!F65="","",IF(Saisies!H65="","",W65/V65)))</f>
        <v/>
      </c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x14ac:dyDescent="0.25">
      <c r="A66" s="28">
        <v>63</v>
      </c>
      <c r="B66" s="4">
        <f>MATCH(LARGE(Saisies!$I$4:$I$203,$A66),Saisies!$I$4:$I$203,0)</f>
        <v>138</v>
      </c>
      <c r="C66" s="13" t="str">
        <f>INDEX(Saisies!$D$4:$D$203,B66)</f>
        <v xml:space="preserve"> </v>
      </c>
      <c r="D66" s="4">
        <f>INDEX(Saisies!$F$4:$F$203,B66)</f>
        <v>0</v>
      </c>
      <c r="E66" s="36">
        <f>INDEX(Saisies!$H$4:$H$203,B66)</f>
        <v>0</v>
      </c>
      <c r="F66" s="56">
        <f>INDEX(Saisies!$I$4:$I$203,B66)</f>
        <v>1.4100000000000001E-6</v>
      </c>
      <c r="G66" s="52" t="str">
        <f>IF(Saisies!F66="","",D66/G$3)</f>
        <v/>
      </c>
      <c r="H66" s="33" t="str">
        <f>IF(Saisies!H66="","",E66/H$3)</f>
        <v/>
      </c>
      <c r="I66" s="46"/>
      <c r="J66" s="28">
        <v>63</v>
      </c>
      <c r="K66" s="8">
        <f>MATCH(LARGE(Saisies!$N$4:$N$203,$J66),Saisies!$N$4:$N$203,0)</f>
        <v>138</v>
      </c>
      <c r="L66" s="13" t="str">
        <f>INDEX(Saisies!$D$4:$D$203,K66)</f>
        <v xml:space="preserve"> </v>
      </c>
      <c r="M66" s="8">
        <f>INDEX(Saisies!$K$4:$K$203,K66)</f>
        <v>0</v>
      </c>
      <c r="N66" s="34">
        <f>INDEX(Saisies!$M$4:$M$203,K66)</f>
        <v>0</v>
      </c>
      <c r="O66" s="55">
        <f>INDEX(Saisies!$N$4:$N$203,K66)</f>
        <v>1.4100000000000001E-6</v>
      </c>
      <c r="P66" s="52" t="str">
        <f>IF(Saisies!K66="","",M66/P$3)</f>
        <v/>
      </c>
      <c r="Q66" s="33" t="str">
        <f>IF(Saisies!M66="","",N66/Q$3)</f>
        <v/>
      </c>
      <c r="R66" s="46"/>
      <c r="S66" s="28">
        <v>63</v>
      </c>
      <c r="T66" s="8">
        <f>MATCH(LARGE(Saisies!$Q$4:$Q$203,$A66),Saisies!$Q$4:$Q$203,0)</f>
        <v>138</v>
      </c>
      <c r="U66" s="13" t="str">
        <f>INDEX(Saisies!$D$4:$D$203,T66)</f>
        <v xml:space="preserve"> </v>
      </c>
      <c r="V66" s="8">
        <f>INDEX(Saisies!$F$4:$F$203,T66)+INDEX(Saisies!$K$4:$K$203,T66)</f>
        <v>0</v>
      </c>
      <c r="W66" s="34">
        <f>INDEX(Saisies!$H$4:$H$203,T66)+INDEX(Saisies!$M$4:$M$203,T66)</f>
        <v>0</v>
      </c>
      <c r="X66" s="55">
        <f>INDEX(Saisies!$I$4:$I$203,T66)+INDEX(Saisies!$N$4:$N$203,T66)</f>
        <v>2.8200000000000001E-6</v>
      </c>
      <c r="Y66" s="52" t="str">
        <f>IF(Saisies!F66="","",V66/Y$3)</f>
        <v/>
      </c>
      <c r="Z66" s="38" t="str">
        <f>IF(Saisies!H66="","",W66/Z$3)</f>
        <v/>
      </c>
      <c r="AA66" s="39" t="str">
        <f>IF(Saisies!D66="","",IF(Saisies!F66="","",IF(Saisies!H66="","",W66/V66)))</f>
        <v/>
      </c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</row>
    <row r="67" spans="1:50" x14ac:dyDescent="0.25">
      <c r="A67" s="28">
        <v>64</v>
      </c>
      <c r="B67" s="4">
        <f>MATCH(LARGE(Saisies!$I$4:$I$203,$A67),Saisies!$I$4:$I$203,0)</f>
        <v>137</v>
      </c>
      <c r="C67" s="13" t="str">
        <f>INDEX(Saisies!$D$4:$D$203,B67)</f>
        <v xml:space="preserve"> </v>
      </c>
      <c r="D67" s="4">
        <f>INDEX(Saisies!$F$4:$F$203,B67)</f>
        <v>0</v>
      </c>
      <c r="E67" s="36">
        <f>INDEX(Saisies!$H$4:$H$203,B67)</f>
        <v>0</v>
      </c>
      <c r="F67" s="56">
        <f>INDEX(Saisies!$I$4:$I$203,B67)</f>
        <v>1.3999999999999999E-6</v>
      </c>
      <c r="G67" s="52" t="str">
        <f>IF(Saisies!F67="","",D67/G$3)</f>
        <v/>
      </c>
      <c r="H67" s="33" t="str">
        <f>IF(Saisies!H67="","",E67/H$3)</f>
        <v/>
      </c>
      <c r="I67" s="46"/>
      <c r="J67" s="28">
        <v>64</v>
      </c>
      <c r="K67" s="8">
        <f>MATCH(LARGE(Saisies!$N$4:$N$203,$J67),Saisies!$N$4:$N$203,0)</f>
        <v>137</v>
      </c>
      <c r="L67" s="13" t="str">
        <f>INDEX(Saisies!$D$4:$D$203,K67)</f>
        <v xml:space="preserve"> </v>
      </c>
      <c r="M67" s="8">
        <f>INDEX(Saisies!$K$4:$K$203,K67)</f>
        <v>0</v>
      </c>
      <c r="N67" s="34">
        <f>INDEX(Saisies!$M$4:$M$203,K67)</f>
        <v>0</v>
      </c>
      <c r="O67" s="55">
        <f>INDEX(Saisies!$N$4:$N$203,K67)</f>
        <v>1.3999999999999999E-6</v>
      </c>
      <c r="P67" s="52" t="str">
        <f>IF(Saisies!K67="","",M67/P$3)</f>
        <v/>
      </c>
      <c r="Q67" s="33" t="str">
        <f>IF(Saisies!M67="","",N67/Q$3)</f>
        <v/>
      </c>
      <c r="R67" s="46"/>
      <c r="S67" s="28">
        <v>64</v>
      </c>
      <c r="T67" s="8">
        <f>MATCH(LARGE(Saisies!$Q$4:$Q$203,$A67),Saisies!$Q$4:$Q$203,0)</f>
        <v>137</v>
      </c>
      <c r="U67" s="13" t="str">
        <f>INDEX(Saisies!$D$4:$D$203,T67)</f>
        <v xml:space="preserve"> </v>
      </c>
      <c r="V67" s="8">
        <f>INDEX(Saisies!$F$4:$F$203,T67)+INDEX(Saisies!$K$4:$K$203,T67)</f>
        <v>0</v>
      </c>
      <c r="W67" s="34">
        <f>INDEX(Saisies!$H$4:$H$203,T67)+INDEX(Saisies!$M$4:$M$203,T67)</f>
        <v>0</v>
      </c>
      <c r="X67" s="55">
        <f>INDEX(Saisies!$I$4:$I$203,T67)+INDEX(Saisies!$N$4:$N$203,T67)</f>
        <v>2.7999999999999999E-6</v>
      </c>
      <c r="Y67" s="52" t="str">
        <f>IF(Saisies!F67="","",V67/Y$3)</f>
        <v/>
      </c>
      <c r="Z67" s="38" t="str">
        <f>IF(Saisies!H67="","",W67/Z$3)</f>
        <v/>
      </c>
      <c r="AA67" s="39" t="str">
        <f>IF(Saisies!D67="","",IF(Saisies!F67="","",IF(Saisies!H67="","",W67/V67)))</f>
        <v/>
      </c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x14ac:dyDescent="0.25">
      <c r="A68" s="28">
        <v>65</v>
      </c>
      <c r="B68" s="4">
        <f>MATCH(LARGE(Saisies!$I$4:$I$203,$A68),Saisies!$I$4:$I$203,0)</f>
        <v>136</v>
      </c>
      <c r="C68" s="13" t="str">
        <f>INDEX(Saisies!$D$4:$D$203,B68)</f>
        <v xml:space="preserve"> </v>
      </c>
      <c r="D68" s="4">
        <f>INDEX(Saisies!$F$4:$F$203,B68)</f>
        <v>0</v>
      </c>
      <c r="E68" s="36">
        <f>INDEX(Saisies!$H$4:$H$203,B68)</f>
        <v>0</v>
      </c>
      <c r="F68" s="56">
        <f>INDEX(Saisies!$I$4:$I$203,B68)</f>
        <v>1.39E-6</v>
      </c>
      <c r="G68" s="52" t="str">
        <f>IF(Saisies!F68="","",D68/G$3)</f>
        <v/>
      </c>
      <c r="H68" s="33" t="str">
        <f>IF(Saisies!H68="","",E68/H$3)</f>
        <v/>
      </c>
      <c r="I68" s="46"/>
      <c r="J68" s="28">
        <v>65</v>
      </c>
      <c r="K68" s="8">
        <f>MATCH(LARGE(Saisies!$N$4:$N$203,$J68),Saisies!$N$4:$N$203,0)</f>
        <v>136</v>
      </c>
      <c r="L68" s="13" t="str">
        <f>INDEX(Saisies!$D$4:$D$203,K68)</f>
        <v xml:space="preserve"> </v>
      </c>
      <c r="M68" s="8">
        <f>INDEX(Saisies!$K$4:$K$203,K68)</f>
        <v>0</v>
      </c>
      <c r="N68" s="34">
        <f>INDEX(Saisies!$M$4:$M$203,K68)</f>
        <v>0</v>
      </c>
      <c r="O68" s="55">
        <f>INDEX(Saisies!$N$4:$N$203,K68)</f>
        <v>1.39E-6</v>
      </c>
      <c r="P68" s="52" t="str">
        <f>IF(Saisies!K68="","",M68/P$3)</f>
        <v/>
      </c>
      <c r="Q68" s="33" t="str">
        <f>IF(Saisies!M68="","",N68/Q$3)</f>
        <v/>
      </c>
      <c r="R68" s="46"/>
      <c r="S68" s="28">
        <v>65</v>
      </c>
      <c r="T68" s="8">
        <f>MATCH(LARGE(Saisies!$Q$4:$Q$203,$A68),Saisies!$Q$4:$Q$203,0)</f>
        <v>136</v>
      </c>
      <c r="U68" s="13" t="str">
        <f>INDEX(Saisies!$D$4:$D$203,T68)</f>
        <v xml:space="preserve"> </v>
      </c>
      <c r="V68" s="8">
        <f>INDEX(Saisies!$F$4:$F$203,T68)+INDEX(Saisies!$K$4:$K$203,T68)</f>
        <v>0</v>
      </c>
      <c r="W68" s="34">
        <f>INDEX(Saisies!$H$4:$H$203,T68)+INDEX(Saisies!$M$4:$M$203,T68)</f>
        <v>0</v>
      </c>
      <c r="X68" s="55">
        <f>INDEX(Saisies!$I$4:$I$203,T68)+INDEX(Saisies!$N$4:$N$203,T68)</f>
        <v>2.7800000000000001E-6</v>
      </c>
      <c r="Y68" s="52" t="str">
        <f>IF(Saisies!F68="","",V68/Y$3)</f>
        <v/>
      </c>
      <c r="Z68" s="38" t="str">
        <f>IF(Saisies!H68="","",W68/Z$3)</f>
        <v/>
      </c>
      <c r="AA68" s="39" t="str">
        <f>IF(Saisies!D68="","",IF(Saisies!F68="","",IF(Saisies!H68="","",W68/V68)))</f>
        <v/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</row>
    <row r="69" spans="1:50" x14ac:dyDescent="0.25">
      <c r="A69" s="28">
        <v>66</v>
      </c>
      <c r="B69" s="4">
        <f>MATCH(LARGE(Saisies!$I$4:$I$203,$A69),Saisies!$I$4:$I$203,0)</f>
        <v>135</v>
      </c>
      <c r="C69" s="13" t="str">
        <f>INDEX(Saisies!$D$4:$D$203,B69)</f>
        <v xml:space="preserve"> </v>
      </c>
      <c r="D69" s="4">
        <f>INDEX(Saisies!$F$4:$F$203,B69)</f>
        <v>0</v>
      </c>
      <c r="E69" s="36">
        <f>INDEX(Saisies!$H$4:$H$203,B69)</f>
        <v>0</v>
      </c>
      <c r="F69" s="56">
        <f>INDEX(Saisies!$I$4:$I$203,B69)</f>
        <v>1.3800000000000001E-6</v>
      </c>
      <c r="G69" s="52" t="str">
        <f>IF(Saisies!F69="","",D69/G$3)</f>
        <v/>
      </c>
      <c r="H69" s="33" t="str">
        <f>IF(Saisies!H69="","",E69/H$3)</f>
        <v/>
      </c>
      <c r="I69" s="46"/>
      <c r="J69" s="28">
        <v>66</v>
      </c>
      <c r="K69" s="8">
        <f>MATCH(LARGE(Saisies!$N$4:$N$203,$J69),Saisies!$N$4:$N$203,0)</f>
        <v>135</v>
      </c>
      <c r="L69" s="13" t="str">
        <f>INDEX(Saisies!$D$4:$D$203,K69)</f>
        <v xml:space="preserve"> </v>
      </c>
      <c r="M69" s="8">
        <f>INDEX(Saisies!$K$4:$K$203,K69)</f>
        <v>0</v>
      </c>
      <c r="N69" s="34">
        <f>INDEX(Saisies!$M$4:$M$203,K69)</f>
        <v>0</v>
      </c>
      <c r="O69" s="55">
        <f>INDEX(Saisies!$N$4:$N$203,K69)</f>
        <v>1.3800000000000001E-6</v>
      </c>
      <c r="P69" s="52" t="str">
        <f>IF(Saisies!K69="","",M69/P$3)</f>
        <v/>
      </c>
      <c r="Q69" s="33" t="str">
        <f>IF(Saisies!M69="","",N69/Q$3)</f>
        <v/>
      </c>
      <c r="R69" s="46"/>
      <c r="S69" s="28">
        <v>66</v>
      </c>
      <c r="T69" s="8">
        <f>MATCH(LARGE(Saisies!$Q$4:$Q$203,$A69),Saisies!$Q$4:$Q$203,0)</f>
        <v>135</v>
      </c>
      <c r="U69" s="13" t="str">
        <f>INDEX(Saisies!$D$4:$D$203,T69)</f>
        <v xml:space="preserve"> </v>
      </c>
      <c r="V69" s="8">
        <f>INDEX(Saisies!$F$4:$F$203,T69)+INDEX(Saisies!$K$4:$K$203,T69)</f>
        <v>0</v>
      </c>
      <c r="W69" s="34">
        <f>INDEX(Saisies!$H$4:$H$203,T69)+INDEX(Saisies!$M$4:$M$203,T69)</f>
        <v>0</v>
      </c>
      <c r="X69" s="55">
        <f>INDEX(Saisies!$I$4:$I$203,T69)+INDEX(Saisies!$N$4:$N$203,T69)</f>
        <v>2.7600000000000003E-6</v>
      </c>
      <c r="Y69" s="52" t="str">
        <f>IF(Saisies!F69="","",V69/Y$3)</f>
        <v/>
      </c>
      <c r="Z69" s="38" t="str">
        <f>IF(Saisies!H69="","",W69/Z$3)</f>
        <v/>
      </c>
      <c r="AA69" s="39" t="str">
        <f>IF(Saisies!D69="","",IF(Saisies!F69="","",IF(Saisies!H69="","",W69/V69)))</f>
        <v/>
      </c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</row>
    <row r="70" spans="1:50" x14ac:dyDescent="0.25">
      <c r="A70" s="28">
        <v>67</v>
      </c>
      <c r="B70" s="4">
        <f>MATCH(LARGE(Saisies!$I$4:$I$203,$A70),Saisies!$I$4:$I$203,0)</f>
        <v>134</v>
      </c>
      <c r="C70" s="13" t="str">
        <f>INDEX(Saisies!$D$4:$D$203,B70)</f>
        <v xml:space="preserve"> </v>
      </c>
      <c r="D70" s="4">
        <f>INDEX(Saisies!$F$4:$F$203,B70)</f>
        <v>0</v>
      </c>
      <c r="E70" s="36">
        <f>INDEX(Saisies!$H$4:$H$203,B70)</f>
        <v>0</v>
      </c>
      <c r="F70" s="56">
        <f>INDEX(Saisies!$I$4:$I$203,B70)</f>
        <v>1.37E-6</v>
      </c>
      <c r="G70" s="52" t="str">
        <f>IF(Saisies!F70="","",D70/G$3)</f>
        <v/>
      </c>
      <c r="H70" s="33" t="str">
        <f>IF(Saisies!H70="","",E70/H$3)</f>
        <v/>
      </c>
      <c r="I70" s="46"/>
      <c r="J70" s="28">
        <v>67</v>
      </c>
      <c r="K70" s="8">
        <f>MATCH(LARGE(Saisies!$N$4:$N$203,$J70),Saisies!$N$4:$N$203,0)</f>
        <v>134</v>
      </c>
      <c r="L70" s="13" t="str">
        <f>INDEX(Saisies!$D$4:$D$203,K70)</f>
        <v xml:space="preserve"> </v>
      </c>
      <c r="M70" s="8">
        <f>INDEX(Saisies!$K$4:$K$203,K70)</f>
        <v>0</v>
      </c>
      <c r="N70" s="34">
        <f>INDEX(Saisies!$M$4:$M$203,K70)</f>
        <v>0</v>
      </c>
      <c r="O70" s="55">
        <f>INDEX(Saisies!$N$4:$N$203,K70)</f>
        <v>1.37E-6</v>
      </c>
      <c r="P70" s="52" t="str">
        <f>IF(Saisies!K70="","",M70/P$3)</f>
        <v/>
      </c>
      <c r="Q70" s="33" t="str">
        <f>IF(Saisies!M70="","",N70/Q$3)</f>
        <v/>
      </c>
      <c r="R70" s="46"/>
      <c r="S70" s="28">
        <v>67</v>
      </c>
      <c r="T70" s="8">
        <f>MATCH(LARGE(Saisies!$Q$4:$Q$203,$A70),Saisies!$Q$4:$Q$203,0)</f>
        <v>134</v>
      </c>
      <c r="U70" s="13" t="str">
        <f>INDEX(Saisies!$D$4:$D$203,T70)</f>
        <v xml:space="preserve"> </v>
      </c>
      <c r="V70" s="8">
        <f>INDEX(Saisies!$F$4:$F$203,T70)+INDEX(Saisies!$K$4:$K$203,T70)</f>
        <v>0</v>
      </c>
      <c r="W70" s="34">
        <f>INDEX(Saisies!$H$4:$H$203,T70)+INDEX(Saisies!$M$4:$M$203,T70)</f>
        <v>0</v>
      </c>
      <c r="X70" s="55">
        <f>INDEX(Saisies!$I$4:$I$203,T70)+INDEX(Saisies!$N$4:$N$203,T70)</f>
        <v>2.74E-6</v>
      </c>
      <c r="Y70" s="52" t="str">
        <f>IF(Saisies!F70="","",V70/Y$3)</f>
        <v/>
      </c>
      <c r="Z70" s="38" t="str">
        <f>IF(Saisies!H70="","",W70/Z$3)</f>
        <v/>
      </c>
      <c r="AA70" s="39" t="str">
        <f>IF(Saisies!D70="","",IF(Saisies!F70="","",IF(Saisies!H70="","",W70/V70)))</f>
        <v/>
      </c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</row>
    <row r="71" spans="1:50" x14ac:dyDescent="0.25">
      <c r="A71" s="28">
        <v>68</v>
      </c>
      <c r="B71" s="4">
        <f>MATCH(LARGE(Saisies!$I$4:$I$203,$A71),Saisies!$I$4:$I$203,0)</f>
        <v>133</v>
      </c>
      <c r="C71" s="13" t="str">
        <f>INDEX(Saisies!$D$4:$D$203,B71)</f>
        <v xml:space="preserve"> </v>
      </c>
      <c r="D71" s="4">
        <f>INDEX(Saisies!$F$4:$F$203,B71)</f>
        <v>0</v>
      </c>
      <c r="E71" s="36">
        <f>INDEX(Saisies!$H$4:$H$203,B71)</f>
        <v>0</v>
      </c>
      <c r="F71" s="56">
        <f>INDEX(Saisies!$I$4:$I$203,B71)</f>
        <v>1.3600000000000001E-6</v>
      </c>
      <c r="G71" s="52" t="str">
        <f>IF(Saisies!F71="","",D71/G$3)</f>
        <v/>
      </c>
      <c r="H71" s="33" t="str">
        <f>IF(Saisies!H71="","",E71/H$3)</f>
        <v/>
      </c>
      <c r="I71" s="46"/>
      <c r="J71" s="28">
        <v>68</v>
      </c>
      <c r="K71" s="8">
        <f>MATCH(LARGE(Saisies!$N$4:$N$203,$J71),Saisies!$N$4:$N$203,0)</f>
        <v>133</v>
      </c>
      <c r="L71" s="13" t="str">
        <f>INDEX(Saisies!$D$4:$D$203,K71)</f>
        <v xml:space="preserve"> </v>
      </c>
      <c r="M71" s="8">
        <f>INDEX(Saisies!$K$4:$K$203,K71)</f>
        <v>0</v>
      </c>
      <c r="N71" s="34">
        <f>INDEX(Saisies!$M$4:$M$203,K71)</f>
        <v>0</v>
      </c>
      <c r="O71" s="55">
        <f>INDEX(Saisies!$N$4:$N$203,K71)</f>
        <v>1.3600000000000001E-6</v>
      </c>
      <c r="P71" s="52" t="str">
        <f>IF(Saisies!K71="","",M71/P$3)</f>
        <v/>
      </c>
      <c r="Q71" s="33" t="str">
        <f>IF(Saisies!M71="","",N71/Q$3)</f>
        <v/>
      </c>
      <c r="R71" s="46"/>
      <c r="S71" s="28">
        <v>68</v>
      </c>
      <c r="T71" s="8">
        <f>MATCH(LARGE(Saisies!$Q$4:$Q$203,$A71),Saisies!$Q$4:$Q$203,0)</f>
        <v>133</v>
      </c>
      <c r="U71" s="13" t="str">
        <f>INDEX(Saisies!$D$4:$D$203,T71)</f>
        <v xml:space="preserve"> </v>
      </c>
      <c r="V71" s="8">
        <f>INDEX(Saisies!$F$4:$F$203,T71)+INDEX(Saisies!$K$4:$K$203,T71)</f>
        <v>0</v>
      </c>
      <c r="W71" s="34">
        <f>INDEX(Saisies!$H$4:$H$203,T71)+INDEX(Saisies!$M$4:$M$203,T71)</f>
        <v>0</v>
      </c>
      <c r="X71" s="55">
        <f>INDEX(Saisies!$I$4:$I$203,T71)+INDEX(Saisies!$N$4:$N$203,T71)</f>
        <v>2.7200000000000002E-6</v>
      </c>
      <c r="Y71" s="52" t="str">
        <f>IF(Saisies!F71="","",V71/Y$3)</f>
        <v/>
      </c>
      <c r="Z71" s="38" t="str">
        <f>IF(Saisies!H71="","",W71/Z$3)</f>
        <v/>
      </c>
      <c r="AA71" s="39" t="str">
        <f>IF(Saisies!D71="","",IF(Saisies!F71="","",IF(Saisies!H71="","",W71/V71)))</f>
        <v/>
      </c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</row>
    <row r="72" spans="1:50" x14ac:dyDescent="0.25">
      <c r="A72" s="28">
        <v>69</v>
      </c>
      <c r="B72" s="4">
        <f>MATCH(LARGE(Saisies!$I$4:$I$203,$A72),Saisies!$I$4:$I$203,0)</f>
        <v>132</v>
      </c>
      <c r="C72" s="13" t="str">
        <f>INDEX(Saisies!$D$4:$D$203,B72)</f>
        <v xml:space="preserve"> </v>
      </c>
      <c r="D72" s="4">
        <f>INDEX(Saisies!$F$4:$F$203,B72)</f>
        <v>0</v>
      </c>
      <c r="E72" s="36">
        <f>INDEX(Saisies!$H$4:$H$203,B72)</f>
        <v>0</v>
      </c>
      <c r="F72" s="56">
        <f>INDEX(Saisies!$I$4:$I$203,B72)</f>
        <v>1.35E-6</v>
      </c>
      <c r="G72" s="52" t="str">
        <f>IF(Saisies!F72="","",D72/G$3)</f>
        <v/>
      </c>
      <c r="H72" s="33" t="str">
        <f>IF(Saisies!H72="","",E72/H$3)</f>
        <v/>
      </c>
      <c r="I72" s="46"/>
      <c r="J72" s="28">
        <v>69</v>
      </c>
      <c r="K72" s="8">
        <f>MATCH(LARGE(Saisies!$N$4:$N$203,$J72),Saisies!$N$4:$N$203,0)</f>
        <v>132</v>
      </c>
      <c r="L72" s="13" t="str">
        <f>INDEX(Saisies!$D$4:$D$203,K72)</f>
        <v xml:space="preserve"> </v>
      </c>
      <c r="M72" s="8">
        <f>INDEX(Saisies!$K$4:$K$203,K72)</f>
        <v>0</v>
      </c>
      <c r="N72" s="34">
        <f>INDEX(Saisies!$M$4:$M$203,K72)</f>
        <v>0</v>
      </c>
      <c r="O72" s="55">
        <f>INDEX(Saisies!$N$4:$N$203,K72)</f>
        <v>1.35E-6</v>
      </c>
      <c r="P72" s="52" t="str">
        <f>IF(Saisies!K72="","",M72/P$3)</f>
        <v/>
      </c>
      <c r="Q72" s="33" t="str">
        <f>IF(Saisies!M72="","",N72/Q$3)</f>
        <v/>
      </c>
      <c r="R72" s="46"/>
      <c r="S72" s="28">
        <v>69</v>
      </c>
      <c r="T72" s="8">
        <f>MATCH(LARGE(Saisies!$Q$4:$Q$203,$A72),Saisies!$Q$4:$Q$203,0)</f>
        <v>132</v>
      </c>
      <c r="U72" s="13" t="str">
        <f>INDEX(Saisies!$D$4:$D$203,T72)</f>
        <v xml:space="preserve"> </v>
      </c>
      <c r="V72" s="8">
        <f>INDEX(Saisies!$F$4:$F$203,T72)+INDEX(Saisies!$K$4:$K$203,T72)</f>
        <v>0</v>
      </c>
      <c r="W72" s="34">
        <f>INDEX(Saisies!$H$4:$H$203,T72)+INDEX(Saisies!$M$4:$M$203,T72)</f>
        <v>0</v>
      </c>
      <c r="X72" s="55">
        <f>INDEX(Saisies!$I$4:$I$203,T72)+INDEX(Saisies!$N$4:$N$203,T72)</f>
        <v>2.7E-6</v>
      </c>
      <c r="Y72" s="52" t="str">
        <f>IF(Saisies!F72="","",V72/Y$3)</f>
        <v/>
      </c>
      <c r="Z72" s="38" t="str">
        <f>IF(Saisies!H72="","",W72/Z$3)</f>
        <v/>
      </c>
      <c r="AA72" s="39" t="str">
        <f>IF(Saisies!D72="","",IF(Saisies!F72="","",IF(Saisies!H72="","",W72/V72)))</f>
        <v/>
      </c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x14ac:dyDescent="0.25">
      <c r="A73" s="28">
        <v>70</v>
      </c>
      <c r="B73" s="4">
        <f>MATCH(LARGE(Saisies!$I$4:$I$203,$A73),Saisies!$I$4:$I$203,0)</f>
        <v>131</v>
      </c>
      <c r="C73" s="13" t="str">
        <f>INDEX(Saisies!$D$4:$D$203,B73)</f>
        <v xml:space="preserve"> </v>
      </c>
      <c r="D73" s="4">
        <f>INDEX(Saisies!$F$4:$F$203,B73)</f>
        <v>0</v>
      </c>
      <c r="E73" s="36">
        <f>INDEX(Saisies!$H$4:$H$203,B73)</f>
        <v>0</v>
      </c>
      <c r="F73" s="56">
        <f>INDEX(Saisies!$I$4:$I$203,B73)</f>
        <v>1.3400000000000001E-6</v>
      </c>
      <c r="G73" s="52" t="str">
        <f>IF(Saisies!F73="","",D73/G$3)</f>
        <v/>
      </c>
      <c r="H73" s="33" t="str">
        <f>IF(Saisies!H73="","",E73/H$3)</f>
        <v/>
      </c>
      <c r="I73" s="46"/>
      <c r="J73" s="28">
        <v>70</v>
      </c>
      <c r="K73" s="8">
        <f>MATCH(LARGE(Saisies!$N$4:$N$203,$J73),Saisies!$N$4:$N$203,0)</f>
        <v>131</v>
      </c>
      <c r="L73" s="13" t="str">
        <f>INDEX(Saisies!$D$4:$D$203,K73)</f>
        <v xml:space="preserve"> </v>
      </c>
      <c r="M73" s="8">
        <f>INDEX(Saisies!$K$4:$K$203,K73)</f>
        <v>0</v>
      </c>
      <c r="N73" s="34">
        <f>INDEX(Saisies!$M$4:$M$203,K73)</f>
        <v>0</v>
      </c>
      <c r="O73" s="55">
        <f>INDEX(Saisies!$N$4:$N$203,K73)</f>
        <v>1.3400000000000001E-6</v>
      </c>
      <c r="P73" s="52" t="str">
        <f>IF(Saisies!K73="","",M73/P$3)</f>
        <v/>
      </c>
      <c r="Q73" s="33" t="str">
        <f>IF(Saisies!M73="","",N73/Q$3)</f>
        <v/>
      </c>
      <c r="R73" s="46"/>
      <c r="S73" s="28">
        <v>70</v>
      </c>
      <c r="T73" s="8">
        <f>MATCH(LARGE(Saisies!$Q$4:$Q$203,$A73),Saisies!$Q$4:$Q$203,0)</f>
        <v>131</v>
      </c>
      <c r="U73" s="13" t="str">
        <f>INDEX(Saisies!$D$4:$D$203,T73)</f>
        <v xml:space="preserve"> </v>
      </c>
      <c r="V73" s="8">
        <f>INDEX(Saisies!$F$4:$F$203,T73)+INDEX(Saisies!$K$4:$K$203,T73)</f>
        <v>0</v>
      </c>
      <c r="W73" s="34">
        <f>INDEX(Saisies!$H$4:$H$203,T73)+INDEX(Saisies!$M$4:$M$203,T73)</f>
        <v>0</v>
      </c>
      <c r="X73" s="55">
        <f>INDEX(Saisies!$I$4:$I$203,T73)+INDEX(Saisies!$N$4:$N$203,T73)</f>
        <v>2.6800000000000002E-6</v>
      </c>
      <c r="Y73" s="52" t="str">
        <f>IF(Saisies!F73="","",V73/Y$3)</f>
        <v/>
      </c>
      <c r="Z73" s="38" t="str">
        <f>IF(Saisies!H73="","",W73/Z$3)</f>
        <v/>
      </c>
      <c r="AA73" s="39" t="str">
        <f>IF(Saisies!D73="","",IF(Saisies!F73="","",IF(Saisies!H73="","",W73/V73)))</f>
        <v/>
      </c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</row>
    <row r="74" spans="1:50" x14ac:dyDescent="0.25">
      <c r="A74" s="28">
        <v>71</v>
      </c>
      <c r="B74" s="4">
        <f>MATCH(LARGE(Saisies!$I$4:$I$203,$A74),Saisies!$I$4:$I$203,0)</f>
        <v>130</v>
      </c>
      <c r="C74" s="13" t="str">
        <f>INDEX(Saisies!$D$4:$D$203,B74)</f>
        <v xml:space="preserve"> </v>
      </c>
      <c r="D74" s="4">
        <f>INDEX(Saisies!$F$4:$F$203,B74)</f>
        <v>0</v>
      </c>
      <c r="E74" s="36">
        <f>INDEX(Saisies!$H$4:$H$203,B74)</f>
        <v>0</v>
      </c>
      <c r="F74" s="56">
        <f>INDEX(Saisies!$I$4:$I$203,B74)</f>
        <v>1.33E-6</v>
      </c>
      <c r="G74" s="52" t="str">
        <f>IF(Saisies!F74="","",D74/G$3)</f>
        <v/>
      </c>
      <c r="H74" s="33" t="str">
        <f>IF(Saisies!H74="","",E74/H$3)</f>
        <v/>
      </c>
      <c r="I74" s="46"/>
      <c r="J74" s="28">
        <v>71</v>
      </c>
      <c r="K74" s="8">
        <f>MATCH(LARGE(Saisies!$N$4:$N$203,$J74),Saisies!$N$4:$N$203,0)</f>
        <v>130</v>
      </c>
      <c r="L74" s="13" t="str">
        <f>INDEX(Saisies!$D$4:$D$203,K74)</f>
        <v xml:space="preserve"> </v>
      </c>
      <c r="M74" s="8">
        <f>INDEX(Saisies!$K$4:$K$203,K74)</f>
        <v>0</v>
      </c>
      <c r="N74" s="34">
        <f>INDEX(Saisies!$M$4:$M$203,K74)</f>
        <v>0</v>
      </c>
      <c r="O74" s="55">
        <f>INDEX(Saisies!$N$4:$N$203,K74)</f>
        <v>1.33E-6</v>
      </c>
      <c r="P74" s="52" t="str">
        <f>IF(Saisies!K74="","",M74/P$3)</f>
        <v/>
      </c>
      <c r="Q74" s="33" t="str">
        <f>IF(Saisies!M74="","",N74/Q$3)</f>
        <v/>
      </c>
      <c r="R74" s="46"/>
      <c r="S74" s="28">
        <v>71</v>
      </c>
      <c r="T74" s="8">
        <f>MATCH(LARGE(Saisies!$Q$4:$Q$203,$A74),Saisies!$Q$4:$Q$203,0)</f>
        <v>130</v>
      </c>
      <c r="U74" s="13" t="str">
        <f>INDEX(Saisies!$D$4:$D$203,T74)</f>
        <v xml:space="preserve"> </v>
      </c>
      <c r="V74" s="8">
        <f>INDEX(Saisies!$F$4:$F$203,T74)+INDEX(Saisies!$K$4:$K$203,T74)</f>
        <v>0</v>
      </c>
      <c r="W74" s="34">
        <f>INDEX(Saisies!$H$4:$H$203,T74)+INDEX(Saisies!$M$4:$M$203,T74)</f>
        <v>0</v>
      </c>
      <c r="X74" s="55">
        <f>INDEX(Saisies!$I$4:$I$203,T74)+INDEX(Saisies!$N$4:$N$203,T74)</f>
        <v>2.6599999999999999E-6</v>
      </c>
      <c r="Y74" s="52" t="str">
        <f>IF(Saisies!F74="","",V74/Y$3)</f>
        <v/>
      </c>
      <c r="Z74" s="38" t="str">
        <f>IF(Saisies!H74="","",W74/Z$3)</f>
        <v/>
      </c>
      <c r="AA74" s="39" t="str">
        <f>IF(Saisies!D74="","",IF(Saisies!F74="","",IF(Saisies!H74="","",W74/V74)))</f>
        <v/>
      </c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</row>
    <row r="75" spans="1:50" x14ac:dyDescent="0.25">
      <c r="A75" s="28">
        <v>72</v>
      </c>
      <c r="B75" s="4">
        <f>MATCH(LARGE(Saisies!$I$4:$I$203,$A75),Saisies!$I$4:$I$203,0)</f>
        <v>129</v>
      </c>
      <c r="C75" s="13" t="str">
        <f>INDEX(Saisies!$D$4:$D$203,B75)</f>
        <v xml:space="preserve"> </v>
      </c>
      <c r="D75" s="4">
        <f>INDEX(Saisies!$F$4:$F$203,B75)</f>
        <v>0</v>
      </c>
      <c r="E75" s="36">
        <f>INDEX(Saisies!$H$4:$H$203,B75)</f>
        <v>0</v>
      </c>
      <c r="F75" s="56">
        <f>INDEX(Saisies!$I$4:$I$203,B75)</f>
        <v>1.3200000000000001E-6</v>
      </c>
      <c r="G75" s="52" t="str">
        <f>IF(Saisies!F75="","",D75/G$3)</f>
        <v/>
      </c>
      <c r="H75" s="33" t="str">
        <f>IF(Saisies!H75="","",E75/H$3)</f>
        <v/>
      </c>
      <c r="I75" s="46"/>
      <c r="J75" s="28">
        <v>72</v>
      </c>
      <c r="K75" s="8">
        <f>MATCH(LARGE(Saisies!$N$4:$N$203,$J75),Saisies!$N$4:$N$203,0)</f>
        <v>129</v>
      </c>
      <c r="L75" s="13" t="str">
        <f>INDEX(Saisies!$D$4:$D$203,K75)</f>
        <v xml:space="preserve"> </v>
      </c>
      <c r="M75" s="8">
        <f>INDEX(Saisies!$K$4:$K$203,K75)</f>
        <v>0</v>
      </c>
      <c r="N75" s="34">
        <f>INDEX(Saisies!$M$4:$M$203,K75)</f>
        <v>0</v>
      </c>
      <c r="O75" s="55">
        <f>INDEX(Saisies!$N$4:$N$203,K75)</f>
        <v>1.3200000000000001E-6</v>
      </c>
      <c r="P75" s="52" t="str">
        <f>IF(Saisies!K75="","",M75/P$3)</f>
        <v/>
      </c>
      <c r="Q75" s="33" t="str">
        <f>IF(Saisies!M75="","",N75/Q$3)</f>
        <v/>
      </c>
      <c r="R75" s="46"/>
      <c r="S75" s="28">
        <v>72</v>
      </c>
      <c r="T75" s="8">
        <f>MATCH(LARGE(Saisies!$Q$4:$Q$203,$A75),Saisies!$Q$4:$Q$203,0)</f>
        <v>129</v>
      </c>
      <c r="U75" s="13" t="str">
        <f>INDEX(Saisies!$D$4:$D$203,T75)</f>
        <v xml:space="preserve"> </v>
      </c>
      <c r="V75" s="8">
        <f>INDEX(Saisies!$F$4:$F$203,T75)+INDEX(Saisies!$K$4:$K$203,T75)</f>
        <v>0</v>
      </c>
      <c r="W75" s="34">
        <f>INDEX(Saisies!$H$4:$H$203,T75)+INDEX(Saisies!$M$4:$M$203,T75)</f>
        <v>0</v>
      </c>
      <c r="X75" s="55">
        <f>INDEX(Saisies!$I$4:$I$203,T75)+INDEX(Saisies!$N$4:$N$203,T75)</f>
        <v>2.6400000000000001E-6</v>
      </c>
      <c r="Y75" s="52" t="str">
        <f>IF(Saisies!F75="","",V75/Y$3)</f>
        <v/>
      </c>
      <c r="Z75" s="38" t="str">
        <f>IF(Saisies!H75="","",W75/Z$3)</f>
        <v/>
      </c>
      <c r="AA75" s="39" t="str">
        <f>IF(Saisies!D75="","",IF(Saisies!F75="","",IF(Saisies!H75="","",W75/V75)))</f>
        <v/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50" x14ac:dyDescent="0.25">
      <c r="A76" s="28">
        <v>73</v>
      </c>
      <c r="B76" s="4">
        <f>MATCH(LARGE(Saisies!$I$4:$I$203,$A76),Saisies!$I$4:$I$203,0)</f>
        <v>128</v>
      </c>
      <c r="C76" s="13" t="str">
        <f>INDEX(Saisies!$D$4:$D$203,B76)</f>
        <v xml:space="preserve"> </v>
      </c>
      <c r="D76" s="4">
        <f>INDEX(Saisies!$F$4:$F$203,B76)</f>
        <v>0</v>
      </c>
      <c r="E76" s="36">
        <f>INDEX(Saisies!$H$4:$H$203,B76)</f>
        <v>0</v>
      </c>
      <c r="F76" s="56">
        <f>INDEX(Saisies!$I$4:$I$203,B76)</f>
        <v>1.31E-6</v>
      </c>
      <c r="G76" s="52" t="str">
        <f>IF(Saisies!F76="","",D76/G$3)</f>
        <v/>
      </c>
      <c r="H76" s="33" t="str">
        <f>IF(Saisies!H76="","",E76/H$3)</f>
        <v/>
      </c>
      <c r="I76" s="46"/>
      <c r="J76" s="28">
        <v>73</v>
      </c>
      <c r="K76" s="8">
        <f>MATCH(LARGE(Saisies!$N$4:$N$203,$J76),Saisies!$N$4:$N$203,0)</f>
        <v>128</v>
      </c>
      <c r="L76" s="13" t="str">
        <f>INDEX(Saisies!$D$4:$D$203,K76)</f>
        <v xml:space="preserve"> </v>
      </c>
      <c r="M76" s="8">
        <f>INDEX(Saisies!$K$4:$K$203,K76)</f>
        <v>0</v>
      </c>
      <c r="N76" s="34">
        <f>INDEX(Saisies!$M$4:$M$203,K76)</f>
        <v>0</v>
      </c>
      <c r="O76" s="55">
        <f>INDEX(Saisies!$N$4:$N$203,K76)</f>
        <v>1.31E-6</v>
      </c>
      <c r="P76" s="52" t="str">
        <f>IF(Saisies!K76="","",M76/P$3)</f>
        <v/>
      </c>
      <c r="Q76" s="33" t="str">
        <f>IF(Saisies!M76="","",N76/Q$3)</f>
        <v/>
      </c>
      <c r="R76" s="46"/>
      <c r="S76" s="28">
        <v>73</v>
      </c>
      <c r="T76" s="8">
        <f>MATCH(LARGE(Saisies!$Q$4:$Q$203,$A76),Saisies!$Q$4:$Q$203,0)</f>
        <v>128</v>
      </c>
      <c r="U76" s="13" t="str">
        <f>INDEX(Saisies!$D$4:$D$203,T76)</f>
        <v xml:space="preserve"> </v>
      </c>
      <c r="V76" s="8">
        <f>INDEX(Saisies!$F$4:$F$203,T76)+INDEX(Saisies!$K$4:$K$203,T76)</f>
        <v>0</v>
      </c>
      <c r="W76" s="34">
        <f>INDEX(Saisies!$H$4:$H$203,T76)+INDEX(Saisies!$M$4:$M$203,T76)</f>
        <v>0</v>
      </c>
      <c r="X76" s="55">
        <f>INDEX(Saisies!$I$4:$I$203,T76)+INDEX(Saisies!$N$4:$N$203,T76)</f>
        <v>2.6199999999999999E-6</v>
      </c>
      <c r="Y76" s="52" t="str">
        <f>IF(Saisies!F76="","",V76/Y$3)</f>
        <v/>
      </c>
      <c r="Z76" s="38" t="str">
        <f>IF(Saisies!H76="","",W76/Z$3)</f>
        <v/>
      </c>
      <c r="AA76" s="39" t="str">
        <f>IF(Saisies!D76="","",IF(Saisies!F76="","",IF(Saisies!H76="","",W76/V76)))</f>
        <v/>
      </c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</row>
    <row r="77" spans="1:50" x14ac:dyDescent="0.25">
      <c r="A77" s="28">
        <v>74</v>
      </c>
      <c r="B77" s="4">
        <f>MATCH(LARGE(Saisies!$I$4:$I$203,$A77),Saisies!$I$4:$I$203,0)</f>
        <v>127</v>
      </c>
      <c r="C77" s="13" t="str">
        <f>INDEX(Saisies!$D$4:$D$203,B77)</f>
        <v xml:space="preserve"> </v>
      </c>
      <c r="D77" s="4">
        <f>INDEX(Saisies!$F$4:$F$203,B77)</f>
        <v>0</v>
      </c>
      <c r="E77" s="36">
        <f>INDEX(Saisies!$H$4:$H$203,B77)</f>
        <v>0</v>
      </c>
      <c r="F77" s="56">
        <f>INDEX(Saisies!$I$4:$I$203,B77)</f>
        <v>1.3E-6</v>
      </c>
      <c r="G77" s="52" t="str">
        <f>IF(Saisies!F77="","",D77/G$3)</f>
        <v/>
      </c>
      <c r="H77" s="33" t="str">
        <f>IF(Saisies!H77="","",E77/H$3)</f>
        <v/>
      </c>
      <c r="I77" s="46"/>
      <c r="J77" s="28">
        <v>74</v>
      </c>
      <c r="K77" s="8">
        <f>MATCH(LARGE(Saisies!$N$4:$N$203,$J77),Saisies!$N$4:$N$203,0)</f>
        <v>127</v>
      </c>
      <c r="L77" s="13" t="str">
        <f>INDEX(Saisies!$D$4:$D$203,K77)</f>
        <v xml:space="preserve"> </v>
      </c>
      <c r="M77" s="8">
        <f>INDEX(Saisies!$K$4:$K$203,K77)</f>
        <v>0</v>
      </c>
      <c r="N77" s="34">
        <f>INDEX(Saisies!$M$4:$M$203,K77)</f>
        <v>0</v>
      </c>
      <c r="O77" s="55">
        <f>INDEX(Saisies!$N$4:$N$203,K77)</f>
        <v>1.3E-6</v>
      </c>
      <c r="P77" s="52" t="str">
        <f>IF(Saisies!K77="","",M77/P$3)</f>
        <v/>
      </c>
      <c r="Q77" s="33" t="str">
        <f>IF(Saisies!M77="","",N77/Q$3)</f>
        <v/>
      </c>
      <c r="R77" s="46"/>
      <c r="S77" s="28">
        <v>74</v>
      </c>
      <c r="T77" s="8">
        <f>MATCH(LARGE(Saisies!$Q$4:$Q$203,$A77),Saisies!$Q$4:$Q$203,0)</f>
        <v>127</v>
      </c>
      <c r="U77" s="13" t="str">
        <f>INDEX(Saisies!$D$4:$D$203,T77)</f>
        <v xml:space="preserve"> </v>
      </c>
      <c r="V77" s="8">
        <f>INDEX(Saisies!$F$4:$F$203,T77)+INDEX(Saisies!$K$4:$K$203,T77)</f>
        <v>0</v>
      </c>
      <c r="W77" s="34">
        <f>INDEX(Saisies!$H$4:$H$203,T77)+INDEX(Saisies!$M$4:$M$203,T77)</f>
        <v>0</v>
      </c>
      <c r="X77" s="55">
        <f>INDEX(Saisies!$I$4:$I$203,T77)+INDEX(Saisies!$N$4:$N$203,T77)</f>
        <v>2.6000000000000001E-6</v>
      </c>
      <c r="Y77" s="52" t="str">
        <f>IF(Saisies!F77="","",V77/Y$3)</f>
        <v/>
      </c>
      <c r="Z77" s="38" t="str">
        <f>IF(Saisies!H77="","",W77/Z$3)</f>
        <v/>
      </c>
      <c r="AA77" s="39" t="str">
        <f>IF(Saisies!D77="","",IF(Saisies!F77="","",IF(Saisies!H77="","",W77/V77)))</f>
        <v/>
      </c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</row>
    <row r="78" spans="1:50" x14ac:dyDescent="0.25">
      <c r="A78" s="28">
        <v>75</v>
      </c>
      <c r="B78" s="4">
        <f>MATCH(LARGE(Saisies!$I$4:$I$203,$A78),Saisies!$I$4:$I$203,0)</f>
        <v>126</v>
      </c>
      <c r="C78" s="13" t="str">
        <f>INDEX(Saisies!$D$4:$D$203,B78)</f>
        <v xml:space="preserve"> </v>
      </c>
      <c r="D78" s="4">
        <f>INDEX(Saisies!$F$4:$F$203,B78)</f>
        <v>0</v>
      </c>
      <c r="E78" s="36">
        <f>INDEX(Saisies!$H$4:$H$203,B78)</f>
        <v>0</v>
      </c>
      <c r="F78" s="56">
        <f>INDEX(Saisies!$I$4:$I$203,B78)</f>
        <v>1.2899999999999999E-6</v>
      </c>
      <c r="G78" s="52" t="str">
        <f>IF(Saisies!F78="","",D78/G$3)</f>
        <v/>
      </c>
      <c r="H78" s="33" t="str">
        <f>IF(Saisies!H78="","",E78/H$3)</f>
        <v/>
      </c>
      <c r="I78" s="46"/>
      <c r="J78" s="28">
        <v>75</v>
      </c>
      <c r="K78" s="8">
        <f>MATCH(LARGE(Saisies!$N$4:$N$203,$J78),Saisies!$N$4:$N$203,0)</f>
        <v>126</v>
      </c>
      <c r="L78" s="13" t="str">
        <f>INDEX(Saisies!$D$4:$D$203,K78)</f>
        <v xml:space="preserve"> </v>
      </c>
      <c r="M78" s="8">
        <f>INDEX(Saisies!$K$4:$K$203,K78)</f>
        <v>0</v>
      </c>
      <c r="N78" s="34">
        <f>INDEX(Saisies!$M$4:$M$203,K78)</f>
        <v>0</v>
      </c>
      <c r="O78" s="55">
        <f>INDEX(Saisies!$N$4:$N$203,K78)</f>
        <v>1.2899999999999999E-6</v>
      </c>
      <c r="P78" s="52" t="str">
        <f>IF(Saisies!K78="","",M78/P$3)</f>
        <v/>
      </c>
      <c r="Q78" s="33" t="str">
        <f>IF(Saisies!M78="","",N78/Q$3)</f>
        <v/>
      </c>
      <c r="R78" s="46"/>
      <c r="S78" s="28">
        <v>75</v>
      </c>
      <c r="T78" s="8">
        <f>MATCH(LARGE(Saisies!$Q$4:$Q$203,$A78),Saisies!$Q$4:$Q$203,0)</f>
        <v>126</v>
      </c>
      <c r="U78" s="13" t="str">
        <f>INDEX(Saisies!$D$4:$D$203,T78)</f>
        <v xml:space="preserve"> </v>
      </c>
      <c r="V78" s="8">
        <f>INDEX(Saisies!$F$4:$F$203,T78)+INDEX(Saisies!$K$4:$K$203,T78)</f>
        <v>0</v>
      </c>
      <c r="W78" s="34">
        <f>INDEX(Saisies!$H$4:$H$203,T78)+INDEX(Saisies!$M$4:$M$203,T78)</f>
        <v>0</v>
      </c>
      <c r="X78" s="55">
        <f>INDEX(Saisies!$I$4:$I$203,T78)+INDEX(Saisies!$N$4:$N$203,T78)</f>
        <v>2.5799999999999999E-6</v>
      </c>
      <c r="Y78" s="52" t="str">
        <f>IF(Saisies!F78="","",V78/Y$3)</f>
        <v/>
      </c>
      <c r="Z78" s="38" t="str">
        <f>IF(Saisies!H78="","",W78/Z$3)</f>
        <v/>
      </c>
      <c r="AA78" s="39" t="str">
        <f>IF(Saisies!D78="","",IF(Saisies!F78="","",IF(Saisies!H78="","",W78/V78)))</f>
        <v/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</row>
    <row r="79" spans="1:50" x14ac:dyDescent="0.25">
      <c r="A79" s="28">
        <v>76</v>
      </c>
      <c r="B79" s="4">
        <f>MATCH(LARGE(Saisies!$I$4:$I$203,$A79),Saisies!$I$4:$I$203,0)</f>
        <v>125</v>
      </c>
      <c r="C79" s="13" t="str">
        <f>INDEX(Saisies!$D$4:$D$203,B79)</f>
        <v xml:space="preserve"> </v>
      </c>
      <c r="D79" s="4">
        <f>INDEX(Saisies!$F$4:$F$203,B79)</f>
        <v>0</v>
      </c>
      <c r="E79" s="36">
        <f>INDEX(Saisies!$H$4:$H$203,B79)</f>
        <v>0</v>
      </c>
      <c r="F79" s="56">
        <f>INDEX(Saisies!$I$4:$I$203,B79)</f>
        <v>1.28E-6</v>
      </c>
      <c r="G79" s="52" t="str">
        <f>IF(Saisies!F79="","",D79/G$3)</f>
        <v/>
      </c>
      <c r="H79" s="33" t="str">
        <f>IF(Saisies!H79="","",E79/H$3)</f>
        <v/>
      </c>
      <c r="I79" s="46"/>
      <c r="J79" s="28">
        <v>76</v>
      </c>
      <c r="K79" s="8">
        <f>MATCH(LARGE(Saisies!$N$4:$N$203,$J79),Saisies!$N$4:$N$203,0)</f>
        <v>125</v>
      </c>
      <c r="L79" s="13" t="str">
        <f>INDEX(Saisies!$D$4:$D$203,K79)</f>
        <v xml:space="preserve"> </v>
      </c>
      <c r="M79" s="8">
        <f>INDEX(Saisies!$K$4:$K$203,K79)</f>
        <v>0</v>
      </c>
      <c r="N79" s="34">
        <f>INDEX(Saisies!$M$4:$M$203,K79)</f>
        <v>0</v>
      </c>
      <c r="O79" s="55">
        <f>INDEX(Saisies!$N$4:$N$203,K79)</f>
        <v>1.28E-6</v>
      </c>
      <c r="P79" s="52" t="str">
        <f>IF(Saisies!K79="","",M79/P$3)</f>
        <v/>
      </c>
      <c r="Q79" s="33" t="str">
        <f>IF(Saisies!M79="","",N79/Q$3)</f>
        <v/>
      </c>
      <c r="R79" s="46"/>
      <c r="S79" s="28">
        <v>76</v>
      </c>
      <c r="T79" s="8">
        <f>MATCH(LARGE(Saisies!$Q$4:$Q$203,$A79),Saisies!$Q$4:$Q$203,0)</f>
        <v>125</v>
      </c>
      <c r="U79" s="13" t="str">
        <f>INDEX(Saisies!$D$4:$D$203,T79)</f>
        <v xml:space="preserve"> </v>
      </c>
      <c r="V79" s="8">
        <f>INDEX(Saisies!$F$4:$F$203,T79)+INDEX(Saisies!$K$4:$K$203,T79)</f>
        <v>0</v>
      </c>
      <c r="W79" s="34">
        <f>INDEX(Saisies!$H$4:$H$203,T79)+INDEX(Saisies!$M$4:$M$203,T79)</f>
        <v>0</v>
      </c>
      <c r="X79" s="55">
        <f>INDEX(Saisies!$I$4:$I$203,T79)+INDEX(Saisies!$N$4:$N$203,T79)</f>
        <v>2.5600000000000001E-6</v>
      </c>
      <c r="Y79" s="52" t="str">
        <f>IF(Saisies!F79="","",V79/Y$3)</f>
        <v/>
      </c>
      <c r="Z79" s="38" t="str">
        <f>IF(Saisies!H79="","",W79/Z$3)</f>
        <v/>
      </c>
      <c r="AA79" s="39" t="str">
        <f>IF(Saisies!D79="","",IF(Saisies!F79="","",IF(Saisies!H79="","",W79/V79)))</f>
        <v/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</row>
    <row r="80" spans="1:50" x14ac:dyDescent="0.25">
      <c r="A80" s="28">
        <v>77</v>
      </c>
      <c r="B80" s="4">
        <f>MATCH(LARGE(Saisies!$I$4:$I$203,$A80),Saisies!$I$4:$I$203,0)</f>
        <v>124</v>
      </c>
      <c r="C80" s="13" t="str">
        <f>INDEX(Saisies!$D$4:$D$203,B80)</f>
        <v xml:space="preserve"> </v>
      </c>
      <c r="D80" s="4">
        <f>INDEX(Saisies!$F$4:$F$203,B80)</f>
        <v>0</v>
      </c>
      <c r="E80" s="36">
        <f>INDEX(Saisies!$H$4:$H$203,B80)</f>
        <v>0</v>
      </c>
      <c r="F80" s="56">
        <f>INDEX(Saisies!$I$4:$I$203,B80)</f>
        <v>1.2700000000000001E-6</v>
      </c>
      <c r="G80" s="52" t="str">
        <f>IF(Saisies!F80="","",D80/G$3)</f>
        <v/>
      </c>
      <c r="H80" s="33" t="str">
        <f>IF(Saisies!H80="","",E80/H$3)</f>
        <v/>
      </c>
      <c r="I80" s="46"/>
      <c r="J80" s="28">
        <v>77</v>
      </c>
      <c r="K80" s="8">
        <f>MATCH(LARGE(Saisies!$N$4:$N$203,$J80),Saisies!$N$4:$N$203,0)</f>
        <v>124</v>
      </c>
      <c r="L80" s="13" t="str">
        <f>INDEX(Saisies!$D$4:$D$203,K80)</f>
        <v xml:space="preserve"> </v>
      </c>
      <c r="M80" s="8">
        <f>INDEX(Saisies!$K$4:$K$203,K80)</f>
        <v>0</v>
      </c>
      <c r="N80" s="34">
        <f>INDEX(Saisies!$M$4:$M$203,K80)</f>
        <v>0</v>
      </c>
      <c r="O80" s="55">
        <f>INDEX(Saisies!$N$4:$N$203,K80)</f>
        <v>1.2700000000000001E-6</v>
      </c>
      <c r="P80" s="52" t="str">
        <f>IF(Saisies!K80="","",M80/P$3)</f>
        <v/>
      </c>
      <c r="Q80" s="33" t="str">
        <f>IF(Saisies!M80="","",N80/Q$3)</f>
        <v/>
      </c>
      <c r="R80" s="46"/>
      <c r="S80" s="28">
        <v>77</v>
      </c>
      <c r="T80" s="8">
        <f>MATCH(LARGE(Saisies!$Q$4:$Q$203,$A80),Saisies!$Q$4:$Q$203,0)</f>
        <v>124</v>
      </c>
      <c r="U80" s="13" t="str">
        <f>INDEX(Saisies!$D$4:$D$203,T80)</f>
        <v xml:space="preserve"> </v>
      </c>
      <c r="V80" s="8">
        <f>INDEX(Saisies!$F$4:$F$203,T80)+INDEX(Saisies!$K$4:$K$203,T80)</f>
        <v>0</v>
      </c>
      <c r="W80" s="34">
        <f>INDEX(Saisies!$H$4:$H$203,T80)+INDEX(Saisies!$M$4:$M$203,T80)</f>
        <v>0</v>
      </c>
      <c r="X80" s="55">
        <f>INDEX(Saisies!$I$4:$I$203,T80)+INDEX(Saisies!$N$4:$N$203,T80)</f>
        <v>2.5400000000000002E-6</v>
      </c>
      <c r="Y80" s="52" t="str">
        <f>IF(Saisies!F80="","",V80/Y$3)</f>
        <v/>
      </c>
      <c r="Z80" s="38" t="str">
        <f>IF(Saisies!H80="","",W80/Z$3)</f>
        <v/>
      </c>
      <c r="AA80" s="39" t="str">
        <f>IF(Saisies!D80="","",IF(Saisies!F80="","",IF(Saisies!H80="","",W80/V80)))</f>
        <v/>
      </c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</row>
    <row r="81" spans="1:50" x14ac:dyDescent="0.25">
      <c r="A81" s="28">
        <v>78</v>
      </c>
      <c r="B81" s="4">
        <f>MATCH(LARGE(Saisies!$I$4:$I$203,$A81),Saisies!$I$4:$I$203,0)</f>
        <v>123</v>
      </c>
      <c r="C81" s="13" t="str">
        <f>INDEX(Saisies!$D$4:$D$203,B81)</f>
        <v xml:space="preserve"> </v>
      </c>
      <c r="D81" s="4">
        <f>INDEX(Saisies!$F$4:$F$203,B81)</f>
        <v>0</v>
      </c>
      <c r="E81" s="36">
        <f>INDEX(Saisies!$H$4:$H$203,B81)</f>
        <v>0</v>
      </c>
      <c r="F81" s="56">
        <f>INDEX(Saisies!$I$4:$I$203,B81)</f>
        <v>1.26E-6</v>
      </c>
      <c r="G81" s="52" t="str">
        <f>IF(Saisies!F81="","",D81/G$3)</f>
        <v/>
      </c>
      <c r="H81" s="33" t="str">
        <f>IF(Saisies!H81="","",E81/H$3)</f>
        <v/>
      </c>
      <c r="I81" s="46"/>
      <c r="J81" s="28">
        <v>78</v>
      </c>
      <c r="K81" s="8">
        <f>MATCH(LARGE(Saisies!$N$4:$N$203,$J81),Saisies!$N$4:$N$203,0)</f>
        <v>123</v>
      </c>
      <c r="L81" s="13" t="str">
        <f>INDEX(Saisies!$D$4:$D$203,K81)</f>
        <v xml:space="preserve"> </v>
      </c>
      <c r="M81" s="8">
        <f>INDEX(Saisies!$K$4:$K$203,K81)</f>
        <v>0</v>
      </c>
      <c r="N81" s="34">
        <f>INDEX(Saisies!$M$4:$M$203,K81)</f>
        <v>0</v>
      </c>
      <c r="O81" s="55">
        <f>INDEX(Saisies!$N$4:$N$203,K81)</f>
        <v>1.26E-6</v>
      </c>
      <c r="P81" s="52" t="str">
        <f>IF(Saisies!K81="","",M81/P$3)</f>
        <v/>
      </c>
      <c r="Q81" s="33" t="str">
        <f>IF(Saisies!M81="","",N81/Q$3)</f>
        <v/>
      </c>
      <c r="R81" s="46"/>
      <c r="S81" s="28">
        <v>78</v>
      </c>
      <c r="T81" s="8">
        <f>MATCH(LARGE(Saisies!$Q$4:$Q$203,$A81),Saisies!$Q$4:$Q$203,0)</f>
        <v>123</v>
      </c>
      <c r="U81" s="13" t="str">
        <f>INDEX(Saisies!$D$4:$D$203,T81)</f>
        <v xml:space="preserve"> </v>
      </c>
      <c r="V81" s="8">
        <f>INDEX(Saisies!$F$4:$F$203,T81)+INDEX(Saisies!$K$4:$K$203,T81)</f>
        <v>0</v>
      </c>
      <c r="W81" s="34">
        <f>INDEX(Saisies!$H$4:$H$203,T81)+INDEX(Saisies!$M$4:$M$203,T81)</f>
        <v>0</v>
      </c>
      <c r="X81" s="55">
        <f>INDEX(Saisies!$I$4:$I$203,T81)+INDEX(Saisies!$N$4:$N$203,T81)</f>
        <v>2.52E-6</v>
      </c>
      <c r="Y81" s="52" t="str">
        <f>IF(Saisies!F81="","",V81/Y$3)</f>
        <v/>
      </c>
      <c r="Z81" s="38" t="str">
        <f>IF(Saisies!H81="","",W81/Z$3)</f>
        <v/>
      </c>
      <c r="AA81" s="39" t="str">
        <f>IF(Saisies!D81="","",IF(Saisies!F81="","",IF(Saisies!H81="","",W81/V81)))</f>
        <v/>
      </c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</row>
    <row r="82" spans="1:50" x14ac:dyDescent="0.25">
      <c r="A82" s="28">
        <v>79</v>
      </c>
      <c r="B82" s="4">
        <f>MATCH(LARGE(Saisies!$I$4:$I$203,$A82),Saisies!$I$4:$I$203,0)</f>
        <v>122</v>
      </c>
      <c r="C82" s="13" t="str">
        <f>INDEX(Saisies!$D$4:$D$203,B82)</f>
        <v xml:space="preserve"> </v>
      </c>
      <c r="D82" s="4">
        <f>INDEX(Saisies!$F$4:$F$203,B82)</f>
        <v>0</v>
      </c>
      <c r="E82" s="36">
        <f>INDEX(Saisies!$H$4:$H$203,B82)</f>
        <v>0</v>
      </c>
      <c r="F82" s="56">
        <f>INDEX(Saisies!$I$4:$I$203,B82)</f>
        <v>1.2500000000000001E-6</v>
      </c>
      <c r="G82" s="52" t="str">
        <f>IF(Saisies!F82="","",D82/G$3)</f>
        <v/>
      </c>
      <c r="H82" s="33" t="str">
        <f>IF(Saisies!H82="","",E82/H$3)</f>
        <v/>
      </c>
      <c r="I82" s="46"/>
      <c r="J82" s="28">
        <v>79</v>
      </c>
      <c r="K82" s="8">
        <f>MATCH(LARGE(Saisies!$N$4:$N$203,$J82),Saisies!$N$4:$N$203,0)</f>
        <v>122</v>
      </c>
      <c r="L82" s="13" t="str">
        <f>INDEX(Saisies!$D$4:$D$203,K82)</f>
        <v xml:space="preserve"> </v>
      </c>
      <c r="M82" s="8">
        <f>INDEX(Saisies!$K$4:$K$203,K82)</f>
        <v>0</v>
      </c>
      <c r="N82" s="34">
        <f>INDEX(Saisies!$M$4:$M$203,K82)</f>
        <v>0</v>
      </c>
      <c r="O82" s="55">
        <f>INDEX(Saisies!$N$4:$N$203,K82)</f>
        <v>1.2500000000000001E-6</v>
      </c>
      <c r="P82" s="52" t="str">
        <f>IF(Saisies!K82="","",M82/P$3)</f>
        <v/>
      </c>
      <c r="Q82" s="33" t="str">
        <f>IF(Saisies!M82="","",N82/Q$3)</f>
        <v/>
      </c>
      <c r="R82" s="46"/>
      <c r="S82" s="28">
        <v>79</v>
      </c>
      <c r="T82" s="8">
        <f>MATCH(LARGE(Saisies!$Q$4:$Q$203,$A82),Saisies!$Q$4:$Q$203,0)</f>
        <v>122</v>
      </c>
      <c r="U82" s="13" t="str">
        <f>INDEX(Saisies!$D$4:$D$203,T82)</f>
        <v xml:space="preserve"> </v>
      </c>
      <c r="V82" s="8">
        <f>INDEX(Saisies!$F$4:$F$203,T82)+INDEX(Saisies!$K$4:$K$203,T82)</f>
        <v>0</v>
      </c>
      <c r="W82" s="34">
        <f>INDEX(Saisies!$H$4:$H$203,T82)+INDEX(Saisies!$M$4:$M$203,T82)</f>
        <v>0</v>
      </c>
      <c r="X82" s="55">
        <f>INDEX(Saisies!$I$4:$I$203,T82)+INDEX(Saisies!$N$4:$N$203,T82)</f>
        <v>2.5000000000000002E-6</v>
      </c>
      <c r="Y82" s="52" t="str">
        <f>IF(Saisies!F82="","",V82/Y$3)</f>
        <v/>
      </c>
      <c r="Z82" s="38" t="str">
        <f>IF(Saisies!H82="","",W82/Z$3)</f>
        <v/>
      </c>
      <c r="AA82" s="39" t="str">
        <f>IF(Saisies!D82="","",IF(Saisies!F82="","",IF(Saisies!H82="","",W82/V82)))</f>
        <v/>
      </c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</row>
    <row r="83" spans="1:50" x14ac:dyDescent="0.25">
      <c r="A83" s="28">
        <v>80</v>
      </c>
      <c r="B83" s="4">
        <f>MATCH(LARGE(Saisies!$I$4:$I$203,$A83),Saisies!$I$4:$I$203,0)</f>
        <v>121</v>
      </c>
      <c r="C83" s="13" t="str">
        <f>INDEX(Saisies!$D$4:$D$203,B83)</f>
        <v xml:space="preserve"> </v>
      </c>
      <c r="D83" s="4">
        <f>INDEX(Saisies!$F$4:$F$203,B83)</f>
        <v>0</v>
      </c>
      <c r="E83" s="36">
        <f>INDEX(Saisies!$H$4:$H$203,B83)</f>
        <v>0</v>
      </c>
      <c r="F83" s="56">
        <f>INDEX(Saisies!$I$4:$I$203,B83)</f>
        <v>1.24E-6</v>
      </c>
      <c r="G83" s="52" t="str">
        <f>IF(Saisies!F83="","",D83/G$3)</f>
        <v/>
      </c>
      <c r="H83" s="33" t="str">
        <f>IF(Saisies!H83="","",E83/H$3)</f>
        <v/>
      </c>
      <c r="I83" s="46"/>
      <c r="J83" s="28">
        <v>80</v>
      </c>
      <c r="K83" s="8">
        <f>MATCH(LARGE(Saisies!$N$4:$N$203,$J83),Saisies!$N$4:$N$203,0)</f>
        <v>121</v>
      </c>
      <c r="L83" s="13" t="str">
        <f>INDEX(Saisies!$D$4:$D$203,K83)</f>
        <v xml:space="preserve"> </v>
      </c>
      <c r="M83" s="8">
        <f>INDEX(Saisies!$K$4:$K$203,K83)</f>
        <v>0</v>
      </c>
      <c r="N83" s="34">
        <f>INDEX(Saisies!$M$4:$M$203,K83)</f>
        <v>0</v>
      </c>
      <c r="O83" s="55">
        <f>INDEX(Saisies!$N$4:$N$203,K83)</f>
        <v>1.24E-6</v>
      </c>
      <c r="P83" s="52" t="str">
        <f>IF(Saisies!K83="","",M83/P$3)</f>
        <v/>
      </c>
      <c r="Q83" s="33" t="str">
        <f>IF(Saisies!M83="","",N83/Q$3)</f>
        <v/>
      </c>
      <c r="R83" s="46"/>
      <c r="S83" s="28">
        <v>80</v>
      </c>
      <c r="T83" s="8">
        <f>MATCH(LARGE(Saisies!$Q$4:$Q$203,$A83),Saisies!$Q$4:$Q$203,0)</f>
        <v>121</v>
      </c>
      <c r="U83" s="13" t="str">
        <f>INDEX(Saisies!$D$4:$D$203,T83)</f>
        <v xml:space="preserve"> </v>
      </c>
      <c r="V83" s="8">
        <f>INDEX(Saisies!$F$4:$F$203,T83)+INDEX(Saisies!$K$4:$K$203,T83)</f>
        <v>0</v>
      </c>
      <c r="W83" s="34">
        <f>INDEX(Saisies!$H$4:$H$203,T83)+INDEX(Saisies!$M$4:$M$203,T83)</f>
        <v>0</v>
      </c>
      <c r="X83" s="55">
        <f>INDEX(Saisies!$I$4:$I$203,T83)+INDEX(Saisies!$N$4:$N$203,T83)</f>
        <v>2.48E-6</v>
      </c>
      <c r="Y83" s="52" t="str">
        <f>IF(Saisies!F83="","",V83/Y$3)</f>
        <v/>
      </c>
      <c r="Z83" s="38" t="str">
        <f>IF(Saisies!H83="","",W83/Z$3)</f>
        <v/>
      </c>
      <c r="AA83" s="39" t="str">
        <f>IF(Saisies!D83="","",IF(Saisies!F83="","",IF(Saisies!H83="","",W83/V83)))</f>
        <v/>
      </c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x14ac:dyDescent="0.25">
      <c r="A84" s="28">
        <v>81</v>
      </c>
      <c r="B84" s="4">
        <f>MATCH(LARGE(Saisies!$I$4:$I$203,$A84),Saisies!$I$4:$I$203,0)</f>
        <v>120</v>
      </c>
      <c r="C84" s="13" t="str">
        <f>INDEX(Saisies!$D$4:$D$203,B84)</f>
        <v xml:space="preserve"> </v>
      </c>
      <c r="D84" s="4">
        <f>INDEX(Saisies!$F$4:$F$203,B84)</f>
        <v>0</v>
      </c>
      <c r="E84" s="36">
        <f>INDEX(Saisies!$H$4:$H$203,B84)</f>
        <v>0</v>
      </c>
      <c r="F84" s="56">
        <f>INDEX(Saisies!$I$4:$I$203,B84)</f>
        <v>1.2300000000000001E-6</v>
      </c>
      <c r="G84" s="52" t="str">
        <f>IF(Saisies!F84="","",D84/G$3)</f>
        <v/>
      </c>
      <c r="H84" s="33" t="str">
        <f>IF(Saisies!H84="","",E84/H$3)</f>
        <v/>
      </c>
      <c r="I84" s="46"/>
      <c r="J84" s="28">
        <v>81</v>
      </c>
      <c r="K84" s="8">
        <f>MATCH(LARGE(Saisies!$N$4:$N$203,$J84),Saisies!$N$4:$N$203,0)</f>
        <v>120</v>
      </c>
      <c r="L84" s="13" t="str">
        <f>INDEX(Saisies!$D$4:$D$203,K84)</f>
        <v xml:space="preserve"> </v>
      </c>
      <c r="M84" s="8">
        <f>INDEX(Saisies!$K$4:$K$203,K84)</f>
        <v>0</v>
      </c>
      <c r="N84" s="34">
        <f>INDEX(Saisies!$M$4:$M$203,K84)</f>
        <v>0</v>
      </c>
      <c r="O84" s="55">
        <f>INDEX(Saisies!$N$4:$N$203,K84)</f>
        <v>1.2300000000000001E-6</v>
      </c>
      <c r="P84" s="52" t="str">
        <f>IF(Saisies!K84="","",M84/P$3)</f>
        <v/>
      </c>
      <c r="Q84" s="33" t="str">
        <f>IF(Saisies!M84="","",N84/Q$3)</f>
        <v/>
      </c>
      <c r="R84" s="46"/>
      <c r="S84" s="28">
        <v>81</v>
      </c>
      <c r="T84" s="8">
        <f>MATCH(LARGE(Saisies!$Q$4:$Q$203,$A84),Saisies!$Q$4:$Q$203,0)</f>
        <v>120</v>
      </c>
      <c r="U84" s="13" t="str">
        <f>INDEX(Saisies!$D$4:$D$203,T84)</f>
        <v xml:space="preserve"> </v>
      </c>
      <c r="V84" s="8">
        <f>INDEX(Saisies!$F$4:$F$203,T84)+INDEX(Saisies!$K$4:$K$203,T84)</f>
        <v>0</v>
      </c>
      <c r="W84" s="34">
        <f>INDEX(Saisies!$H$4:$H$203,T84)+INDEX(Saisies!$M$4:$M$203,T84)</f>
        <v>0</v>
      </c>
      <c r="X84" s="55">
        <f>INDEX(Saisies!$I$4:$I$203,T84)+INDEX(Saisies!$N$4:$N$203,T84)</f>
        <v>2.4600000000000002E-6</v>
      </c>
      <c r="Y84" s="52" t="str">
        <f>IF(Saisies!F84="","",V84/Y$3)</f>
        <v/>
      </c>
      <c r="Z84" s="38" t="str">
        <f>IF(Saisies!H84="","",W84/Z$3)</f>
        <v/>
      </c>
      <c r="AA84" s="39" t="str">
        <f>IF(Saisies!D84="","",IF(Saisies!F84="","",IF(Saisies!H84="","",W84/V84)))</f>
        <v/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</row>
    <row r="85" spans="1:50" x14ac:dyDescent="0.25">
      <c r="A85" s="28">
        <v>82</v>
      </c>
      <c r="B85" s="4">
        <f>MATCH(LARGE(Saisies!$I$4:$I$203,$A85),Saisies!$I$4:$I$203,0)</f>
        <v>119</v>
      </c>
      <c r="C85" s="13" t="str">
        <f>INDEX(Saisies!$D$4:$D$203,B85)</f>
        <v xml:space="preserve"> </v>
      </c>
      <c r="D85" s="4">
        <f>INDEX(Saisies!$F$4:$F$203,B85)</f>
        <v>0</v>
      </c>
      <c r="E85" s="36">
        <f>INDEX(Saisies!$H$4:$H$203,B85)</f>
        <v>0</v>
      </c>
      <c r="F85" s="56">
        <f>INDEX(Saisies!$I$4:$I$203,B85)</f>
        <v>1.22E-6</v>
      </c>
      <c r="G85" s="52" t="str">
        <f>IF(Saisies!F85="","",D85/G$3)</f>
        <v/>
      </c>
      <c r="H85" s="33" t="str">
        <f>IF(Saisies!H85="","",E85/H$3)</f>
        <v/>
      </c>
      <c r="I85" s="46"/>
      <c r="J85" s="28">
        <v>82</v>
      </c>
      <c r="K85" s="8">
        <f>MATCH(LARGE(Saisies!$N$4:$N$203,$J85),Saisies!$N$4:$N$203,0)</f>
        <v>119</v>
      </c>
      <c r="L85" s="13" t="str">
        <f>INDEX(Saisies!$D$4:$D$203,K85)</f>
        <v xml:space="preserve"> </v>
      </c>
      <c r="M85" s="8">
        <f>INDEX(Saisies!$K$4:$K$203,K85)</f>
        <v>0</v>
      </c>
      <c r="N85" s="34">
        <f>INDEX(Saisies!$M$4:$M$203,K85)</f>
        <v>0</v>
      </c>
      <c r="O85" s="55">
        <f>INDEX(Saisies!$N$4:$N$203,K85)</f>
        <v>1.22E-6</v>
      </c>
      <c r="P85" s="52" t="str">
        <f>IF(Saisies!K85="","",M85/P$3)</f>
        <v/>
      </c>
      <c r="Q85" s="33" t="str">
        <f>IF(Saisies!M85="","",N85/Q$3)</f>
        <v/>
      </c>
      <c r="R85" s="46"/>
      <c r="S85" s="28">
        <v>82</v>
      </c>
      <c r="T85" s="8">
        <f>MATCH(LARGE(Saisies!$Q$4:$Q$203,$A85),Saisies!$Q$4:$Q$203,0)</f>
        <v>119</v>
      </c>
      <c r="U85" s="13" t="str">
        <f>INDEX(Saisies!$D$4:$D$203,T85)</f>
        <v xml:space="preserve"> </v>
      </c>
      <c r="V85" s="8">
        <f>INDEX(Saisies!$F$4:$F$203,T85)+INDEX(Saisies!$K$4:$K$203,T85)</f>
        <v>0</v>
      </c>
      <c r="W85" s="34">
        <f>INDEX(Saisies!$H$4:$H$203,T85)+INDEX(Saisies!$M$4:$M$203,T85)</f>
        <v>0</v>
      </c>
      <c r="X85" s="55">
        <f>INDEX(Saisies!$I$4:$I$203,T85)+INDEX(Saisies!$N$4:$N$203,T85)</f>
        <v>2.4399999999999999E-6</v>
      </c>
      <c r="Y85" s="52" t="str">
        <f>IF(Saisies!F85="","",V85/Y$3)</f>
        <v/>
      </c>
      <c r="Z85" s="38" t="str">
        <f>IF(Saisies!H85="","",W85/Z$3)</f>
        <v/>
      </c>
      <c r="AA85" s="39" t="str">
        <f>IF(Saisies!D85="","",IF(Saisies!F85="","",IF(Saisies!H85="","",W85/V85)))</f>
        <v/>
      </c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x14ac:dyDescent="0.25">
      <c r="A86" s="28">
        <v>83</v>
      </c>
      <c r="B86" s="4">
        <f>MATCH(LARGE(Saisies!$I$4:$I$203,$A86),Saisies!$I$4:$I$203,0)</f>
        <v>118</v>
      </c>
      <c r="C86" s="13" t="str">
        <f>INDEX(Saisies!$D$4:$D$203,B86)</f>
        <v xml:space="preserve"> </v>
      </c>
      <c r="D86" s="4">
        <f>INDEX(Saisies!$F$4:$F$203,B86)</f>
        <v>0</v>
      </c>
      <c r="E86" s="36">
        <f>INDEX(Saisies!$H$4:$H$203,B86)</f>
        <v>0</v>
      </c>
      <c r="F86" s="56">
        <f>INDEX(Saisies!$I$4:$I$203,B86)</f>
        <v>1.2100000000000001E-6</v>
      </c>
      <c r="G86" s="52" t="str">
        <f>IF(Saisies!F86="","",D86/G$3)</f>
        <v/>
      </c>
      <c r="H86" s="33" t="str">
        <f>IF(Saisies!H86="","",E86/H$3)</f>
        <v/>
      </c>
      <c r="I86" s="46"/>
      <c r="J86" s="28">
        <v>83</v>
      </c>
      <c r="K86" s="8">
        <f>MATCH(LARGE(Saisies!$N$4:$N$203,$J86),Saisies!$N$4:$N$203,0)</f>
        <v>118</v>
      </c>
      <c r="L86" s="13" t="str">
        <f>INDEX(Saisies!$D$4:$D$203,K86)</f>
        <v xml:space="preserve"> </v>
      </c>
      <c r="M86" s="8">
        <f>INDEX(Saisies!$K$4:$K$203,K86)</f>
        <v>0</v>
      </c>
      <c r="N86" s="34">
        <f>INDEX(Saisies!$M$4:$M$203,K86)</f>
        <v>0</v>
      </c>
      <c r="O86" s="55">
        <f>INDEX(Saisies!$N$4:$N$203,K86)</f>
        <v>1.2100000000000001E-6</v>
      </c>
      <c r="P86" s="52" t="str">
        <f>IF(Saisies!K86="","",M86/P$3)</f>
        <v/>
      </c>
      <c r="Q86" s="33" t="str">
        <f>IF(Saisies!M86="","",N86/Q$3)</f>
        <v/>
      </c>
      <c r="R86" s="46"/>
      <c r="S86" s="28">
        <v>83</v>
      </c>
      <c r="T86" s="8">
        <f>MATCH(LARGE(Saisies!$Q$4:$Q$203,$A86),Saisies!$Q$4:$Q$203,0)</f>
        <v>118</v>
      </c>
      <c r="U86" s="13" t="str">
        <f>INDEX(Saisies!$D$4:$D$203,T86)</f>
        <v xml:space="preserve"> </v>
      </c>
      <c r="V86" s="8">
        <f>INDEX(Saisies!$F$4:$F$203,T86)+INDEX(Saisies!$K$4:$K$203,T86)</f>
        <v>0</v>
      </c>
      <c r="W86" s="34">
        <f>INDEX(Saisies!$H$4:$H$203,T86)+INDEX(Saisies!$M$4:$M$203,T86)</f>
        <v>0</v>
      </c>
      <c r="X86" s="55">
        <f>INDEX(Saisies!$I$4:$I$203,T86)+INDEX(Saisies!$N$4:$N$203,T86)</f>
        <v>2.4200000000000001E-6</v>
      </c>
      <c r="Y86" s="52" t="str">
        <f>IF(Saisies!F86="","",V86/Y$3)</f>
        <v/>
      </c>
      <c r="Z86" s="38" t="str">
        <f>IF(Saisies!H86="","",W86/Z$3)</f>
        <v/>
      </c>
      <c r="AA86" s="39" t="str">
        <f>IF(Saisies!D86="","",IF(Saisies!F86="","",IF(Saisies!H86="","",W86/V86)))</f>
        <v/>
      </c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</row>
    <row r="87" spans="1:50" x14ac:dyDescent="0.25">
      <c r="A87" s="28">
        <v>84</v>
      </c>
      <c r="B87" s="4">
        <f>MATCH(LARGE(Saisies!$I$4:$I$203,$A87),Saisies!$I$4:$I$203,0)</f>
        <v>117</v>
      </c>
      <c r="C87" s="13" t="str">
        <f>INDEX(Saisies!$D$4:$D$203,B87)</f>
        <v xml:space="preserve"> </v>
      </c>
      <c r="D87" s="4">
        <f>INDEX(Saisies!$F$4:$F$203,B87)</f>
        <v>0</v>
      </c>
      <c r="E87" s="36">
        <f>INDEX(Saisies!$H$4:$H$203,B87)</f>
        <v>0</v>
      </c>
      <c r="F87" s="56">
        <f>INDEX(Saisies!$I$4:$I$203,B87)</f>
        <v>1.1999999999999999E-6</v>
      </c>
      <c r="G87" s="52" t="str">
        <f>IF(Saisies!F87="","",D87/G$3)</f>
        <v/>
      </c>
      <c r="H87" s="33" t="str">
        <f>IF(Saisies!H87="","",E87/H$3)</f>
        <v/>
      </c>
      <c r="I87" s="46"/>
      <c r="J87" s="28">
        <v>84</v>
      </c>
      <c r="K87" s="8">
        <f>MATCH(LARGE(Saisies!$N$4:$N$203,$J87),Saisies!$N$4:$N$203,0)</f>
        <v>117</v>
      </c>
      <c r="L87" s="13" t="str">
        <f>INDEX(Saisies!$D$4:$D$203,K87)</f>
        <v xml:space="preserve"> </v>
      </c>
      <c r="M87" s="8">
        <f>INDEX(Saisies!$K$4:$K$203,K87)</f>
        <v>0</v>
      </c>
      <c r="N87" s="34">
        <f>INDEX(Saisies!$M$4:$M$203,K87)</f>
        <v>0</v>
      </c>
      <c r="O87" s="55">
        <f>INDEX(Saisies!$N$4:$N$203,K87)</f>
        <v>1.1999999999999999E-6</v>
      </c>
      <c r="P87" s="52" t="str">
        <f>IF(Saisies!K87="","",M87/P$3)</f>
        <v/>
      </c>
      <c r="Q87" s="33" t="str">
        <f>IF(Saisies!M87="","",N87/Q$3)</f>
        <v/>
      </c>
      <c r="R87" s="46"/>
      <c r="S87" s="28">
        <v>84</v>
      </c>
      <c r="T87" s="8">
        <f>MATCH(LARGE(Saisies!$Q$4:$Q$203,$A87),Saisies!$Q$4:$Q$203,0)</f>
        <v>117</v>
      </c>
      <c r="U87" s="13" t="str">
        <f>INDEX(Saisies!$D$4:$D$203,T87)</f>
        <v xml:space="preserve"> </v>
      </c>
      <c r="V87" s="8">
        <f>INDEX(Saisies!$F$4:$F$203,T87)+INDEX(Saisies!$K$4:$K$203,T87)</f>
        <v>0</v>
      </c>
      <c r="W87" s="34">
        <f>INDEX(Saisies!$H$4:$H$203,T87)+INDEX(Saisies!$M$4:$M$203,T87)</f>
        <v>0</v>
      </c>
      <c r="X87" s="55">
        <f>INDEX(Saisies!$I$4:$I$203,T87)+INDEX(Saisies!$N$4:$N$203,T87)</f>
        <v>2.3999999999999999E-6</v>
      </c>
      <c r="Y87" s="52" t="str">
        <f>IF(Saisies!F87="","",V87/Y$3)</f>
        <v/>
      </c>
      <c r="Z87" s="38" t="str">
        <f>IF(Saisies!H87="","",W87/Z$3)</f>
        <v/>
      </c>
      <c r="AA87" s="39" t="str">
        <f>IF(Saisies!D87="","",IF(Saisies!F87="","",IF(Saisies!H87="","",W87/V87)))</f>
        <v/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</row>
    <row r="88" spans="1:50" x14ac:dyDescent="0.25">
      <c r="A88" s="28">
        <v>85</v>
      </c>
      <c r="B88" s="4">
        <f>MATCH(LARGE(Saisies!$I$4:$I$203,$A88),Saisies!$I$4:$I$203,0)</f>
        <v>116</v>
      </c>
      <c r="C88" s="13" t="str">
        <f>INDEX(Saisies!$D$4:$D$203,B88)</f>
        <v xml:space="preserve"> </v>
      </c>
      <c r="D88" s="4">
        <f>INDEX(Saisies!$F$4:$F$203,B88)</f>
        <v>0</v>
      </c>
      <c r="E88" s="36">
        <f>INDEX(Saisies!$H$4:$H$203,B88)</f>
        <v>0</v>
      </c>
      <c r="F88" s="56">
        <f>INDEX(Saisies!$I$4:$I$203,B88)</f>
        <v>1.19E-6</v>
      </c>
      <c r="G88" s="52" t="str">
        <f>IF(Saisies!F88="","",D88/G$3)</f>
        <v/>
      </c>
      <c r="H88" s="33" t="str">
        <f>IF(Saisies!H88="","",E88/H$3)</f>
        <v/>
      </c>
      <c r="I88" s="46"/>
      <c r="J88" s="28">
        <v>85</v>
      </c>
      <c r="K88" s="8">
        <f>MATCH(LARGE(Saisies!$N$4:$N$203,$J88),Saisies!$N$4:$N$203,0)</f>
        <v>116</v>
      </c>
      <c r="L88" s="13" t="str">
        <f>INDEX(Saisies!$D$4:$D$203,K88)</f>
        <v xml:space="preserve"> </v>
      </c>
      <c r="M88" s="8">
        <f>INDEX(Saisies!$K$4:$K$203,K88)</f>
        <v>0</v>
      </c>
      <c r="N88" s="34">
        <f>INDEX(Saisies!$M$4:$M$203,K88)</f>
        <v>0</v>
      </c>
      <c r="O88" s="55">
        <f>INDEX(Saisies!$N$4:$N$203,K88)</f>
        <v>1.19E-6</v>
      </c>
      <c r="P88" s="52" t="str">
        <f>IF(Saisies!K88="","",M88/P$3)</f>
        <v/>
      </c>
      <c r="Q88" s="33" t="str">
        <f>IF(Saisies!M88="","",N88/Q$3)</f>
        <v/>
      </c>
      <c r="R88" s="46"/>
      <c r="S88" s="28">
        <v>85</v>
      </c>
      <c r="T88" s="8">
        <f>MATCH(LARGE(Saisies!$Q$4:$Q$203,$A88),Saisies!$Q$4:$Q$203,0)</f>
        <v>116</v>
      </c>
      <c r="U88" s="13" t="str">
        <f>INDEX(Saisies!$D$4:$D$203,T88)</f>
        <v xml:space="preserve"> </v>
      </c>
      <c r="V88" s="8">
        <f>INDEX(Saisies!$F$4:$F$203,T88)+INDEX(Saisies!$K$4:$K$203,T88)</f>
        <v>0</v>
      </c>
      <c r="W88" s="34">
        <f>INDEX(Saisies!$H$4:$H$203,T88)+INDEX(Saisies!$M$4:$M$203,T88)</f>
        <v>0</v>
      </c>
      <c r="X88" s="55">
        <f>INDEX(Saisies!$I$4:$I$203,T88)+INDEX(Saisies!$N$4:$N$203,T88)</f>
        <v>2.3800000000000001E-6</v>
      </c>
      <c r="Y88" s="52" t="str">
        <f>IF(Saisies!F88="","",V88/Y$3)</f>
        <v/>
      </c>
      <c r="Z88" s="38" t="str">
        <f>IF(Saisies!H88="","",W88/Z$3)</f>
        <v/>
      </c>
      <c r="AA88" s="39" t="str">
        <f>IF(Saisies!D88="","",IF(Saisies!F88="","",IF(Saisies!H88="","",W88/V88)))</f>
        <v/>
      </c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</row>
    <row r="89" spans="1:50" x14ac:dyDescent="0.25">
      <c r="A89" s="28">
        <v>86</v>
      </c>
      <c r="B89" s="4">
        <f>MATCH(LARGE(Saisies!$I$4:$I$203,$A89),Saisies!$I$4:$I$203,0)</f>
        <v>115</v>
      </c>
      <c r="C89" s="13" t="str">
        <f>INDEX(Saisies!$D$4:$D$203,B89)</f>
        <v xml:space="preserve"> </v>
      </c>
      <c r="D89" s="4">
        <f>INDEX(Saisies!$F$4:$F$203,B89)</f>
        <v>0</v>
      </c>
      <c r="E89" s="36">
        <f>INDEX(Saisies!$H$4:$H$203,B89)</f>
        <v>0</v>
      </c>
      <c r="F89" s="56">
        <f>INDEX(Saisies!$I$4:$I$203,B89)</f>
        <v>1.1799999999999999E-6</v>
      </c>
      <c r="G89" s="52" t="str">
        <f>IF(Saisies!F89="","",D89/G$3)</f>
        <v/>
      </c>
      <c r="H89" s="33" t="str">
        <f>IF(Saisies!H89="","",E89/H$3)</f>
        <v/>
      </c>
      <c r="I89" s="46"/>
      <c r="J89" s="28">
        <v>86</v>
      </c>
      <c r="K89" s="8">
        <f>MATCH(LARGE(Saisies!$N$4:$N$203,$J89),Saisies!$N$4:$N$203,0)</f>
        <v>115</v>
      </c>
      <c r="L89" s="13" t="str">
        <f>INDEX(Saisies!$D$4:$D$203,K89)</f>
        <v xml:space="preserve"> </v>
      </c>
      <c r="M89" s="8">
        <f>INDEX(Saisies!$K$4:$K$203,K89)</f>
        <v>0</v>
      </c>
      <c r="N89" s="34">
        <f>INDEX(Saisies!$M$4:$M$203,K89)</f>
        <v>0</v>
      </c>
      <c r="O89" s="55">
        <f>INDEX(Saisies!$N$4:$N$203,K89)</f>
        <v>1.1799999999999999E-6</v>
      </c>
      <c r="P89" s="52" t="str">
        <f>IF(Saisies!K89="","",M89/P$3)</f>
        <v/>
      </c>
      <c r="Q89" s="33" t="str">
        <f>IF(Saisies!M89="","",N89/Q$3)</f>
        <v/>
      </c>
      <c r="R89" s="46"/>
      <c r="S89" s="28">
        <v>86</v>
      </c>
      <c r="T89" s="8">
        <f>MATCH(LARGE(Saisies!$Q$4:$Q$203,$A89),Saisies!$Q$4:$Q$203,0)</f>
        <v>115</v>
      </c>
      <c r="U89" s="13" t="str">
        <f>INDEX(Saisies!$D$4:$D$203,T89)</f>
        <v xml:space="preserve"> </v>
      </c>
      <c r="V89" s="8">
        <f>INDEX(Saisies!$F$4:$F$203,T89)+INDEX(Saisies!$K$4:$K$203,T89)</f>
        <v>0</v>
      </c>
      <c r="W89" s="34">
        <f>INDEX(Saisies!$H$4:$H$203,T89)+INDEX(Saisies!$M$4:$M$203,T89)</f>
        <v>0</v>
      </c>
      <c r="X89" s="55">
        <f>INDEX(Saisies!$I$4:$I$203,T89)+INDEX(Saisies!$N$4:$N$203,T89)</f>
        <v>2.3599999999999999E-6</v>
      </c>
      <c r="Y89" s="52" t="str">
        <f>IF(Saisies!F89="","",V89/Y$3)</f>
        <v/>
      </c>
      <c r="Z89" s="38" t="str">
        <f>IF(Saisies!H89="","",W89/Z$3)</f>
        <v/>
      </c>
      <c r="AA89" s="39" t="str">
        <f>IF(Saisies!D89="","",IF(Saisies!F89="","",IF(Saisies!H89="","",W89/V89)))</f>
        <v/>
      </c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</row>
    <row r="90" spans="1:50" x14ac:dyDescent="0.25">
      <c r="A90" s="28">
        <v>87</v>
      </c>
      <c r="B90" s="4">
        <f>MATCH(LARGE(Saisies!$I$4:$I$203,$A90),Saisies!$I$4:$I$203,0)</f>
        <v>114</v>
      </c>
      <c r="C90" s="13" t="str">
        <f>INDEX(Saisies!$D$4:$D$203,B90)</f>
        <v xml:space="preserve"> </v>
      </c>
      <c r="D90" s="4">
        <f>INDEX(Saisies!$F$4:$F$203,B90)</f>
        <v>0</v>
      </c>
      <c r="E90" s="36">
        <f>INDEX(Saisies!$H$4:$H$203,B90)</f>
        <v>0</v>
      </c>
      <c r="F90" s="56">
        <f>INDEX(Saisies!$I$4:$I$203,B90)</f>
        <v>1.17E-6</v>
      </c>
      <c r="G90" s="52" t="str">
        <f>IF(Saisies!F90="","",D90/G$3)</f>
        <v/>
      </c>
      <c r="H90" s="33" t="str">
        <f>IF(Saisies!H90="","",E90/H$3)</f>
        <v/>
      </c>
      <c r="I90" s="46"/>
      <c r="J90" s="28">
        <v>87</v>
      </c>
      <c r="K90" s="8">
        <f>MATCH(LARGE(Saisies!$N$4:$N$203,$J90),Saisies!$N$4:$N$203,0)</f>
        <v>114</v>
      </c>
      <c r="L90" s="13" t="str">
        <f>INDEX(Saisies!$D$4:$D$203,K90)</f>
        <v xml:space="preserve"> </v>
      </c>
      <c r="M90" s="8">
        <f>INDEX(Saisies!$K$4:$K$203,K90)</f>
        <v>0</v>
      </c>
      <c r="N90" s="34">
        <f>INDEX(Saisies!$M$4:$M$203,K90)</f>
        <v>0</v>
      </c>
      <c r="O90" s="55">
        <f>INDEX(Saisies!$N$4:$N$203,K90)</f>
        <v>1.17E-6</v>
      </c>
      <c r="P90" s="52" t="str">
        <f>IF(Saisies!K90="","",M90/P$3)</f>
        <v/>
      </c>
      <c r="Q90" s="33" t="str">
        <f>IF(Saisies!M90="","",N90/Q$3)</f>
        <v/>
      </c>
      <c r="R90" s="46"/>
      <c r="S90" s="28">
        <v>87</v>
      </c>
      <c r="T90" s="8">
        <f>MATCH(LARGE(Saisies!$Q$4:$Q$203,$A90),Saisies!$Q$4:$Q$203,0)</f>
        <v>114</v>
      </c>
      <c r="U90" s="13" t="str">
        <f>INDEX(Saisies!$D$4:$D$203,T90)</f>
        <v xml:space="preserve"> </v>
      </c>
      <c r="V90" s="8">
        <f>INDEX(Saisies!$F$4:$F$203,T90)+INDEX(Saisies!$K$4:$K$203,T90)</f>
        <v>0</v>
      </c>
      <c r="W90" s="34">
        <f>INDEX(Saisies!$H$4:$H$203,T90)+INDEX(Saisies!$M$4:$M$203,T90)</f>
        <v>0</v>
      </c>
      <c r="X90" s="55">
        <f>INDEX(Saisies!$I$4:$I$203,T90)+INDEX(Saisies!$N$4:$N$203,T90)</f>
        <v>2.34E-6</v>
      </c>
      <c r="Y90" s="52" t="str">
        <f>IF(Saisies!F90="","",V90/Y$3)</f>
        <v/>
      </c>
      <c r="Z90" s="38" t="str">
        <f>IF(Saisies!H90="","",W90/Z$3)</f>
        <v/>
      </c>
      <c r="AA90" s="39" t="str">
        <f>IF(Saisies!D90="","",IF(Saisies!F90="","",IF(Saisies!H90="","",W90/V90)))</f>
        <v/>
      </c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</row>
    <row r="91" spans="1:50" x14ac:dyDescent="0.25">
      <c r="A91" s="28">
        <v>88</v>
      </c>
      <c r="B91" s="4">
        <f>MATCH(LARGE(Saisies!$I$4:$I$203,$A91),Saisies!$I$4:$I$203,0)</f>
        <v>113</v>
      </c>
      <c r="C91" s="13" t="str">
        <f>INDEX(Saisies!$D$4:$D$203,B91)</f>
        <v xml:space="preserve"> </v>
      </c>
      <c r="D91" s="4">
        <f>INDEX(Saisies!$F$4:$F$203,B91)</f>
        <v>0</v>
      </c>
      <c r="E91" s="36">
        <f>INDEX(Saisies!$H$4:$H$203,B91)</f>
        <v>0</v>
      </c>
      <c r="F91" s="56">
        <f>INDEX(Saisies!$I$4:$I$203,B91)</f>
        <v>1.1600000000000001E-6</v>
      </c>
      <c r="G91" s="52" t="str">
        <f>IF(Saisies!F91="","",D91/G$3)</f>
        <v/>
      </c>
      <c r="H91" s="33" t="str">
        <f>IF(Saisies!H91="","",E91/H$3)</f>
        <v/>
      </c>
      <c r="I91" s="46"/>
      <c r="J91" s="28">
        <v>88</v>
      </c>
      <c r="K91" s="8">
        <f>MATCH(LARGE(Saisies!$N$4:$N$203,$J91),Saisies!$N$4:$N$203,0)</f>
        <v>113</v>
      </c>
      <c r="L91" s="13" t="str">
        <f>INDEX(Saisies!$D$4:$D$203,K91)</f>
        <v xml:space="preserve"> </v>
      </c>
      <c r="M91" s="8">
        <f>INDEX(Saisies!$K$4:$K$203,K91)</f>
        <v>0</v>
      </c>
      <c r="N91" s="34">
        <f>INDEX(Saisies!$M$4:$M$203,K91)</f>
        <v>0</v>
      </c>
      <c r="O91" s="55">
        <f>INDEX(Saisies!$N$4:$N$203,K91)</f>
        <v>1.1600000000000001E-6</v>
      </c>
      <c r="P91" s="52" t="str">
        <f>IF(Saisies!K91="","",M91/P$3)</f>
        <v/>
      </c>
      <c r="Q91" s="33" t="str">
        <f>IF(Saisies!M91="","",N91/Q$3)</f>
        <v/>
      </c>
      <c r="R91" s="46"/>
      <c r="S91" s="28">
        <v>88</v>
      </c>
      <c r="T91" s="8">
        <f>MATCH(LARGE(Saisies!$Q$4:$Q$203,$A91),Saisies!$Q$4:$Q$203,0)</f>
        <v>113</v>
      </c>
      <c r="U91" s="13" t="str">
        <f>INDEX(Saisies!$D$4:$D$203,T91)</f>
        <v xml:space="preserve"> </v>
      </c>
      <c r="V91" s="8">
        <f>INDEX(Saisies!$F$4:$F$203,T91)+INDEX(Saisies!$K$4:$K$203,T91)</f>
        <v>0</v>
      </c>
      <c r="W91" s="34">
        <f>INDEX(Saisies!$H$4:$H$203,T91)+INDEX(Saisies!$M$4:$M$203,T91)</f>
        <v>0</v>
      </c>
      <c r="X91" s="55">
        <f>INDEX(Saisies!$I$4:$I$203,T91)+INDEX(Saisies!$N$4:$N$203,T91)</f>
        <v>2.3200000000000002E-6</v>
      </c>
      <c r="Y91" s="52" t="str">
        <f>IF(Saisies!F91="","",V91/Y$3)</f>
        <v/>
      </c>
      <c r="Z91" s="38" t="str">
        <f>IF(Saisies!H91="","",W91/Z$3)</f>
        <v/>
      </c>
      <c r="AA91" s="39" t="str">
        <f>IF(Saisies!D91="","",IF(Saisies!F91="","",IF(Saisies!H91="","",W91/V91)))</f>
        <v/>
      </c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</row>
    <row r="92" spans="1:50" x14ac:dyDescent="0.25">
      <c r="A92" s="28">
        <v>89</v>
      </c>
      <c r="B92" s="4">
        <f>MATCH(LARGE(Saisies!$I$4:$I$203,$A92),Saisies!$I$4:$I$203,0)</f>
        <v>112</v>
      </c>
      <c r="C92" s="13" t="str">
        <f>INDEX(Saisies!$D$4:$D$203,B92)</f>
        <v xml:space="preserve"> </v>
      </c>
      <c r="D92" s="4">
        <f>INDEX(Saisies!$F$4:$F$203,B92)</f>
        <v>0</v>
      </c>
      <c r="E92" s="36">
        <f>INDEX(Saisies!$H$4:$H$203,B92)</f>
        <v>0</v>
      </c>
      <c r="F92" s="56">
        <f>INDEX(Saisies!$I$4:$I$203,B92)</f>
        <v>1.15E-6</v>
      </c>
      <c r="G92" s="52" t="str">
        <f>IF(Saisies!F92="","",D92/G$3)</f>
        <v/>
      </c>
      <c r="H92" s="33" t="str">
        <f>IF(Saisies!H92="","",E92/H$3)</f>
        <v/>
      </c>
      <c r="I92" s="46"/>
      <c r="J92" s="28">
        <v>89</v>
      </c>
      <c r="K92" s="8">
        <f>MATCH(LARGE(Saisies!$N$4:$N$203,$J92),Saisies!$N$4:$N$203,0)</f>
        <v>112</v>
      </c>
      <c r="L92" s="13" t="str">
        <f>INDEX(Saisies!$D$4:$D$203,K92)</f>
        <v xml:space="preserve"> </v>
      </c>
      <c r="M92" s="8">
        <f>INDEX(Saisies!$K$4:$K$203,K92)</f>
        <v>0</v>
      </c>
      <c r="N92" s="34">
        <f>INDEX(Saisies!$M$4:$M$203,K92)</f>
        <v>0</v>
      </c>
      <c r="O92" s="55">
        <f>INDEX(Saisies!$N$4:$N$203,K92)</f>
        <v>1.15E-6</v>
      </c>
      <c r="P92" s="52" t="str">
        <f>IF(Saisies!K92="","",M92/P$3)</f>
        <v/>
      </c>
      <c r="Q92" s="33" t="str">
        <f>IF(Saisies!M92="","",N92/Q$3)</f>
        <v/>
      </c>
      <c r="R92" s="46"/>
      <c r="S92" s="28">
        <v>89</v>
      </c>
      <c r="T92" s="8">
        <f>MATCH(LARGE(Saisies!$Q$4:$Q$203,$A92),Saisies!$Q$4:$Q$203,0)</f>
        <v>112</v>
      </c>
      <c r="U92" s="13" t="str">
        <f>INDEX(Saisies!$D$4:$D$203,T92)</f>
        <v xml:space="preserve"> </v>
      </c>
      <c r="V92" s="8">
        <f>INDEX(Saisies!$F$4:$F$203,T92)+INDEX(Saisies!$K$4:$K$203,T92)</f>
        <v>0</v>
      </c>
      <c r="W92" s="34">
        <f>INDEX(Saisies!$H$4:$H$203,T92)+INDEX(Saisies!$M$4:$M$203,T92)</f>
        <v>0</v>
      </c>
      <c r="X92" s="55">
        <f>INDEX(Saisies!$I$4:$I$203,T92)+INDEX(Saisies!$N$4:$N$203,T92)</f>
        <v>2.3E-6</v>
      </c>
      <c r="Y92" s="52" t="str">
        <f>IF(Saisies!F92="","",V92/Y$3)</f>
        <v/>
      </c>
      <c r="Z92" s="38" t="str">
        <f>IF(Saisies!H92="","",W92/Z$3)</f>
        <v/>
      </c>
      <c r="AA92" s="39" t="str">
        <f>IF(Saisies!D92="","",IF(Saisies!F92="","",IF(Saisies!H92="","",W92/V92)))</f>
        <v/>
      </c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</row>
    <row r="93" spans="1:50" x14ac:dyDescent="0.25">
      <c r="A93" s="28">
        <v>90</v>
      </c>
      <c r="B93" s="4">
        <f>MATCH(LARGE(Saisies!$I$4:$I$203,$A93),Saisies!$I$4:$I$203,0)</f>
        <v>111</v>
      </c>
      <c r="C93" s="13" t="str">
        <f>INDEX(Saisies!$D$4:$D$203,B93)</f>
        <v xml:space="preserve"> </v>
      </c>
      <c r="D93" s="4">
        <f>INDEX(Saisies!$F$4:$F$203,B93)</f>
        <v>0</v>
      </c>
      <c r="E93" s="36">
        <f>INDEX(Saisies!$H$4:$H$203,B93)</f>
        <v>0</v>
      </c>
      <c r="F93" s="56">
        <f>INDEX(Saisies!$I$4:$I$203,B93)</f>
        <v>1.1400000000000001E-6</v>
      </c>
      <c r="G93" s="52" t="str">
        <f>IF(Saisies!F93="","",D93/G$3)</f>
        <v/>
      </c>
      <c r="H93" s="33" t="str">
        <f>IF(Saisies!H93="","",E93/H$3)</f>
        <v/>
      </c>
      <c r="I93" s="46"/>
      <c r="J93" s="28">
        <v>90</v>
      </c>
      <c r="K93" s="8">
        <f>MATCH(LARGE(Saisies!$N$4:$N$203,$J93),Saisies!$N$4:$N$203,0)</f>
        <v>111</v>
      </c>
      <c r="L93" s="13" t="str">
        <f>INDEX(Saisies!$D$4:$D$203,K93)</f>
        <v xml:space="preserve"> </v>
      </c>
      <c r="M93" s="8">
        <f>INDEX(Saisies!$K$4:$K$203,K93)</f>
        <v>0</v>
      </c>
      <c r="N93" s="34">
        <f>INDEX(Saisies!$M$4:$M$203,K93)</f>
        <v>0</v>
      </c>
      <c r="O93" s="55">
        <f>INDEX(Saisies!$N$4:$N$203,K93)</f>
        <v>1.1400000000000001E-6</v>
      </c>
      <c r="P93" s="52" t="str">
        <f>IF(Saisies!K93="","",M93/P$3)</f>
        <v/>
      </c>
      <c r="Q93" s="33" t="str">
        <f>IF(Saisies!M93="","",N93/Q$3)</f>
        <v/>
      </c>
      <c r="R93" s="46"/>
      <c r="S93" s="28">
        <v>90</v>
      </c>
      <c r="T93" s="8">
        <f>MATCH(LARGE(Saisies!$Q$4:$Q$203,$A93),Saisies!$Q$4:$Q$203,0)</f>
        <v>111</v>
      </c>
      <c r="U93" s="13" t="str">
        <f>INDEX(Saisies!$D$4:$D$203,T93)</f>
        <v xml:space="preserve"> </v>
      </c>
      <c r="V93" s="8">
        <f>INDEX(Saisies!$F$4:$F$203,T93)+INDEX(Saisies!$K$4:$K$203,T93)</f>
        <v>0</v>
      </c>
      <c r="W93" s="34">
        <f>INDEX(Saisies!$H$4:$H$203,T93)+INDEX(Saisies!$M$4:$M$203,T93)</f>
        <v>0</v>
      </c>
      <c r="X93" s="55">
        <f>INDEX(Saisies!$I$4:$I$203,T93)+INDEX(Saisies!$N$4:$N$203,T93)</f>
        <v>2.2800000000000002E-6</v>
      </c>
      <c r="Y93" s="52" t="str">
        <f>IF(Saisies!F93="","",V93/Y$3)</f>
        <v/>
      </c>
      <c r="Z93" s="38" t="str">
        <f>IF(Saisies!H93="","",W93/Z$3)</f>
        <v/>
      </c>
      <c r="AA93" s="39" t="str">
        <f>IF(Saisies!D93="","",IF(Saisies!F93="","",IF(Saisies!H93="","",W93/V93)))</f>
        <v/>
      </c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</row>
    <row r="94" spans="1:50" x14ac:dyDescent="0.25">
      <c r="A94" s="28">
        <v>91</v>
      </c>
      <c r="B94" s="4">
        <f>MATCH(LARGE(Saisies!$I$4:$I$203,$A94),Saisies!$I$4:$I$203,0)</f>
        <v>110</v>
      </c>
      <c r="C94" s="13" t="str">
        <f>INDEX(Saisies!$D$4:$D$203,B94)</f>
        <v xml:space="preserve"> </v>
      </c>
      <c r="D94" s="4">
        <f>INDEX(Saisies!$F$4:$F$203,B94)</f>
        <v>0</v>
      </c>
      <c r="E94" s="36">
        <f>INDEX(Saisies!$H$4:$H$203,B94)</f>
        <v>0</v>
      </c>
      <c r="F94" s="56">
        <f>INDEX(Saisies!$I$4:$I$203,B94)</f>
        <v>1.13E-6</v>
      </c>
      <c r="G94" s="52" t="str">
        <f>IF(Saisies!F94="","",D94/G$3)</f>
        <v/>
      </c>
      <c r="H94" s="33" t="str">
        <f>IF(Saisies!H94="","",E94/H$3)</f>
        <v/>
      </c>
      <c r="I94" s="46"/>
      <c r="J94" s="28">
        <v>91</v>
      </c>
      <c r="K94" s="8">
        <f>MATCH(LARGE(Saisies!$N$4:$N$203,$J94),Saisies!$N$4:$N$203,0)</f>
        <v>110</v>
      </c>
      <c r="L94" s="13" t="str">
        <f>INDEX(Saisies!$D$4:$D$203,K94)</f>
        <v xml:space="preserve"> </v>
      </c>
      <c r="M94" s="8">
        <f>INDEX(Saisies!$K$4:$K$203,K94)</f>
        <v>0</v>
      </c>
      <c r="N94" s="34">
        <f>INDEX(Saisies!$M$4:$M$203,K94)</f>
        <v>0</v>
      </c>
      <c r="O94" s="55">
        <f>INDEX(Saisies!$N$4:$N$203,K94)</f>
        <v>1.13E-6</v>
      </c>
      <c r="P94" s="52" t="str">
        <f>IF(Saisies!K94="","",M94/P$3)</f>
        <v/>
      </c>
      <c r="Q94" s="33" t="str">
        <f>IF(Saisies!M94="","",N94/Q$3)</f>
        <v/>
      </c>
      <c r="R94" s="46"/>
      <c r="S94" s="28">
        <v>91</v>
      </c>
      <c r="T94" s="8">
        <f>MATCH(LARGE(Saisies!$Q$4:$Q$203,$A94),Saisies!$Q$4:$Q$203,0)</f>
        <v>110</v>
      </c>
      <c r="U94" s="13" t="str">
        <f>INDEX(Saisies!$D$4:$D$203,T94)</f>
        <v xml:space="preserve"> </v>
      </c>
      <c r="V94" s="8">
        <f>INDEX(Saisies!$F$4:$F$203,T94)+INDEX(Saisies!$K$4:$K$203,T94)</f>
        <v>0</v>
      </c>
      <c r="W94" s="34">
        <f>INDEX(Saisies!$H$4:$H$203,T94)+INDEX(Saisies!$M$4:$M$203,T94)</f>
        <v>0</v>
      </c>
      <c r="X94" s="55">
        <f>INDEX(Saisies!$I$4:$I$203,T94)+INDEX(Saisies!$N$4:$N$203,T94)</f>
        <v>2.26E-6</v>
      </c>
      <c r="Y94" s="52" t="str">
        <f>IF(Saisies!F94="","",V94/Y$3)</f>
        <v/>
      </c>
      <c r="Z94" s="38" t="str">
        <f>IF(Saisies!H94="","",W94/Z$3)</f>
        <v/>
      </c>
      <c r="AA94" s="39" t="str">
        <f>IF(Saisies!D94="","",IF(Saisies!F94="","",IF(Saisies!H94="","",W94/V94)))</f>
        <v/>
      </c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</row>
    <row r="95" spans="1:50" x14ac:dyDescent="0.25">
      <c r="A95" s="28">
        <v>92</v>
      </c>
      <c r="B95" s="4">
        <f>MATCH(LARGE(Saisies!$I$4:$I$203,$A95),Saisies!$I$4:$I$203,0)</f>
        <v>109</v>
      </c>
      <c r="C95" s="13" t="str">
        <f>INDEX(Saisies!$D$4:$D$203,B95)</f>
        <v xml:space="preserve"> </v>
      </c>
      <c r="D95" s="4">
        <f>INDEX(Saisies!$F$4:$F$203,B95)</f>
        <v>0</v>
      </c>
      <c r="E95" s="36">
        <f>INDEX(Saisies!$H$4:$H$203,B95)</f>
        <v>0</v>
      </c>
      <c r="F95" s="56">
        <f>INDEX(Saisies!$I$4:$I$203,B95)</f>
        <v>1.1200000000000001E-6</v>
      </c>
      <c r="G95" s="52" t="str">
        <f>IF(Saisies!F95="","",D95/G$3)</f>
        <v/>
      </c>
      <c r="H95" s="33" t="str">
        <f>IF(Saisies!H95="","",E95/H$3)</f>
        <v/>
      </c>
      <c r="I95" s="46"/>
      <c r="J95" s="28">
        <v>92</v>
      </c>
      <c r="K95" s="8">
        <f>MATCH(LARGE(Saisies!$N$4:$N$203,$J95),Saisies!$N$4:$N$203,0)</f>
        <v>109</v>
      </c>
      <c r="L95" s="13" t="str">
        <f>INDEX(Saisies!$D$4:$D$203,K95)</f>
        <v xml:space="preserve"> </v>
      </c>
      <c r="M95" s="8">
        <f>INDEX(Saisies!$K$4:$K$203,K95)</f>
        <v>0</v>
      </c>
      <c r="N95" s="34">
        <f>INDEX(Saisies!$M$4:$M$203,K95)</f>
        <v>0</v>
      </c>
      <c r="O95" s="55">
        <f>INDEX(Saisies!$N$4:$N$203,K95)</f>
        <v>1.1200000000000001E-6</v>
      </c>
      <c r="P95" s="52" t="str">
        <f>IF(Saisies!K95="","",M95/P$3)</f>
        <v/>
      </c>
      <c r="Q95" s="33" t="str">
        <f>IF(Saisies!M95="","",N95/Q$3)</f>
        <v/>
      </c>
      <c r="R95" s="46"/>
      <c r="S95" s="28">
        <v>92</v>
      </c>
      <c r="T95" s="8">
        <f>MATCH(LARGE(Saisies!$Q$4:$Q$203,$A95),Saisies!$Q$4:$Q$203,0)</f>
        <v>109</v>
      </c>
      <c r="U95" s="13" t="str">
        <f>INDEX(Saisies!$D$4:$D$203,T95)</f>
        <v xml:space="preserve"> </v>
      </c>
      <c r="V95" s="8">
        <f>INDEX(Saisies!$F$4:$F$203,T95)+INDEX(Saisies!$K$4:$K$203,T95)</f>
        <v>0</v>
      </c>
      <c r="W95" s="34">
        <f>INDEX(Saisies!$H$4:$H$203,T95)+INDEX(Saisies!$M$4:$M$203,T95)</f>
        <v>0</v>
      </c>
      <c r="X95" s="55">
        <f>INDEX(Saisies!$I$4:$I$203,T95)+INDEX(Saisies!$N$4:$N$203,T95)</f>
        <v>2.2400000000000002E-6</v>
      </c>
      <c r="Y95" s="52" t="str">
        <f>IF(Saisies!F95="","",V95/Y$3)</f>
        <v/>
      </c>
      <c r="Z95" s="38" t="str">
        <f>IF(Saisies!H95="","",W95/Z$3)</f>
        <v/>
      </c>
      <c r="AA95" s="39" t="str">
        <f>IF(Saisies!D95="","",IF(Saisies!F95="","",IF(Saisies!H95="","",W95/V95)))</f>
        <v/>
      </c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  <row r="96" spans="1:50" x14ac:dyDescent="0.25">
      <c r="A96" s="28">
        <v>93</v>
      </c>
      <c r="B96" s="4">
        <f>MATCH(LARGE(Saisies!$I$4:$I$203,$A96),Saisies!$I$4:$I$203,0)</f>
        <v>108</v>
      </c>
      <c r="C96" s="13" t="str">
        <f>INDEX(Saisies!$D$4:$D$203,B96)</f>
        <v xml:space="preserve"> </v>
      </c>
      <c r="D96" s="4">
        <f>INDEX(Saisies!$F$4:$F$203,B96)</f>
        <v>0</v>
      </c>
      <c r="E96" s="36">
        <f>INDEX(Saisies!$H$4:$H$203,B96)</f>
        <v>0</v>
      </c>
      <c r="F96" s="56">
        <f>INDEX(Saisies!$I$4:$I$203,B96)</f>
        <v>1.11E-6</v>
      </c>
      <c r="G96" s="52" t="str">
        <f>IF(Saisies!F96="","",D96/G$3)</f>
        <v/>
      </c>
      <c r="H96" s="33" t="str">
        <f>IF(Saisies!H96="","",E96/H$3)</f>
        <v/>
      </c>
      <c r="I96" s="46"/>
      <c r="J96" s="28">
        <v>93</v>
      </c>
      <c r="K96" s="8">
        <f>MATCH(LARGE(Saisies!$N$4:$N$203,$J96),Saisies!$N$4:$N$203,0)</f>
        <v>108</v>
      </c>
      <c r="L96" s="13" t="str">
        <f>INDEX(Saisies!$D$4:$D$203,K96)</f>
        <v xml:space="preserve"> </v>
      </c>
      <c r="M96" s="8">
        <f>INDEX(Saisies!$K$4:$K$203,K96)</f>
        <v>0</v>
      </c>
      <c r="N96" s="34">
        <f>INDEX(Saisies!$M$4:$M$203,K96)</f>
        <v>0</v>
      </c>
      <c r="O96" s="55">
        <f>INDEX(Saisies!$N$4:$N$203,K96)</f>
        <v>1.11E-6</v>
      </c>
      <c r="P96" s="52" t="str">
        <f>IF(Saisies!K96="","",M96/P$3)</f>
        <v/>
      </c>
      <c r="Q96" s="33" t="str">
        <f>IF(Saisies!M96="","",N96/Q$3)</f>
        <v/>
      </c>
      <c r="R96" s="46"/>
      <c r="S96" s="28">
        <v>93</v>
      </c>
      <c r="T96" s="8">
        <f>MATCH(LARGE(Saisies!$Q$4:$Q$203,$A96),Saisies!$Q$4:$Q$203,0)</f>
        <v>108</v>
      </c>
      <c r="U96" s="13" t="str">
        <f>INDEX(Saisies!$D$4:$D$203,T96)</f>
        <v xml:space="preserve"> </v>
      </c>
      <c r="V96" s="8">
        <f>INDEX(Saisies!$F$4:$F$203,T96)+INDEX(Saisies!$K$4:$K$203,T96)</f>
        <v>0</v>
      </c>
      <c r="W96" s="34">
        <f>INDEX(Saisies!$H$4:$H$203,T96)+INDEX(Saisies!$M$4:$M$203,T96)</f>
        <v>0</v>
      </c>
      <c r="X96" s="55">
        <f>INDEX(Saisies!$I$4:$I$203,T96)+INDEX(Saisies!$N$4:$N$203,T96)</f>
        <v>2.2199999999999999E-6</v>
      </c>
      <c r="Y96" s="52" t="str">
        <f>IF(Saisies!F96="","",V96/Y$3)</f>
        <v/>
      </c>
      <c r="Z96" s="38" t="str">
        <f>IF(Saisies!H96="","",W96/Z$3)</f>
        <v/>
      </c>
      <c r="AA96" s="39" t="str">
        <f>IF(Saisies!D96="","",IF(Saisies!F96="","",IF(Saisies!H96="","",W96/V96)))</f>
        <v/>
      </c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  <row r="97" spans="1:50" x14ac:dyDescent="0.25">
      <c r="A97" s="28">
        <v>94</v>
      </c>
      <c r="B97" s="4">
        <f>MATCH(LARGE(Saisies!$I$4:$I$203,$A97),Saisies!$I$4:$I$203,0)</f>
        <v>107</v>
      </c>
      <c r="C97" s="13" t="str">
        <f>INDEX(Saisies!$D$4:$D$203,B97)</f>
        <v xml:space="preserve"> </v>
      </c>
      <c r="D97" s="4">
        <f>INDEX(Saisies!$F$4:$F$203,B97)</f>
        <v>0</v>
      </c>
      <c r="E97" s="36">
        <f>INDEX(Saisies!$H$4:$H$203,B97)</f>
        <v>0</v>
      </c>
      <c r="F97" s="56">
        <f>INDEX(Saisies!$I$4:$I$203,B97)</f>
        <v>1.1000000000000001E-6</v>
      </c>
      <c r="G97" s="52" t="str">
        <f>IF(Saisies!F97="","",D97/G$3)</f>
        <v/>
      </c>
      <c r="H97" s="33" t="str">
        <f>IF(Saisies!H97="","",E97/H$3)</f>
        <v/>
      </c>
      <c r="I97" s="46"/>
      <c r="J97" s="28">
        <v>94</v>
      </c>
      <c r="K97" s="8">
        <f>MATCH(LARGE(Saisies!$N$4:$N$203,$J97),Saisies!$N$4:$N$203,0)</f>
        <v>107</v>
      </c>
      <c r="L97" s="13" t="str">
        <f>INDEX(Saisies!$D$4:$D$203,K97)</f>
        <v xml:space="preserve"> </v>
      </c>
      <c r="M97" s="8">
        <f>INDEX(Saisies!$K$4:$K$203,K97)</f>
        <v>0</v>
      </c>
      <c r="N97" s="34">
        <f>INDEX(Saisies!$M$4:$M$203,K97)</f>
        <v>0</v>
      </c>
      <c r="O97" s="55">
        <f>INDEX(Saisies!$N$4:$N$203,K97)</f>
        <v>1.1000000000000001E-6</v>
      </c>
      <c r="P97" s="52" t="str">
        <f>IF(Saisies!K97="","",M97/P$3)</f>
        <v/>
      </c>
      <c r="Q97" s="33" t="str">
        <f>IF(Saisies!M97="","",N97/Q$3)</f>
        <v/>
      </c>
      <c r="R97" s="46"/>
      <c r="S97" s="28">
        <v>94</v>
      </c>
      <c r="T97" s="8">
        <f>MATCH(LARGE(Saisies!$Q$4:$Q$203,$A97),Saisies!$Q$4:$Q$203,0)</f>
        <v>107</v>
      </c>
      <c r="U97" s="13" t="str">
        <f>INDEX(Saisies!$D$4:$D$203,T97)</f>
        <v xml:space="preserve"> </v>
      </c>
      <c r="V97" s="8">
        <f>INDEX(Saisies!$F$4:$F$203,T97)+INDEX(Saisies!$K$4:$K$203,T97)</f>
        <v>0</v>
      </c>
      <c r="W97" s="34">
        <f>INDEX(Saisies!$H$4:$H$203,T97)+INDEX(Saisies!$M$4:$M$203,T97)</f>
        <v>0</v>
      </c>
      <c r="X97" s="55">
        <f>INDEX(Saisies!$I$4:$I$203,T97)+INDEX(Saisies!$N$4:$N$203,T97)</f>
        <v>2.2000000000000001E-6</v>
      </c>
      <c r="Y97" s="52" t="str">
        <f>IF(Saisies!F97="","",V97/Y$3)</f>
        <v/>
      </c>
      <c r="Z97" s="38" t="str">
        <f>IF(Saisies!H97="","",W97/Z$3)</f>
        <v/>
      </c>
      <c r="AA97" s="39" t="str">
        <f>IF(Saisies!D97="","",IF(Saisies!F97="","",IF(Saisies!H97="","",W97/V97)))</f>
        <v/>
      </c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</row>
    <row r="98" spans="1:50" x14ac:dyDescent="0.25">
      <c r="A98" s="28">
        <v>95</v>
      </c>
      <c r="B98" s="4">
        <f>MATCH(LARGE(Saisies!$I$4:$I$203,$A98),Saisies!$I$4:$I$203,0)</f>
        <v>106</v>
      </c>
      <c r="C98" s="13" t="str">
        <f>INDEX(Saisies!$D$4:$D$203,B98)</f>
        <v xml:space="preserve"> </v>
      </c>
      <c r="D98" s="4">
        <f>INDEX(Saisies!$F$4:$F$203,B98)</f>
        <v>0</v>
      </c>
      <c r="E98" s="36">
        <f>INDEX(Saisies!$H$4:$H$203,B98)</f>
        <v>0</v>
      </c>
      <c r="F98" s="56">
        <f>INDEX(Saisies!$I$4:$I$203,B98)</f>
        <v>1.0899999999999999E-6</v>
      </c>
      <c r="G98" s="52" t="str">
        <f>IF(Saisies!F98="","",D98/G$3)</f>
        <v/>
      </c>
      <c r="H98" s="33" t="str">
        <f>IF(Saisies!H98="","",E98/H$3)</f>
        <v/>
      </c>
      <c r="I98" s="46"/>
      <c r="J98" s="28">
        <v>95</v>
      </c>
      <c r="K98" s="8">
        <f>MATCH(LARGE(Saisies!$N$4:$N$203,$J98),Saisies!$N$4:$N$203,0)</f>
        <v>106</v>
      </c>
      <c r="L98" s="13" t="str">
        <f>INDEX(Saisies!$D$4:$D$203,K98)</f>
        <v xml:space="preserve"> </v>
      </c>
      <c r="M98" s="8">
        <f>INDEX(Saisies!$K$4:$K$203,K98)</f>
        <v>0</v>
      </c>
      <c r="N98" s="34">
        <f>INDEX(Saisies!$M$4:$M$203,K98)</f>
        <v>0</v>
      </c>
      <c r="O98" s="55">
        <f>INDEX(Saisies!$N$4:$N$203,K98)</f>
        <v>1.0899999999999999E-6</v>
      </c>
      <c r="P98" s="52" t="str">
        <f>IF(Saisies!K98="","",M98/P$3)</f>
        <v/>
      </c>
      <c r="Q98" s="33" t="str">
        <f>IF(Saisies!M98="","",N98/Q$3)</f>
        <v/>
      </c>
      <c r="R98" s="46"/>
      <c r="S98" s="28">
        <v>95</v>
      </c>
      <c r="T98" s="8">
        <f>MATCH(LARGE(Saisies!$Q$4:$Q$203,$A98),Saisies!$Q$4:$Q$203,0)</f>
        <v>106</v>
      </c>
      <c r="U98" s="13" t="str">
        <f>INDEX(Saisies!$D$4:$D$203,T98)</f>
        <v xml:space="preserve"> </v>
      </c>
      <c r="V98" s="8">
        <f>INDEX(Saisies!$F$4:$F$203,T98)+INDEX(Saisies!$K$4:$K$203,T98)</f>
        <v>0</v>
      </c>
      <c r="W98" s="34">
        <f>INDEX(Saisies!$H$4:$H$203,T98)+INDEX(Saisies!$M$4:$M$203,T98)</f>
        <v>0</v>
      </c>
      <c r="X98" s="55">
        <f>INDEX(Saisies!$I$4:$I$203,T98)+INDEX(Saisies!$N$4:$N$203,T98)</f>
        <v>2.1799999999999999E-6</v>
      </c>
      <c r="Y98" s="52" t="str">
        <f>IF(Saisies!F98="","",V98/Y$3)</f>
        <v/>
      </c>
      <c r="Z98" s="38" t="str">
        <f>IF(Saisies!H98="","",W98/Z$3)</f>
        <v/>
      </c>
      <c r="AA98" s="39" t="str">
        <f>IF(Saisies!D98="","",IF(Saisies!F98="","",IF(Saisies!H98="","",W98/V98)))</f>
        <v/>
      </c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</row>
    <row r="99" spans="1:50" x14ac:dyDescent="0.25">
      <c r="A99" s="28">
        <v>96</v>
      </c>
      <c r="B99" s="4">
        <f>MATCH(LARGE(Saisies!$I$4:$I$203,$A99),Saisies!$I$4:$I$203,0)</f>
        <v>105</v>
      </c>
      <c r="C99" s="13" t="str">
        <f>INDEX(Saisies!$D$4:$D$203,B99)</f>
        <v xml:space="preserve"> </v>
      </c>
      <c r="D99" s="4">
        <f>INDEX(Saisies!$F$4:$F$203,B99)</f>
        <v>0</v>
      </c>
      <c r="E99" s="36">
        <f>INDEX(Saisies!$H$4:$H$203,B99)</f>
        <v>0</v>
      </c>
      <c r="F99" s="56">
        <f>INDEX(Saisies!$I$4:$I$203,B99)</f>
        <v>1.08E-6</v>
      </c>
      <c r="G99" s="52" t="str">
        <f>IF(Saisies!F99="","",D99/G$3)</f>
        <v/>
      </c>
      <c r="H99" s="33" t="str">
        <f>IF(Saisies!H99="","",E99/H$3)</f>
        <v/>
      </c>
      <c r="I99" s="46"/>
      <c r="J99" s="28">
        <v>96</v>
      </c>
      <c r="K99" s="8">
        <f>MATCH(LARGE(Saisies!$N$4:$N$203,$J99),Saisies!$N$4:$N$203,0)</f>
        <v>105</v>
      </c>
      <c r="L99" s="13" t="str">
        <f>INDEX(Saisies!$D$4:$D$203,K99)</f>
        <v xml:space="preserve"> </v>
      </c>
      <c r="M99" s="8">
        <f>INDEX(Saisies!$K$4:$K$203,K99)</f>
        <v>0</v>
      </c>
      <c r="N99" s="34">
        <f>INDEX(Saisies!$M$4:$M$203,K99)</f>
        <v>0</v>
      </c>
      <c r="O99" s="55">
        <f>INDEX(Saisies!$N$4:$N$203,K99)</f>
        <v>1.08E-6</v>
      </c>
      <c r="P99" s="52" t="str">
        <f>IF(Saisies!K99="","",M99/P$3)</f>
        <v/>
      </c>
      <c r="Q99" s="33" t="str">
        <f>IF(Saisies!M99="","",N99/Q$3)</f>
        <v/>
      </c>
      <c r="R99" s="46"/>
      <c r="S99" s="28">
        <v>96</v>
      </c>
      <c r="T99" s="8">
        <f>MATCH(LARGE(Saisies!$Q$4:$Q$203,$A99),Saisies!$Q$4:$Q$203,0)</f>
        <v>105</v>
      </c>
      <c r="U99" s="13" t="str">
        <f>INDEX(Saisies!$D$4:$D$203,T99)</f>
        <v xml:space="preserve"> </v>
      </c>
      <c r="V99" s="8">
        <f>INDEX(Saisies!$F$4:$F$203,T99)+INDEX(Saisies!$K$4:$K$203,T99)</f>
        <v>0</v>
      </c>
      <c r="W99" s="34">
        <f>INDEX(Saisies!$H$4:$H$203,T99)+INDEX(Saisies!$M$4:$M$203,T99)</f>
        <v>0</v>
      </c>
      <c r="X99" s="55">
        <f>INDEX(Saisies!$I$4:$I$203,T99)+INDEX(Saisies!$N$4:$N$203,T99)</f>
        <v>2.1600000000000001E-6</v>
      </c>
      <c r="Y99" s="52" t="str">
        <f>IF(Saisies!F99="","",V99/Y$3)</f>
        <v/>
      </c>
      <c r="Z99" s="38" t="str">
        <f>IF(Saisies!H99="","",W99/Z$3)</f>
        <v/>
      </c>
      <c r="AA99" s="39" t="str">
        <f>IF(Saisies!D99="","",IF(Saisies!F99="","",IF(Saisies!H99="","",W99/V99)))</f>
        <v/>
      </c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</row>
    <row r="100" spans="1:50" x14ac:dyDescent="0.25">
      <c r="A100" s="28">
        <v>97</v>
      </c>
      <c r="B100" s="4">
        <f>MATCH(LARGE(Saisies!$I$4:$I$203,$A100),Saisies!$I$4:$I$203,0)</f>
        <v>104</v>
      </c>
      <c r="C100" s="13" t="str">
        <f>INDEX(Saisies!$D$4:$D$203,B100)</f>
        <v xml:space="preserve"> </v>
      </c>
      <c r="D100" s="4">
        <f>INDEX(Saisies!$F$4:$F$203,B100)</f>
        <v>0</v>
      </c>
      <c r="E100" s="36">
        <f>INDEX(Saisies!$H$4:$H$203,B100)</f>
        <v>0</v>
      </c>
      <c r="F100" s="56">
        <f>INDEX(Saisies!$I$4:$I$203,B100)</f>
        <v>1.0699999999999999E-6</v>
      </c>
      <c r="G100" s="52" t="str">
        <f>IF(Saisies!F100="","",D100/G$3)</f>
        <v/>
      </c>
      <c r="H100" s="33" t="str">
        <f>IF(Saisies!H100="","",E100/H$3)</f>
        <v/>
      </c>
      <c r="I100" s="46"/>
      <c r="J100" s="28">
        <v>97</v>
      </c>
      <c r="K100" s="8">
        <f>MATCH(LARGE(Saisies!$N$4:$N$203,$J100),Saisies!$N$4:$N$203,0)</f>
        <v>104</v>
      </c>
      <c r="L100" s="13" t="str">
        <f>INDEX(Saisies!$D$4:$D$203,K100)</f>
        <v xml:space="preserve"> </v>
      </c>
      <c r="M100" s="8">
        <f>INDEX(Saisies!$K$4:$K$203,K100)</f>
        <v>0</v>
      </c>
      <c r="N100" s="34">
        <f>INDEX(Saisies!$M$4:$M$203,K100)</f>
        <v>0</v>
      </c>
      <c r="O100" s="55">
        <f>INDEX(Saisies!$N$4:$N$203,K100)</f>
        <v>1.0699999999999999E-6</v>
      </c>
      <c r="P100" s="52" t="str">
        <f>IF(Saisies!K100="","",M100/P$3)</f>
        <v/>
      </c>
      <c r="Q100" s="33" t="str">
        <f>IF(Saisies!M100="","",N100/Q$3)</f>
        <v/>
      </c>
      <c r="R100" s="46"/>
      <c r="S100" s="28">
        <v>97</v>
      </c>
      <c r="T100" s="8">
        <f>MATCH(LARGE(Saisies!$Q$4:$Q$203,$A100),Saisies!$Q$4:$Q$203,0)</f>
        <v>104</v>
      </c>
      <c r="U100" s="13" t="str">
        <f>INDEX(Saisies!$D$4:$D$203,T100)</f>
        <v xml:space="preserve"> </v>
      </c>
      <c r="V100" s="8">
        <f>INDEX(Saisies!$F$4:$F$203,T100)+INDEX(Saisies!$K$4:$K$203,T100)</f>
        <v>0</v>
      </c>
      <c r="W100" s="34">
        <f>INDEX(Saisies!$H$4:$H$203,T100)+INDEX(Saisies!$M$4:$M$203,T100)</f>
        <v>0</v>
      </c>
      <c r="X100" s="55">
        <f>INDEX(Saisies!$I$4:$I$203,T100)+INDEX(Saisies!$N$4:$N$203,T100)</f>
        <v>2.1399999999999998E-6</v>
      </c>
      <c r="Y100" s="52" t="str">
        <f>IF(Saisies!F100="","",V100/Y$3)</f>
        <v/>
      </c>
      <c r="Z100" s="38" t="str">
        <f>IF(Saisies!H100="","",W100/Z$3)</f>
        <v/>
      </c>
      <c r="AA100" s="39" t="str">
        <f>IF(Saisies!D100="","",IF(Saisies!F100="","",IF(Saisies!H100="","",W100/V100)))</f>
        <v/>
      </c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</row>
    <row r="101" spans="1:50" x14ac:dyDescent="0.25">
      <c r="A101" s="28">
        <v>98</v>
      </c>
      <c r="B101" s="4">
        <f>MATCH(LARGE(Saisies!$I$4:$I$203,$A101),Saisies!$I$4:$I$203,0)</f>
        <v>103</v>
      </c>
      <c r="C101" s="13" t="str">
        <f>INDEX(Saisies!$D$4:$D$203,B101)</f>
        <v xml:space="preserve"> </v>
      </c>
      <c r="D101" s="4">
        <f>INDEX(Saisies!$F$4:$F$203,B101)</f>
        <v>0</v>
      </c>
      <c r="E101" s="36">
        <f>INDEX(Saisies!$H$4:$H$203,B101)</f>
        <v>0</v>
      </c>
      <c r="F101" s="56">
        <f>INDEX(Saisies!$I$4:$I$203,B101)</f>
        <v>1.06E-6</v>
      </c>
      <c r="G101" s="52" t="str">
        <f>IF(Saisies!F101="","",D101/G$3)</f>
        <v/>
      </c>
      <c r="H101" s="33" t="str">
        <f>IF(Saisies!H101="","",E101/H$3)</f>
        <v/>
      </c>
      <c r="I101" s="46"/>
      <c r="J101" s="28">
        <v>98</v>
      </c>
      <c r="K101" s="8">
        <f>MATCH(LARGE(Saisies!$N$4:$N$203,$J101),Saisies!$N$4:$N$203,0)</f>
        <v>103</v>
      </c>
      <c r="L101" s="13" t="str">
        <f>INDEX(Saisies!$D$4:$D$203,K101)</f>
        <v xml:space="preserve"> </v>
      </c>
      <c r="M101" s="8">
        <f>INDEX(Saisies!$K$4:$K$203,K101)</f>
        <v>0</v>
      </c>
      <c r="N101" s="34">
        <f>INDEX(Saisies!$M$4:$M$203,K101)</f>
        <v>0</v>
      </c>
      <c r="O101" s="55">
        <f>INDEX(Saisies!$N$4:$N$203,K101)</f>
        <v>1.06E-6</v>
      </c>
      <c r="P101" s="52" t="str">
        <f>IF(Saisies!K101="","",M101/P$3)</f>
        <v/>
      </c>
      <c r="Q101" s="33" t="str">
        <f>IF(Saisies!M101="","",N101/Q$3)</f>
        <v/>
      </c>
      <c r="R101" s="46"/>
      <c r="S101" s="28">
        <v>98</v>
      </c>
      <c r="T101" s="8">
        <f>MATCH(LARGE(Saisies!$Q$4:$Q$203,$A101),Saisies!$Q$4:$Q$203,0)</f>
        <v>103</v>
      </c>
      <c r="U101" s="13" t="str">
        <f>INDEX(Saisies!$D$4:$D$203,T101)</f>
        <v xml:space="preserve"> </v>
      </c>
      <c r="V101" s="8">
        <f>INDEX(Saisies!$F$4:$F$203,T101)+INDEX(Saisies!$K$4:$K$203,T101)</f>
        <v>0</v>
      </c>
      <c r="W101" s="34">
        <f>INDEX(Saisies!$H$4:$H$203,T101)+INDEX(Saisies!$M$4:$M$203,T101)</f>
        <v>0</v>
      </c>
      <c r="X101" s="55">
        <f>INDEX(Saisies!$I$4:$I$203,T101)+INDEX(Saisies!$N$4:$N$203,T101)</f>
        <v>2.12E-6</v>
      </c>
      <c r="Y101" s="52" t="str">
        <f>IF(Saisies!F101="","",V101/Y$3)</f>
        <v/>
      </c>
      <c r="Z101" s="38" t="str">
        <f>IF(Saisies!H101="","",W101/Z$3)</f>
        <v/>
      </c>
      <c r="AA101" s="39" t="str">
        <f>IF(Saisies!D101="","",IF(Saisies!F101="","",IF(Saisies!H101="","",W101/V101)))</f>
        <v/>
      </c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</row>
    <row r="102" spans="1:50" x14ac:dyDescent="0.25">
      <c r="A102" s="28">
        <v>99</v>
      </c>
      <c r="B102" s="4">
        <f>MATCH(LARGE(Saisies!$I$4:$I$203,$A102),Saisies!$I$4:$I$203,0)</f>
        <v>102</v>
      </c>
      <c r="C102" s="13" t="str">
        <f>INDEX(Saisies!$D$4:$D$203,B102)</f>
        <v xml:space="preserve"> </v>
      </c>
      <c r="D102" s="4">
        <f>INDEX(Saisies!$F$4:$F$203,B102)</f>
        <v>0</v>
      </c>
      <c r="E102" s="36">
        <f>INDEX(Saisies!$H$4:$H$203,B102)</f>
        <v>0</v>
      </c>
      <c r="F102" s="56">
        <f>INDEX(Saisies!$I$4:$I$203,B102)</f>
        <v>1.0500000000000001E-6</v>
      </c>
      <c r="G102" s="52" t="str">
        <f>IF(Saisies!F102="","",D102/G$3)</f>
        <v/>
      </c>
      <c r="H102" s="33" t="str">
        <f>IF(Saisies!H102="","",E102/H$3)</f>
        <v/>
      </c>
      <c r="I102" s="46"/>
      <c r="J102" s="28">
        <v>99</v>
      </c>
      <c r="K102" s="8">
        <f>MATCH(LARGE(Saisies!$N$4:$N$203,$J102),Saisies!$N$4:$N$203,0)</f>
        <v>102</v>
      </c>
      <c r="L102" s="13" t="str">
        <f>INDEX(Saisies!$D$4:$D$203,K102)</f>
        <v xml:space="preserve"> </v>
      </c>
      <c r="M102" s="8">
        <f>INDEX(Saisies!$K$4:$K$203,K102)</f>
        <v>0</v>
      </c>
      <c r="N102" s="34">
        <f>INDEX(Saisies!$M$4:$M$203,K102)</f>
        <v>0</v>
      </c>
      <c r="O102" s="55">
        <f>INDEX(Saisies!$N$4:$N$203,K102)</f>
        <v>1.0500000000000001E-6</v>
      </c>
      <c r="P102" s="52" t="str">
        <f>IF(Saisies!K102="","",M102/P$3)</f>
        <v/>
      </c>
      <c r="Q102" s="33" t="str">
        <f>IF(Saisies!M102="","",N102/Q$3)</f>
        <v/>
      </c>
      <c r="R102" s="46"/>
      <c r="S102" s="28">
        <v>99</v>
      </c>
      <c r="T102" s="8">
        <f>MATCH(LARGE(Saisies!$Q$4:$Q$203,$A102),Saisies!$Q$4:$Q$203,0)</f>
        <v>102</v>
      </c>
      <c r="U102" s="13" t="str">
        <f>INDEX(Saisies!$D$4:$D$203,T102)</f>
        <v xml:space="preserve"> </v>
      </c>
      <c r="V102" s="8">
        <f>INDEX(Saisies!$F$4:$F$203,T102)+INDEX(Saisies!$K$4:$K$203,T102)</f>
        <v>0</v>
      </c>
      <c r="W102" s="34">
        <f>INDEX(Saisies!$H$4:$H$203,T102)+INDEX(Saisies!$M$4:$M$203,T102)</f>
        <v>0</v>
      </c>
      <c r="X102" s="55">
        <f>INDEX(Saisies!$I$4:$I$203,T102)+INDEX(Saisies!$N$4:$N$203,T102)</f>
        <v>2.1000000000000002E-6</v>
      </c>
      <c r="Y102" s="52" t="str">
        <f>IF(Saisies!F102="","",V102/Y$3)</f>
        <v/>
      </c>
      <c r="Z102" s="38" t="str">
        <f>IF(Saisies!H102="","",W102/Z$3)</f>
        <v/>
      </c>
      <c r="AA102" s="39" t="str">
        <f>IF(Saisies!D102="","",IF(Saisies!F102="","",IF(Saisies!H102="","",W102/V102)))</f>
        <v/>
      </c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</row>
    <row r="103" spans="1:50" x14ac:dyDescent="0.25">
      <c r="A103" s="28">
        <v>100</v>
      </c>
      <c r="B103" s="4">
        <f>MATCH(LARGE(Saisies!$I$4:$I$203,$A103),Saisies!$I$4:$I$203,0)</f>
        <v>101</v>
      </c>
      <c r="C103" s="13" t="str">
        <f>INDEX(Saisies!$D$4:$D$203,B103)</f>
        <v xml:space="preserve"> </v>
      </c>
      <c r="D103" s="4">
        <f>INDEX(Saisies!$F$4:$F$203,B103)</f>
        <v>0</v>
      </c>
      <c r="E103" s="36">
        <f>INDEX(Saisies!$H$4:$H$203,B103)</f>
        <v>0</v>
      </c>
      <c r="F103" s="56">
        <f>INDEX(Saisies!$I$4:$I$203,B103)</f>
        <v>1.04E-6</v>
      </c>
      <c r="G103" s="52" t="str">
        <f>IF(Saisies!F103="","",D103/G$3)</f>
        <v/>
      </c>
      <c r="H103" s="33" t="str">
        <f>IF(Saisies!H103="","",E103/H$3)</f>
        <v/>
      </c>
      <c r="I103" s="46"/>
      <c r="J103" s="28">
        <v>100</v>
      </c>
      <c r="K103" s="8">
        <f>MATCH(LARGE(Saisies!$N$4:$N$203,$J103),Saisies!$N$4:$N$203,0)</f>
        <v>101</v>
      </c>
      <c r="L103" s="13" t="str">
        <f>INDEX(Saisies!$D$4:$D$203,K103)</f>
        <v xml:space="preserve"> </v>
      </c>
      <c r="M103" s="8">
        <f>INDEX(Saisies!$K$4:$K$203,K103)</f>
        <v>0</v>
      </c>
      <c r="N103" s="34">
        <f>INDEX(Saisies!$M$4:$M$203,K103)</f>
        <v>0</v>
      </c>
      <c r="O103" s="55">
        <f>INDEX(Saisies!$N$4:$N$203,K103)</f>
        <v>1.04E-6</v>
      </c>
      <c r="P103" s="52" t="str">
        <f>IF(Saisies!K103="","",M103/P$3)</f>
        <v/>
      </c>
      <c r="Q103" s="33" t="str">
        <f>IF(Saisies!M103="","",N103/Q$3)</f>
        <v/>
      </c>
      <c r="R103" s="46"/>
      <c r="S103" s="28">
        <v>100</v>
      </c>
      <c r="T103" s="8">
        <f>MATCH(LARGE(Saisies!$Q$4:$Q$203,$A103),Saisies!$Q$4:$Q$203,0)</f>
        <v>101</v>
      </c>
      <c r="U103" s="13" t="str">
        <f>INDEX(Saisies!$D$4:$D$203,T103)</f>
        <v xml:space="preserve"> </v>
      </c>
      <c r="V103" s="8">
        <f>INDEX(Saisies!$F$4:$F$203,T103)+INDEX(Saisies!$K$4:$K$203,T103)</f>
        <v>0</v>
      </c>
      <c r="W103" s="34">
        <f>INDEX(Saisies!$H$4:$H$203,T103)+INDEX(Saisies!$M$4:$M$203,T103)</f>
        <v>0</v>
      </c>
      <c r="X103" s="55">
        <f>INDEX(Saisies!$I$4:$I$203,T103)+INDEX(Saisies!$N$4:$N$203,T103)</f>
        <v>2.08E-6</v>
      </c>
      <c r="Y103" s="52" t="str">
        <f>IF(Saisies!F103="","",V103/Y$3)</f>
        <v/>
      </c>
      <c r="Z103" s="38" t="str">
        <f>IF(Saisies!H103="","",W103/Z$3)</f>
        <v/>
      </c>
      <c r="AA103" s="39" t="str">
        <f>IF(Saisies!D103="","",IF(Saisies!F103="","",IF(Saisies!H103="","",W103/V103)))</f>
        <v/>
      </c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</row>
    <row r="104" spans="1:50" x14ac:dyDescent="0.25">
      <c r="A104" s="28">
        <v>101</v>
      </c>
      <c r="B104" s="4">
        <f>MATCH(LARGE(Saisies!$I$4:$I$203,$A104),Saisies!$I$4:$I$203,0)</f>
        <v>100</v>
      </c>
      <c r="C104" s="13" t="str">
        <f>INDEX(Saisies!$D$4:$D$203,B104)</f>
        <v xml:space="preserve"> </v>
      </c>
      <c r="D104" s="4">
        <f>INDEX(Saisies!$F$4:$F$203,B104)</f>
        <v>0</v>
      </c>
      <c r="E104" s="36">
        <f>INDEX(Saisies!$H$4:$H$203,B104)</f>
        <v>0</v>
      </c>
      <c r="F104" s="56">
        <f>INDEX(Saisies!$I$4:$I$203,B104)</f>
        <v>1.0300000000000001E-6</v>
      </c>
      <c r="G104" s="52" t="str">
        <f>IF(Saisies!F104="","",D104/G$3)</f>
        <v/>
      </c>
      <c r="H104" s="33" t="str">
        <f>IF(Saisies!H104="","",E104/H$3)</f>
        <v/>
      </c>
      <c r="I104" s="46"/>
      <c r="J104" s="28">
        <v>101</v>
      </c>
      <c r="K104" s="8">
        <f>MATCH(LARGE(Saisies!$N$4:$N$203,$J104),Saisies!$N$4:$N$203,0)</f>
        <v>100</v>
      </c>
      <c r="L104" s="13" t="str">
        <f>INDEX(Saisies!$D$4:$D$203,K104)</f>
        <v xml:space="preserve"> </v>
      </c>
      <c r="M104" s="8">
        <f>INDEX(Saisies!$K$4:$K$203,K104)</f>
        <v>0</v>
      </c>
      <c r="N104" s="34">
        <f>INDEX(Saisies!$M$4:$M$203,K104)</f>
        <v>0</v>
      </c>
      <c r="O104" s="55">
        <f>INDEX(Saisies!$N$4:$N$203,K104)</f>
        <v>1.0300000000000001E-6</v>
      </c>
      <c r="P104" s="52" t="str">
        <f>IF(Saisies!K104="","",M104/P$3)</f>
        <v/>
      </c>
      <c r="Q104" s="33" t="str">
        <f>IF(Saisies!M104="","",N104/Q$3)</f>
        <v/>
      </c>
      <c r="R104" s="46"/>
      <c r="S104" s="28">
        <v>101</v>
      </c>
      <c r="T104" s="8">
        <f>MATCH(LARGE(Saisies!$Q$4:$Q$203,$A104),Saisies!$Q$4:$Q$203,0)</f>
        <v>100</v>
      </c>
      <c r="U104" s="13" t="str">
        <f>INDEX(Saisies!$D$4:$D$203,T104)</f>
        <v xml:space="preserve"> </v>
      </c>
      <c r="V104" s="8">
        <f>INDEX(Saisies!$F$4:$F$203,T104)+INDEX(Saisies!$K$4:$K$203,T104)</f>
        <v>0</v>
      </c>
      <c r="W104" s="34">
        <f>INDEX(Saisies!$H$4:$H$203,T104)+INDEX(Saisies!$M$4:$M$203,T104)</f>
        <v>0</v>
      </c>
      <c r="X104" s="55">
        <f>INDEX(Saisies!$I$4:$I$203,T104)+INDEX(Saisies!$N$4:$N$203,T104)</f>
        <v>2.0600000000000002E-6</v>
      </c>
      <c r="Y104" s="52" t="str">
        <f>IF(Saisies!F104="","",V104/Y$3)</f>
        <v/>
      </c>
      <c r="Z104" s="38" t="str">
        <f>IF(Saisies!H104="","",W104/Z$3)</f>
        <v/>
      </c>
      <c r="AA104" s="39" t="str">
        <f>IF(Saisies!D104="","",IF(Saisies!F104="","",IF(Saisies!H104="","",W104/V104)))</f>
        <v/>
      </c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</row>
    <row r="105" spans="1:50" x14ac:dyDescent="0.25">
      <c r="A105" s="28">
        <v>102</v>
      </c>
      <c r="B105" s="4">
        <f>MATCH(LARGE(Saisies!$I$4:$I$203,$A105),Saisies!$I$4:$I$203,0)</f>
        <v>99</v>
      </c>
      <c r="C105" s="13" t="str">
        <f>INDEX(Saisies!$D$4:$D$203,B105)</f>
        <v xml:space="preserve"> </v>
      </c>
      <c r="D105" s="4">
        <f>INDEX(Saisies!$F$4:$F$203,B105)</f>
        <v>0</v>
      </c>
      <c r="E105" s="36">
        <f>INDEX(Saisies!$H$4:$H$203,B105)</f>
        <v>0</v>
      </c>
      <c r="F105" s="56">
        <f>INDEX(Saisies!$I$4:$I$203,B105)</f>
        <v>1.02E-6</v>
      </c>
      <c r="G105" s="52" t="str">
        <f>IF(Saisies!F105="","",D105/G$3)</f>
        <v/>
      </c>
      <c r="H105" s="33" t="str">
        <f>IF(Saisies!H105="","",E105/H$3)</f>
        <v/>
      </c>
      <c r="I105" s="46"/>
      <c r="J105" s="28">
        <v>102</v>
      </c>
      <c r="K105" s="8">
        <f>MATCH(LARGE(Saisies!$N$4:$N$203,$J105),Saisies!$N$4:$N$203,0)</f>
        <v>99</v>
      </c>
      <c r="L105" s="13" t="str">
        <f>INDEX(Saisies!$D$4:$D$203,K105)</f>
        <v xml:space="preserve"> </v>
      </c>
      <c r="M105" s="8">
        <f>INDEX(Saisies!$K$4:$K$203,K105)</f>
        <v>0</v>
      </c>
      <c r="N105" s="34">
        <f>INDEX(Saisies!$M$4:$M$203,K105)</f>
        <v>0</v>
      </c>
      <c r="O105" s="55">
        <f>INDEX(Saisies!$N$4:$N$203,K105)</f>
        <v>1.02E-6</v>
      </c>
      <c r="P105" s="52" t="str">
        <f>IF(Saisies!K105="","",M105/P$3)</f>
        <v/>
      </c>
      <c r="Q105" s="33" t="str">
        <f>IF(Saisies!M105="","",N105/Q$3)</f>
        <v/>
      </c>
      <c r="R105" s="46"/>
      <c r="S105" s="28">
        <v>102</v>
      </c>
      <c r="T105" s="8">
        <f>MATCH(LARGE(Saisies!$Q$4:$Q$203,$A105),Saisies!$Q$4:$Q$203,0)</f>
        <v>99</v>
      </c>
      <c r="U105" s="13" t="str">
        <f>INDEX(Saisies!$D$4:$D$203,T105)</f>
        <v xml:space="preserve"> </v>
      </c>
      <c r="V105" s="8">
        <f>INDEX(Saisies!$F$4:$F$203,T105)+INDEX(Saisies!$K$4:$K$203,T105)</f>
        <v>0</v>
      </c>
      <c r="W105" s="34">
        <f>INDEX(Saisies!$H$4:$H$203,T105)+INDEX(Saisies!$M$4:$M$203,T105)</f>
        <v>0</v>
      </c>
      <c r="X105" s="55">
        <f>INDEX(Saisies!$I$4:$I$203,T105)+INDEX(Saisies!$N$4:$N$203,T105)</f>
        <v>2.04E-6</v>
      </c>
      <c r="Y105" s="52" t="str">
        <f>IF(Saisies!F105="","",V105/Y$3)</f>
        <v/>
      </c>
      <c r="Z105" s="38" t="str">
        <f>IF(Saisies!H105="","",W105/Z$3)</f>
        <v/>
      </c>
      <c r="AA105" s="39" t="str">
        <f>IF(Saisies!D105="","",IF(Saisies!F105="","",IF(Saisies!H105="","",W105/V105)))</f>
        <v/>
      </c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</row>
    <row r="106" spans="1:50" x14ac:dyDescent="0.25">
      <c r="A106" s="28">
        <v>103</v>
      </c>
      <c r="B106" s="4">
        <f>MATCH(LARGE(Saisies!$I$4:$I$203,$A106),Saisies!$I$4:$I$203,0)</f>
        <v>98</v>
      </c>
      <c r="C106" s="13" t="str">
        <f>INDEX(Saisies!$D$4:$D$203,B106)</f>
        <v xml:space="preserve"> </v>
      </c>
      <c r="D106" s="4">
        <f>INDEX(Saisies!$F$4:$F$203,B106)</f>
        <v>0</v>
      </c>
      <c r="E106" s="36">
        <f>INDEX(Saisies!$H$4:$H$203,B106)</f>
        <v>0</v>
      </c>
      <c r="F106" s="56">
        <f>INDEX(Saisies!$I$4:$I$203,B106)</f>
        <v>1.0100000000000001E-6</v>
      </c>
      <c r="G106" s="52" t="str">
        <f>IF(Saisies!F106="","",D106/G$3)</f>
        <v/>
      </c>
      <c r="H106" s="33" t="str">
        <f>IF(Saisies!H106="","",E106/H$3)</f>
        <v/>
      </c>
      <c r="I106" s="46"/>
      <c r="J106" s="28">
        <v>103</v>
      </c>
      <c r="K106" s="8">
        <f>MATCH(LARGE(Saisies!$N$4:$N$203,$J106),Saisies!$N$4:$N$203,0)</f>
        <v>98</v>
      </c>
      <c r="L106" s="13" t="str">
        <f>INDEX(Saisies!$D$4:$D$203,K106)</f>
        <v xml:space="preserve"> </v>
      </c>
      <c r="M106" s="8">
        <f>INDEX(Saisies!$K$4:$K$203,K106)</f>
        <v>0</v>
      </c>
      <c r="N106" s="34">
        <f>INDEX(Saisies!$M$4:$M$203,K106)</f>
        <v>0</v>
      </c>
      <c r="O106" s="55">
        <f>INDEX(Saisies!$N$4:$N$203,K106)</f>
        <v>1.0100000000000001E-6</v>
      </c>
      <c r="P106" s="52" t="str">
        <f>IF(Saisies!K106="","",M106/P$3)</f>
        <v/>
      </c>
      <c r="Q106" s="33" t="str">
        <f>IF(Saisies!M106="","",N106/Q$3)</f>
        <v/>
      </c>
      <c r="R106" s="46"/>
      <c r="S106" s="28">
        <v>103</v>
      </c>
      <c r="T106" s="8">
        <f>MATCH(LARGE(Saisies!$Q$4:$Q$203,$A106),Saisies!$Q$4:$Q$203,0)</f>
        <v>98</v>
      </c>
      <c r="U106" s="13" t="str">
        <f>INDEX(Saisies!$D$4:$D$203,T106)</f>
        <v xml:space="preserve"> </v>
      </c>
      <c r="V106" s="8">
        <f>INDEX(Saisies!$F$4:$F$203,T106)+INDEX(Saisies!$K$4:$K$203,T106)</f>
        <v>0</v>
      </c>
      <c r="W106" s="34">
        <f>INDEX(Saisies!$H$4:$H$203,T106)+INDEX(Saisies!$M$4:$M$203,T106)</f>
        <v>0</v>
      </c>
      <c r="X106" s="55">
        <f>INDEX(Saisies!$I$4:$I$203,T106)+INDEX(Saisies!$N$4:$N$203,T106)</f>
        <v>2.0200000000000001E-6</v>
      </c>
      <c r="Y106" s="52" t="str">
        <f>IF(Saisies!F106="","",V106/Y$3)</f>
        <v/>
      </c>
      <c r="Z106" s="38" t="str">
        <f>IF(Saisies!H106="","",W106/Z$3)</f>
        <v/>
      </c>
      <c r="AA106" s="39" t="str">
        <f>IF(Saisies!D106="","",IF(Saisies!F106="","",IF(Saisies!H106="","",W106/V106)))</f>
        <v/>
      </c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</row>
    <row r="107" spans="1:50" x14ac:dyDescent="0.25">
      <c r="A107" s="28">
        <v>104</v>
      </c>
      <c r="B107" s="4">
        <f>MATCH(LARGE(Saisies!$I$4:$I$203,$A107),Saisies!$I$4:$I$203,0)</f>
        <v>97</v>
      </c>
      <c r="C107" s="13" t="str">
        <f>INDEX(Saisies!$D$4:$D$203,B107)</f>
        <v xml:space="preserve"> </v>
      </c>
      <c r="D107" s="4">
        <f>INDEX(Saisies!$F$4:$F$203,B107)</f>
        <v>0</v>
      </c>
      <c r="E107" s="36">
        <f>INDEX(Saisies!$H$4:$H$203,B107)</f>
        <v>0</v>
      </c>
      <c r="F107" s="56">
        <f>INDEX(Saisies!$I$4:$I$203,B107)</f>
        <v>9.9999999999999995E-7</v>
      </c>
      <c r="G107" s="52" t="str">
        <f>IF(Saisies!F107="","",D107/G$3)</f>
        <v/>
      </c>
      <c r="H107" s="33" t="str">
        <f>IF(Saisies!H107="","",E107/H$3)</f>
        <v/>
      </c>
      <c r="I107" s="46"/>
      <c r="J107" s="28">
        <v>104</v>
      </c>
      <c r="K107" s="8">
        <f>MATCH(LARGE(Saisies!$N$4:$N$203,$J107),Saisies!$N$4:$N$203,0)</f>
        <v>97</v>
      </c>
      <c r="L107" s="13" t="str">
        <f>INDEX(Saisies!$D$4:$D$203,K107)</f>
        <v xml:space="preserve"> </v>
      </c>
      <c r="M107" s="8">
        <f>INDEX(Saisies!$K$4:$K$203,K107)</f>
        <v>0</v>
      </c>
      <c r="N107" s="34">
        <f>INDEX(Saisies!$M$4:$M$203,K107)</f>
        <v>0</v>
      </c>
      <c r="O107" s="55">
        <f>INDEX(Saisies!$N$4:$N$203,K107)</f>
        <v>9.9999999999999995E-7</v>
      </c>
      <c r="P107" s="52" t="str">
        <f>IF(Saisies!K107="","",M107/P$3)</f>
        <v/>
      </c>
      <c r="Q107" s="33" t="str">
        <f>IF(Saisies!M107="","",N107/Q$3)</f>
        <v/>
      </c>
      <c r="R107" s="46"/>
      <c r="S107" s="28">
        <v>104</v>
      </c>
      <c r="T107" s="8">
        <f>MATCH(LARGE(Saisies!$Q$4:$Q$203,$A107),Saisies!$Q$4:$Q$203,0)</f>
        <v>97</v>
      </c>
      <c r="U107" s="13" t="str">
        <f>INDEX(Saisies!$D$4:$D$203,T107)</f>
        <v xml:space="preserve"> </v>
      </c>
      <c r="V107" s="8">
        <f>INDEX(Saisies!$F$4:$F$203,T107)+INDEX(Saisies!$K$4:$K$203,T107)</f>
        <v>0</v>
      </c>
      <c r="W107" s="34">
        <f>INDEX(Saisies!$H$4:$H$203,T107)+INDEX(Saisies!$M$4:$M$203,T107)</f>
        <v>0</v>
      </c>
      <c r="X107" s="55">
        <f>INDEX(Saisies!$I$4:$I$203,T107)+INDEX(Saisies!$N$4:$N$203,T107)</f>
        <v>1.9999999999999999E-6</v>
      </c>
      <c r="Y107" s="52" t="str">
        <f>IF(Saisies!F107="","",V107/Y$3)</f>
        <v/>
      </c>
      <c r="Z107" s="38" t="str">
        <f>IF(Saisies!H107="","",W107/Z$3)</f>
        <v/>
      </c>
      <c r="AA107" s="39" t="str">
        <f>IF(Saisies!D107="","",IF(Saisies!F107="","",IF(Saisies!H107="","",W107/V107)))</f>
        <v/>
      </c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</row>
    <row r="108" spans="1:50" x14ac:dyDescent="0.25">
      <c r="A108" s="28">
        <v>105</v>
      </c>
      <c r="B108" s="4">
        <f>MATCH(LARGE(Saisies!$I$4:$I$203,$A108),Saisies!$I$4:$I$203,0)</f>
        <v>96</v>
      </c>
      <c r="C108" s="13" t="str">
        <f>INDEX(Saisies!$D$4:$D$203,B108)</f>
        <v xml:space="preserve"> </v>
      </c>
      <c r="D108" s="4">
        <f>INDEX(Saisies!$F$4:$F$203,B108)</f>
        <v>0</v>
      </c>
      <c r="E108" s="36">
        <f>INDEX(Saisies!$H$4:$H$203,B108)</f>
        <v>0</v>
      </c>
      <c r="F108" s="56">
        <f>INDEX(Saisies!$I$4:$I$203,B108)</f>
        <v>9.9000000000000005E-7</v>
      </c>
      <c r="G108" s="52" t="str">
        <f>IF(Saisies!F108="","",D108/G$3)</f>
        <v/>
      </c>
      <c r="H108" s="33" t="str">
        <f>IF(Saisies!H108="","",E108/H$3)</f>
        <v/>
      </c>
      <c r="I108" s="46"/>
      <c r="J108" s="28">
        <v>105</v>
      </c>
      <c r="K108" s="8">
        <f>MATCH(LARGE(Saisies!$N$4:$N$203,$J108),Saisies!$N$4:$N$203,0)</f>
        <v>96</v>
      </c>
      <c r="L108" s="13" t="str">
        <f>INDEX(Saisies!$D$4:$D$203,K108)</f>
        <v xml:space="preserve"> </v>
      </c>
      <c r="M108" s="8">
        <f>INDEX(Saisies!$K$4:$K$203,K108)</f>
        <v>0</v>
      </c>
      <c r="N108" s="34">
        <f>INDEX(Saisies!$M$4:$M$203,K108)</f>
        <v>0</v>
      </c>
      <c r="O108" s="55">
        <f>INDEX(Saisies!$N$4:$N$203,K108)</f>
        <v>9.9000000000000005E-7</v>
      </c>
      <c r="P108" s="52" t="str">
        <f>IF(Saisies!K108="","",M108/P$3)</f>
        <v/>
      </c>
      <c r="Q108" s="33" t="str">
        <f>IF(Saisies!M108="","",N108/Q$3)</f>
        <v/>
      </c>
      <c r="R108" s="46"/>
      <c r="S108" s="28">
        <v>105</v>
      </c>
      <c r="T108" s="8">
        <f>MATCH(LARGE(Saisies!$Q$4:$Q$203,$A108),Saisies!$Q$4:$Q$203,0)</f>
        <v>96</v>
      </c>
      <c r="U108" s="13" t="str">
        <f>INDEX(Saisies!$D$4:$D$203,T108)</f>
        <v xml:space="preserve"> </v>
      </c>
      <c r="V108" s="8">
        <f>INDEX(Saisies!$F$4:$F$203,T108)+INDEX(Saisies!$K$4:$K$203,T108)</f>
        <v>0</v>
      </c>
      <c r="W108" s="34">
        <f>INDEX(Saisies!$H$4:$H$203,T108)+INDEX(Saisies!$M$4:$M$203,T108)</f>
        <v>0</v>
      </c>
      <c r="X108" s="55">
        <f>INDEX(Saisies!$I$4:$I$203,T108)+INDEX(Saisies!$N$4:$N$203,T108)</f>
        <v>1.9800000000000001E-6</v>
      </c>
      <c r="Y108" s="52" t="str">
        <f>IF(Saisies!F108="","",V108/Y$3)</f>
        <v/>
      </c>
      <c r="Z108" s="38" t="str">
        <f>IF(Saisies!H108="","",W108/Z$3)</f>
        <v/>
      </c>
      <c r="AA108" s="39" t="str">
        <f>IF(Saisies!D108="","",IF(Saisies!F108="","",IF(Saisies!H108="","",W108/V108)))</f>
        <v/>
      </c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</row>
    <row r="109" spans="1:50" x14ac:dyDescent="0.25">
      <c r="A109" s="28">
        <v>106</v>
      </c>
      <c r="B109" s="4">
        <f>MATCH(LARGE(Saisies!$I$4:$I$203,$A109),Saisies!$I$4:$I$203,0)</f>
        <v>95</v>
      </c>
      <c r="C109" s="13" t="str">
        <f>INDEX(Saisies!$D$4:$D$203,B109)</f>
        <v xml:space="preserve"> </v>
      </c>
      <c r="D109" s="4">
        <f>INDEX(Saisies!$F$4:$F$203,B109)</f>
        <v>0</v>
      </c>
      <c r="E109" s="36">
        <f>INDEX(Saisies!$H$4:$H$203,B109)</f>
        <v>0</v>
      </c>
      <c r="F109" s="56">
        <f>INDEX(Saisies!$I$4:$I$203,B109)</f>
        <v>9.7999999999999993E-7</v>
      </c>
      <c r="G109" s="52" t="str">
        <f>IF(Saisies!F109="","",D109/G$3)</f>
        <v/>
      </c>
      <c r="H109" s="33" t="str">
        <f>IF(Saisies!H109="","",E109/H$3)</f>
        <v/>
      </c>
      <c r="I109" s="46"/>
      <c r="J109" s="28">
        <v>106</v>
      </c>
      <c r="K109" s="8">
        <f>MATCH(LARGE(Saisies!$N$4:$N$203,$J109),Saisies!$N$4:$N$203,0)</f>
        <v>95</v>
      </c>
      <c r="L109" s="13" t="str">
        <f>INDEX(Saisies!$D$4:$D$203,K109)</f>
        <v xml:space="preserve"> </v>
      </c>
      <c r="M109" s="8">
        <f>INDEX(Saisies!$K$4:$K$203,K109)</f>
        <v>0</v>
      </c>
      <c r="N109" s="34">
        <f>INDEX(Saisies!$M$4:$M$203,K109)</f>
        <v>0</v>
      </c>
      <c r="O109" s="55">
        <f>INDEX(Saisies!$N$4:$N$203,K109)</f>
        <v>9.7999999999999993E-7</v>
      </c>
      <c r="P109" s="52" t="str">
        <f>IF(Saisies!K109="","",M109/P$3)</f>
        <v/>
      </c>
      <c r="Q109" s="33" t="str">
        <f>IF(Saisies!M109="","",N109/Q$3)</f>
        <v/>
      </c>
      <c r="R109" s="46"/>
      <c r="S109" s="28">
        <v>106</v>
      </c>
      <c r="T109" s="8">
        <f>MATCH(LARGE(Saisies!$Q$4:$Q$203,$A109),Saisies!$Q$4:$Q$203,0)</f>
        <v>95</v>
      </c>
      <c r="U109" s="13" t="str">
        <f>INDEX(Saisies!$D$4:$D$203,T109)</f>
        <v xml:space="preserve"> </v>
      </c>
      <c r="V109" s="8">
        <f>INDEX(Saisies!$F$4:$F$203,T109)+INDEX(Saisies!$K$4:$K$203,T109)</f>
        <v>0</v>
      </c>
      <c r="W109" s="34">
        <f>INDEX(Saisies!$H$4:$H$203,T109)+INDEX(Saisies!$M$4:$M$203,T109)</f>
        <v>0</v>
      </c>
      <c r="X109" s="55">
        <f>INDEX(Saisies!$I$4:$I$203,T109)+INDEX(Saisies!$N$4:$N$203,T109)</f>
        <v>1.9599999999999999E-6</v>
      </c>
      <c r="Y109" s="52" t="str">
        <f>IF(Saisies!F109="","",V109/Y$3)</f>
        <v/>
      </c>
      <c r="Z109" s="38" t="str">
        <f>IF(Saisies!H109="","",W109/Z$3)</f>
        <v/>
      </c>
      <c r="AA109" s="39" t="str">
        <f>IF(Saisies!D109="","",IF(Saisies!F109="","",IF(Saisies!H109="","",W109/V109)))</f>
        <v/>
      </c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</row>
    <row r="110" spans="1:50" x14ac:dyDescent="0.25">
      <c r="A110" s="28">
        <v>107</v>
      </c>
      <c r="B110" s="4">
        <f>MATCH(LARGE(Saisies!$I$4:$I$203,$A110),Saisies!$I$4:$I$203,0)</f>
        <v>94</v>
      </c>
      <c r="C110" s="13" t="str">
        <f>INDEX(Saisies!$D$4:$D$203,B110)</f>
        <v xml:space="preserve"> </v>
      </c>
      <c r="D110" s="4">
        <f>INDEX(Saisies!$F$4:$F$203,B110)</f>
        <v>0</v>
      </c>
      <c r="E110" s="36">
        <f>INDEX(Saisies!$H$4:$H$203,B110)</f>
        <v>0</v>
      </c>
      <c r="F110" s="56">
        <f>INDEX(Saisies!$I$4:$I$203,B110)</f>
        <v>9.7000000000000003E-7</v>
      </c>
      <c r="G110" s="52" t="str">
        <f>IF(Saisies!F110="","",D110/G$3)</f>
        <v/>
      </c>
      <c r="H110" s="33" t="str">
        <f>IF(Saisies!H110="","",E110/H$3)</f>
        <v/>
      </c>
      <c r="I110" s="46"/>
      <c r="J110" s="28">
        <v>107</v>
      </c>
      <c r="K110" s="8">
        <f>MATCH(LARGE(Saisies!$N$4:$N$203,$J110),Saisies!$N$4:$N$203,0)</f>
        <v>94</v>
      </c>
      <c r="L110" s="13" t="str">
        <f>INDEX(Saisies!$D$4:$D$203,K110)</f>
        <v xml:space="preserve"> </v>
      </c>
      <c r="M110" s="8">
        <f>INDEX(Saisies!$K$4:$K$203,K110)</f>
        <v>0</v>
      </c>
      <c r="N110" s="34">
        <f>INDEX(Saisies!$M$4:$M$203,K110)</f>
        <v>0</v>
      </c>
      <c r="O110" s="55">
        <f>INDEX(Saisies!$N$4:$N$203,K110)</f>
        <v>9.7000000000000003E-7</v>
      </c>
      <c r="P110" s="52" t="str">
        <f>IF(Saisies!K110="","",M110/P$3)</f>
        <v/>
      </c>
      <c r="Q110" s="33" t="str">
        <f>IF(Saisies!M110="","",N110/Q$3)</f>
        <v/>
      </c>
      <c r="R110" s="46"/>
      <c r="S110" s="28">
        <v>107</v>
      </c>
      <c r="T110" s="8">
        <f>MATCH(LARGE(Saisies!$Q$4:$Q$203,$A110),Saisies!$Q$4:$Q$203,0)</f>
        <v>94</v>
      </c>
      <c r="U110" s="13" t="str">
        <f>INDEX(Saisies!$D$4:$D$203,T110)</f>
        <v xml:space="preserve"> </v>
      </c>
      <c r="V110" s="8">
        <f>INDEX(Saisies!$F$4:$F$203,T110)+INDEX(Saisies!$K$4:$K$203,T110)</f>
        <v>0</v>
      </c>
      <c r="W110" s="34">
        <f>INDEX(Saisies!$H$4:$H$203,T110)+INDEX(Saisies!$M$4:$M$203,T110)</f>
        <v>0</v>
      </c>
      <c r="X110" s="55">
        <f>INDEX(Saisies!$I$4:$I$203,T110)+INDEX(Saisies!$N$4:$N$203,T110)</f>
        <v>1.9400000000000001E-6</v>
      </c>
      <c r="Y110" s="52" t="str">
        <f>IF(Saisies!F110="","",V110/Y$3)</f>
        <v/>
      </c>
      <c r="Z110" s="38" t="str">
        <f>IF(Saisies!H110="","",W110/Z$3)</f>
        <v/>
      </c>
      <c r="AA110" s="39" t="str">
        <f>IF(Saisies!D110="","",IF(Saisies!F110="","",IF(Saisies!H110="","",W110/V110)))</f>
        <v/>
      </c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</row>
    <row r="111" spans="1:50" x14ac:dyDescent="0.25">
      <c r="A111" s="28">
        <v>108</v>
      </c>
      <c r="B111" s="4">
        <f>MATCH(LARGE(Saisies!$I$4:$I$203,$A111),Saisies!$I$4:$I$203,0)</f>
        <v>93</v>
      </c>
      <c r="C111" s="13" t="str">
        <f>INDEX(Saisies!$D$4:$D$203,B111)</f>
        <v xml:space="preserve"> </v>
      </c>
      <c r="D111" s="4">
        <f>INDEX(Saisies!$F$4:$F$203,B111)</f>
        <v>0</v>
      </c>
      <c r="E111" s="36">
        <f>INDEX(Saisies!$H$4:$H$203,B111)</f>
        <v>0</v>
      </c>
      <c r="F111" s="56">
        <f>INDEX(Saisies!$I$4:$I$203,B111)</f>
        <v>9.6000000000000013E-7</v>
      </c>
      <c r="G111" s="52" t="str">
        <f>IF(Saisies!F111="","",D111/G$3)</f>
        <v/>
      </c>
      <c r="H111" s="33" t="str">
        <f>IF(Saisies!H111="","",E111/H$3)</f>
        <v/>
      </c>
      <c r="I111" s="46"/>
      <c r="J111" s="28">
        <v>108</v>
      </c>
      <c r="K111" s="8">
        <f>MATCH(LARGE(Saisies!$N$4:$N$203,$J111),Saisies!$N$4:$N$203,0)</f>
        <v>93</v>
      </c>
      <c r="L111" s="13" t="str">
        <f>INDEX(Saisies!$D$4:$D$203,K111)</f>
        <v xml:space="preserve"> </v>
      </c>
      <c r="M111" s="8">
        <f>INDEX(Saisies!$K$4:$K$203,K111)</f>
        <v>0</v>
      </c>
      <c r="N111" s="34">
        <f>INDEX(Saisies!$M$4:$M$203,K111)</f>
        <v>0</v>
      </c>
      <c r="O111" s="55">
        <f>INDEX(Saisies!$N$4:$N$203,K111)</f>
        <v>9.6000000000000013E-7</v>
      </c>
      <c r="P111" s="52" t="str">
        <f>IF(Saisies!K111="","",M111/P$3)</f>
        <v/>
      </c>
      <c r="Q111" s="33" t="str">
        <f>IF(Saisies!M111="","",N111/Q$3)</f>
        <v/>
      </c>
      <c r="R111" s="46"/>
      <c r="S111" s="28">
        <v>108</v>
      </c>
      <c r="T111" s="8">
        <f>MATCH(LARGE(Saisies!$Q$4:$Q$203,$A111),Saisies!$Q$4:$Q$203,0)</f>
        <v>93</v>
      </c>
      <c r="U111" s="13" t="str">
        <f>INDEX(Saisies!$D$4:$D$203,T111)</f>
        <v xml:space="preserve"> </v>
      </c>
      <c r="V111" s="8">
        <f>INDEX(Saisies!$F$4:$F$203,T111)+INDEX(Saisies!$K$4:$K$203,T111)</f>
        <v>0</v>
      </c>
      <c r="W111" s="34">
        <f>INDEX(Saisies!$H$4:$H$203,T111)+INDEX(Saisies!$M$4:$M$203,T111)</f>
        <v>0</v>
      </c>
      <c r="X111" s="55">
        <f>INDEX(Saisies!$I$4:$I$203,T111)+INDEX(Saisies!$N$4:$N$203,T111)</f>
        <v>1.9200000000000003E-6</v>
      </c>
      <c r="Y111" s="52" t="str">
        <f>IF(Saisies!F111="","",V111/Y$3)</f>
        <v/>
      </c>
      <c r="Z111" s="38" t="str">
        <f>IF(Saisies!H111="","",W111/Z$3)</f>
        <v/>
      </c>
      <c r="AA111" s="39" t="str">
        <f>IF(Saisies!D111="","",IF(Saisies!F111="","",IF(Saisies!H111="","",W111/V111)))</f>
        <v/>
      </c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</row>
    <row r="112" spans="1:50" x14ac:dyDescent="0.25">
      <c r="A112" s="28">
        <v>109</v>
      </c>
      <c r="B112" s="4">
        <f>MATCH(LARGE(Saisies!$I$4:$I$203,$A112),Saisies!$I$4:$I$203,0)</f>
        <v>92</v>
      </c>
      <c r="C112" s="13" t="str">
        <f>INDEX(Saisies!$D$4:$D$203,B112)</f>
        <v xml:space="preserve"> </v>
      </c>
      <c r="D112" s="4">
        <f>INDEX(Saisies!$F$4:$F$203,B112)</f>
        <v>0</v>
      </c>
      <c r="E112" s="36">
        <f>INDEX(Saisies!$H$4:$H$203,B112)</f>
        <v>0</v>
      </c>
      <c r="F112" s="56">
        <f>INDEX(Saisies!$I$4:$I$203,B112)</f>
        <v>9.5000000000000001E-7</v>
      </c>
      <c r="G112" s="52" t="str">
        <f>IF(Saisies!F112="","",D112/G$3)</f>
        <v/>
      </c>
      <c r="H112" s="33" t="str">
        <f>IF(Saisies!H112="","",E112/H$3)</f>
        <v/>
      </c>
      <c r="I112" s="46"/>
      <c r="J112" s="28">
        <v>109</v>
      </c>
      <c r="K112" s="8">
        <f>MATCH(LARGE(Saisies!$N$4:$N$203,$J112),Saisies!$N$4:$N$203,0)</f>
        <v>92</v>
      </c>
      <c r="L112" s="13" t="str">
        <f>INDEX(Saisies!$D$4:$D$203,K112)</f>
        <v xml:space="preserve"> </v>
      </c>
      <c r="M112" s="8">
        <f>INDEX(Saisies!$K$4:$K$203,K112)</f>
        <v>0</v>
      </c>
      <c r="N112" s="34">
        <f>INDEX(Saisies!$M$4:$M$203,K112)</f>
        <v>0</v>
      </c>
      <c r="O112" s="55">
        <f>INDEX(Saisies!$N$4:$N$203,K112)</f>
        <v>9.5000000000000001E-7</v>
      </c>
      <c r="P112" s="52" t="str">
        <f>IF(Saisies!K112="","",M112/P$3)</f>
        <v/>
      </c>
      <c r="Q112" s="33" t="str">
        <f>IF(Saisies!M112="","",N112/Q$3)</f>
        <v/>
      </c>
      <c r="R112" s="46"/>
      <c r="S112" s="28">
        <v>109</v>
      </c>
      <c r="T112" s="8">
        <f>MATCH(LARGE(Saisies!$Q$4:$Q$203,$A112),Saisies!$Q$4:$Q$203,0)</f>
        <v>92</v>
      </c>
      <c r="U112" s="13" t="str">
        <f>INDEX(Saisies!$D$4:$D$203,T112)</f>
        <v xml:space="preserve"> </v>
      </c>
      <c r="V112" s="8">
        <f>INDEX(Saisies!$F$4:$F$203,T112)+INDEX(Saisies!$K$4:$K$203,T112)</f>
        <v>0</v>
      </c>
      <c r="W112" s="34">
        <f>INDEX(Saisies!$H$4:$H$203,T112)+INDEX(Saisies!$M$4:$M$203,T112)</f>
        <v>0</v>
      </c>
      <c r="X112" s="55">
        <f>INDEX(Saisies!$I$4:$I$203,T112)+INDEX(Saisies!$N$4:$N$203,T112)</f>
        <v>1.9E-6</v>
      </c>
      <c r="Y112" s="52" t="str">
        <f>IF(Saisies!F112="","",V112/Y$3)</f>
        <v/>
      </c>
      <c r="Z112" s="38" t="str">
        <f>IF(Saisies!H112="","",W112/Z$3)</f>
        <v/>
      </c>
      <c r="AA112" s="39" t="str">
        <f>IF(Saisies!D112="","",IF(Saisies!F112="","",IF(Saisies!H112="","",W112/V112)))</f>
        <v/>
      </c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</row>
    <row r="113" spans="1:50" x14ac:dyDescent="0.25">
      <c r="A113" s="28">
        <v>110</v>
      </c>
      <c r="B113" s="4">
        <f>MATCH(LARGE(Saisies!$I$4:$I$203,$A113),Saisies!$I$4:$I$203,0)</f>
        <v>91</v>
      </c>
      <c r="C113" s="13" t="str">
        <f>INDEX(Saisies!$D$4:$D$203,B113)</f>
        <v xml:space="preserve"> </v>
      </c>
      <c r="D113" s="4">
        <f>INDEX(Saisies!$F$4:$F$203,B113)</f>
        <v>0</v>
      </c>
      <c r="E113" s="36">
        <f>INDEX(Saisies!$H$4:$H$203,B113)</f>
        <v>0</v>
      </c>
      <c r="F113" s="56">
        <f>INDEX(Saisies!$I$4:$I$203,B113)</f>
        <v>9.4E-7</v>
      </c>
      <c r="G113" s="52" t="str">
        <f>IF(Saisies!F113="","",D113/G$3)</f>
        <v/>
      </c>
      <c r="H113" s="33" t="str">
        <f>IF(Saisies!H113="","",E113/H$3)</f>
        <v/>
      </c>
      <c r="I113" s="46"/>
      <c r="J113" s="28">
        <v>110</v>
      </c>
      <c r="K113" s="8">
        <f>MATCH(LARGE(Saisies!$N$4:$N$203,$J113),Saisies!$N$4:$N$203,0)</f>
        <v>91</v>
      </c>
      <c r="L113" s="13" t="str">
        <f>INDEX(Saisies!$D$4:$D$203,K113)</f>
        <v xml:space="preserve"> </v>
      </c>
      <c r="M113" s="8">
        <f>INDEX(Saisies!$K$4:$K$203,K113)</f>
        <v>0</v>
      </c>
      <c r="N113" s="34">
        <f>INDEX(Saisies!$M$4:$M$203,K113)</f>
        <v>0</v>
      </c>
      <c r="O113" s="55">
        <f>INDEX(Saisies!$N$4:$N$203,K113)</f>
        <v>9.4E-7</v>
      </c>
      <c r="P113" s="52" t="str">
        <f>IF(Saisies!K113="","",M113/P$3)</f>
        <v/>
      </c>
      <c r="Q113" s="33" t="str">
        <f>IF(Saisies!M113="","",N113/Q$3)</f>
        <v/>
      </c>
      <c r="R113" s="46"/>
      <c r="S113" s="28">
        <v>110</v>
      </c>
      <c r="T113" s="8">
        <f>MATCH(LARGE(Saisies!$Q$4:$Q$203,$A113),Saisies!$Q$4:$Q$203,0)</f>
        <v>91</v>
      </c>
      <c r="U113" s="13" t="str">
        <f>INDEX(Saisies!$D$4:$D$203,T113)</f>
        <v xml:space="preserve"> </v>
      </c>
      <c r="V113" s="8">
        <f>INDEX(Saisies!$F$4:$F$203,T113)+INDEX(Saisies!$K$4:$K$203,T113)</f>
        <v>0</v>
      </c>
      <c r="W113" s="34">
        <f>INDEX(Saisies!$H$4:$H$203,T113)+INDEX(Saisies!$M$4:$M$203,T113)</f>
        <v>0</v>
      </c>
      <c r="X113" s="55">
        <f>INDEX(Saisies!$I$4:$I$203,T113)+INDEX(Saisies!$N$4:$N$203,T113)</f>
        <v>1.88E-6</v>
      </c>
      <c r="Y113" s="52" t="str">
        <f>IF(Saisies!F113="","",V113/Y$3)</f>
        <v/>
      </c>
      <c r="Z113" s="38" t="str">
        <f>IF(Saisies!H113="","",W113/Z$3)</f>
        <v/>
      </c>
      <c r="AA113" s="39" t="str">
        <f>IF(Saisies!D113="","",IF(Saisies!F113="","",IF(Saisies!H113="","",W113/V113)))</f>
        <v/>
      </c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</row>
    <row r="114" spans="1:50" x14ac:dyDescent="0.25">
      <c r="A114" s="28">
        <v>111</v>
      </c>
      <c r="B114" s="4">
        <f>MATCH(LARGE(Saisies!$I$4:$I$203,$A114),Saisies!$I$4:$I$203,0)</f>
        <v>90</v>
      </c>
      <c r="C114" s="13" t="str">
        <f>INDEX(Saisies!$D$4:$D$203,B114)</f>
        <v xml:space="preserve"> </v>
      </c>
      <c r="D114" s="4">
        <f>INDEX(Saisies!$F$4:$F$203,B114)</f>
        <v>0</v>
      </c>
      <c r="E114" s="36">
        <f>INDEX(Saisies!$H$4:$H$203,B114)</f>
        <v>0</v>
      </c>
      <c r="F114" s="56">
        <f>INDEX(Saisies!$I$4:$I$203,B114)</f>
        <v>9.2999999999999999E-7</v>
      </c>
      <c r="G114" s="52" t="str">
        <f>IF(Saisies!F114="","",D114/G$3)</f>
        <v/>
      </c>
      <c r="H114" s="33" t="str">
        <f>IF(Saisies!H114="","",E114/H$3)</f>
        <v/>
      </c>
      <c r="I114" s="46"/>
      <c r="J114" s="28">
        <v>111</v>
      </c>
      <c r="K114" s="8">
        <f>MATCH(LARGE(Saisies!$N$4:$N$203,$J114),Saisies!$N$4:$N$203,0)</f>
        <v>90</v>
      </c>
      <c r="L114" s="13" t="str">
        <f>INDEX(Saisies!$D$4:$D$203,K114)</f>
        <v xml:space="preserve"> </v>
      </c>
      <c r="M114" s="8">
        <f>INDEX(Saisies!$K$4:$K$203,K114)</f>
        <v>0</v>
      </c>
      <c r="N114" s="34">
        <f>INDEX(Saisies!$M$4:$M$203,K114)</f>
        <v>0</v>
      </c>
      <c r="O114" s="55">
        <f>INDEX(Saisies!$N$4:$N$203,K114)</f>
        <v>9.2999999999999999E-7</v>
      </c>
      <c r="P114" s="52" t="str">
        <f>IF(Saisies!K114="","",M114/P$3)</f>
        <v/>
      </c>
      <c r="Q114" s="33" t="str">
        <f>IF(Saisies!M114="","",N114/Q$3)</f>
        <v/>
      </c>
      <c r="R114" s="46"/>
      <c r="S114" s="28">
        <v>111</v>
      </c>
      <c r="T114" s="8">
        <f>MATCH(LARGE(Saisies!$Q$4:$Q$203,$A114),Saisies!$Q$4:$Q$203,0)</f>
        <v>90</v>
      </c>
      <c r="U114" s="13" t="str">
        <f>INDEX(Saisies!$D$4:$D$203,T114)</f>
        <v xml:space="preserve"> </v>
      </c>
      <c r="V114" s="8">
        <f>INDEX(Saisies!$F$4:$F$203,T114)+INDEX(Saisies!$K$4:$K$203,T114)</f>
        <v>0</v>
      </c>
      <c r="W114" s="34">
        <f>INDEX(Saisies!$H$4:$H$203,T114)+INDEX(Saisies!$M$4:$M$203,T114)</f>
        <v>0</v>
      </c>
      <c r="X114" s="55">
        <f>INDEX(Saisies!$I$4:$I$203,T114)+INDEX(Saisies!$N$4:$N$203,T114)</f>
        <v>1.86E-6</v>
      </c>
      <c r="Y114" s="52" t="str">
        <f>IF(Saisies!F114="","",V114/Y$3)</f>
        <v/>
      </c>
      <c r="Z114" s="38" t="str">
        <f>IF(Saisies!H114="","",W114/Z$3)</f>
        <v/>
      </c>
      <c r="AA114" s="39" t="str">
        <f>IF(Saisies!D114="","",IF(Saisies!F114="","",IF(Saisies!H114="","",W114/V114)))</f>
        <v/>
      </c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</row>
    <row r="115" spans="1:50" x14ac:dyDescent="0.25">
      <c r="A115" s="28">
        <v>112</v>
      </c>
      <c r="B115" s="4">
        <f>MATCH(LARGE(Saisies!$I$4:$I$203,$A115),Saisies!$I$4:$I$203,0)</f>
        <v>89</v>
      </c>
      <c r="C115" s="13" t="str">
        <f>INDEX(Saisies!$D$4:$D$203,B115)</f>
        <v xml:space="preserve"> </v>
      </c>
      <c r="D115" s="4">
        <f>INDEX(Saisies!$F$4:$F$203,B115)</f>
        <v>0</v>
      </c>
      <c r="E115" s="36">
        <f>INDEX(Saisies!$H$4:$H$203,B115)</f>
        <v>0</v>
      </c>
      <c r="F115" s="56">
        <f>INDEX(Saisies!$I$4:$I$203,B115)</f>
        <v>9.1999999999999998E-7</v>
      </c>
      <c r="G115" s="52" t="str">
        <f>IF(Saisies!F115="","",D115/G$3)</f>
        <v/>
      </c>
      <c r="H115" s="33" t="str">
        <f>IF(Saisies!H115="","",E115/H$3)</f>
        <v/>
      </c>
      <c r="I115" s="46"/>
      <c r="J115" s="28">
        <v>112</v>
      </c>
      <c r="K115" s="8">
        <f>MATCH(LARGE(Saisies!$N$4:$N$203,$J115),Saisies!$N$4:$N$203,0)</f>
        <v>89</v>
      </c>
      <c r="L115" s="13" t="str">
        <f>INDEX(Saisies!$D$4:$D$203,K115)</f>
        <v xml:space="preserve"> </v>
      </c>
      <c r="M115" s="8">
        <f>INDEX(Saisies!$K$4:$K$203,K115)</f>
        <v>0</v>
      </c>
      <c r="N115" s="34">
        <f>INDEX(Saisies!$M$4:$M$203,K115)</f>
        <v>0</v>
      </c>
      <c r="O115" s="55">
        <f>INDEX(Saisies!$N$4:$N$203,K115)</f>
        <v>9.1999999999999998E-7</v>
      </c>
      <c r="P115" s="52" t="str">
        <f>IF(Saisies!K115="","",M115/P$3)</f>
        <v/>
      </c>
      <c r="Q115" s="33" t="str">
        <f>IF(Saisies!M115="","",N115/Q$3)</f>
        <v/>
      </c>
      <c r="R115" s="46"/>
      <c r="S115" s="28">
        <v>112</v>
      </c>
      <c r="T115" s="8">
        <f>MATCH(LARGE(Saisies!$Q$4:$Q$203,$A115),Saisies!$Q$4:$Q$203,0)</f>
        <v>89</v>
      </c>
      <c r="U115" s="13" t="str">
        <f>INDEX(Saisies!$D$4:$D$203,T115)</f>
        <v xml:space="preserve"> </v>
      </c>
      <c r="V115" s="8">
        <f>INDEX(Saisies!$F$4:$F$203,T115)+INDEX(Saisies!$K$4:$K$203,T115)</f>
        <v>0</v>
      </c>
      <c r="W115" s="34">
        <f>INDEX(Saisies!$H$4:$H$203,T115)+INDEX(Saisies!$M$4:$M$203,T115)</f>
        <v>0</v>
      </c>
      <c r="X115" s="55">
        <f>INDEX(Saisies!$I$4:$I$203,T115)+INDEX(Saisies!$N$4:$N$203,T115)</f>
        <v>1.84E-6</v>
      </c>
      <c r="Y115" s="52" t="str">
        <f>IF(Saisies!F115="","",V115/Y$3)</f>
        <v/>
      </c>
      <c r="Z115" s="38" t="str">
        <f>IF(Saisies!H115="","",W115/Z$3)</f>
        <v/>
      </c>
      <c r="AA115" s="39" t="str">
        <f>IF(Saisies!D115="","",IF(Saisies!F115="","",IF(Saisies!H115="","",W115/V115)))</f>
        <v/>
      </c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</row>
    <row r="116" spans="1:50" x14ac:dyDescent="0.25">
      <c r="A116" s="28">
        <v>113</v>
      </c>
      <c r="B116" s="4">
        <f>MATCH(LARGE(Saisies!$I$4:$I$203,$A116),Saisies!$I$4:$I$203,0)</f>
        <v>88</v>
      </c>
      <c r="C116" s="13" t="str">
        <f>INDEX(Saisies!$D$4:$D$203,B116)</f>
        <v xml:space="preserve"> </v>
      </c>
      <c r="D116" s="4">
        <f>INDEX(Saisies!$F$4:$F$203,B116)</f>
        <v>0</v>
      </c>
      <c r="E116" s="36">
        <f>INDEX(Saisies!$H$4:$H$203,B116)</f>
        <v>0</v>
      </c>
      <c r="F116" s="56">
        <f>INDEX(Saisies!$I$4:$I$203,B116)</f>
        <v>9.0999999999999997E-7</v>
      </c>
      <c r="G116" s="52" t="str">
        <f>IF(Saisies!F116="","",D116/G$3)</f>
        <v/>
      </c>
      <c r="H116" s="33" t="str">
        <f>IF(Saisies!H116="","",E116/H$3)</f>
        <v/>
      </c>
      <c r="I116" s="46"/>
      <c r="J116" s="28">
        <v>113</v>
      </c>
      <c r="K116" s="8">
        <f>MATCH(LARGE(Saisies!$N$4:$N$203,$J116),Saisies!$N$4:$N$203,0)</f>
        <v>88</v>
      </c>
      <c r="L116" s="13" t="str">
        <f>INDEX(Saisies!$D$4:$D$203,K116)</f>
        <v xml:space="preserve"> </v>
      </c>
      <c r="M116" s="8">
        <f>INDEX(Saisies!$K$4:$K$203,K116)</f>
        <v>0</v>
      </c>
      <c r="N116" s="34">
        <f>INDEX(Saisies!$M$4:$M$203,K116)</f>
        <v>0</v>
      </c>
      <c r="O116" s="55">
        <f>INDEX(Saisies!$N$4:$N$203,K116)</f>
        <v>9.0999999999999997E-7</v>
      </c>
      <c r="P116" s="52" t="str">
        <f>IF(Saisies!K116="","",M116/P$3)</f>
        <v/>
      </c>
      <c r="Q116" s="33" t="str">
        <f>IF(Saisies!M116="","",N116/Q$3)</f>
        <v/>
      </c>
      <c r="R116" s="46"/>
      <c r="S116" s="28">
        <v>113</v>
      </c>
      <c r="T116" s="8">
        <f>MATCH(LARGE(Saisies!$Q$4:$Q$203,$A116),Saisies!$Q$4:$Q$203,0)</f>
        <v>88</v>
      </c>
      <c r="U116" s="13" t="str">
        <f>INDEX(Saisies!$D$4:$D$203,T116)</f>
        <v xml:space="preserve"> </v>
      </c>
      <c r="V116" s="8">
        <f>INDEX(Saisies!$F$4:$F$203,T116)+INDEX(Saisies!$K$4:$K$203,T116)</f>
        <v>0</v>
      </c>
      <c r="W116" s="34">
        <f>INDEX(Saisies!$H$4:$H$203,T116)+INDEX(Saisies!$M$4:$M$203,T116)</f>
        <v>0</v>
      </c>
      <c r="X116" s="55">
        <f>INDEX(Saisies!$I$4:$I$203,T116)+INDEX(Saisies!$N$4:$N$203,T116)</f>
        <v>1.8199999999999999E-6</v>
      </c>
      <c r="Y116" s="52" t="str">
        <f>IF(Saisies!F116="","",V116/Y$3)</f>
        <v/>
      </c>
      <c r="Z116" s="38" t="str">
        <f>IF(Saisies!H116="","",W116/Z$3)</f>
        <v/>
      </c>
      <c r="AA116" s="39" t="str">
        <f>IF(Saisies!D116="","",IF(Saisies!F116="","",IF(Saisies!H116="","",W116/V116)))</f>
        <v/>
      </c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</row>
    <row r="117" spans="1:50" x14ac:dyDescent="0.25">
      <c r="A117" s="28">
        <v>114</v>
      </c>
      <c r="B117" s="4">
        <f>MATCH(LARGE(Saisies!$I$4:$I$203,$A117),Saisies!$I$4:$I$203,0)</f>
        <v>87</v>
      </c>
      <c r="C117" s="13" t="str">
        <f>INDEX(Saisies!$D$4:$D$203,B117)</f>
        <v xml:space="preserve"> </v>
      </c>
      <c r="D117" s="4">
        <f>INDEX(Saisies!$F$4:$F$203,B117)</f>
        <v>0</v>
      </c>
      <c r="E117" s="36">
        <f>INDEX(Saisies!$H$4:$H$203,B117)</f>
        <v>0</v>
      </c>
      <c r="F117" s="56">
        <f>INDEX(Saisies!$I$4:$I$203,B117)</f>
        <v>9.0000000000000007E-7</v>
      </c>
      <c r="G117" s="52" t="str">
        <f>IF(Saisies!F117="","",D117/G$3)</f>
        <v/>
      </c>
      <c r="H117" s="33" t="str">
        <f>IF(Saisies!H117="","",E117/H$3)</f>
        <v/>
      </c>
      <c r="I117" s="46"/>
      <c r="J117" s="28">
        <v>114</v>
      </c>
      <c r="K117" s="8">
        <f>MATCH(LARGE(Saisies!$N$4:$N$203,$J117),Saisies!$N$4:$N$203,0)</f>
        <v>87</v>
      </c>
      <c r="L117" s="13" t="str">
        <f>INDEX(Saisies!$D$4:$D$203,K117)</f>
        <v xml:space="preserve"> </v>
      </c>
      <c r="M117" s="8">
        <f>INDEX(Saisies!$K$4:$K$203,K117)</f>
        <v>0</v>
      </c>
      <c r="N117" s="34">
        <f>INDEX(Saisies!$M$4:$M$203,K117)</f>
        <v>0</v>
      </c>
      <c r="O117" s="55">
        <f>INDEX(Saisies!$N$4:$N$203,K117)</f>
        <v>9.0000000000000007E-7</v>
      </c>
      <c r="P117" s="52" t="str">
        <f>IF(Saisies!K117="","",M117/P$3)</f>
        <v/>
      </c>
      <c r="Q117" s="33" t="str">
        <f>IF(Saisies!M117="","",N117/Q$3)</f>
        <v/>
      </c>
      <c r="R117" s="46"/>
      <c r="S117" s="28">
        <v>114</v>
      </c>
      <c r="T117" s="8">
        <f>MATCH(LARGE(Saisies!$Q$4:$Q$203,$A117),Saisies!$Q$4:$Q$203,0)</f>
        <v>87</v>
      </c>
      <c r="U117" s="13" t="str">
        <f>INDEX(Saisies!$D$4:$D$203,T117)</f>
        <v xml:space="preserve"> </v>
      </c>
      <c r="V117" s="8">
        <f>INDEX(Saisies!$F$4:$F$203,T117)+INDEX(Saisies!$K$4:$K$203,T117)</f>
        <v>0</v>
      </c>
      <c r="W117" s="34">
        <f>INDEX(Saisies!$H$4:$H$203,T117)+INDEX(Saisies!$M$4:$M$203,T117)</f>
        <v>0</v>
      </c>
      <c r="X117" s="55">
        <f>INDEX(Saisies!$I$4:$I$203,T117)+INDEX(Saisies!$N$4:$N$203,T117)</f>
        <v>1.8000000000000001E-6</v>
      </c>
      <c r="Y117" s="52" t="str">
        <f>IF(Saisies!F117="","",V117/Y$3)</f>
        <v/>
      </c>
      <c r="Z117" s="38" t="str">
        <f>IF(Saisies!H117="","",W117/Z$3)</f>
        <v/>
      </c>
      <c r="AA117" s="39" t="str">
        <f>IF(Saisies!D117="","",IF(Saisies!F117="","",IF(Saisies!H117="","",W117/V117)))</f>
        <v/>
      </c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</row>
    <row r="118" spans="1:50" x14ac:dyDescent="0.25">
      <c r="A118" s="28">
        <v>115</v>
      </c>
      <c r="B118" s="4">
        <f>MATCH(LARGE(Saisies!$I$4:$I$203,$A118),Saisies!$I$4:$I$203,0)</f>
        <v>86</v>
      </c>
      <c r="C118" s="13" t="str">
        <f>INDEX(Saisies!$D$4:$D$203,B118)</f>
        <v xml:space="preserve"> </v>
      </c>
      <c r="D118" s="4">
        <f>INDEX(Saisies!$F$4:$F$203,B118)</f>
        <v>0</v>
      </c>
      <c r="E118" s="36">
        <f>INDEX(Saisies!$H$4:$H$203,B118)</f>
        <v>0</v>
      </c>
      <c r="F118" s="56">
        <f>INDEX(Saisies!$I$4:$I$203,B118)</f>
        <v>8.9000000000000006E-7</v>
      </c>
      <c r="G118" s="52" t="str">
        <f>IF(Saisies!F118="","",D118/G$3)</f>
        <v/>
      </c>
      <c r="H118" s="33" t="str">
        <f>IF(Saisies!H118="","",E118/H$3)</f>
        <v/>
      </c>
      <c r="I118" s="46"/>
      <c r="J118" s="28">
        <v>115</v>
      </c>
      <c r="K118" s="8">
        <f>MATCH(LARGE(Saisies!$N$4:$N$203,$J118),Saisies!$N$4:$N$203,0)</f>
        <v>86</v>
      </c>
      <c r="L118" s="13" t="str">
        <f>INDEX(Saisies!$D$4:$D$203,K118)</f>
        <v xml:space="preserve"> </v>
      </c>
      <c r="M118" s="8">
        <f>INDEX(Saisies!$K$4:$K$203,K118)</f>
        <v>0</v>
      </c>
      <c r="N118" s="34">
        <f>INDEX(Saisies!$M$4:$M$203,K118)</f>
        <v>0</v>
      </c>
      <c r="O118" s="55">
        <f>INDEX(Saisies!$N$4:$N$203,K118)</f>
        <v>8.9000000000000006E-7</v>
      </c>
      <c r="P118" s="52" t="str">
        <f>IF(Saisies!K118="","",M118/P$3)</f>
        <v/>
      </c>
      <c r="Q118" s="33" t="str">
        <f>IF(Saisies!M118="","",N118/Q$3)</f>
        <v/>
      </c>
      <c r="R118" s="46"/>
      <c r="S118" s="28">
        <v>115</v>
      </c>
      <c r="T118" s="8">
        <f>MATCH(LARGE(Saisies!$Q$4:$Q$203,$A118),Saisies!$Q$4:$Q$203,0)</f>
        <v>86</v>
      </c>
      <c r="U118" s="13" t="str">
        <f>INDEX(Saisies!$D$4:$D$203,T118)</f>
        <v xml:space="preserve"> </v>
      </c>
      <c r="V118" s="8">
        <f>INDEX(Saisies!$F$4:$F$203,T118)+INDEX(Saisies!$K$4:$K$203,T118)</f>
        <v>0</v>
      </c>
      <c r="W118" s="34">
        <f>INDEX(Saisies!$H$4:$H$203,T118)+INDEX(Saisies!$M$4:$M$203,T118)</f>
        <v>0</v>
      </c>
      <c r="X118" s="55">
        <f>INDEX(Saisies!$I$4:$I$203,T118)+INDEX(Saisies!$N$4:$N$203,T118)</f>
        <v>1.7800000000000001E-6</v>
      </c>
      <c r="Y118" s="52" t="str">
        <f>IF(Saisies!F118="","",V118/Y$3)</f>
        <v/>
      </c>
      <c r="Z118" s="38" t="str">
        <f>IF(Saisies!H118="","",W118/Z$3)</f>
        <v/>
      </c>
      <c r="AA118" s="39" t="str">
        <f>IF(Saisies!D118="","",IF(Saisies!F118="","",IF(Saisies!H118="","",W118/V118)))</f>
        <v/>
      </c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</row>
    <row r="119" spans="1:50" x14ac:dyDescent="0.25">
      <c r="A119" s="28">
        <v>116</v>
      </c>
      <c r="B119" s="4">
        <f>MATCH(LARGE(Saisies!$I$4:$I$203,$A119),Saisies!$I$4:$I$203,0)</f>
        <v>85</v>
      </c>
      <c r="C119" s="13" t="str">
        <f>INDEX(Saisies!$D$4:$D$203,B119)</f>
        <v xml:space="preserve"> </v>
      </c>
      <c r="D119" s="4">
        <f>INDEX(Saisies!$F$4:$F$203,B119)</f>
        <v>0</v>
      </c>
      <c r="E119" s="36">
        <f>INDEX(Saisies!$H$4:$H$203,B119)</f>
        <v>0</v>
      </c>
      <c r="F119" s="56">
        <f>INDEX(Saisies!$I$4:$I$203,B119)</f>
        <v>8.8000000000000004E-7</v>
      </c>
      <c r="G119" s="52" t="str">
        <f>IF(Saisies!F119="","",D119/G$3)</f>
        <v/>
      </c>
      <c r="H119" s="33" t="str">
        <f>IF(Saisies!H119="","",E119/H$3)</f>
        <v/>
      </c>
      <c r="I119" s="46"/>
      <c r="J119" s="28">
        <v>116</v>
      </c>
      <c r="K119" s="8">
        <f>MATCH(LARGE(Saisies!$N$4:$N$203,$J119),Saisies!$N$4:$N$203,0)</f>
        <v>85</v>
      </c>
      <c r="L119" s="13" t="str">
        <f>INDEX(Saisies!$D$4:$D$203,K119)</f>
        <v xml:space="preserve"> </v>
      </c>
      <c r="M119" s="8">
        <f>INDEX(Saisies!$K$4:$K$203,K119)</f>
        <v>0</v>
      </c>
      <c r="N119" s="34">
        <f>INDEX(Saisies!$M$4:$M$203,K119)</f>
        <v>0</v>
      </c>
      <c r="O119" s="55">
        <f>INDEX(Saisies!$N$4:$N$203,K119)</f>
        <v>8.8000000000000004E-7</v>
      </c>
      <c r="P119" s="52" t="str">
        <f>IF(Saisies!K119="","",M119/P$3)</f>
        <v/>
      </c>
      <c r="Q119" s="33" t="str">
        <f>IF(Saisies!M119="","",N119/Q$3)</f>
        <v/>
      </c>
      <c r="R119" s="46"/>
      <c r="S119" s="28">
        <v>116</v>
      </c>
      <c r="T119" s="8">
        <f>MATCH(LARGE(Saisies!$Q$4:$Q$203,$A119),Saisies!$Q$4:$Q$203,0)</f>
        <v>85</v>
      </c>
      <c r="U119" s="13" t="str">
        <f>INDEX(Saisies!$D$4:$D$203,T119)</f>
        <v xml:space="preserve"> </v>
      </c>
      <c r="V119" s="8">
        <f>INDEX(Saisies!$F$4:$F$203,T119)+INDEX(Saisies!$K$4:$K$203,T119)</f>
        <v>0</v>
      </c>
      <c r="W119" s="34">
        <f>INDEX(Saisies!$H$4:$H$203,T119)+INDEX(Saisies!$M$4:$M$203,T119)</f>
        <v>0</v>
      </c>
      <c r="X119" s="55">
        <f>INDEX(Saisies!$I$4:$I$203,T119)+INDEX(Saisies!$N$4:$N$203,T119)</f>
        <v>1.7600000000000001E-6</v>
      </c>
      <c r="Y119" s="52" t="str">
        <f>IF(Saisies!F119="","",V119/Y$3)</f>
        <v/>
      </c>
      <c r="Z119" s="38" t="str">
        <f>IF(Saisies!H119="","",W119/Z$3)</f>
        <v/>
      </c>
      <c r="AA119" s="39" t="str">
        <f>IF(Saisies!D119="","",IF(Saisies!F119="","",IF(Saisies!H119="","",W119/V119)))</f>
        <v/>
      </c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</row>
    <row r="120" spans="1:50" x14ac:dyDescent="0.25">
      <c r="A120" s="28">
        <v>117</v>
      </c>
      <c r="B120" s="4">
        <f>MATCH(LARGE(Saisies!$I$4:$I$203,$A120),Saisies!$I$4:$I$203,0)</f>
        <v>84</v>
      </c>
      <c r="C120" s="13" t="str">
        <f>INDEX(Saisies!$D$4:$D$203,B120)</f>
        <v xml:space="preserve"> </v>
      </c>
      <c r="D120" s="4">
        <f>INDEX(Saisies!$F$4:$F$203,B120)</f>
        <v>0</v>
      </c>
      <c r="E120" s="36">
        <f>INDEX(Saisies!$H$4:$H$203,B120)</f>
        <v>0</v>
      </c>
      <c r="F120" s="56">
        <f>INDEX(Saisies!$I$4:$I$203,B120)</f>
        <v>8.7000000000000003E-7</v>
      </c>
      <c r="G120" s="52" t="str">
        <f>IF(Saisies!F120="","",D120/G$3)</f>
        <v/>
      </c>
      <c r="H120" s="33" t="str">
        <f>IF(Saisies!H120="","",E120/H$3)</f>
        <v/>
      </c>
      <c r="I120" s="46"/>
      <c r="J120" s="28">
        <v>117</v>
      </c>
      <c r="K120" s="8">
        <f>MATCH(LARGE(Saisies!$N$4:$N$203,$J120),Saisies!$N$4:$N$203,0)</f>
        <v>84</v>
      </c>
      <c r="L120" s="13" t="str">
        <f>INDEX(Saisies!$D$4:$D$203,K120)</f>
        <v xml:space="preserve"> </v>
      </c>
      <c r="M120" s="8">
        <f>INDEX(Saisies!$K$4:$K$203,K120)</f>
        <v>0</v>
      </c>
      <c r="N120" s="34">
        <f>INDEX(Saisies!$M$4:$M$203,K120)</f>
        <v>0</v>
      </c>
      <c r="O120" s="55">
        <f>INDEX(Saisies!$N$4:$N$203,K120)</f>
        <v>8.7000000000000003E-7</v>
      </c>
      <c r="P120" s="52" t="str">
        <f>IF(Saisies!K120="","",M120/P$3)</f>
        <v/>
      </c>
      <c r="Q120" s="33" t="str">
        <f>IF(Saisies!M120="","",N120/Q$3)</f>
        <v/>
      </c>
      <c r="R120" s="46"/>
      <c r="S120" s="28">
        <v>117</v>
      </c>
      <c r="T120" s="8">
        <f>MATCH(LARGE(Saisies!$Q$4:$Q$203,$A120),Saisies!$Q$4:$Q$203,0)</f>
        <v>84</v>
      </c>
      <c r="U120" s="13" t="str">
        <f>INDEX(Saisies!$D$4:$D$203,T120)</f>
        <v xml:space="preserve"> </v>
      </c>
      <c r="V120" s="8">
        <f>INDEX(Saisies!$F$4:$F$203,T120)+INDEX(Saisies!$K$4:$K$203,T120)</f>
        <v>0</v>
      </c>
      <c r="W120" s="34">
        <f>INDEX(Saisies!$H$4:$H$203,T120)+INDEX(Saisies!$M$4:$M$203,T120)</f>
        <v>0</v>
      </c>
      <c r="X120" s="55">
        <f>INDEX(Saisies!$I$4:$I$203,T120)+INDEX(Saisies!$N$4:$N$203,T120)</f>
        <v>1.7400000000000001E-6</v>
      </c>
      <c r="Y120" s="52" t="str">
        <f>IF(Saisies!F120="","",V120/Y$3)</f>
        <v/>
      </c>
      <c r="Z120" s="38" t="str">
        <f>IF(Saisies!H120="","",W120/Z$3)</f>
        <v/>
      </c>
      <c r="AA120" s="39" t="str">
        <f>IF(Saisies!D120="","",IF(Saisies!F120="","",IF(Saisies!H120="","",W120/V120)))</f>
        <v/>
      </c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</row>
    <row r="121" spans="1:50" x14ac:dyDescent="0.25">
      <c r="A121" s="28">
        <v>118</v>
      </c>
      <c r="B121" s="4">
        <f>MATCH(LARGE(Saisies!$I$4:$I$203,$A121),Saisies!$I$4:$I$203,0)</f>
        <v>83</v>
      </c>
      <c r="C121" s="13" t="str">
        <f>INDEX(Saisies!$D$4:$D$203,B121)</f>
        <v xml:space="preserve"> </v>
      </c>
      <c r="D121" s="4">
        <f>INDEX(Saisies!$F$4:$F$203,B121)</f>
        <v>0</v>
      </c>
      <c r="E121" s="36">
        <f>INDEX(Saisies!$H$4:$H$203,B121)</f>
        <v>0</v>
      </c>
      <c r="F121" s="56">
        <f>INDEX(Saisies!$I$4:$I$203,B121)</f>
        <v>8.6000000000000002E-7</v>
      </c>
      <c r="G121" s="52" t="str">
        <f>IF(Saisies!F121="","",D121/G$3)</f>
        <v/>
      </c>
      <c r="H121" s="33" t="str">
        <f>IF(Saisies!H121="","",E121/H$3)</f>
        <v/>
      </c>
      <c r="I121" s="46"/>
      <c r="J121" s="28">
        <v>118</v>
      </c>
      <c r="K121" s="8">
        <f>MATCH(LARGE(Saisies!$N$4:$N$203,$J121),Saisies!$N$4:$N$203,0)</f>
        <v>83</v>
      </c>
      <c r="L121" s="13" t="str">
        <f>INDEX(Saisies!$D$4:$D$203,K121)</f>
        <v xml:space="preserve"> </v>
      </c>
      <c r="M121" s="8">
        <f>INDEX(Saisies!$K$4:$K$203,K121)</f>
        <v>0</v>
      </c>
      <c r="N121" s="34">
        <f>INDEX(Saisies!$M$4:$M$203,K121)</f>
        <v>0</v>
      </c>
      <c r="O121" s="55">
        <f>INDEX(Saisies!$N$4:$N$203,K121)</f>
        <v>8.6000000000000002E-7</v>
      </c>
      <c r="P121" s="52" t="str">
        <f>IF(Saisies!K121="","",M121/P$3)</f>
        <v/>
      </c>
      <c r="Q121" s="33" t="str">
        <f>IF(Saisies!M121="","",N121/Q$3)</f>
        <v/>
      </c>
      <c r="R121" s="46"/>
      <c r="S121" s="28">
        <v>118</v>
      </c>
      <c r="T121" s="8">
        <f>MATCH(LARGE(Saisies!$Q$4:$Q$203,$A121),Saisies!$Q$4:$Q$203,0)</f>
        <v>83</v>
      </c>
      <c r="U121" s="13" t="str">
        <f>INDEX(Saisies!$D$4:$D$203,T121)</f>
        <v xml:space="preserve"> </v>
      </c>
      <c r="V121" s="8">
        <f>INDEX(Saisies!$F$4:$F$203,T121)+INDEX(Saisies!$K$4:$K$203,T121)</f>
        <v>0</v>
      </c>
      <c r="W121" s="34">
        <f>INDEX(Saisies!$H$4:$H$203,T121)+INDEX(Saisies!$M$4:$M$203,T121)</f>
        <v>0</v>
      </c>
      <c r="X121" s="55">
        <f>INDEX(Saisies!$I$4:$I$203,T121)+INDEX(Saisies!$N$4:$N$203,T121)</f>
        <v>1.72E-6</v>
      </c>
      <c r="Y121" s="52" t="str">
        <f>IF(Saisies!F121="","",V121/Y$3)</f>
        <v/>
      </c>
      <c r="Z121" s="38" t="str">
        <f>IF(Saisies!H121="","",W121/Z$3)</f>
        <v/>
      </c>
      <c r="AA121" s="39" t="str">
        <f>IF(Saisies!D121="","",IF(Saisies!F121="","",IF(Saisies!H121="","",W121/V121)))</f>
        <v/>
      </c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</row>
    <row r="122" spans="1:50" x14ac:dyDescent="0.25">
      <c r="A122" s="28">
        <v>119</v>
      </c>
      <c r="B122" s="4">
        <f>MATCH(LARGE(Saisies!$I$4:$I$203,$A122),Saisies!$I$4:$I$203,0)</f>
        <v>82</v>
      </c>
      <c r="C122" s="13" t="str">
        <f>INDEX(Saisies!$D$4:$D$203,B122)</f>
        <v xml:space="preserve"> </v>
      </c>
      <c r="D122" s="4">
        <f>INDEX(Saisies!$F$4:$F$203,B122)</f>
        <v>0</v>
      </c>
      <c r="E122" s="36">
        <f>INDEX(Saisies!$H$4:$H$203,B122)</f>
        <v>0</v>
      </c>
      <c r="F122" s="56">
        <f>INDEX(Saisies!$I$4:$I$203,B122)</f>
        <v>8.5000000000000001E-7</v>
      </c>
      <c r="G122" s="52" t="str">
        <f>IF(Saisies!F122="","",D122/G$3)</f>
        <v/>
      </c>
      <c r="H122" s="33" t="str">
        <f>IF(Saisies!H122="","",E122/H$3)</f>
        <v/>
      </c>
      <c r="I122" s="46"/>
      <c r="J122" s="28">
        <v>119</v>
      </c>
      <c r="K122" s="8">
        <f>MATCH(LARGE(Saisies!$N$4:$N$203,$J122),Saisies!$N$4:$N$203,0)</f>
        <v>82</v>
      </c>
      <c r="L122" s="13" t="str">
        <f>INDEX(Saisies!$D$4:$D$203,K122)</f>
        <v xml:space="preserve"> </v>
      </c>
      <c r="M122" s="8">
        <f>INDEX(Saisies!$K$4:$K$203,K122)</f>
        <v>0</v>
      </c>
      <c r="N122" s="34">
        <f>INDEX(Saisies!$M$4:$M$203,K122)</f>
        <v>0</v>
      </c>
      <c r="O122" s="55">
        <f>INDEX(Saisies!$N$4:$N$203,K122)</f>
        <v>8.5000000000000001E-7</v>
      </c>
      <c r="P122" s="52" t="str">
        <f>IF(Saisies!K122="","",M122/P$3)</f>
        <v/>
      </c>
      <c r="Q122" s="33" t="str">
        <f>IF(Saisies!M122="","",N122/Q$3)</f>
        <v/>
      </c>
      <c r="R122" s="46"/>
      <c r="S122" s="28">
        <v>119</v>
      </c>
      <c r="T122" s="8">
        <f>MATCH(LARGE(Saisies!$Q$4:$Q$203,$A122),Saisies!$Q$4:$Q$203,0)</f>
        <v>82</v>
      </c>
      <c r="U122" s="13" t="str">
        <f>INDEX(Saisies!$D$4:$D$203,T122)</f>
        <v xml:space="preserve"> </v>
      </c>
      <c r="V122" s="8">
        <f>INDEX(Saisies!$F$4:$F$203,T122)+INDEX(Saisies!$K$4:$K$203,T122)</f>
        <v>0</v>
      </c>
      <c r="W122" s="34">
        <f>INDEX(Saisies!$H$4:$H$203,T122)+INDEX(Saisies!$M$4:$M$203,T122)</f>
        <v>0</v>
      </c>
      <c r="X122" s="55">
        <f>INDEX(Saisies!$I$4:$I$203,T122)+INDEX(Saisies!$N$4:$N$203,T122)</f>
        <v>1.7E-6</v>
      </c>
      <c r="Y122" s="52" t="str">
        <f>IF(Saisies!F122="","",V122/Y$3)</f>
        <v/>
      </c>
      <c r="Z122" s="38" t="str">
        <f>IF(Saisies!H122="","",W122/Z$3)</f>
        <v/>
      </c>
      <c r="AA122" s="39" t="str">
        <f>IF(Saisies!D122="","",IF(Saisies!F122="","",IF(Saisies!H122="","",W122/V122)))</f>
        <v/>
      </c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</row>
    <row r="123" spans="1:50" x14ac:dyDescent="0.25">
      <c r="A123" s="28">
        <v>120</v>
      </c>
      <c r="B123" s="4">
        <f>MATCH(LARGE(Saisies!$I$4:$I$203,$A123),Saisies!$I$4:$I$203,0)</f>
        <v>81</v>
      </c>
      <c r="C123" s="13" t="str">
        <f>INDEX(Saisies!$D$4:$D$203,B123)</f>
        <v xml:space="preserve"> </v>
      </c>
      <c r="D123" s="4">
        <f>INDEX(Saisies!$F$4:$F$203,B123)</f>
        <v>0</v>
      </c>
      <c r="E123" s="36">
        <f>INDEX(Saisies!$H$4:$H$203,B123)</f>
        <v>0</v>
      </c>
      <c r="F123" s="56">
        <f>INDEX(Saisies!$I$4:$I$203,B123)</f>
        <v>8.4E-7</v>
      </c>
      <c r="G123" s="52" t="str">
        <f>IF(Saisies!F123="","",D123/G$3)</f>
        <v/>
      </c>
      <c r="H123" s="33" t="str">
        <f>IF(Saisies!H123="","",E123/H$3)</f>
        <v/>
      </c>
      <c r="I123" s="46"/>
      <c r="J123" s="28">
        <v>120</v>
      </c>
      <c r="K123" s="8">
        <f>MATCH(LARGE(Saisies!$N$4:$N$203,$J123),Saisies!$N$4:$N$203,0)</f>
        <v>81</v>
      </c>
      <c r="L123" s="13" t="str">
        <f>INDEX(Saisies!$D$4:$D$203,K123)</f>
        <v xml:space="preserve"> </v>
      </c>
      <c r="M123" s="8">
        <f>INDEX(Saisies!$K$4:$K$203,K123)</f>
        <v>0</v>
      </c>
      <c r="N123" s="34">
        <f>INDEX(Saisies!$M$4:$M$203,K123)</f>
        <v>0</v>
      </c>
      <c r="O123" s="55">
        <f>INDEX(Saisies!$N$4:$N$203,K123)</f>
        <v>8.4E-7</v>
      </c>
      <c r="P123" s="52" t="str">
        <f>IF(Saisies!K123="","",M123/P$3)</f>
        <v/>
      </c>
      <c r="Q123" s="33" t="str">
        <f>IF(Saisies!M123="","",N123/Q$3)</f>
        <v/>
      </c>
      <c r="R123" s="46"/>
      <c r="S123" s="28">
        <v>120</v>
      </c>
      <c r="T123" s="8">
        <f>MATCH(LARGE(Saisies!$Q$4:$Q$203,$A123),Saisies!$Q$4:$Q$203,0)</f>
        <v>81</v>
      </c>
      <c r="U123" s="13" t="str">
        <f>INDEX(Saisies!$D$4:$D$203,T123)</f>
        <v xml:space="preserve"> </v>
      </c>
      <c r="V123" s="8">
        <f>INDEX(Saisies!$F$4:$F$203,T123)+INDEX(Saisies!$K$4:$K$203,T123)</f>
        <v>0</v>
      </c>
      <c r="W123" s="34">
        <f>INDEX(Saisies!$H$4:$H$203,T123)+INDEX(Saisies!$M$4:$M$203,T123)</f>
        <v>0</v>
      </c>
      <c r="X123" s="55">
        <f>INDEX(Saisies!$I$4:$I$203,T123)+INDEX(Saisies!$N$4:$N$203,T123)</f>
        <v>1.68E-6</v>
      </c>
      <c r="Y123" s="52" t="str">
        <f>IF(Saisies!F123="","",V123/Y$3)</f>
        <v/>
      </c>
      <c r="Z123" s="38" t="str">
        <f>IF(Saisies!H123="","",W123/Z$3)</f>
        <v/>
      </c>
      <c r="AA123" s="39" t="str">
        <f>IF(Saisies!D123="","",IF(Saisies!F123="","",IF(Saisies!H123="","",W123/V123)))</f>
        <v/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</row>
    <row r="124" spans="1:50" x14ac:dyDescent="0.25">
      <c r="A124" s="28">
        <v>121</v>
      </c>
      <c r="B124" s="4">
        <f>MATCH(LARGE(Saisies!$I$4:$I$203,$A124),Saisies!$I$4:$I$203,0)</f>
        <v>80</v>
      </c>
      <c r="C124" s="13" t="str">
        <f>INDEX(Saisies!$D$4:$D$203,B124)</f>
        <v xml:space="preserve"> </v>
      </c>
      <c r="D124" s="4">
        <f>INDEX(Saisies!$F$4:$F$203,B124)</f>
        <v>0</v>
      </c>
      <c r="E124" s="36">
        <f>INDEX(Saisies!$H$4:$H$203,B124)</f>
        <v>0</v>
      </c>
      <c r="F124" s="56">
        <f>INDEX(Saisies!$I$4:$I$203,B124)</f>
        <v>8.2999999999999999E-7</v>
      </c>
      <c r="G124" s="52" t="str">
        <f>IF(Saisies!F124="","",D124/G$3)</f>
        <v/>
      </c>
      <c r="H124" s="33" t="str">
        <f>IF(Saisies!H124="","",E124/H$3)</f>
        <v/>
      </c>
      <c r="I124" s="46"/>
      <c r="J124" s="28">
        <v>121</v>
      </c>
      <c r="K124" s="8">
        <f>MATCH(LARGE(Saisies!$N$4:$N$203,$J124),Saisies!$N$4:$N$203,0)</f>
        <v>80</v>
      </c>
      <c r="L124" s="13" t="str">
        <f>INDEX(Saisies!$D$4:$D$203,K124)</f>
        <v xml:space="preserve"> </v>
      </c>
      <c r="M124" s="8">
        <f>INDEX(Saisies!$K$4:$K$203,K124)</f>
        <v>0</v>
      </c>
      <c r="N124" s="34">
        <f>INDEX(Saisies!$M$4:$M$203,K124)</f>
        <v>0</v>
      </c>
      <c r="O124" s="55">
        <f>INDEX(Saisies!$N$4:$N$203,K124)</f>
        <v>8.2999999999999999E-7</v>
      </c>
      <c r="P124" s="52" t="str">
        <f>IF(Saisies!K124="","",M124/P$3)</f>
        <v/>
      </c>
      <c r="Q124" s="33" t="str">
        <f>IF(Saisies!M124="","",N124/Q$3)</f>
        <v/>
      </c>
      <c r="R124" s="46"/>
      <c r="S124" s="28">
        <v>121</v>
      </c>
      <c r="T124" s="8">
        <f>MATCH(LARGE(Saisies!$Q$4:$Q$203,$A124),Saisies!$Q$4:$Q$203,0)</f>
        <v>80</v>
      </c>
      <c r="U124" s="13" t="str">
        <f>INDEX(Saisies!$D$4:$D$203,T124)</f>
        <v xml:space="preserve"> </v>
      </c>
      <c r="V124" s="8">
        <f>INDEX(Saisies!$F$4:$F$203,T124)+INDEX(Saisies!$K$4:$K$203,T124)</f>
        <v>0</v>
      </c>
      <c r="W124" s="34">
        <f>INDEX(Saisies!$H$4:$H$203,T124)+INDEX(Saisies!$M$4:$M$203,T124)</f>
        <v>0</v>
      </c>
      <c r="X124" s="55">
        <f>INDEX(Saisies!$I$4:$I$203,T124)+INDEX(Saisies!$N$4:$N$203,T124)</f>
        <v>1.66E-6</v>
      </c>
      <c r="Y124" s="52" t="str">
        <f>IF(Saisies!F124="","",V124/Y$3)</f>
        <v/>
      </c>
      <c r="Z124" s="38" t="str">
        <f>IF(Saisies!H124="","",W124/Z$3)</f>
        <v/>
      </c>
      <c r="AA124" s="39" t="str">
        <f>IF(Saisies!D124="","",IF(Saisies!F124="","",IF(Saisies!H124="","",W124/V124)))</f>
        <v/>
      </c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</row>
    <row r="125" spans="1:50" x14ac:dyDescent="0.25">
      <c r="A125" s="28">
        <v>122</v>
      </c>
      <c r="B125" s="4">
        <f>MATCH(LARGE(Saisies!$I$4:$I$203,$A125),Saisies!$I$4:$I$203,0)</f>
        <v>79</v>
      </c>
      <c r="C125" s="13" t="str">
        <f>INDEX(Saisies!$D$4:$D$203,B125)</f>
        <v xml:space="preserve"> </v>
      </c>
      <c r="D125" s="4">
        <f>INDEX(Saisies!$F$4:$F$203,B125)</f>
        <v>0</v>
      </c>
      <c r="E125" s="36">
        <f>INDEX(Saisies!$H$4:$H$203,B125)</f>
        <v>0</v>
      </c>
      <c r="F125" s="56">
        <f>INDEX(Saisies!$I$4:$I$203,B125)</f>
        <v>8.1999999999999998E-7</v>
      </c>
      <c r="G125" s="52" t="str">
        <f>IF(Saisies!F125="","",D125/G$3)</f>
        <v/>
      </c>
      <c r="H125" s="33" t="str">
        <f>IF(Saisies!H125="","",E125/H$3)</f>
        <v/>
      </c>
      <c r="I125" s="46"/>
      <c r="J125" s="28">
        <v>122</v>
      </c>
      <c r="K125" s="8">
        <f>MATCH(LARGE(Saisies!$N$4:$N$203,$J125),Saisies!$N$4:$N$203,0)</f>
        <v>79</v>
      </c>
      <c r="L125" s="13" t="str">
        <f>INDEX(Saisies!$D$4:$D$203,K125)</f>
        <v xml:space="preserve"> </v>
      </c>
      <c r="M125" s="8">
        <f>INDEX(Saisies!$K$4:$K$203,K125)</f>
        <v>0</v>
      </c>
      <c r="N125" s="34">
        <f>INDEX(Saisies!$M$4:$M$203,K125)</f>
        <v>0</v>
      </c>
      <c r="O125" s="55">
        <f>INDEX(Saisies!$N$4:$N$203,K125)</f>
        <v>8.1999999999999998E-7</v>
      </c>
      <c r="P125" s="52" t="str">
        <f>IF(Saisies!K125="","",M125/P$3)</f>
        <v/>
      </c>
      <c r="Q125" s="33" t="str">
        <f>IF(Saisies!M125="","",N125/Q$3)</f>
        <v/>
      </c>
      <c r="R125" s="46"/>
      <c r="S125" s="28">
        <v>122</v>
      </c>
      <c r="T125" s="8">
        <f>MATCH(LARGE(Saisies!$Q$4:$Q$203,$A125),Saisies!$Q$4:$Q$203,0)</f>
        <v>79</v>
      </c>
      <c r="U125" s="13" t="str">
        <f>INDEX(Saisies!$D$4:$D$203,T125)</f>
        <v xml:space="preserve"> </v>
      </c>
      <c r="V125" s="8">
        <f>INDEX(Saisies!$F$4:$F$203,T125)+INDEX(Saisies!$K$4:$K$203,T125)</f>
        <v>0</v>
      </c>
      <c r="W125" s="34">
        <f>INDEX(Saisies!$H$4:$H$203,T125)+INDEX(Saisies!$M$4:$M$203,T125)</f>
        <v>0</v>
      </c>
      <c r="X125" s="55">
        <f>INDEX(Saisies!$I$4:$I$203,T125)+INDEX(Saisies!$N$4:$N$203,T125)</f>
        <v>1.64E-6</v>
      </c>
      <c r="Y125" s="52" t="str">
        <f>IF(Saisies!F125="","",V125/Y$3)</f>
        <v/>
      </c>
      <c r="Z125" s="38" t="str">
        <f>IF(Saisies!H125="","",W125/Z$3)</f>
        <v/>
      </c>
      <c r="AA125" s="39" t="str">
        <f>IF(Saisies!D125="","",IF(Saisies!F125="","",IF(Saisies!H125="","",W125/V125)))</f>
        <v/>
      </c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</row>
    <row r="126" spans="1:50" x14ac:dyDescent="0.25">
      <c r="A126" s="28">
        <v>123</v>
      </c>
      <c r="B126" s="4">
        <f>MATCH(LARGE(Saisies!$I$4:$I$203,$A126),Saisies!$I$4:$I$203,0)</f>
        <v>78</v>
      </c>
      <c r="C126" s="13" t="str">
        <f>INDEX(Saisies!$D$4:$D$203,B126)</f>
        <v xml:space="preserve"> </v>
      </c>
      <c r="D126" s="4">
        <f>INDEX(Saisies!$F$4:$F$203,B126)</f>
        <v>0</v>
      </c>
      <c r="E126" s="36">
        <f>INDEX(Saisies!$H$4:$H$203,B126)</f>
        <v>0</v>
      </c>
      <c r="F126" s="56">
        <f>INDEX(Saisies!$I$4:$I$203,B126)</f>
        <v>8.0999999999999997E-7</v>
      </c>
      <c r="G126" s="52" t="str">
        <f>IF(Saisies!F126="","",D126/G$3)</f>
        <v/>
      </c>
      <c r="H126" s="33" t="str">
        <f>IF(Saisies!H126="","",E126/H$3)</f>
        <v/>
      </c>
      <c r="I126" s="46"/>
      <c r="J126" s="28">
        <v>123</v>
      </c>
      <c r="K126" s="8">
        <f>MATCH(LARGE(Saisies!$N$4:$N$203,$J126),Saisies!$N$4:$N$203,0)</f>
        <v>78</v>
      </c>
      <c r="L126" s="13" t="str">
        <f>INDEX(Saisies!$D$4:$D$203,K126)</f>
        <v xml:space="preserve"> </v>
      </c>
      <c r="M126" s="8">
        <f>INDEX(Saisies!$K$4:$K$203,K126)</f>
        <v>0</v>
      </c>
      <c r="N126" s="34">
        <f>INDEX(Saisies!$M$4:$M$203,K126)</f>
        <v>0</v>
      </c>
      <c r="O126" s="55">
        <f>INDEX(Saisies!$N$4:$N$203,K126)</f>
        <v>8.0999999999999997E-7</v>
      </c>
      <c r="P126" s="52" t="str">
        <f>IF(Saisies!K126="","",M126/P$3)</f>
        <v/>
      </c>
      <c r="Q126" s="33" t="str">
        <f>IF(Saisies!M126="","",N126/Q$3)</f>
        <v/>
      </c>
      <c r="R126" s="46"/>
      <c r="S126" s="28">
        <v>123</v>
      </c>
      <c r="T126" s="8">
        <f>MATCH(LARGE(Saisies!$Q$4:$Q$203,$A126),Saisies!$Q$4:$Q$203,0)</f>
        <v>78</v>
      </c>
      <c r="U126" s="13" t="str">
        <f>INDEX(Saisies!$D$4:$D$203,T126)</f>
        <v xml:space="preserve"> </v>
      </c>
      <c r="V126" s="8">
        <f>INDEX(Saisies!$F$4:$F$203,T126)+INDEX(Saisies!$K$4:$K$203,T126)</f>
        <v>0</v>
      </c>
      <c r="W126" s="34">
        <f>INDEX(Saisies!$H$4:$H$203,T126)+INDEX(Saisies!$M$4:$M$203,T126)</f>
        <v>0</v>
      </c>
      <c r="X126" s="55">
        <f>INDEX(Saisies!$I$4:$I$203,T126)+INDEX(Saisies!$N$4:$N$203,T126)</f>
        <v>1.6199999999999999E-6</v>
      </c>
      <c r="Y126" s="52" t="str">
        <f>IF(Saisies!F126="","",V126/Y$3)</f>
        <v/>
      </c>
      <c r="Z126" s="38" t="str">
        <f>IF(Saisies!H126="","",W126/Z$3)</f>
        <v/>
      </c>
      <c r="AA126" s="39" t="str">
        <f>IF(Saisies!D126="","",IF(Saisies!F126="","",IF(Saisies!H126="","",W126/V126)))</f>
        <v/>
      </c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</row>
    <row r="127" spans="1:50" x14ac:dyDescent="0.25">
      <c r="A127" s="28">
        <v>124</v>
      </c>
      <c r="B127" s="4">
        <f>MATCH(LARGE(Saisies!$I$4:$I$203,$A127),Saisies!$I$4:$I$203,0)</f>
        <v>77</v>
      </c>
      <c r="C127" s="13" t="str">
        <f>INDEX(Saisies!$D$4:$D$203,B127)</f>
        <v xml:space="preserve"> </v>
      </c>
      <c r="D127" s="4">
        <f>INDEX(Saisies!$F$4:$F$203,B127)</f>
        <v>0</v>
      </c>
      <c r="E127" s="36">
        <f>INDEX(Saisies!$H$4:$H$203,B127)</f>
        <v>0</v>
      </c>
      <c r="F127" s="56">
        <f>INDEX(Saisies!$I$4:$I$203,B127)</f>
        <v>7.9999999999999996E-7</v>
      </c>
      <c r="G127" s="52" t="str">
        <f>IF(Saisies!F127="","",D127/G$3)</f>
        <v/>
      </c>
      <c r="H127" s="33" t="str">
        <f>IF(Saisies!H127="","",E127/H$3)</f>
        <v/>
      </c>
      <c r="I127" s="46"/>
      <c r="J127" s="28">
        <v>124</v>
      </c>
      <c r="K127" s="8">
        <f>MATCH(LARGE(Saisies!$N$4:$N$203,$J127),Saisies!$N$4:$N$203,0)</f>
        <v>77</v>
      </c>
      <c r="L127" s="13" t="str">
        <f>INDEX(Saisies!$D$4:$D$203,K127)</f>
        <v xml:space="preserve"> </v>
      </c>
      <c r="M127" s="8">
        <f>INDEX(Saisies!$K$4:$K$203,K127)</f>
        <v>0</v>
      </c>
      <c r="N127" s="34">
        <f>INDEX(Saisies!$M$4:$M$203,K127)</f>
        <v>0</v>
      </c>
      <c r="O127" s="55">
        <f>INDEX(Saisies!$N$4:$N$203,K127)</f>
        <v>7.9999999999999996E-7</v>
      </c>
      <c r="P127" s="52" t="str">
        <f>IF(Saisies!K127="","",M127/P$3)</f>
        <v/>
      </c>
      <c r="Q127" s="33" t="str">
        <f>IF(Saisies!M127="","",N127/Q$3)</f>
        <v/>
      </c>
      <c r="R127" s="46"/>
      <c r="S127" s="28">
        <v>124</v>
      </c>
      <c r="T127" s="8">
        <f>MATCH(LARGE(Saisies!$Q$4:$Q$203,$A127),Saisies!$Q$4:$Q$203,0)</f>
        <v>77</v>
      </c>
      <c r="U127" s="13" t="str">
        <f>INDEX(Saisies!$D$4:$D$203,T127)</f>
        <v xml:space="preserve"> </v>
      </c>
      <c r="V127" s="8">
        <f>INDEX(Saisies!$F$4:$F$203,T127)+INDEX(Saisies!$K$4:$K$203,T127)</f>
        <v>0</v>
      </c>
      <c r="W127" s="34">
        <f>INDEX(Saisies!$H$4:$H$203,T127)+INDEX(Saisies!$M$4:$M$203,T127)</f>
        <v>0</v>
      </c>
      <c r="X127" s="55">
        <f>INDEX(Saisies!$I$4:$I$203,T127)+INDEX(Saisies!$N$4:$N$203,T127)</f>
        <v>1.5999999999999999E-6</v>
      </c>
      <c r="Y127" s="52" t="str">
        <f>IF(Saisies!F127="","",V127/Y$3)</f>
        <v/>
      </c>
      <c r="Z127" s="38" t="str">
        <f>IF(Saisies!H127="","",W127/Z$3)</f>
        <v/>
      </c>
      <c r="AA127" s="39" t="str">
        <f>IF(Saisies!D127="","",IF(Saisies!F127="","",IF(Saisies!H127="","",W127/V127)))</f>
        <v/>
      </c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</row>
    <row r="128" spans="1:50" x14ac:dyDescent="0.25">
      <c r="A128" s="28">
        <v>125</v>
      </c>
      <c r="B128" s="4">
        <f>MATCH(LARGE(Saisies!$I$4:$I$203,$A128),Saisies!$I$4:$I$203,0)</f>
        <v>76</v>
      </c>
      <c r="C128" s="13" t="str">
        <f>INDEX(Saisies!$D$4:$D$203,B128)</f>
        <v xml:space="preserve"> </v>
      </c>
      <c r="D128" s="4">
        <f>INDEX(Saisies!$F$4:$F$203,B128)</f>
        <v>0</v>
      </c>
      <c r="E128" s="36">
        <f>INDEX(Saisies!$H$4:$H$203,B128)</f>
        <v>0</v>
      </c>
      <c r="F128" s="56">
        <f>INDEX(Saisies!$I$4:$I$203,B128)</f>
        <v>7.9000000000000006E-7</v>
      </c>
      <c r="G128" s="52" t="str">
        <f>IF(Saisies!F128="","",D128/G$3)</f>
        <v/>
      </c>
      <c r="H128" s="33" t="str">
        <f>IF(Saisies!H128="","",E128/H$3)</f>
        <v/>
      </c>
      <c r="I128" s="46"/>
      <c r="J128" s="28">
        <v>125</v>
      </c>
      <c r="K128" s="8">
        <f>MATCH(LARGE(Saisies!$N$4:$N$203,$J128),Saisies!$N$4:$N$203,0)</f>
        <v>76</v>
      </c>
      <c r="L128" s="13" t="str">
        <f>INDEX(Saisies!$D$4:$D$203,K128)</f>
        <v xml:space="preserve"> </v>
      </c>
      <c r="M128" s="8">
        <f>INDEX(Saisies!$K$4:$K$203,K128)</f>
        <v>0</v>
      </c>
      <c r="N128" s="34">
        <f>INDEX(Saisies!$M$4:$M$203,K128)</f>
        <v>0</v>
      </c>
      <c r="O128" s="55">
        <f>INDEX(Saisies!$N$4:$N$203,K128)</f>
        <v>7.9000000000000006E-7</v>
      </c>
      <c r="P128" s="52" t="str">
        <f>IF(Saisies!K128="","",M128/P$3)</f>
        <v/>
      </c>
      <c r="Q128" s="33" t="str">
        <f>IF(Saisies!M128="","",N128/Q$3)</f>
        <v/>
      </c>
      <c r="R128" s="46"/>
      <c r="S128" s="28">
        <v>125</v>
      </c>
      <c r="T128" s="8">
        <f>MATCH(LARGE(Saisies!$Q$4:$Q$203,$A128),Saisies!$Q$4:$Q$203,0)</f>
        <v>76</v>
      </c>
      <c r="U128" s="13" t="str">
        <f>INDEX(Saisies!$D$4:$D$203,T128)</f>
        <v xml:space="preserve"> </v>
      </c>
      <c r="V128" s="8">
        <f>INDEX(Saisies!$F$4:$F$203,T128)+INDEX(Saisies!$K$4:$K$203,T128)</f>
        <v>0</v>
      </c>
      <c r="W128" s="34">
        <f>INDEX(Saisies!$H$4:$H$203,T128)+INDEX(Saisies!$M$4:$M$203,T128)</f>
        <v>0</v>
      </c>
      <c r="X128" s="55">
        <f>INDEX(Saisies!$I$4:$I$203,T128)+INDEX(Saisies!$N$4:$N$203,T128)</f>
        <v>1.5800000000000001E-6</v>
      </c>
      <c r="Y128" s="52" t="str">
        <f>IF(Saisies!F128="","",V128/Y$3)</f>
        <v/>
      </c>
      <c r="Z128" s="38" t="str">
        <f>IF(Saisies!H128="","",W128/Z$3)</f>
        <v/>
      </c>
      <c r="AA128" s="39" t="str">
        <f>IF(Saisies!D128="","",IF(Saisies!F128="","",IF(Saisies!H128="","",W128/V128)))</f>
        <v/>
      </c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</row>
    <row r="129" spans="1:50" x14ac:dyDescent="0.25">
      <c r="A129" s="28">
        <v>126</v>
      </c>
      <c r="B129" s="4">
        <f>MATCH(LARGE(Saisies!$I$4:$I$203,$A129),Saisies!$I$4:$I$203,0)</f>
        <v>75</v>
      </c>
      <c r="C129" s="13" t="str">
        <f>INDEX(Saisies!$D$4:$D$203,B129)</f>
        <v xml:space="preserve"> </v>
      </c>
      <c r="D129" s="4">
        <f>INDEX(Saisies!$F$4:$F$203,B129)</f>
        <v>0</v>
      </c>
      <c r="E129" s="36">
        <f>INDEX(Saisies!$H$4:$H$203,B129)</f>
        <v>0</v>
      </c>
      <c r="F129" s="56">
        <f>INDEX(Saisies!$I$4:$I$203,B129)</f>
        <v>7.8000000000000005E-7</v>
      </c>
      <c r="G129" s="52" t="str">
        <f>IF(Saisies!F129="","",D129/G$3)</f>
        <v/>
      </c>
      <c r="H129" s="33" t="str">
        <f>IF(Saisies!H129="","",E129/H$3)</f>
        <v/>
      </c>
      <c r="I129" s="46"/>
      <c r="J129" s="28">
        <v>126</v>
      </c>
      <c r="K129" s="8">
        <f>MATCH(LARGE(Saisies!$N$4:$N$203,$J129),Saisies!$N$4:$N$203,0)</f>
        <v>75</v>
      </c>
      <c r="L129" s="13" t="str">
        <f>INDEX(Saisies!$D$4:$D$203,K129)</f>
        <v xml:space="preserve"> </v>
      </c>
      <c r="M129" s="8">
        <f>INDEX(Saisies!$K$4:$K$203,K129)</f>
        <v>0</v>
      </c>
      <c r="N129" s="34">
        <f>INDEX(Saisies!$M$4:$M$203,K129)</f>
        <v>0</v>
      </c>
      <c r="O129" s="55">
        <f>INDEX(Saisies!$N$4:$N$203,K129)</f>
        <v>7.8000000000000005E-7</v>
      </c>
      <c r="P129" s="52" t="str">
        <f>IF(Saisies!K129="","",M129/P$3)</f>
        <v/>
      </c>
      <c r="Q129" s="33" t="str">
        <f>IF(Saisies!M129="","",N129/Q$3)</f>
        <v/>
      </c>
      <c r="R129" s="46"/>
      <c r="S129" s="28">
        <v>126</v>
      </c>
      <c r="T129" s="8">
        <f>MATCH(LARGE(Saisies!$Q$4:$Q$203,$A129),Saisies!$Q$4:$Q$203,0)</f>
        <v>75</v>
      </c>
      <c r="U129" s="13" t="str">
        <f>INDEX(Saisies!$D$4:$D$203,T129)</f>
        <v xml:space="preserve"> </v>
      </c>
      <c r="V129" s="8">
        <f>INDEX(Saisies!$F$4:$F$203,T129)+INDEX(Saisies!$K$4:$K$203,T129)</f>
        <v>0</v>
      </c>
      <c r="W129" s="34">
        <f>INDEX(Saisies!$H$4:$H$203,T129)+INDEX(Saisies!$M$4:$M$203,T129)</f>
        <v>0</v>
      </c>
      <c r="X129" s="55">
        <f>INDEX(Saisies!$I$4:$I$203,T129)+INDEX(Saisies!$N$4:$N$203,T129)</f>
        <v>1.5600000000000001E-6</v>
      </c>
      <c r="Y129" s="52" t="str">
        <f>IF(Saisies!F129="","",V129/Y$3)</f>
        <v/>
      </c>
      <c r="Z129" s="38" t="str">
        <f>IF(Saisies!H129="","",W129/Z$3)</f>
        <v/>
      </c>
      <c r="AA129" s="39" t="str">
        <f>IF(Saisies!D129="","",IF(Saisies!F129="","",IF(Saisies!H129="","",W129/V129)))</f>
        <v/>
      </c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</row>
    <row r="130" spans="1:50" x14ac:dyDescent="0.25">
      <c r="A130" s="28">
        <v>127</v>
      </c>
      <c r="B130" s="4">
        <f>MATCH(LARGE(Saisies!$I$4:$I$203,$A130),Saisies!$I$4:$I$203,0)</f>
        <v>74</v>
      </c>
      <c r="C130" s="13" t="str">
        <f>INDEX(Saisies!$D$4:$D$203,B130)</f>
        <v xml:space="preserve"> </v>
      </c>
      <c r="D130" s="4">
        <f>INDEX(Saisies!$F$4:$F$203,B130)</f>
        <v>0</v>
      </c>
      <c r="E130" s="36">
        <f>INDEX(Saisies!$H$4:$H$203,B130)</f>
        <v>0</v>
      </c>
      <c r="F130" s="56">
        <f>INDEX(Saisies!$I$4:$I$203,B130)</f>
        <v>7.7000000000000004E-7</v>
      </c>
      <c r="G130" s="52" t="str">
        <f>IF(Saisies!F130="","",D130/G$3)</f>
        <v/>
      </c>
      <c r="H130" s="33" t="str">
        <f>IF(Saisies!H130="","",E130/H$3)</f>
        <v/>
      </c>
      <c r="I130" s="46"/>
      <c r="J130" s="28">
        <v>127</v>
      </c>
      <c r="K130" s="8">
        <f>MATCH(LARGE(Saisies!$N$4:$N$203,$J130),Saisies!$N$4:$N$203,0)</f>
        <v>74</v>
      </c>
      <c r="L130" s="13" t="str">
        <f>INDEX(Saisies!$D$4:$D$203,K130)</f>
        <v xml:space="preserve"> </v>
      </c>
      <c r="M130" s="8">
        <f>INDEX(Saisies!$K$4:$K$203,K130)</f>
        <v>0</v>
      </c>
      <c r="N130" s="34">
        <f>INDEX(Saisies!$M$4:$M$203,K130)</f>
        <v>0</v>
      </c>
      <c r="O130" s="55">
        <f>INDEX(Saisies!$N$4:$N$203,K130)</f>
        <v>7.7000000000000004E-7</v>
      </c>
      <c r="P130" s="52" t="str">
        <f>IF(Saisies!K130="","",M130/P$3)</f>
        <v/>
      </c>
      <c r="Q130" s="33" t="str">
        <f>IF(Saisies!M130="","",N130/Q$3)</f>
        <v/>
      </c>
      <c r="R130" s="46"/>
      <c r="S130" s="28">
        <v>127</v>
      </c>
      <c r="T130" s="8">
        <f>MATCH(LARGE(Saisies!$Q$4:$Q$203,$A130),Saisies!$Q$4:$Q$203,0)</f>
        <v>74</v>
      </c>
      <c r="U130" s="13" t="str">
        <f>INDEX(Saisies!$D$4:$D$203,T130)</f>
        <v xml:space="preserve"> </v>
      </c>
      <c r="V130" s="8">
        <f>INDEX(Saisies!$F$4:$F$203,T130)+INDEX(Saisies!$K$4:$K$203,T130)</f>
        <v>0</v>
      </c>
      <c r="W130" s="34">
        <f>INDEX(Saisies!$H$4:$H$203,T130)+INDEX(Saisies!$M$4:$M$203,T130)</f>
        <v>0</v>
      </c>
      <c r="X130" s="55">
        <f>INDEX(Saisies!$I$4:$I$203,T130)+INDEX(Saisies!$N$4:$N$203,T130)</f>
        <v>1.5400000000000001E-6</v>
      </c>
      <c r="Y130" s="52" t="str">
        <f>IF(Saisies!F130="","",V130/Y$3)</f>
        <v/>
      </c>
      <c r="Z130" s="38" t="str">
        <f>IF(Saisies!H130="","",W130/Z$3)</f>
        <v/>
      </c>
      <c r="AA130" s="39" t="str">
        <f>IF(Saisies!D130="","",IF(Saisies!F130="","",IF(Saisies!H130="","",W130/V130)))</f>
        <v/>
      </c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</row>
    <row r="131" spans="1:50" x14ac:dyDescent="0.25">
      <c r="A131" s="28">
        <v>128</v>
      </c>
      <c r="B131" s="4">
        <f>MATCH(LARGE(Saisies!$I$4:$I$203,$A131),Saisies!$I$4:$I$203,0)</f>
        <v>73</v>
      </c>
      <c r="C131" s="13" t="str">
        <f>INDEX(Saisies!$D$4:$D$203,B131)</f>
        <v xml:space="preserve"> </v>
      </c>
      <c r="D131" s="4">
        <f>INDEX(Saisies!$F$4:$F$203,B131)</f>
        <v>0</v>
      </c>
      <c r="E131" s="36">
        <f>INDEX(Saisies!$H$4:$H$203,B131)</f>
        <v>0</v>
      </c>
      <c r="F131" s="56">
        <f>INDEX(Saisies!$I$4:$I$203,B131)</f>
        <v>7.6000000000000003E-7</v>
      </c>
      <c r="G131" s="52" t="str">
        <f>IF(Saisies!F131="","",D131/G$3)</f>
        <v/>
      </c>
      <c r="H131" s="33" t="str">
        <f>IF(Saisies!H131="","",E131/H$3)</f>
        <v/>
      </c>
      <c r="I131" s="46"/>
      <c r="J131" s="28">
        <v>128</v>
      </c>
      <c r="K131" s="8">
        <f>MATCH(LARGE(Saisies!$N$4:$N$203,$J131),Saisies!$N$4:$N$203,0)</f>
        <v>73</v>
      </c>
      <c r="L131" s="13" t="str">
        <f>INDEX(Saisies!$D$4:$D$203,K131)</f>
        <v xml:space="preserve"> </v>
      </c>
      <c r="M131" s="8">
        <f>INDEX(Saisies!$K$4:$K$203,K131)</f>
        <v>0</v>
      </c>
      <c r="N131" s="34">
        <f>INDEX(Saisies!$M$4:$M$203,K131)</f>
        <v>0</v>
      </c>
      <c r="O131" s="55">
        <f>INDEX(Saisies!$N$4:$N$203,K131)</f>
        <v>7.6000000000000003E-7</v>
      </c>
      <c r="P131" s="52" t="str">
        <f>IF(Saisies!K131="","",M131/P$3)</f>
        <v/>
      </c>
      <c r="Q131" s="33" t="str">
        <f>IF(Saisies!M131="","",N131/Q$3)</f>
        <v/>
      </c>
      <c r="R131" s="46"/>
      <c r="S131" s="28">
        <v>128</v>
      </c>
      <c r="T131" s="8">
        <f>MATCH(LARGE(Saisies!$Q$4:$Q$203,$A131),Saisies!$Q$4:$Q$203,0)</f>
        <v>73</v>
      </c>
      <c r="U131" s="13" t="str">
        <f>INDEX(Saisies!$D$4:$D$203,T131)</f>
        <v xml:space="preserve"> </v>
      </c>
      <c r="V131" s="8">
        <f>INDEX(Saisies!$F$4:$F$203,T131)+INDEX(Saisies!$K$4:$K$203,T131)</f>
        <v>0</v>
      </c>
      <c r="W131" s="34">
        <f>INDEX(Saisies!$H$4:$H$203,T131)+INDEX(Saisies!$M$4:$M$203,T131)</f>
        <v>0</v>
      </c>
      <c r="X131" s="55">
        <f>INDEX(Saisies!$I$4:$I$203,T131)+INDEX(Saisies!$N$4:$N$203,T131)</f>
        <v>1.5200000000000001E-6</v>
      </c>
      <c r="Y131" s="52" t="str">
        <f>IF(Saisies!F131="","",V131/Y$3)</f>
        <v/>
      </c>
      <c r="Z131" s="38" t="str">
        <f>IF(Saisies!H131="","",W131/Z$3)</f>
        <v/>
      </c>
      <c r="AA131" s="39" t="str">
        <f>IF(Saisies!D131="","",IF(Saisies!F131="","",IF(Saisies!H131="","",W131/V131)))</f>
        <v/>
      </c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</row>
    <row r="132" spans="1:50" x14ac:dyDescent="0.25">
      <c r="A132" s="28">
        <v>129</v>
      </c>
      <c r="B132" s="4">
        <f>MATCH(LARGE(Saisies!$I$4:$I$203,$A132),Saisies!$I$4:$I$203,0)</f>
        <v>72</v>
      </c>
      <c r="C132" s="13" t="str">
        <f>INDEX(Saisies!$D$4:$D$203,B132)</f>
        <v xml:space="preserve"> </v>
      </c>
      <c r="D132" s="4">
        <f>INDEX(Saisies!$F$4:$F$203,B132)</f>
        <v>0</v>
      </c>
      <c r="E132" s="36">
        <f>INDEX(Saisies!$H$4:$H$203,B132)</f>
        <v>0</v>
      </c>
      <c r="F132" s="56">
        <f>INDEX(Saisies!$I$4:$I$203,B132)</f>
        <v>7.5000000000000002E-7</v>
      </c>
      <c r="G132" s="52" t="str">
        <f>IF(Saisies!F132="","",D132/G$3)</f>
        <v/>
      </c>
      <c r="H132" s="33" t="str">
        <f>IF(Saisies!H132="","",E132/H$3)</f>
        <v/>
      </c>
      <c r="I132" s="46"/>
      <c r="J132" s="28">
        <v>129</v>
      </c>
      <c r="K132" s="8">
        <f>MATCH(LARGE(Saisies!$N$4:$N$203,$J132),Saisies!$N$4:$N$203,0)</f>
        <v>72</v>
      </c>
      <c r="L132" s="13" t="str">
        <f>INDEX(Saisies!$D$4:$D$203,K132)</f>
        <v xml:space="preserve"> </v>
      </c>
      <c r="M132" s="8">
        <f>INDEX(Saisies!$K$4:$K$203,K132)</f>
        <v>0</v>
      </c>
      <c r="N132" s="34">
        <f>INDEX(Saisies!$M$4:$M$203,K132)</f>
        <v>0</v>
      </c>
      <c r="O132" s="55">
        <f>INDEX(Saisies!$N$4:$N$203,K132)</f>
        <v>7.5000000000000002E-7</v>
      </c>
      <c r="P132" s="52" t="str">
        <f>IF(Saisies!K132="","",M132/P$3)</f>
        <v/>
      </c>
      <c r="Q132" s="33" t="str">
        <f>IF(Saisies!M132="","",N132/Q$3)</f>
        <v/>
      </c>
      <c r="R132" s="46"/>
      <c r="S132" s="28">
        <v>129</v>
      </c>
      <c r="T132" s="8">
        <f>MATCH(LARGE(Saisies!$Q$4:$Q$203,$A132),Saisies!$Q$4:$Q$203,0)</f>
        <v>72</v>
      </c>
      <c r="U132" s="13" t="str">
        <f>INDEX(Saisies!$D$4:$D$203,T132)</f>
        <v xml:space="preserve"> </v>
      </c>
      <c r="V132" s="8">
        <f>INDEX(Saisies!$F$4:$F$203,T132)+INDEX(Saisies!$K$4:$K$203,T132)</f>
        <v>0</v>
      </c>
      <c r="W132" s="34">
        <f>INDEX(Saisies!$H$4:$H$203,T132)+INDEX(Saisies!$M$4:$M$203,T132)</f>
        <v>0</v>
      </c>
      <c r="X132" s="55">
        <f>INDEX(Saisies!$I$4:$I$203,T132)+INDEX(Saisies!$N$4:$N$203,T132)</f>
        <v>1.5E-6</v>
      </c>
      <c r="Y132" s="52" t="str">
        <f>IF(Saisies!F132="","",V132/Y$3)</f>
        <v/>
      </c>
      <c r="Z132" s="38" t="str">
        <f>IF(Saisies!H132="","",W132/Z$3)</f>
        <v/>
      </c>
      <c r="AA132" s="39" t="str">
        <f>IF(Saisies!D132="","",IF(Saisies!F132="","",IF(Saisies!H132="","",W132/V132)))</f>
        <v/>
      </c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</row>
    <row r="133" spans="1:50" x14ac:dyDescent="0.25">
      <c r="A133" s="28">
        <v>130</v>
      </c>
      <c r="B133" s="4">
        <f>MATCH(LARGE(Saisies!$I$4:$I$203,$A133),Saisies!$I$4:$I$203,0)</f>
        <v>71</v>
      </c>
      <c r="C133" s="13" t="str">
        <f>INDEX(Saisies!$D$4:$D$203,B133)</f>
        <v xml:space="preserve"> </v>
      </c>
      <c r="D133" s="4">
        <f>INDEX(Saisies!$F$4:$F$203,B133)</f>
        <v>0</v>
      </c>
      <c r="E133" s="36">
        <f>INDEX(Saisies!$H$4:$H$203,B133)</f>
        <v>0</v>
      </c>
      <c r="F133" s="56">
        <f>INDEX(Saisies!$I$4:$I$203,B133)</f>
        <v>7.4000000000000001E-7</v>
      </c>
      <c r="G133" s="52" t="str">
        <f>IF(Saisies!F133="","",D133/G$3)</f>
        <v/>
      </c>
      <c r="H133" s="33" t="str">
        <f>IF(Saisies!H133="","",E133/H$3)</f>
        <v/>
      </c>
      <c r="I133" s="46"/>
      <c r="J133" s="28">
        <v>130</v>
      </c>
      <c r="K133" s="8">
        <f>MATCH(LARGE(Saisies!$N$4:$N$203,$J133),Saisies!$N$4:$N$203,0)</f>
        <v>71</v>
      </c>
      <c r="L133" s="13" t="str">
        <f>INDEX(Saisies!$D$4:$D$203,K133)</f>
        <v xml:space="preserve"> </v>
      </c>
      <c r="M133" s="8">
        <f>INDEX(Saisies!$K$4:$K$203,K133)</f>
        <v>0</v>
      </c>
      <c r="N133" s="34">
        <f>INDEX(Saisies!$M$4:$M$203,K133)</f>
        <v>0</v>
      </c>
      <c r="O133" s="55">
        <f>INDEX(Saisies!$N$4:$N$203,K133)</f>
        <v>7.4000000000000001E-7</v>
      </c>
      <c r="P133" s="52" t="str">
        <f>IF(Saisies!K133="","",M133/P$3)</f>
        <v/>
      </c>
      <c r="Q133" s="33" t="str">
        <f>IF(Saisies!M133="","",N133/Q$3)</f>
        <v/>
      </c>
      <c r="R133" s="46"/>
      <c r="S133" s="28">
        <v>130</v>
      </c>
      <c r="T133" s="8">
        <f>MATCH(LARGE(Saisies!$Q$4:$Q$203,$A133),Saisies!$Q$4:$Q$203,0)</f>
        <v>71</v>
      </c>
      <c r="U133" s="13" t="str">
        <f>INDEX(Saisies!$D$4:$D$203,T133)</f>
        <v xml:space="preserve"> </v>
      </c>
      <c r="V133" s="8">
        <f>INDEX(Saisies!$F$4:$F$203,T133)+INDEX(Saisies!$K$4:$K$203,T133)</f>
        <v>0</v>
      </c>
      <c r="W133" s="34">
        <f>INDEX(Saisies!$H$4:$H$203,T133)+INDEX(Saisies!$M$4:$M$203,T133)</f>
        <v>0</v>
      </c>
      <c r="X133" s="55">
        <f>INDEX(Saisies!$I$4:$I$203,T133)+INDEX(Saisies!$N$4:$N$203,T133)</f>
        <v>1.48E-6</v>
      </c>
      <c r="Y133" s="52" t="str">
        <f>IF(Saisies!F133="","",V133/Y$3)</f>
        <v/>
      </c>
      <c r="Z133" s="38" t="str">
        <f>IF(Saisies!H133="","",W133/Z$3)</f>
        <v/>
      </c>
      <c r="AA133" s="39" t="str">
        <f>IF(Saisies!D133="","",IF(Saisies!F133="","",IF(Saisies!H133="","",W133/V133)))</f>
        <v/>
      </c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</row>
    <row r="134" spans="1:50" x14ac:dyDescent="0.25">
      <c r="A134" s="28">
        <v>131</v>
      </c>
      <c r="B134" s="4">
        <f>MATCH(LARGE(Saisies!$I$4:$I$203,$A134),Saisies!$I$4:$I$203,0)</f>
        <v>70</v>
      </c>
      <c r="C134" s="13" t="str">
        <f>INDEX(Saisies!$D$4:$D$203,B134)</f>
        <v xml:space="preserve"> </v>
      </c>
      <c r="D134" s="4">
        <f>INDEX(Saisies!$F$4:$F$203,B134)</f>
        <v>0</v>
      </c>
      <c r="E134" s="36">
        <f>INDEX(Saisies!$H$4:$H$203,B134)</f>
        <v>0</v>
      </c>
      <c r="F134" s="56">
        <f>INDEX(Saisies!$I$4:$I$203,B134)</f>
        <v>7.3E-7</v>
      </c>
      <c r="G134" s="52" t="str">
        <f>IF(Saisies!F134="","",D134/G$3)</f>
        <v/>
      </c>
      <c r="H134" s="33" t="str">
        <f>IF(Saisies!H134="","",E134/H$3)</f>
        <v/>
      </c>
      <c r="I134" s="46"/>
      <c r="J134" s="28">
        <v>131</v>
      </c>
      <c r="K134" s="8">
        <f>MATCH(LARGE(Saisies!$N$4:$N$203,$J134),Saisies!$N$4:$N$203,0)</f>
        <v>70</v>
      </c>
      <c r="L134" s="13" t="str">
        <f>INDEX(Saisies!$D$4:$D$203,K134)</f>
        <v xml:space="preserve"> </v>
      </c>
      <c r="M134" s="8">
        <f>INDEX(Saisies!$K$4:$K$203,K134)</f>
        <v>0</v>
      </c>
      <c r="N134" s="34">
        <f>INDEX(Saisies!$M$4:$M$203,K134)</f>
        <v>0</v>
      </c>
      <c r="O134" s="55">
        <f>INDEX(Saisies!$N$4:$N$203,K134)</f>
        <v>7.3E-7</v>
      </c>
      <c r="P134" s="52" t="str">
        <f>IF(Saisies!K134="","",M134/P$3)</f>
        <v/>
      </c>
      <c r="Q134" s="33" t="str">
        <f>IF(Saisies!M134="","",N134/Q$3)</f>
        <v/>
      </c>
      <c r="R134" s="46"/>
      <c r="S134" s="28">
        <v>131</v>
      </c>
      <c r="T134" s="8">
        <f>MATCH(LARGE(Saisies!$Q$4:$Q$203,$A134),Saisies!$Q$4:$Q$203,0)</f>
        <v>70</v>
      </c>
      <c r="U134" s="13" t="str">
        <f>INDEX(Saisies!$D$4:$D$203,T134)</f>
        <v xml:space="preserve"> </v>
      </c>
      <c r="V134" s="8">
        <f>INDEX(Saisies!$F$4:$F$203,T134)+INDEX(Saisies!$K$4:$K$203,T134)</f>
        <v>0</v>
      </c>
      <c r="W134" s="34">
        <f>INDEX(Saisies!$H$4:$H$203,T134)+INDEX(Saisies!$M$4:$M$203,T134)</f>
        <v>0</v>
      </c>
      <c r="X134" s="55">
        <f>INDEX(Saisies!$I$4:$I$203,T134)+INDEX(Saisies!$N$4:$N$203,T134)</f>
        <v>1.46E-6</v>
      </c>
      <c r="Y134" s="52" t="str">
        <f>IF(Saisies!F134="","",V134/Y$3)</f>
        <v/>
      </c>
      <c r="Z134" s="38" t="str">
        <f>IF(Saisies!H134="","",W134/Z$3)</f>
        <v/>
      </c>
      <c r="AA134" s="39" t="str">
        <f>IF(Saisies!D134="","",IF(Saisies!F134="","",IF(Saisies!H134="","",W134/V134)))</f>
        <v/>
      </c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</row>
    <row r="135" spans="1:50" x14ac:dyDescent="0.25">
      <c r="A135" s="28">
        <v>132</v>
      </c>
      <c r="B135" s="4">
        <f>MATCH(LARGE(Saisies!$I$4:$I$203,$A135),Saisies!$I$4:$I$203,0)</f>
        <v>69</v>
      </c>
      <c r="C135" s="13" t="str">
        <f>INDEX(Saisies!$D$4:$D$203,B135)</f>
        <v xml:space="preserve"> </v>
      </c>
      <c r="D135" s="4">
        <f>INDEX(Saisies!$F$4:$F$203,B135)</f>
        <v>0</v>
      </c>
      <c r="E135" s="36">
        <f>INDEX(Saisies!$H$4:$H$203,B135)</f>
        <v>0</v>
      </c>
      <c r="F135" s="56">
        <f>INDEX(Saisies!$I$4:$I$203,B135)</f>
        <v>7.1999999999999999E-7</v>
      </c>
      <c r="G135" s="52" t="str">
        <f>IF(Saisies!F135="","",D135/G$3)</f>
        <v/>
      </c>
      <c r="H135" s="33" t="str">
        <f>IF(Saisies!H135="","",E135/H$3)</f>
        <v/>
      </c>
      <c r="I135" s="46"/>
      <c r="J135" s="28">
        <v>132</v>
      </c>
      <c r="K135" s="8">
        <f>MATCH(LARGE(Saisies!$N$4:$N$203,$J135),Saisies!$N$4:$N$203,0)</f>
        <v>69</v>
      </c>
      <c r="L135" s="13" t="str">
        <f>INDEX(Saisies!$D$4:$D$203,K135)</f>
        <v xml:space="preserve"> </v>
      </c>
      <c r="M135" s="8">
        <f>INDEX(Saisies!$K$4:$K$203,K135)</f>
        <v>0</v>
      </c>
      <c r="N135" s="34">
        <f>INDEX(Saisies!$M$4:$M$203,K135)</f>
        <v>0</v>
      </c>
      <c r="O135" s="55">
        <f>INDEX(Saisies!$N$4:$N$203,K135)</f>
        <v>7.1999999999999999E-7</v>
      </c>
      <c r="P135" s="52" t="str">
        <f>IF(Saisies!K135="","",M135/P$3)</f>
        <v/>
      </c>
      <c r="Q135" s="33" t="str">
        <f>IF(Saisies!M135="","",N135/Q$3)</f>
        <v/>
      </c>
      <c r="R135" s="46"/>
      <c r="S135" s="28">
        <v>132</v>
      </c>
      <c r="T135" s="8">
        <f>MATCH(LARGE(Saisies!$Q$4:$Q$203,$A135),Saisies!$Q$4:$Q$203,0)</f>
        <v>69</v>
      </c>
      <c r="U135" s="13" t="str">
        <f>INDEX(Saisies!$D$4:$D$203,T135)</f>
        <v xml:space="preserve"> </v>
      </c>
      <c r="V135" s="8">
        <f>INDEX(Saisies!$F$4:$F$203,T135)+INDEX(Saisies!$K$4:$K$203,T135)</f>
        <v>0</v>
      </c>
      <c r="W135" s="34">
        <f>INDEX(Saisies!$H$4:$H$203,T135)+INDEX(Saisies!$M$4:$M$203,T135)</f>
        <v>0</v>
      </c>
      <c r="X135" s="55">
        <f>INDEX(Saisies!$I$4:$I$203,T135)+INDEX(Saisies!$N$4:$N$203,T135)</f>
        <v>1.44E-6</v>
      </c>
      <c r="Y135" s="52" t="str">
        <f>IF(Saisies!F135="","",V135/Y$3)</f>
        <v/>
      </c>
      <c r="Z135" s="38" t="str">
        <f>IF(Saisies!H135="","",W135/Z$3)</f>
        <v/>
      </c>
      <c r="AA135" s="39" t="str">
        <f>IF(Saisies!D135="","",IF(Saisies!F135="","",IF(Saisies!H135="","",W135/V135)))</f>
        <v/>
      </c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</row>
    <row r="136" spans="1:50" x14ac:dyDescent="0.25">
      <c r="A136" s="28">
        <v>133</v>
      </c>
      <c r="B136" s="4">
        <f>MATCH(LARGE(Saisies!$I$4:$I$203,$A136),Saisies!$I$4:$I$203,0)</f>
        <v>68</v>
      </c>
      <c r="C136" s="13" t="str">
        <f>INDEX(Saisies!$D$4:$D$203,B136)</f>
        <v xml:space="preserve"> </v>
      </c>
      <c r="D136" s="4">
        <f>INDEX(Saisies!$F$4:$F$203,B136)</f>
        <v>0</v>
      </c>
      <c r="E136" s="36">
        <f>INDEX(Saisies!$H$4:$H$203,B136)</f>
        <v>0</v>
      </c>
      <c r="F136" s="56">
        <f>INDEX(Saisies!$I$4:$I$203,B136)</f>
        <v>7.0999999999999998E-7</v>
      </c>
      <c r="G136" s="52" t="str">
        <f>IF(Saisies!F136="","",D136/G$3)</f>
        <v/>
      </c>
      <c r="H136" s="33" t="str">
        <f>IF(Saisies!H136="","",E136/H$3)</f>
        <v/>
      </c>
      <c r="I136" s="46"/>
      <c r="J136" s="28">
        <v>133</v>
      </c>
      <c r="K136" s="8">
        <f>MATCH(LARGE(Saisies!$N$4:$N$203,$J136),Saisies!$N$4:$N$203,0)</f>
        <v>68</v>
      </c>
      <c r="L136" s="13" t="str">
        <f>INDEX(Saisies!$D$4:$D$203,K136)</f>
        <v xml:space="preserve"> </v>
      </c>
      <c r="M136" s="8">
        <f>INDEX(Saisies!$K$4:$K$203,K136)</f>
        <v>0</v>
      </c>
      <c r="N136" s="34">
        <f>INDEX(Saisies!$M$4:$M$203,K136)</f>
        <v>0</v>
      </c>
      <c r="O136" s="55">
        <f>INDEX(Saisies!$N$4:$N$203,K136)</f>
        <v>7.0999999999999998E-7</v>
      </c>
      <c r="P136" s="52" t="str">
        <f>IF(Saisies!K136="","",M136/P$3)</f>
        <v/>
      </c>
      <c r="Q136" s="33" t="str">
        <f>IF(Saisies!M136="","",N136/Q$3)</f>
        <v/>
      </c>
      <c r="R136" s="46"/>
      <c r="S136" s="28">
        <v>133</v>
      </c>
      <c r="T136" s="8">
        <f>MATCH(LARGE(Saisies!$Q$4:$Q$203,$A136),Saisies!$Q$4:$Q$203,0)</f>
        <v>68</v>
      </c>
      <c r="U136" s="13" t="str">
        <f>INDEX(Saisies!$D$4:$D$203,T136)</f>
        <v xml:space="preserve"> </v>
      </c>
      <c r="V136" s="8">
        <f>INDEX(Saisies!$F$4:$F$203,T136)+INDEX(Saisies!$K$4:$K$203,T136)</f>
        <v>0</v>
      </c>
      <c r="W136" s="34">
        <f>INDEX(Saisies!$H$4:$H$203,T136)+INDEX(Saisies!$M$4:$M$203,T136)</f>
        <v>0</v>
      </c>
      <c r="X136" s="55">
        <f>INDEX(Saisies!$I$4:$I$203,T136)+INDEX(Saisies!$N$4:$N$203,T136)</f>
        <v>1.42E-6</v>
      </c>
      <c r="Y136" s="52" t="str">
        <f>IF(Saisies!F136="","",V136/Y$3)</f>
        <v/>
      </c>
      <c r="Z136" s="38" t="str">
        <f>IF(Saisies!H136="","",W136/Z$3)</f>
        <v/>
      </c>
      <c r="AA136" s="39" t="str">
        <f>IF(Saisies!D136="","",IF(Saisies!F136="","",IF(Saisies!H136="","",W136/V136)))</f>
        <v/>
      </c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</row>
    <row r="137" spans="1:50" x14ac:dyDescent="0.25">
      <c r="A137" s="28">
        <v>134</v>
      </c>
      <c r="B137" s="4">
        <f>MATCH(LARGE(Saisies!$I$4:$I$203,$A137),Saisies!$I$4:$I$203,0)</f>
        <v>67</v>
      </c>
      <c r="C137" s="13" t="str">
        <f>INDEX(Saisies!$D$4:$D$203,B137)</f>
        <v xml:space="preserve"> </v>
      </c>
      <c r="D137" s="4">
        <f>INDEX(Saisies!$F$4:$F$203,B137)</f>
        <v>0</v>
      </c>
      <c r="E137" s="36">
        <f>INDEX(Saisies!$H$4:$H$203,B137)</f>
        <v>0</v>
      </c>
      <c r="F137" s="56">
        <f>INDEX(Saisies!$I$4:$I$203,B137)</f>
        <v>6.9999999999999997E-7</v>
      </c>
      <c r="G137" s="52" t="str">
        <f>IF(Saisies!F137="","",D137/G$3)</f>
        <v/>
      </c>
      <c r="H137" s="33" t="str">
        <f>IF(Saisies!H137="","",E137/H$3)</f>
        <v/>
      </c>
      <c r="I137" s="46"/>
      <c r="J137" s="28">
        <v>134</v>
      </c>
      <c r="K137" s="8">
        <f>MATCH(LARGE(Saisies!$N$4:$N$203,$J137),Saisies!$N$4:$N$203,0)</f>
        <v>67</v>
      </c>
      <c r="L137" s="13" t="str">
        <f>INDEX(Saisies!$D$4:$D$203,K137)</f>
        <v xml:space="preserve"> </v>
      </c>
      <c r="M137" s="8">
        <f>INDEX(Saisies!$K$4:$K$203,K137)</f>
        <v>0</v>
      </c>
      <c r="N137" s="34">
        <f>INDEX(Saisies!$M$4:$M$203,K137)</f>
        <v>0</v>
      </c>
      <c r="O137" s="55">
        <f>INDEX(Saisies!$N$4:$N$203,K137)</f>
        <v>6.9999999999999997E-7</v>
      </c>
      <c r="P137" s="52" t="str">
        <f>IF(Saisies!K137="","",M137/P$3)</f>
        <v/>
      </c>
      <c r="Q137" s="33" t="str">
        <f>IF(Saisies!M137="","",N137/Q$3)</f>
        <v/>
      </c>
      <c r="R137" s="46"/>
      <c r="S137" s="28">
        <v>134</v>
      </c>
      <c r="T137" s="8">
        <f>MATCH(LARGE(Saisies!$Q$4:$Q$203,$A137),Saisies!$Q$4:$Q$203,0)</f>
        <v>67</v>
      </c>
      <c r="U137" s="13" t="str">
        <f>INDEX(Saisies!$D$4:$D$203,T137)</f>
        <v xml:space="preserve"> </v>
      </c>
      <c r="V137" s="8">
        <f>INDEX(Saisies!$F$4:$F$203,T137)+INDEX(Saisies!$K$4:$K$203,T137)</f>
        <v>0</v>
      </c>
      <c r="W137" s="34">
        <f>INDEX(Saisies!$H$4:$H$203,T137)+INDEX(Saisies!$M$4:$M$203,T137)</f>
        <v>0</v>
      </c>
      <c r="X137" s="55">
        <f>INDEX(Saisies!$I$4:$I$203,T137)+INDEX(Saisies!$N$4:$N$203,T137)</f>
        <v>1.3999999999999999E-6</v>
      </c>
      <c r="Y137" s="52" t="str">
        <f>IF(Saisies!F137="","",V137/Y$3)</f>
        <v/>
      </c>
      <c r="Z137" s="38" t="str">
        <f>IF(Saisies!H137="","",W137/Z$3)</f>
        <v/>
      </c>
      <c r="AA137" s="39" t="str">
        <f>IF(Saisies!D137="","",IF(Saisies!F137="","",IF(Saisies!H137="","",W137/V137)))</f>
        <v/>
      </c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</row>
    <row r="138" spans="1:50" x14ac:dyDescent="0.25">
      <c r="A138" s="28">
        <v>135</v>
      </c>
      <c r="B138" s="4">
        <f>MATCH(LARGE(Saisies!$I$4:$I$203,$A138),Saisies!$I$4:$I$203,0)</f>
        <v>66</v>
      </c>
      <c r="C138" s="13" t="str">
        <f>INDEX(Saisies!$D$4:$D$203,B138)</f>
        <v xml:space="preserve"> </v>
      </c>
      <c r="D138" s="4">
        <f>INDEX(Saisies!$F$4:$F$203,B138)</f>
        <v>0</v>
      </c>
      <c r="E138" s="36">
        <f>INDEX(Saisies!$H$4:$H$203,B138)</f>
        <v>0</v>
      </c>
      <c r="F138" s="56">
        <f>INDEX(Saisies!$I$4:$I$203,B138)</f>
        <v>6.9000000000000006E-7</v>
      </c>
      <c r="G138" s="52" t="str">
        <f>IF(Saisies!F138="","",D138/G$3)</f>
        <v/>
      </c>
      <c r="H138" s="33" t="str">
        <f>IF(Saisies!H138="","",E138/H$3)</f>
        <v/>
      </c>
      <c r="I138" s="46"/>
      <c r="J138" s="28">
        <v>135</v>
      </c>
      <c r="K138" s="8">
        <f>MATCH(LARGE(Saisies!$N$4:$N$203,$J138),Saisies!$N$4:$N$203,0)</f>
        <v>66</v>
      </c>
      <c r="L138" s="13" t="str">
        <f>INDEX(Saisies!$D$4:$D$203,K138)</f>
        <v xml:space="preserve"> </v>
      </c>
      <c r="M138" s="8">
        <f>INDEX(Saisies!$K$4:$K$203,K138)</f>
        <v>0</v>
      </c>
      <c r="N138" s="34">
        <f>INDEX(Saisies!$M$4:$M$203,K138)</f>
        <v>0</v>
      </c>
      <c r="O138" s="55">
        <f>INDEX(Saisies!$N$4:$N$203,K138)</f>
        <v>6.9000000000000006E-7</v>
      </c>
      <c r="P138" s="52" t="str">
        <f>IF(Saisies!K138="","",M138/P$3)</f>
        <v/>
      </c>
      <c r="Q138" s="33" t="str">
        <f>IF(Saisies!M138="","",N138/Q$3)</f>
        <v/>
      </c>
      <c r="R138" s="46"/>
      <c r="S138" s="28">
        <v>135</v>
      </c>
      <c r="T138" s="8">
        <f>MATCH(LARGE(Saisies!$Q$4:$Q$203,$A138),Saisies!$Q$4:$Q$203,0)</f>
        <v>66</v>
      </c>
      <c r="U138" s="13" t="str">
        <f>INDEX(Saisies!$D$4:$D$203,T138)</f>
        <v xml:space="preserve"> </v>
      </c>
      <c r="V138" s="8">
        <f>INDEX(Saisies!$F$4:$F$203,T138)+INDEX(Saisies!$K$4:$K$203,T138)</f>
        <v>0</v>
      </c>
      <c r="W138" s="34">
        <f>INDEX(Saisies!$H$4:$H$203,T138)+INDEX(Saisies!$M$4:$M$203,T138)</f>
        <v>0</v>
      </c>
      <c r="X138" s="55">
        <f>INDEX(Saisies!$I$4:$I$203,T138)+INDEX(Saisies!$N$4:$N$203,T138)</f>
        <v>1.3800000000000001E-6</v>
      </c>
      <c r="Y138" s="52" t="str">
        <f>IF(Saisies!F138="","",V138/Y$3)</f>
        <v/>
      </c>
      <c r="Z138" s="38" t="str">
        <f>IF(Saisies!H138="","",W138/Z$3)</f>
        <v/>
      </c>
      <c r="AA138" s="39" t="str">
        <f>IF(Saisies!D138="","",IF(Saisies!F138="","",IF(Saisies!H138="","",W138/V138)))</f>
        <v/>
      </c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</row>
    <row r="139" spans="1:50" x14ac:dyDescent="0.25">
      <c r="A139" s="28">
        <v>136</v>
      </c>
      <c r="B139" s="4">
        <f>MATCH(LARGE(Saisies!$I$4:$I$203,$A139),Saisies!$I$4:$I$203,0)</f>
        <v>65</v>
      </c>
      <c r="C139" s="13" t="str">
        <f>INDEX(Saisies!$D$4:$D$203,B139)</f>
        <v xml:space="preserve"> </v>
      </c>
      <c r="D139" s="4">
        <f>INDEX(Saisies!$F$4:$F$203,B139)</f>
        <v>0</v>
      </c>
      <c r="E139" s="36">
        <f>INDEX(Saisies!$H$4:$H$203,B139)</f>
        <v>0</v>
      </c>
      <c r="F139" s="56">
        <f>INDEX(Saisies!$I$4:$I$203,B139)</f>
        <v>6.8000000000000005E-7</v>
      </c>
      <c r="G139" s="52" t="str">
        <f>IF(Saisies!F139="","",D139/G$3)</f>
        <v/>
      </c>
      <c r="H139" s="33" t="str">
        <f>IF(Saisies!H139="","",E139/H$3)</f>
        <v/>
      </c>
      <c r="I139" s="46"/>
      <c r="J139" s="28">
        <v>136</v>
      </c>
      <c r="K139" s="8">
        <f>MATCH(LARGE(Saisies!$N$4:$N$203,$J139),Saisies!$N$4:$N$203,0)</f>
        <v>65</v>
      </c>
      <c r="L139" s="13" t="str">
        <f>INDEX(Saisies!$D$4:$D$203,K139)</f>
        <v xml:space="preserve"> </v>
      </c>
      <c r="M139" s="8">
        <f>INDEX(Saisies!$K$4:$K$203,K139)</f>
        <v>0</v>
      </c>
      <c r="N139" s="34">
        <f>INDEX(Saisies!$M$4:$M$203,K139)</f>
        <v>0</v>
      </c>
      <c r="O139" s="55">
        <f>INDEX(Saisies!$N$4:$N$203,K139)</f>
        <v>6.8000000000000005E-7</v>
      </c>
      <c r="P139" s="52" t="str">
        <f>IF(Saisies!K139="","",M139/P$3)</f>
        <v/>
      </c>
      <c r="Q139" s="33" t="str">
        <f>IF(Saisies!M139="","",N139/Q$3)</f>
        <v/>
      </c>
      <c r="R139" s="46"/>
      <c r="S139" s="28">
        <v>136</v>
      </c>
      <c r="T139" s="8">
        <f>MATCH(LARGE(Saisies!$Q$4:$Q$203,$A139),Saisies!$Q$4:$Q$203,0)</f>
        <v>65</v>
      </c>
      <c r="U139" s="13" t="str">
        <f>INDEX(Saisies!$D$4:$D$203,T139)</f>
        <v xml:space="preserve"> </v>
      </c>
      <c r="V139" s="8">
        <f>INDEX(Saisies!$F$4:$F$203,T139)+INDEX(Saisies!$K$4:$K$203,T139)</f>
        <v>0</v>
      </c>
      <c r="W139" s="34">
        <f>INDEX(Saisies!$H$4:$H$203,T139)+INDEX(Saisies!$M$4:$M$203,T139)</f>
        <v>0</v>
      </c>
      <c r="X139" s="55">
        <f>INDEX(Saisies!$I$4:$I$203,T139)+INDEX(Saisies!$N$4:$N$203,T139)</f>
        <v>1.3600000000000001E-6</v>
      </c>
      <c r="Y139" s="52" t="str">
        <f>IF(Saisies!F139="","",V139/Y$3)</f>
        <v/>
      </c>
      <c r="Z139" s="38" t="str">
        <f>IF(Saisies!H139="","",W139/Z$3)</f>
        <v/>
      </c>
      <c r="AA139" s="39" t="str">
        <f>IF(Saisies!D139="","",IF(Saisies!F139="","",IF(Saisies!H139="","",W139/V139)))</f>
        <v/>
      </c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</row>
    <row r="140" spans="1:50" x14ac:dyDescent="0.25">
      <c r="A140" s="28">
        <v>137</v>
      </c>
      <c r="B140" s="4">
        <f>MATCH(LARGE(Saisies!$I$4:$I$203,$A140),Saisies!$I$4:$I$203,0)</f>
        <v>64</v>
      </c>
      <c r="C140" s="13" t="str">
        <f>INDEX(Saisies!$D$4:$D$203,B140)</f>
        <v xml:space="preserve"> </v>
      </c>
      <c r="D140" s="4">
        <f>INDEX(Saisies!$F$4:$F$203,B140)</f>
        <v>0</v>
      </c>
      <c r="E140" s="36">
        <f>INDEX(Saisies!$H$4:$H$203,B140)</f>
        <v>0</v>
      </c>
      <c r="F140" s="56">
        <f>INDEX(Saisies!$I$4:$I$203,B140)</f>
        <v>6.7000000000000004E-7</v>
      </c>
      <c r="G140" s="52" t="str">
        <f>IF(Saisies!F140="","",D140/G$3)</f>
        <v/>
      </c>
      <c r="H140" s="33" t="str">
        <f>IF(Saisies!H140="","",E140/H$3)</f>
        <v/>
      </c>
      <c r="I140" s="46"/>
      <c r="J140" s="28">
        <v>137</v>
      </c>
      <c r="K140" s="8">
        <f>MATCH(LARGE(Saisies!$N$4:$N$203,$J140),Saisies!$N$4:$N$203,0)</f>
        <v>64</v>
      </c>
      <c r="L140" s="13" t="str">
        <f>INDEX(Saisies!$D$4:$D$203,K140)</f>
        <v xml:space="preserve"> </v>
      </c>
      <c r="M140" s="8">
        <f>INDEX(Saisies!$K$4:$K$203,K140)</f>
        <v>0</v>
      </c>
      <c r="N140" s="34">
        <f>INDEX(Saisies!$M$4:$M$203,K140)</f>
        <v>0</v>
      </c>
      <c r="O140" s="55">
        <f>INDEX(Saisies!$N$4:$N$203,K140)</f>
        <v>6.7000000000000004E-7</v>
      </c>
      <c r="P140" s="52" t="str">
        <f>IF(Saisies!K140="","",M140/P$3)</f>
        <v/>
      </c>
      <c r="Q140" s="33" t="str">
        <f>IF(Saisies!M140="","",N140/Q$3)</f>
        <v/>
      </c>
      <c r="R140" s="46"/>
      <c r="S140" s="28">
        <v>137</v>
      </c>
      <c r="T140" s="8">
        <f>MATCH(LARGE(Saisies!$Q$4:$Q$203,$A140),Saisies!$Q$4:$Q$203,0)</f>
        <v>64</v>
      </c>
      <c r="U140" s="13" t="str">
        <f>INDEX(Saisies!$D$4:$D$203,T140)</f>
        <v xml:space="preserve"> </v>
      </c>
      <c r="V140" s="8">
        <f>INDEX(Saisies!$F$4:$F$203,T140)+INDEX(Saisies!$K$4:$K$203,T140)</f>
        <v>0</v>
      </c>
      <c r="W140" s="34">
        <f>INDEX(Saisies!$H$4:$H$203,T140)+INDEX(Saisies!$M$4:$M$203,T140)</f>
        <v>0</v>
      </c>
      <c r="X140" s="55">
        <f>INDEX(Saisies!$I$4:$I$203,T140)+INDEX(Saisies!$N$4:$N$203,T140)</f>
        <v>1.3400000000000001E-6</v>
      </c>
      <c r="Y140" s="52" t="str">
        <f>IF(Saisies!F140="","",V140/Y$3)</f>
        <v/>
      </c>
      <c r="Z140" s="38" t="str">
        <f>IF(Saisies!H140="","",W140/Z$3)</f>
        <v/>
      </c>
      <c r="AA140" s="39" t="str">
        <f>IF(Saisies!D140="","",IF(Saisies!F140="","",IF(Saisies!H140="","",W140/V140)))</f>
        <v/>
      </c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</row>
    <row r="141" spans="1:50" x14ac:dyDescent="0.25">
      <c r="A141" s="28">
        <v>138</v>
      </c>
      <c r="B141" s="4">
        <f>MATCH(LARGE(Saisies!$I$4:$I$203,$A141),Saisies!$I$4:$I$203,0)</f>
        <v>63</v>
      </c>
      <c r="C141" s="13" t="str">
        <f>INDEX(Saisies!$D$4:$D$203,B141)</f>
        <v xml:space="preserve"> </v>
      </c>
      <c r="D141" s="4">
        <f>INDEX(Saisies!$F$4:$F$203,B141)</f>
        <v>0</v>
      </c>
      <c r="E141" s="36">
        <f>INDEX(Saisies!$H$4:$H$203,B141)</f>
        <v>0</v>
      </c>
      <c r="F141" s="56">
        <f>INDEX(Saisies!$I$4:$I$203,B141)</f>
        <v>6.6000000000000003E-7</v>
      </c>
      <c r="G141" s="52" t="str">
        <f>IF(Saisies!F141="","",D141/G$3)</f>
        <v/>
      </c>
      <c r="H141" s="33" t="str">
        <f>IF(Saisies!H141="","",E141/H$3)</f>
        <v/>
      </c>
      <c r="I141" s="46"/>
      <c r="J141" s="28">
        <v>138</v>
      </c>
      <c r="K141" s="8">
        <f>MATCH(LARGE(Saisies!$N$4:$N$203,$J141),Saisies!$N$4:$N$203,0)</f>
        <v>63</v>
      </c>
      <c r="L141" s="13" t="str">
        <f>INDEX(Saisies!$D$4:$D$203,K141)</f>
        <v xml:space="preserve"> </v>
      </c>
      <c r="M141" s="8">
        <f>INDEX(Saisies!$K$4:$K$203,K141)</f>
        <v>0</v>
      </c>
      <c r="N141" s="34">
        <f>INDEX(Saisies!$M$4:$M$203,K141)</f>
        <v>0</v>
      </c>
      <c r="O141" s="55">
        <f>INDEX(Saisies!$N$4:$N$203,K141)</f>
        <v>6.6000000000000003E-7</v>
      </c>
      <c r="P141" s="52" t="str">
        <f>IF(Saisies!K141="","",M141/P$3)</f>
        <v/>
      </c>
      <c r="Q141" s="33" t="str">
        <f>IF(Saisies!M141="","",N141/Q$3)</f>
        <v/>
      </c>
      <c r="R141" s="46"/>
      <c r="S141" s="28">
        <v>138</v>
      </c>
      <c r="T141" s="8">
        <f>MATCH(LARGE(Saisies!$Q$4:$Q$203,$A141),Saisies!$Q$4:$Q$203,0)</f>
        <v>63</v>
      </c>
      <c r="U141" s="13" t="str">
        <f>INDEX(Saisies!$D$4:$D$203,T141)</f>
        <v xml:space="preserve"> </v>
      </c>
      <c r="V141" s="8">
        <f>INDEX(Saisies!$F$4:$F$203,T141)+INDEX(Saisies!$K$4:$K$203,T141)</f>
        <v>0</v>
      </c>
      <c r="W141" s="34">
        <f>INDEX(Saisies!$H$4:$H$203,T141)+INDEX(Saisies!$M$4:$M$203,T141)</f>
        <v>0</v>
      </c>
      <c r="X141" s="55">
        <f>INDEX(Saisies!$I$4:$I$203,T141)+INDEX(Saisies!$N$4:$N$203,T141)</f>
        <v>1.3200000000000001E-6</v>
      </c>
      <c r="Y141" s="52" t="str">
        <f>IF(Saisies!F141="","",V141/Y$3)</f>
        <v/>
      </c>
      <c r="Z141" s="38" t="str">
        <f>IF(Saisies!H141="","",W141/Z$3)</f>
        <v/>
      </c>
      <c r="AA141" s="39" t="str">
        <f>IF(Saisies!D141="","",IF(Saisies!F141="","",IF(Saisies!H141="","",W141/V141)))</f>
        <v/>
      </c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</row>
    <row r="142" spans="1:50" x14ac:dyDescent="0.25">
      <c r="A142" s="28">
        <v>139</v>
      </c>
      <c r="B142" s="4">
        <f>MATCH(LARGE(Saisies!$I$4:$I$203,$A142),Saisies!$I$4:$I$203,0)</f>
        <v>62</v>
      </c>
      <c r="C142" s="13" t="str">
        <f>INDEX(Saisies!$D$4:$D$203,B142)</f>
        <v xml:space="preserve"> </v>
      </c>
      <c r="D142" s="4">
        <f>INDEX(Saisies!$F$4:$F$203,B142)</f>
        <v>0</v>
      </c>
      <c r="E142" s="36">
        <f>INDEX(Saisies!$H$4:$H$203,B142)</f>
        <v>0</v>
      </c>
      <c r="F142" s="56">
        <f>INDEX(Saisies!$I$4:$I$203,B142)</f>
        <v>6.5000000000000002E-7</v>
      </c>
      <c r="G142" s="52" t="str">
        <f>IF(Saisies!F142="","",D142/G$3)</f>
        <v/>
      </c>
      <c r="H142" s="33" t="str">
        <f>IF(Saisies!H142="","",E142/H$3)</f>
        <v/>
      </c>
      <c r="I142" s="46"/>
      <c r="J142" s="28">
        <v>139</v>
      </c>
      <c r="K142" s="8">
        <f>MATCH(LARGE(Saisies!$N$4:$N$203,$J142),Saisies!$N$4:$N$203,0)</f>
        <v>62</v>
      </c>
      <c r="L142" s="13" t="str">
        <f>INDEX(Saisies!$D$4:$D$203,K142)</f>
        <v xml:space="preserve"> </v>
      </c>
      <c r="M142" s="8">
        <f>INDEX(Saisies!$K$4:$K$203,K142)</f>
        <v>0</v>
      </c>
      <c r="N142" s="34">
        <f>INDEX(Saisies!$M$4:$M$203,K142)</f>
        <v>0</v>
      </c>
      <c r="O142" s="55">
        <f>INDEX(Saisies!$N$4:$N$203,K142)</f>
        <v>6.5000000000000002E-7</v>
      </c>
      <c r="P142" s="52" t="str">
        <f>IF(Saisies!K142="","",M142/P$3)</f>
        <v/>
      </c>
      <c r="Q142" s="33" t="str">
        <f>IF(Saisies!M142="","",N142/Q$3)</f>
        <v/>
      </c>
      <c r="R142" s="46"/>
      <c r="S142" s="28">
        <v>139</v>
      </c>
      <c r="T142" s="8">
        <f>MATCH(LARGE(Saisies!$Q$4:$Q$203,$A142),Saisies!$Q$4:$Q$203,0)</f>
        <v>62</v>
      </c>
      <c r="U142" s="13" t="str">
        <f>INDEX(Saisies!$D$4:$D$203,T142)</f>
        <v xml:space="preserve"> </v>
      </c>
      <c r="V142" s="8">
        <f>INDEX(Saisies!$F$4:$F$203,T142)+INDEX(Saisies!$K$4:$K$203,T142)</f>
        <v>0</v>
      </c>
      <c r="W142" s="34">
        <f>INDEX(Saisies!$H$4:$H$203,T142)+INDEX(Saisies!$M$4:$M$203,T142)</f>
        <v>0</v>
      </c>
      <c r="X142" s="55">
        <f>INDEX(Saisies!$I$4:$I$203,T142)+INDEX(Saisies!$N$4:$N$203,T142)</f>
        <v>1.3E-6</v>
      </c>
      <c r="Y142" s="52" t="str">
        <f>IF(Saisies!F142="","",V142/Y$3)</f>
        <v/>
      </c>
      <c r="Z142" s="38" t="str">
        <f>IF(Saisies!H142="","",W142/Z$3)</f>
        <v/>
      </c>
      <c r="AA142" s="39" t="str">
        <f>IF(Saisies!D142="","",IF(Saisies!F142="","",IF(Saisies!H142="","",W142/V142)))</f>
        <v/>
      </c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</row>
    <row r="143" spans="1:50" x14ac:dyDescent="0.25">
      <c r="A143" s="28">
        <v>140</v>
      </c>
      <c r="B143" s="4">
        <f>MATCH(LARGE(Saisies!$I$4:$I$203,$A143),Saisies!$I$4:$I$203,0)</f>
        <v>61</v>
      </c>
      <c r="C143" s="13" t="str">
        <f>INDEX(Saisies!$D$4:$D$203,B143)</f>
        <v xml:space="preserve"> </v>
      </c>
      <c r="D143" s="4">
        <f>INDEX(Saisies!$F$4:$F$203,B143)</f>
        <v>0</v>
      </c>
      <c r="E143" s="36">
        <f>INDEX(Saisies!$H$4:$H$203,B143)</f>
        <v>0</v>
      </c>
      <c r="F143" s="56">
        <f>INDEX(Saisies!$I$4:$I$203,B143)</f>
        <v>6.4000000000000001E-7</v>
      </c>
      <c r="G143" s="52" t="str">
        <f>IF(Saisies!F143="","",D143/G$3)</f>
        <v/>
      </c>
      <c r="H143" s="33" t="str">
        <f>IF(Saisies!H143="","",E143/H$3)</f>
        <v/>
      </c>
      <c r="I143" s="46"/>
      <c r="J143" s="28">
        <v>140</v>
      </c>
      <c r="K143" s="8">
        <f>MATCH(LARGE(Saisies!$N$4:$N$203,$J143),Saisies!$N$4:$N$203,0)</f>
        <v>61</v>
      </c>
      <c r="L143" s="13" t="str">
        <f>INDEX(Saisies!$D$4:$D$203,K143)</f>
        <v xml:space="preserve"> </v>
      </c>
      <c r="M143" s="8">
        <f>INDEX(Saisies!$K$4:$K$203,K143)</f>
        <v>0</v>
      </c>
      <c r="N143" s="34">
        <f>INDEX(Saisies!$M$4:$M$203,K143)</f>
        <v>0</v>
      </c>
      <c r="O143" s="55">
        <f>INDEX(Saisies!$N$4:$N$203,K143)</f>
        <v>6.4000000000000001E-7</v>
      </c>
      <c r="P143" s="52" t="str">
        <f>IF(Saisies!K143="","",M143/P$3)</f>
        <v/>
      </c>
      <c r="Q143" s="33" t="str">
        <f>IF(Saisies!M143="","",N143/Q$3)</f>
        <v/>
      </c>
      <c r="R143" s="46"/>
      <c r="S143" s="28">
        <v>140</v>
      </c>
      <c r="T143" s="8">
        <f>MATCH(LARGE(Saisies!$Q$4:$Q$203,$A143),Saisies!$Q$4:$Q$203,0)</f>
        <v>61</v>
      </c>
      <c r="U143" s="13" t="str">
        <f>INDEX(Saisies!$D$4:$D$203,T143)</f>
        <v xml:space="preserve"> </v>
      </c>
      <c r="V143" s="8">
        <f>INDEX(Saisies!$F$4:$F$203,T143)+INDEX(Saisies!$K$4:$K$203,T143)</f>
        <v>0</v>
      </c>
      <c r="W143" s="34">
        <f>INDEX(Saisies!$H$4:$H$203,T143)+INDEX(Saisies!$M$4:$M$203,T143)</f>
        <v>0</v>
      </c>
      <c r="X143" s="55">
        <f>INDEX(Saisies!$I$4:$I$203,T143)+INDEX(Saisies!$N$4:$N$203,T143)</f>
        <v>1.28E-6</v>
      </c>
      <c r="Y143" s="52" t="str">
        <f>IF(Saisies!F143="","",V143/Y$3)</f>
        <v/>
      </c>
      <c r="Z143" s="38" t="str">
        <f>IF(Saisies!H143="","",W143/Z$3)</f>
        <v/>
      </c>
      <c r="AA143" s="39" t="str">
        <f>IF(Saisies!D143="","",IF(Saisies!F143="","",IF(Saisies!H143="","",W143/V143)))</f>
        <v/>
      </c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</row>
    <row r="144" spans="1:50" x14ac:dyDescent="0.25">
      <c r="A144" s="28">
        <v>141</v>
      </c>
      <c r="B144" s="4">
        <f>MATCH(LARGE(Saisies!$I$4:$I$203,$A144),Saisies!$I$4:$I$203,0)</f>
        <v>60</v>
      </c>
      <c r="C144" s="13" t="str">
        <f>INDEX(Saisies!$D$4:$D$203,B144)</f>
        <v xml:space="preserve"> </v>
      </c>
      <c r="D144" s="4">
        <f>INDEX(Saisies!$F$4:$F$203,B144)</f>
        <v>0</v>
      </c>
      <c r="E144" s="36">
        <f>INDEX(Saisies!$H$4:$H$203,B144)</f>
        <v>0</v>
      </c>
      <c r="F144" s="56">
        <f>INDEX(Saisies!$I$4:$I$203,B144)</f>
        <v>6.3E-7</v>
      </c>
      <c r="G144" s="52" t="str">
        <f>IF(Saisies!F144="","",D144/G$3)</f>
        <v/>
      </c>
      <c r="H144" s="33" t="str">
        <f>IF(Saisies!H144="","",E144/H$3)</f>
        <v/>
      </c>
      <c r="I144" s="46"/>
      <c r="J144" s="28">
        <v>141</v>
      </c>
      <c r="K144" s="8">
        <f>MATCH(LARGE(Saisies!$N$4:$N$203,$J144),Saisies!$N$4:$N$203,0)</f>
        <v>60</v>
      </c>
      <c r="L144" s="13" t="str">
        <f>INDEX(Saisies!$D$4:$D$203,K144)</f>
        <v xml:space="preserve"> </v>
      </c>
      <c r="M144" s="8">
        <f>INDEX(Saisies!$K$4:$K$203,K144)</f>
        <v>0</v>
      </c>
      <c r="N144" s="34">
        <f>INDEX(Saisies!$M$4:$M$203,K144)</f>
        <v>0</v>
      </c>
      <c r="O144" s="55">
        <f>INDEX(Saisies!$N$4:$N$203,K144)</f>
        <v>6.3E-7</v>
      </c>
      <c r="P144" s="52" t="str">
        <f>IF(Saisies!K144="","",M144/P$3)</f>
        <v/>
      </c>
      <c r="Q144" s="33" t="str">
        <f>IF(Saisies!M144="","",N144/Q$3)</f>
        <v/>
      </c>
      <c r="R144" s="46"/>
      <c r="S144" s="28">
        <v>141</v>
      </c>
      <c r="T144" s="8">
        <f>MATCH(LARGE(Saisies!$Q$4:$Q$203,$A144),Saisies!$Q$4:$Q$203,0)</f>
        <v>60</v>
      </c>
      <c r="U144" s="13" t="str">
        <f>INDEX(Saisies!$D$4:$D$203,T144)</f>
        <v xml:space="preserve"> </v>
      </c>
      <c r="V144" s="8">
        <f>INDEX(Saisies!$F$4:$F$203,T144)+INDEX(Saisies!$K$4:$K$203,T144)</f>
        <v>0</v>
      </c>
      <c r="W144" s="34">
        <f>INDEX(Saisies!$H$4:$H$203,T144)+INDEX(Saisies!$M$4:$M$203,T144)</f>
        <v>0</v>
      </c>
      <c r="X144" s="55">
        <f>INDEX(Saisies!$I$4:$I$203,T144)+INDEX(Saisies!$N$4:$N$203,T144)</f>
        <v>1.26E-6</v>
      </c>
      <c r="Y144" s="52" t="str">
        <f>IF(Saisies!F144="","",V144/Y$3)</f>
        <v/>
      </c>
      <c r="Z144" s="38" t="str">
        <f>IF(Saisies!H144="","",W144/Z$3)</f>
        <v/>
      </c>
      <c r="AA144" s="39" t="str">
        <f>IF(Saisies!D144="","",IF(Saisies!F144="","",IF(Saisies!H144="","",W144/V144)))</f>
        <v/>
      </c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</row>
    <row r="145" spans="1:50" x14ac:dyDescent="0.25">
      <c r="A145" s="28">
        <v>142</v>
      </c>
      <c r="B145" s="4">
        <f>MATCH(LARGE(Saisies!$I$4:$I$203,$A145),Saisies!$I$4:$I$203,0)</f>
        <v>59</v>
      </c>
      <c r="C145" s="13" t="str">
        <f>INDEX(Saisies!$D$4:$D$203,B145)</f>
        <v xml:space="preserve"> </v>
      </c>
      <c r="D145" s="4">
        <f>INDEX(Saisies!$F$4:$F$203,B145)</f>
        <v>0</v>
      </c>
      <c r="E145" s="36">
        <f>INDEX(Saisies!$H$4:$H$203,B145)</f>
        <v>0</v>
      </c>
      <c r="F145" s="56">
        <f>INDEX(Saisies!$I$4:$I$203,B145)</f>
        <v>6.1999999999999999E-7</v>
      </c>
      <c r="G145" s="52" t="str">
        <f>IF(Saisies!F145="","",D145/G$3)</f>
        <v/>
      </c>
      <c r="H145" s="33" t="str">
        <f>IF(Saisies!H145="","",E145/H$3)</f>
        <v/>
      </c>
      <c r="I145" s="46"/>
      <c r="J145" s="28">
        <v>142</v>
      </c>
      <c r="K145" s="8">
        <f>MATCH(LARGE(Saisies!$N$4:$N$203,$J145),Saisies!$N$4:$N$203,0)</f>
        <v>59</v>
      </c>
      <c r="L145" s="13" t="str">
        <f>INDEX(Saisies!$D$4:$D$203,K145)</f>
        <v xml:space="preserve"> </v>
      </c>
      <c r="M145" s="8">
        <f>INDEX(Saisies!$K$4:$K$203,K145)</f>
        <v>0</v>
      </c>
      <c r="N145" s="34">
        <f>INDEX(Saisies!$M$4:$M$203,K145)</f>
        <v>0</v>
      </c>
      <c r="O145" s="55">
        <f>INDEX(Saisies!$N$4:$N$203,K145)</f>
        <v>6.1999999999999999E-7</v>
      </c>
      <c r="P145" s="52" t="str">
        <f>IF(Saisies!K145="","",M145/P$3)</f>
        <v/>
      </c>
      <c r="Q145" s="33" t="str">
        <f>IF(Saisies!M145="","",N145/Q$3)</f>
        <v/>
      </c>
      <c r="R145" s="46"/>
      <c r="S145" s="28">
        <v>142</v>
      </c>
      <c r="T145" s="8">
        <f>MATCH(LARGE(Saisies!$Q$4:$Q$203,$A145),Saisies!$Q$4:$Q$203,0)</f>
        <v>59</v>
      </c>
      <c r="U145" s="13" t="str">
        <f>INDEX(Saisies!$D$4:$D$203,T145)</f>
        <v xml:space="preserve"> </v>
      </c>
      <c r="V145" s="8">
        <f>INDEX(Saisies!$F$4:$F$203,T145)+INDEX(Saisies!$K$4:$K$203,T145)</f>
        <v>0</v>
      </c>
      <c r="W145" s="34">
        <f>INDEX(Saisies!$H$4:$H$203,T145)+INDEX(Saisies!$M$4:$M$203,T145)</f>
        <v>0</v>
      </c>
      <c r="X145" s="55">
        <f>INDEX(Saisies!$I$4:$I$203,T145)+INDEX(Saisies!$N$4:$N$203,T145)</f>
        <v>1.24E-6</v>
      </c>
      <c r="Y145" s="52" t="str">
        <f>IF(Saisies!F145="","",V145/Y$3)</f>
        <v/>
      </c>
      <c r="Z145" s="38" t="str">
        <f>IF(Saisies!H145="","",W145/Z$3)</f>
        <v/>
      </c>
      <c r="AA145" s="39" t="str">
        <f>IF(Saisies!D145="","",IF(Saisies!F145="","",IF(Saisies!H145="","",W145/V145)))</f>
        <v/>
      </c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</row>
    <row r="146" spans="1:50" x14ac:dyDescent="0.25">
      <c r="A146" s="28">
        <v>143</v>
      </c>
      <c r="B146" s="4">
        <f>MATCH(LARGE(Saisies!$I$4:$I$203,$A146),Saisies!$I$4:$I$203,0)</f>
        <v>58</v>
      </c>
      <c r="C146" s="13" t="str">
        <f>INDEX(Saisies!$D$4:$D$203,B146)</f>
        <v xml:space="preserve"> </v>
      </c>
      <c r="D146" s="4">
        <f>INDEX(Saisies!$F$4:$F$203,B146)</f>
        <v>0</v>
      </c>
      <c r="E146" s="36">
        <f>INDEX(Saisies!$H$4:$H$203,B146)</f>
        <v>0</v>
      </c>
      <c r="F146" s="56">
        <f>INDEX(Saisies!$I$4:$I$203,B146)</f>
        <v>6.0999999999999998E-7</v>
      </c>
      <c r="G146" s="52" t="str">
        <f>IF(Saisies!F146="","",D146/G$3)</f>
        <v/>
      </c>
      <c r="H146" s="33" t="str">
        <f>IF(Saisies!H146="","",E146/H$3)</f>
        <v/>
      </c>
      <c r="I146" s="46"/>
      <c r="J146" s="28">
        <v>143</v>
      </c>
      <c r="K146" s="8">
        <f>MATCH(LARGE(Saisies!$N$4:$N$203,$J146),Saisies!$N$4:$N$203,0)</f>
        <v>58</v>
      </c>
      <c r="L146" s="13" t="str">
        <f>INDEX(Saisies!$D$4:$D$203,K146)</f>
        <v xml:space="preserve"> </v>
      </c>
      <c r="M146" s="8">
        <f>INDEX(Saisies!$K$4:$K$203,K146)</f>
        <v>0</v>
      </c>
      <c r="N146" s="34">
        <f>INDEX(Saisies!$M$4:$M$203,K146)</f>
        <v>0</v>
      </c>
      <c r="O146" s="55">
        <f>INDEX(Saisies!$N$4:$N$203,K146)</f>
        <v>6.0999999999999998E-7</v>
      </c>
      <c r="P146" s="52" t="str">
        <f>IF(Saisies!K146="","",M146/P$3)</f>
        <v/>
      </c>
      <c r="Q146" s="33" t="str">
        <f>IF(Saisies!M146="","",N146/Q$3)</f>
        <v/>
      </c>
      <c r="R146" s="46"/>
      <c r="S146" s="28">
        <v>143</v>
      </c>
      <c r="T146" s="8">
        <f>MATCH(LARGE(Saisies!$Q$4:$Q$203,$A146),Saisies!$Q$4:$Q$203,0)</f>
        <v>58</v>
      </c>
      <c r="U146" s="13" t="str">
        <f>INDEX(Saisies!$D$4:$D$203,T146)</f>
        <v xml:space="preserve"> </v>
      </c>
      <c r="V146" s="8">
        <f>INDEX(Saisies!$F$4:$F$203,T146)+INDEX(Saisies!$K$4:$K$203,T146)</f>
        <v>0</v>
      </c>
      <c r="W146" s="34">
        <f>INDEX(Saisies!$H$4:$H$203,T146)+INDEX(Saisies!$M$4:$M$203,T146)</f>
        <v>0</v>
      </c>
      <c r="X146" s="55">
        <f>INDEX(Saisies!$I$4:$I$203,T146)+INDEX(Saisies!$N$4:$N$203,T146)</f>
        <v>1.22E-6</v>
      </c>
      <c r="Y146" s="52" t="str">
        <f>IF(Saisies!F146="","",V146/Y$3)</f>
        <v/>
      </c>
      <c r="Z146" s="38" t="str">
        <f>IF(Saisies!H146="","",W146/Z$3)</f>
        <v/>
      </c>
      <c r="AA146" s="39" t="str">
        <f>IF(Saisies!D146="","",IF(Saisies!F146="","",IF(Saisies!H146="","",W146/V146)))</f>
        <v/>
      </c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</row>
    <row r="147" spans="1:50" x14ac:dyDescent="0.25">
      <c r="A147" s="28">
        <v>144</v>
      </c>
      <c r="B147" s="4">
        <f>MATCH(LARGE(Saisies!$I$4:$I$203,$A147),Saisies!$I$4:$I$203,0)</f>
        <v>57</v>
      </c>
      <c r="C147" s="13" t="str">
        <f>INDEX(Saisies!$D$4:$D$203,B147)</f>
        <v xml:space="preserve"> </v>
      </c>
      <c r="D147" s="4">
        <f>INDEX(Saisies!$F$4:$F$203,B147)</f>
        <v>0</v>
      </c>
      <c r="E147" s="36">
        <f>INDEX(Saisies!$H$4:$H$203,B147)</f>
        <v>0</v>
      </c>
      <c r="F147" s="56">
        <f>INDEX(Saisies!$I$4:$I$203,B147)</f>
        <v>5.9999999999999997E-7</v>
      </c>
      <c r="G147" s="52" t="str">
        <f>IF(Saisies!F147="","",D147/G$3)</f>
        <v/>
      </c>
      <c r="H147" s="33" t="str">
        <f>IF(Saisies!H147="","",E147/H$3)</f>
        <v/>
      </c>
      <c r="I147" s="46"/>
      <c r="J147" s="28">
        <v>144</v>
      </c>
      <c r="K147" s="8">
        <f>MATCH(LARGE(Saisies!$N$4:$N$203,$J147),Saisies!$N$4:$N$203,0)</f>
        <v>57</v>
      </c>
      <c r="L147" s="13" t="str">
        <f>INDEX(Saisies!$D$4:$D$203,K147)</f>
        <v xml:space="preserve"> </v>
      </c>
      <c r="M147" s="8">
        <f>INDEX(Saisies!$K$4:$K$203,K147)</f>
        <v>0</v>
      </c>
      <c r="N147" s="34">
        <f>INDEX(Saisies!$M$4:$M$203,K147)</f>
        <v>0</v>
      </c>
      <c r="O147" s="55">
        <f>INDEX(Saisies!$N$4:$N$203,K147)</f>
        <v>5.9999999999999997E-7</v>
      </c>
      <c r="P147" s="52" t="str">
        <f>IF(Saisies!K147="","",M147/P$3)</f>
        <v/>
      </c>
      <c r="Q147" s="33" t="str">
        <f>IF(Saisies!M147="","",N147/Q$3)</f>
        <v/>
      </c>
      <c r="R147" s="46"/>
      <c r="S147" s="28">
        <v>144</v>
      </c>
      <c r="T147" s="8">
        <f>MATCH(LARGE(Saisies!$Q$4:$Q$203,$A147),Saisies!$Q$4:$Q$203,0)</f>
        <v>57</v>
      </c>
      <c r="U147" s="13" t="str">
        <f>INDEX(Saisies!$D$4:$D$203,T147)</f>
        <v xml:space="preserve"> </v>
      </c>
      <c r="V147" s="8">
        <f>INDEX(Saisies!$F$4:$F$203,T147)+INDEX(Saisies!$K$4:$K$203,T147)</f>
        <v>0</v>
      </c>
      <c r="W147" s="34">
        <f>INDEX(Saisies!$H$4:$H$203,T147)+INDEX(Saisies!$M$4:$M$203,T147)</f>
        <v>0</v>
      </c>
      <c r="X147" s="55">
        <f>INDEX(Saisies!$I$4:$I$203,T147)+INDEX(Saisies!$N$4:$N$203,T147)</f>
        <v>1.1999999999999999E-6</v>
      </c>
      <c r="Y147" s="52" t="str">
        <f>IF(Saisies!F147="","",V147/Y$3)</f>
        <v/>
      </c>
      <c r="Z147" s="38" t="str">
        <f>IF(Saisies!H147="","",W147/Z$3)</f>
        <v/>
      </c>
      <c r="AA147" s="39" t="str">
        <f>IF(Saisies!D147="","",IF(Saisies!F147="","",IF(Saisies!H147="","",W147/V147)))</f>
        <v/>
      </c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</row>
    <row r="148" spans="1:50" x14ac:dyDescent="0.25">
      <c r="A148" s="28">
        <v>145</v>
      </c>
      <c r="B148" s="4">
        <f>MATCH(LARGE(Saisies!$I$4:$I$203,$A148),Saisies!$I$4:$I$203,0)</f>
        <v>56</v>
      </c>
      <c r="C148" s="13" t="str">
        <f>INDEX(Saisies!$D$4:$D$203,B148)</f>
        <v xml:space="preserve"> </v>
      </c>
      <c r="D148" s="4">
        <f>INDEX(Saisies!$F$4:$F$203,B148)</f>
        <v>0</v>
      </c>
      <c r="E148" s="36">
        <f>INDEX(Saisies!$H$4:$H$203,B148)</f>
        <v>0</v>
      </c>
      <c r="F148" s="56">
        <f>INDEX(Saisies!$I$4:$I$203,B148)</f>
        <v>5.8999999999999996E-7</v>
      </c>
      <c r="G148" s="52" t="str">
        <f>IF(Saisies!F148="","",D148/G$3)</f>
        <v/>
      </c>
      <c r="H148" s="33" t="str">
        <f>IF(Saisies!H148="","",E148/H$3)</f>
        <v/>
      </c>
      <c r="I148" s="46"/>
      <c r="J148" s="28">
        <v>145</v>
      </c>
      <c r="K148" s="8">
        <f>MATCH(LARGE(Saisies!$N$4:$N$203,$J148),Saisies!$N$4:$N$203,0)</f>
        <v>56</v>
      </c>
      <c r="L148" s="13" t="str">
        <f>INDEX(Saisies!$D$4:$D$203,K148)</f>
        <v xml:space="preserve"> </v>
      </c>
      <c r="M148" s="8">
        <f>INDEX(Saisies!$K$4:$K$203,K148)</f>
        <v>0</v>
      </c>
      <c r="N148" s="34">
        <f>INDEX(Saisies!$M$4:$M$203,K148)</f>
        <v>0</v>
      </c>
      <c r="O148" s="55">
        <f>INDEX(Saisies!$N$4:$N$203,K148)</f>
        <v>5.8999999999999996E-7</v>
      </c>
      <c r="P148" s="52" t="str">
        <f>IF(Saisies!K148="","",M148/P$3)</f>
        <v/>
      </c>
      <c r="Q148" s="33" t="str">
        <f>IF(Saisies!M148="","",N148/Q$3)</f>
        <v/>
      </c>
      <c r="R148" s="46"/>
      <c r="S148" s="28">
        <v>145</v>
      </c>
      <c r="T148" s="8">
        <f>MATCH(LARGE(Saisies!$Q$4:$Q$203,$A148),Saisies!$Q$4:$Q$203,0)</f>
        <v>56</v>
      </c>
      <c r="U148" s="13" t="str">
        <f>INDEX(Saisies!$D$4:$D$203,T148)</f>
        <v xml:space="preserve"> </v>
      </c>
      <c r="V148" s="8">
        <f>INDEX(Saisies!$F$4:$F$203,T148)+INDEX(Saisies!$K$4:$K$203,T148)</f>
        <v>0</v>
      </c>
      <c r="W148" s="34">
        <f>INDEX(Saisies!$H$4:$H$203,T148)+INDEX(Saisies!$M$4:$M$203,T148)</f>
        <v>0</v>
      </c>
      <c r="X148" s="55">
        <f>INDEX(Saisies!$I$4:$I$203,T148)+INDEX(Saisies!$N$4:$N$203,T148)</f>
        <v>1.1799999999999999E-6</v>
      </c>
      <c r="Y148" s="52" t="str">
        <f>IF(Saisies!F148="","",V148/Y$3)</f>
        <v/>
      </c>
      <c r="Z148" s="38" t="str">
        <f>IF(Saisies!H148="","",W148/Z$3)</f>
        <v/>
      </c>
      <c r="AA148" s="39" t="str">
        <f>IF(Saisies!D148="","",IF(Saisies!F148="","",IF(Saisies!H148="","",W148/V148)))</f>
        <v/>
      </c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</row>
    <row r="149" spans="1:50" x14ac:dyDescent="0.25">
      <c r="A149" s="28">
        <v>146</v>
      </c>
      <c r="B149" s="4">
        <f>MATCH(LARGE(Saisies!$I$4:$I$203,$A149),Saisies!$I$4:$I$203,0)</f>
        <v>55</v>
      </c>
      <c r="C149" s="13" t="str">
        <f>INDEX(Saisies!$D$4:$D$203,B149)</f>
        <v xml:space="preserve"> </v>
      </c>
      <c r="D149" s="4">
        <f>INDEX(Saisies!$F$4:$F$203,B149)</f>
        <v>0</v>
      </c>
      <c r="E149" s="36">
        <f>INDEX(Saisies!$H$4:$H$203,B149)</f>
        <v>0</v>
      </c>
      <c r="F149" s="56">
        <f>INDEX(Saisies!$I$4:$I$203,B149)</f>
        <v>5.8000000000000006E-7</v>
      </c>
      <c r="G149" s="52" t="str">
        <f>IF(Saisies!F149="","",D149/G$3)</f>
        <v/>
      </c>
      <c r="H149" s="33" t="str">
        <f>IF(Saisies!H149="","",E149/H$3)</f>
        <v/>
      </c>
      <c r="I149" s="46"/>
      <c r="J149" s="28">
        <v>146</v>
      </c>
      <c r="K149" s="8">
        <f>MATCH(LARGE(Saisies!$N$4:$N$203,$J149),Saisies!$N$4:$N$203,0)</f>
        <v>55</v>
      </c>
      <c r="L149" s="13" t="str">
        <f>INDEX(Saisies!$D$4:$D$203,K149)</f>
        <v xml:space="preserve"> </v>
      </c>
      <c r="M149" s="8">
        <f>INDEX(Saisies!$K$4:$K$203,K149)</f>
        <v>0</v>
      </c>
      <c r="N149" s="34">
        <f>INDEX(Saisies!$M$4:$M$203,K149)</f>
        <v>0</v>
      </c>
      <c r="O149" s="55">
        <f>INDEX(Saisies!$N$4:$N$203,K149)</f>
        <v>5.8000000000000006E-7</v>
      </c>
      <c r="P149" s="52" t="str">
        <f>IF(Saisies!K149="","",M149/P$3)</f>
        <v/>
      </c>
      <c r="Q149" s="33" t="str">
        <f>IF(Saisies!M149="","",N149/Q$3)</f>
        <v/>
      </c>
      <c r="R149" s="46"/>
      <c r="S149" s="28">
        <v>146</v>
      </c>
      <c r="T149" s="8">
        <f>MATCH(LARGE(Saisies!$Q$4:$Q$203,$A149),Saisies!$Q$4:$Q$203,0)</f>
        <v>55</v>
      </c>
      <c r="U149" s="13" t="str">
        <f>INDEX(Saisies!$D$4:$D$203,T149)</f>
        <v xml:space="preserve"> </v>
      </c>
      <c r="V149" s="8">
        <f>INDEX(Saisies!$F$4:$F$203,T149)+INDEX(Saisies!$K$4:$K$203,T149)</f>
        <v>0</v>
      </c>
      <c r="W149" s="34">
        <f>INDEX(Saisies!$H$4:$H$203,T149)+INDEX(Saisies!$M$4:$M$203,T149)</f>
        <v>0</v>
      </c>
      <c r="X149" s="55">
        <f>INDEX(Saisies!$I$4:$I$203,T149)+INDEX(Saisies!$N$4:$N$203,T149)</f>
        <v>1.1600000000000001E-6</v>
      </c>
      <c r="Y149" s="52" t="str">
        <f>IF(Saisies!F149="","",V149/Y$3)</f>
        <v/>
      </c>
      <c r="Z149" s="38" t="str">
        <f>IF(Saisies!H149="","",W149/Z$3)</f>
        <v/>
      </c>
      <c r="AA149" s="39" t="str">
        <f>IF(Saisies!D149="","",IF(Saisies!F149="","",IF(Saisies!H149="","",W149/V149)))</f>
        <v/>
      </c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</row>
    <row r="150" spans="1:50" x14ac:dyDescent="0.25">
      <c r="A150" s="28">
        <v>147</v>
      </c>
      <c r="B150" s="4">
        <f>MATCH(LARGE(Saisies!$I$4:$I$203,$A150),Saisies!$I$4:$I$203,0)</f>
        <v>54</v>
      </c>
      <c r="C150" s="13" t="str">
        <f>INDEX(Saisies!$D$4:$D$203,B150)</f>
        <v xml:space="preserve"> </v>
      </c>
      <c r="D150" s="4">
        <f>INDEX(Saisies!$F$4:$F$203,B150)</f>
        <v>0</v>
      </c>
      <c r="E150" s="36">
        <f>INDEX(Saisies!$H$4:$H$203,B150)</f>
        <v>0</v>
      </c>
      <c r="F150" s="56">
        <f>INDEX(Saisies!$I$4:$I$203,B150)</f>
        <v>5.7000000000000005E-7</v>
      </c>
      <c r="G150" s="52" t="str">
        <f>IF(Saisies!F150="","",D150/G$3)</f>
        <v/>
      </c>
      <c r="H150" s="33" t="str">
        <f>IF(Saisies!H150="","",E150/H$3)</f>
        <v/>
      </c>
      <c r="I150" s="46"/>
      <c r="J150" s="28">
        <v>147</v>
      </c>
      <c r="K150" s="8">
        <f>MATCH(LARGE(Saisies!$N$4:$N$203,$J150),Saisies!$N$4:$N$203,0)</f>
        <v>54</v>
      </c>
      <c r="L150" s="13" t="str">
        <f>INDEX(Saisies!$D$4:$D$203,K150)</f>
        <v xml:space="preserve"> </v>
      </c>
      <c r="M150" s="8">
        <f>INDEX(Saisies!$K$4:$K$203,K150)</f>
        <v>0</v>
      </c>
      <c r="N150" s="34">
        <f>INDEX(Saisies!$M$4:$M$203,K150)</f>
        <v>0</v>
      </c>
      <c r="O150" s="55">
        <f>INDEX(Saisies!$N$4:$N$203,K150)</f>
        <v>5.7000000000000005E-7</v>
      </c>
      <c r="P150" s="52" t="str">
        <f>IF(Saisies!K150="","",M150/P$3)</f>
        <v/>
      </c>
      <c r="Q150" s="33" t="str">
        <f>IF(Saisies!M150="","",N150/Q$3)</f>
        <v/>
      </c>
      <c r="R150" s="46"/>
      <c r="S150" s="28">
        <v>147</v>
      </c>
      <c r="T150" s="8">
        <f>MATCH(LARGE(Saisies!$Q$4:$Q$203,$A150),Saisies!$Q$4:$Q$203,0)</f>
        <v>54</v>
      </c>
      <c r="U150" s="13" t="str">
        <f>INDEX(Saisies!$D$4:$D$203,T150)</f>
        <v xml:space="preserve"> </v>
      </c>
      <c r="V150" s="8">
        <f>INDEX(Saisies!$F$4:$F$203,T150)+INDEX(Saisies!$K$4:$K$203,T150)</f>
        <v>0</v>
      </c>
      <c r="W150" s="34">
        <f>INDEX(Saisies!$H$4:$H$203,T150)+INDEX(Saisies!$M$4:$M$203,T150)</f>
        <v>0</v>
      </c>
      <c r="X150" s="55">
        <f>INDEX(Saisies!$I$4:$I$203,T150)+INDEX(Saisies!$N$4:$N$203,T150)</f>
        <v>1.1400000000000001E-6</v>
      </c>
      <c r="Y150" s="52" t="str">
        <f>IF(Saisies!F150="","",V150/Y$3)</f>
        <v/>
      </c>
      <c r="Z150" s="38" t="str">
        <f>IF(Saisies!H150="","",W150/Z$3)</f>
        <v/>
      </c>
      <c r="AA150" s="39" t="str">
        <f>IF(Saisies!D150="","",IF(Saisies!F150="","",IF(Saisies!H150="","",W150/V150)))</f>
        <v/>
      </c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</row>
    <row r="151" spans="1:50" x14ac:dyDescent="0.25">
      <c r="A151" s="28">
        <v>148</v>
      </c>
      <c r="B151" s="4">
        <f>MATCH(LARGE(Saisies!$I$4:$I$203,$A151),Saisies!$I$4:$I$203,0)</f>
        <v>53</v>
      </c>
      <c r="C151" s="13" t="str">
        <f>INDEX(Saisies!$D$4:$D$203,B151)</f>
        <v xml:space="preserve"> </v>
      </c>
      <c r="D151" s="4">
        <f>INDEX(Saisies!$F$4:$F$203,B151)</f>
        <v>0</v>
      </c>
      <c r="E151" s="36">
        <f>INDEX(Saisies!$H$4:$H$203,B151)</f>
        <v>0</v>
      </c>
      <c r="F151" s="56">
        <f>INDEX(Saisies!$I$4:$I$203,B151)</f>
        <v>5.6000000000000004E-7</v>
      </c>
      <c r="G151" s="52" t="str">
        <f>IF(Saisies!F151="","",D151/G$3)</f>
        <v/>
      </c>
      <c r="H151" s="33" t="str">
        <f>IF(Saisies!H151="","",E151/H$3)</f>
        <v/>
      </c>
      <c r="I151" s="46"/>
      <c r="J151" s="28">
        <v>148</v>
      </c>
      <c r="K151" s="8">
        <f>MATCH(LARGE(Saisies!$N$4:$N$203,$J151),Saisies!$N$4:$N$203,0)</f>
        <v>53</v>
      </c>
      <c r="L151" s="13" t="str">
        <f>INDEX(Saisies!$D$4:$D$203,K151)</f>
        <v xml:space="preserve"> </v>
      </c>
      <c r="M151" s="8">
        <f>INDEX(Saisies!$K$4:$K$203,K151)</f>
        <v>0</v>
      </c>
      <c r="N151" s="34">
        <f>INDEX(Saisies!$M$4:$M$203,K151)</f>
        <v>0</v>
      </c>
      <c r="O151" s="55">
        <f>INDEX(Saisies!$N$4:$N$203,K151)</f>
        <v>5.6000000000000004E-7</v>
      </c>
      <c r="P151" s="52" t="str">
        <f>IF(Saisies!K151="","",M151/P$3)</f>
        <v/>
      </c>
      <c r="Q151" s="33" t="str">
        <f>IF(Saisies!M151="","",N151/Q$3)</f>
        <v/>
      </c>
      <c r="R151" s="46"/>
      <c r="S151" s="28">
        <v>148</v>
      </c>
      <c r="T151" s="8">
        <f>MATCH(LARGE(Saisies!$Q$4:$Q$203,$A151),Saisies!$Q$4:$Q$203,0)</f>
        <v>53</v>
      </c>
      <c r="U151" s="13" t="str">
        <f>INDEX(Saisies!$D$4:$D$203,T151)</f>
        <v xml:space="preserve"> </v>
      </c>
      <c r="V151" s="8">
        <f>INDEX(Saisies!$F$4:$F$203,T151)+INDEX(Saisies!$K$4:$K$203,T151)</f>
        <v>0</v>
      </c>
      <c r="W151" s="34">
        <f>INDEX(Saisies!$H$4:$H$203,T151)+INDEX(Saisies!$M$4:$M$203,T151)</f>
        <v>0</v>
      </c>
      <c r="X151" s="55">
        <f>INDEX(Saisies!$I$4:$I$203,T151)+INDEX(Saisies!$N$4:$N$203,T151)</f>
        <v>1.1200000000000001E-6</v>
      </c>
      <c r="Y151" s="52" t="str">
        <f>IF(Saisies!F151="","",V151/Y$3)</f>
        <v/>
      </c>
      <c r="Z151" s="38" t="str">
        <f>IF(Saisies!H151="","",W151/Z$3)</f>
        <v/>
      </c>
      <c r="AA151" s="39" t="str">
        <f>IF(Saisies!D151="","",IF(Saisies!F151="","",IF(Saisies!H151="","",W151/V151)))</f>
        <v/>
      </c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</row>
    <row r="152" spans="1:50" x14ac:dyDescent="0.25">
      <c r="A152" s="28">
        <v>149</v>
      </c>
      <c r="B152" s="4">
        <f>MATCH(LARGE(Saisies!$I$4:$I$203,$A152),Saisies!$I$4:$I$203,0)</f>
        <v>52</v>
      </c>
      <c r="C152" s="13" t="str">
        <f>INDEX(Saisies!$D$4:$D$203,B152)</f>
        <v xml:space="preserve"> </v>
      </c>
      <c r="D152" s="4">
        <f>INDEX(Saisies!$F$4:$F$203,B152)</f>
        <v>0</v>
      </c>
      <c r="E152" s="36">
        <f>INDEX(Saisies!$H$4:$H$203,B152)</f>
        <v>0</v>
      </c>
      <c r="F152" s="56">
        <f>INDEX(Saisies!$I$4:$I$203,B152)</f>
        <v>5.5000000000000003E-7</v>
      </c>
      <c r="G152" s="52" t="str">
        <f>IF(Saisies!F152="","",D152/G$3)</f>
        <v/>
      </c>
      <c r="H152" s="33" t="str">
        <f>IF(Saisies!H152="","",E152/H$3)</f>
        <v/>
      </c>
      <c r="I152" s="46"/>
      <c r="J152" s="28">
        <v>149</v>
      </c>
      <c r="K152" s="8">
        <f>MATCH(LARGE(Saisies!$N$4:$N$203,$J152),Saisies!$N$4:$N$203,0)</f>
        <v>52</v>
      </c>
      <c r="L152" s="13" t="str">
        <f>INDEX(Saisies!$D$4:$D$203,K152)</f>
        <v xml:space="preserve"> </v>
      </c>
      <c r="M152" s="8">
        <f>INDEX(Saisies!$K$4:$K$203,K152)</f>
        <v>0</v>
      </c>
      <c r="N152" s="34">
        <f>INDEX(Saisies!$M$4:$M$203,K152)</f>
        <v>0</v>
      </c>
      <c r="O152" s="55">
        <f>INDEX(Saisies!$N$4:$N$203,K152)</f>
        <v>5.5000000000000003E-7</v>
      </c>
      <c r="P152" s="52" t="str">
        <f>IF(Saisies!K152="","",M152/P$3)</f>
        <v/>
      </c>
      <c r="Q152" s="33" t="str">
        <f>IF(Saisies!M152="","",N152/Q$3)</f>
        <v/>
      </c>
      <c r="R152" s="46"/>
      <c r="S152" s="28">
        <v>149</v>
      </c>
      <c r="T152" s="8">
        <f>MATCH(LARGE(Saisies!$Q$4:$Q$203,$A152),Saisies!$Q$4:$Q$203,0)</f>
        <v>52</v>
      </c>
      <c r="U152" s="13" t="str">
        <f>INDEX(Saisies!$D$4:$D$203,T152)</f>
        <v xml:space="preserve"> </v>
      </c>
      <c r="V152" s="8">
        <f>INDEX(Saisies!$F$4:$F$203,T152)+INDEX(Saisies!$K$4:$K$203,T152)</f>
        <v>0</v>
      </c>
      <c r="W152" s="34">
        <f>INDEX(Saisies!$H$4:$H$203,T152)+INDEX(Saisies!$M$4:$M$203,T152)</f>
        <v>0</v>
      </c>
      <c r="X152" s="55">
        <f>INDEX(Saisies!$I$4:$I$203,T152)+INDEX(Saisies!$N$4:$N$203,T152)</f>
        <v>1.1000000000000001E-6</v>
      </c>
      <c r="Y152" s="52" t="str">
        <f>IF(Saisies!F152="","",V152/Y$3)</f>
        <v/>
      </c>
      <c r="Z152" s="38" t="str">
        <f>IF(Saisies!H152="","",W152/Z$3)</f>
        <v/>
      </c>
      <c r="AA152" s="39" t="str">
        <f>IF(Saisies!D152="","",IF(Saisies!F152="","",IF(Saisies!H152="","",W152/V152)))</f>
        <v/>
      </c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</row>
    <row r="153" spans="1:50" x14ac:dyDescent="0.25">
      <c r="A153" s="28">
        <v>150</v>
      </c>
      <c r="B153" s="4">
        <f>MATCH(LARGE(Saisies!$I$4:$I$203,$A153),Saisies!$I$4:$I$203,0)</f>
        <v>51</v>
      </c>
      <c r="C153" s="13" t="str">
        <f>INDEX(Saisies!$D$4:$D$203,B153)</f>
        <v xml:space="preserve"> </v>
      </c>
      <c r="D153" s="4">
        <f>INDEX(Saisies!$F$4:$F$203,B153)</f>
        <v>0</v>
      </c>
      <c r="E153" s="36">
        <f>INDEX(Saisies!$H$4:$H$203,B153)</f>
        <v>0</v>
      </c>
      <c r="F153" s="56">
        <f>INDEX(Saisies!$I$4:$I$203,B153)</f>
        <v>5.4000000000000002E-7</v>
      </c>
      <c r="G153" s="52" t="str">
        <f>IF(Saisies!F153="","",D153/G$3)</f>
        <v/>
      </c>
      <c r="H153" s="33" t="str">
        <f>IF(Saisies!H153="","",E153/H$3)</f>
        <v/>
      </c>
      <c r="I153" s="46"/>
      <c r="J153" s="28">
        <v>150</v>
      </c>
      <c r="K153" s="8">
        <f>MATCH(LARGE(Saisies!$N$4:$N$203,$J153),Saisies!$N$4:$N$203,0)</f>
        <v>51</v>
      </c>
      <c r="L153" s="13" t="str">
        <f>INDEX(Saisies!$D$4:$D$203,K153)</f>
        <v xml:space="preserve"> </v>
      </c>
      <c r="M153" s="8">
        <f>INDEX(Saisies!$K$4:$K$203,K153)</f>
        <v>0</v>
      </c>
      <c r="N153" s="34">
        <f>INDEX(Saisies!$M$4:$M$203,K153)</f>
        <v>0</v>
      </c>
      <c r="O153" s="55">
        <f>INDEX(Saisies!$N$4:$N$203,K153)</f>
        <v>5.4000000000000002E-7</v>
      </c>
      <c r="P153" s="52" t="str">
        <f>IF(Saisies!K153="","",M153/P$3)</f>
        <v/>
      </c>
      <c r="Q153" s="33" t="str">
        <f>IF(Saisies!M153="","",N153/Q$3)</f>
        <v/>
      </c>
      <c r="R153" s="46"/>
      <c r="S153" s="28">
        <v>150</v>
      </c>
      <c r="T153" s="8">
        <f>MATCH(LARGE(Saisies!$Q$4:$Q$203,$A153),Saisies!$Q$4:$Q$203,0)</f>
        <v>51</v>
      </c>
      <c r="U153" s="13" t="str">
        <f>INDEX(Saisies!$D$4:$D$203,T153)</f>
        <v xml:space="preserve"> </v>
      </c>
      <c r="V153" s="8">
        <f>INDEX(Saisies!$F$4:$F$203,T153)+INDEX(Saisies!$K$4:$K$203,T153)</f>
        <v>0</v>
      </c>
      <c r="W153" s="34">
        <f>INDEX(Saisies!$H$4:$H$203,T153)+INDEX(Saisies!$M$4:$M$203,T153)</f>
        <v>0</v>
      </c>
      <c r="X153" s="55">
        <f>INDEX(Saisies!$I$4:$I$203,T153)+INDEX(Saisies!$N$4:$N$203,T153)</f>
        <v>1.08E-6</v>
      </c>
      <c r="Y153" s="52" t="str">
        <f>IF(Saisies!F153="","",V153/Y$3)</f>
        <v/>
      </c>
      <c r="Z153" s="38" t="str">
        <f>IF(Saisies!H153="","",W153/Z$3)</f>
        <v/>
      </c>
      <c r="AA153" s="39" t="str">
        <f>IF(Saisies!D153="","",IF(Saisies!F153="","",IF(Saisies!H153="","",W153/V153)))</f>
        <v/>
      </c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</row>
    <row r="154" spans="1:50" x14ac:dyDescent="0.25">
      <c r="A154" s="28">
        <v>151</v>
      </c>
      <c r="B154" s="4">
        <f>MATCH(LARGE(Saisies!$I$4:$I$203,$A154),Saisies!$I$4:$I$203,0)</f>
        <v>50</v>
      </c>
      <c r="C154" s="13" t="str">
        <f>INDEX(Saisies!$D$4:$D$203,B154)</f>
        <v xml:space="preserve"> </v>
      </c>
      <c r="D154" s="4">
        <f>INDEX(Saisies!$F$4:$F$203,B154)</f>
        <v>0</v>
      </c>
      <c r="E154" s="36">
        <f>INDEX(Saisies!$H$4:$H$203,B154)</f>
        <v>0</v>
      </c>
      <c r="F154" s="56">
        <f>INDEX(Saisies!$I$4:$I$203,B154)</f>
        <v>5.3000000000000001E-7</v>
      </c>
      <c r="G154" s="52" t="str">
        <f>IF(Saisies!F154="","",D154/G$3)</f>
        <v/>
      </c>
      <c r="H154" s="33" t="str">
        <f>IF(Saisies!H154="","",E154/H$3)</f>
        <v/>
      </c>
      <c r="I154" s="46"/>
      <c r="J154" s="28">
        <v>151</v>
      </c>
      <c r="K154" s="8">
        <f>MATCH(LARGE(Saisies!$N$4:$N$203,$J154),Saisies!$N$4:$N$203,0)</f>
        <v>50</v>
      </c>
      <c r="L154" s="13" t="str">
        <f>INDEX(Saisies!$D$4:$D$203,K154)</f>
        <v xml:space="preserve"> </v>
      </c>
      <c r="M154" s="8">
        <f>INDEX(Saisies!$K$4:$K$203,K154)</f>
        <v>0</v>
      </c>
      <c r="N154" s="34">
        <f>INDEX(Saisies!$M$4:$M$203,K154)</f>
        <v>0</v>
      </c>
      <c r="O154" s="55">
        <f>INDEX(Saisies!$N$4:$N$203,K154)</f>
        <v>5.3000000000000001E-7</v>
      </c>
      <c r="P154" s="52" t="str">
        <f>IF(Saisies!K154="","",M154/P$3)</f>
        <v/>
      </c>
      <c r="Q154" s="33" t="str">
        <f>IF(Saisies!M154="","",N154/Q$3)</f>
        <v/>
      </c>
      <c r="R154" s="46"/>
      <c r="S154" s="28">
        <v>151</v>
      </c>
      <c r="T154" s="8">
        <f>MATCH(LARGE(Saisies!$Q$4:$Q$203,$A154),Saisies!$Q$4:$Q$203,0)</f>
        <v>50</v>
      </c>
      <c r="U154" s="13" t="str">
        <f>INDEX(Saisies!$D$4:$D$203,T154)</f>
        <v xml:space="preserve"> </v>
      </c>
      <c r="V154" s="8">
        <f>INDEX(Saisies!$F$4:$F$203,T154)+INDEX(Saisies!$K$4:$K$203,T154)</f>
        <v>0</v>
      </c>
      <c r="W154" s="34">
        <f>INDEX(Saisies!$H$4:$H$203,T154)+INDEX(Saisies!$M$4:$M$203,T154)</f>
        <v>0</v>
      </c>
      <c r="X154" s="55">
        <f>INDEX(Saisies!$I$4:$I$203,T154)+INDEX(Saisies!$N$4:$N$203,T154)</f>
        <v>1.06E-6</v>
      </c>
      <c r="Y154" s="52" t="str">
        <f>IF(Saisies!F154="","",V154/Y$3)</f>
        <v/>
      </c>
      <c r="Z154" s="38" t="str">
        <f>IF(Saisies!H154="","",W154/Z$3)</f>
        <v/>
      </c>
      <c r="AA154" s="39" t="str">
        <f>IF(Saisies!D154="","",IF(Saisies!F154="","",IF(Saisies!H154="","",W154/V154)))</f>
        <v/>
      </c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</row>
    <row r="155" spans="1:50" x14ac:dyDescent="0.25">
      <c r="A155" s="28">
        <v>152</v>
      </c>
      <c r="B155" s="4">
        <f>MATCH(LARGE(Saisies!$I$4:$I$203,$A155),Saisies!$I$4:$I$203,0)</f>
        <v>49</v>
      </c>
      <c r="C155" s="13" t="str">
        <f>INDEX(Saisies!$D$4:$D$203,B155)</f>
        <v xml:space="preserve"> </v>
      </c>
      <c r="D155" s="4">
        <f>INDEX(Saisies!$F$4:$F$203,B155)</f>
        <v>0</v>
      </c>
      <c r="E155" s="36">
        <f>INDEX(Saisies!$H$4:$H$203,B155)</f>
        <v>0</v>
      </c>
      <c r="F155" s="56">
        <f>INDEX(Saisies!$I$4:$I$203,B155)</f>
        <v>5.2E-7</v>
      </c>
      <c r="G155" s="52" t="str">
        <f>IF(Saisies!F155="","",D155/G$3)</f>
        <v/>
      </c>
      <c r="H155" s="33" t="str">
        <f>IF(Saisies!H155="","",E155/H$3)</f>
        <v/>
      </c>
      <c r="I155" s="46"/>
      <c r="J155" s="28">
        <v>152</v>
      </c>
      <c r="K155" s="8">
        <f>MATCH(LARGE(Saisies!$N$4:$N$203,$J155),Saisies!$N$4:$N$203,0)</f>
        <v>49</v>
      </c>
      <c r="L155" s="13" t="str">
        <f>INDEX(Saisies!$D$4:$D$203,K155)</f>
        <v xml:space="preserve"> </v>
      </c>
      <c r="M155" s="8">
        <f>INDEX(Saisies!$K$4:$K$203,K155)</f>
        <v>0</v>
      </c>
      <c r="N155" s="34">
        <f>INDEX(Saisies!$M$4:$M$203,K155)</f>
        <v>0</v>
      </c>
      <c r="O155" s="55">
        <f>INDEX(Saisies!$N$4:$N$203,K155)</f>
        <v>5.2E-7</v>
      </c>
      <c r="P155" s="52" t="str">
        <f>IF(Saisies!K155="","",M155/P$3)</f>
        <v/>
      </c>
      <c r="Q155" s="33" t="str">
        <f>IF(Saisies!M155="","",N155/Q$3)</f>
        <v/>
      </c>
      <c r="R155" s="46"/>
      <c r="S155" s="28">
        <v>152</v>
      </c>
      <c r="T155" s="8">
        <f>MATCH(LARGE(Saisies!$Q$4:$Q$203,$A155),Saisies!$Q$4:$Q$203,0)</f>
        <v>49</v>
      </c>
      <c r="U155" s="13" t="str">
        <f>INDEX(Saisies!$D$4:$D$203,T155)</f>
        <v xml:space="preserve"> </v>
      </c>
      <c r="V155" s="8">
        <f>INDEX(Saisies!$F$4:$F$203,T155)+INDEX(Saisies!$K$4:$K$203,T155)</f>
        <v>0</v>
      </c>
      <c r="W155" s="34">
        <f>INDEX(Saisies!$H$4:$H$203,T155)+INDEX(Saisies!$M$4:$M$203,T155)</f>
        <v>0</v>
      </c>
      <c r="X155" s="55">
        <f>INDEX(Saisies!$I$4:$I$203,T155)+INDEX(Saisies!$N$4:$N$203,T155)</f>
        <v>1.04E-6</v>
      </c>
      <c r="Y155" s="52" t="str">
        <f>IF(Saisies!F155="","",V155/Y$3)</f>
        <v/>
      </c>
      <c r="Z155" s="38" t="str">
        <f>IF(Saisies!H155="","",W155/Z$3)</f>
        <v/>
      </c>
      <c r="AA155" s="39" t="str">
        <f>IF(Saisies!D155="","",IF(Saisies!F155="","",IF(Saisies!H155="","",W155/V155)))</f>
        <v/>
      </c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</row>
    <row r="156" spans="1:50" x14ac:dyDescent="0.25">
      <c r="A156" s="28">
        <v>153</v>
      </c>
      <c r="B156" s="4">
        <f>MATCH(LARGE(Saisies!$I$4:$I$203,$A156),Saisies!$I$4:$I$203,0)</f>
        <v>48</v>
      </c>
      <c r="C156" s="13" t="str">
        <f>INDEX(Saisies!$D$4:$D$203,B156)</f>
        <v xml:space="preserve"> </v>
      </c>
      <c r="D156" s="4">
        <f>INDEX(Saisies!$F$4:$F$203,B156)</f>
        <v>0</v>
      </c>
      <c r="E156" s="36">
        <f>INDEX(Saisies!$H$4:$H$203,B156)</f>
        <v>0</v>
      </c>
      <c r="F156" s="56">
        <f>INDEX(Saisies!$I$4:$I$203,B156)</f>
        <v>5.0999999999999999E-7</v>
      </c>
      <c r="G156" s="52" t="str">
        <f>IF(Saisies!F156="","",D156/G$3)</f>
        <v/>
      </c>
      <c r="H156" s="33" t="str">
        <f>IF(Saisies!H156="","",E156/H$3)</f>
        <v/>
      </c>
      <c r="I156" s="46"/>
      <c r="J156" s="28">
        <v>153</v>
      </c>
      <c r="K156" s="8">
        <f>MATCH(LARGE(Saisies!$N$4:$N$203,$J156),Saisies!$N$4:$N$203,0)</f>
        <v>48</v>
      </c>
      <c r="L156" s="13" t="str">
        <f>INDEX(Saisies!$D$4:$D$203,K156)</f>
        <v xml:space="preserve"> </v>
      </c>
      <c r="M156" s="8">
        <f>INDEX(Saisies!$K$4:$K$203,K156)</f>
        <v>0</v>
      </c>
      <c r="N156" s="34">
        <f>INDEX(Saisies!$M$4:$M$203,K156)</f>
        <v>0</v>
      </c>
      <c r="O156" s="55">
        <f>INDEX(Saisies!$N$4:$N$203,K156)</f>
        <v>5.0999999999999999E-7</v>
      </c>
      <c r="P156" s="52" t="str">
        <f>IF(Saisies!K156="","",M156/P$3)</f>
        <v/>
      </c>
      <c r="Q156" s="33" t="str">
        <f>IF(Saisies!M156="","",N156/Q$3)</f>
        <v/>
      </c>
      <c r="R156" s="46"/>
      <c r="S156" s="28">
        <v>153</v>
      </c>
      <c r="T156" s="8">
        <f>MATCH(LARGE(Saisies!$Q$4:$Q$203,$A156),Saisies!$Q$4:$Q$203,0)</f>
        <v>48</v>
      </c>
      <c r="U156" s="13" t="str">
        <f>INDEX(Saisies!$D$4:$D$203,T156)</f>
        <v xml:space="preserve"> </v>
      </c>
      <c r="V156" s="8">
        <f>INDEX(Saisies!$F$4:$F$203,T156)+INDEX(Saisies!$K$4:$K$203,T156)</f>
        <v>0</v>
      </c>
      <c r="W156" s="34">
        <f>INDEX(Saisies!$H$4:$H$203,T156)+INDEX(Saisies!$M$4:$M$203,T156)</f>
        <v>0</v>
      </c>
      <c r="X156" s="55">
        <f>INDEX(Saisies!$I$4:$I$203,T156)+INDEX(Saisies!$N$4:$N$203,T156)</f>
        <v>1.02E-6</v>
      </c>
      <c r="Y156" s="52" t="str">
        <f>IF(Saisies!F156="","",V156/Y$3)</f>
        <v/>
      </c>
      <c r="Z156" s="38" t="str">
        <f>IF(Saisies!H156="","",W156/Z$3)</f>
        <v/>
      </c>
      <c r="AA156" s="39" t="str">
        <f>IF(Saisies!D156="","",IF(Saisies!F156="","",IF(Saisies!H156="","",W156/V156)))</f>
        <v/>
      </c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</row>
    <row r="157" spans="1:50" x14ac:dyDescent="0.25">
      <c r="A157" s="28">
        <v>154</v>
      </c>
      <c r="B157" s="4">
        <f>MATCH(LARGE(Saisies!$I$4:$I$203,$A157),Saisies!$I$4:$I$203,0)</f>
        <v>47</v>
      </c>
      <c r="C157" s="13" t="str">
        <f>INDEX(Saisies!$D$4:$D$203,B157)</f>
        <v xml:space="preserve"> </v>
      </c>
      <c r="D157" s="4">
        <f>INDEX(Saisies!$F$4:$F$203,B157)</f>
        <v>0</v>
      </c>
      <c r="E157" s="36">
        <f>INDEX(Saisies!$H$4:$H$203,B157)</f>
        <v>0</v>
      </c>
      <c r="F157" s="56">
        <f>INDEX(Saisies!$I$4:$I$203,B157)</f>
        <v>4.9999999999999998E-7</v>
      </c>
      <c r="G157" s="52" t="str">
        <f>IF(Saisies!F157="","",D157/G$3)</f>
        <v/>
      </c>
      <c r="H157" s="33" t="str">
        <f>IF(Saisies!H157="","",E157/H$3)</f>
        <v/>
      </c>
      <c r="I157" s="46"/>
      <c r="J157" s="28">
        <v>154</v>
      </c>
      <c r="K157" s="8">
        <f>MATCH(LARGE(Saisies!$N$4:$N$203,$J157),Saisies!$N$4:$N$203,0)</f>
        <v>47</v>
      </c>
      <c r="L157" s="13" t="str">
        <f>INDEX(Saisies!$D$4:$D$203,K157)</f>
        <v xml:space="preserve"> </v>
      </c>
      <c r="M157" s="8">
        <f>INDEX(Saisies!$K$4:$K$203,K157)</f>
        <v>0</v>
      </c>
      <c r="N157" s="34">
        <f>INDEX(Saisies!$M$4:$M$203,K157)</f>
        <v>0</v>
      </c>
      <c r="O157" s="55">
        <f>INDEX(Saisies!$N$4:$N$203,K157)</f>
        <v>4.9999999999999998E-7</v>
      </c>
      <c r="P157" s="52" t="str">
        <f>IF(Saisies!K157="","",M157/P$3)</f>
        <v/>
      </c>
      <c r="Q157" s="33" t="str">
        <f>IF(Saisies!M157="","",N157/Q$3)</f>
        <v/>
      </c>
      <c r="R157" s="46"/>
      <c r="S157" s="28">
        <v>154</v>
      </c>
      <c r="T157" s="8">
        <f>MATCH(LARGE(Saisies!$Q$4:$Q$203,$A157),Saisies!$Q$4:$Q$203,0)</f>
        <v>47</v>
      </c>
      <c r="U157" s="13" t="str">
        <f>INDEX(Saisies!$D$4:$D$203,T157)</f>
        <v xml:space="preserve"> </v>
      </c>
      <c r="V157" s="8">
        <f>INDEX(Saisies!$F$4:$F$203,T157)+INDEX(Saisies!$K$4:$K$203,T157)</f>
        <v>0</v>
      </c>
      <c r="W157" s="34">
        <f>INDEX(Saisies!$H$4:$H$203,T157)+INDEX(Saisies!$M$4:$M$203,T157)</f>
        <v>0</v>
      </c>
      <c r="X157" s="55">
        <f>INDEX(Saisies!$I$4:$I$203,T157)+INDEX(Saisies!$N$4:$N$203,T157)</f>
        <v>9.9999999999999995E-7</v>
      </c>
      <c r="Y157" s="52" t="str">
        <f>IF(Saisies!F157="","",V157/Y$3)</f>
        <v/>
      </c>
      <c r="Z157" s="38" t="str">
        <f>IF(Saisies!H157="","",W157/Z$3)</f>
        <v/>
      </c>
      <c r="AA157" s="39" t="str">
        <f>IF(Saisies!D157="","",IF(Saisies!F157="","",IF(Saisies!H157="","",W157/V157)))</f>
        <v/>
      </c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</row>
    <row r="158" spans="1:50" x14ac:dyDescent="0.25">
      <c r="A158" s="28">
        <v>155</v>
      </c>
      <c r="B158" s="4">
        <f>MATCH(LARGE(Saisies!$I$4:$I$203,$A158),Saisies!$I$4:$I$203,0)</f>
        <v>46</v>
      </c>
      <c r="C158" s="13" t="str">
        <f>INDEX(Saisies!$D$4:$D$203,B158)</f>
        <v xml:space="preserve"> </v>
      </c>
      <c r="D158" s="4">
        <f>INDEX(Saisies!$F$4:$F$203,B158)</f>
        <v>0</v>
      </c>
      <c r="E158" s="36">
        <f>INDEX(Saisies!$H$4:$H$203,B158)</f>
        <v>0</v>
      </c>
      <c r="F158" s="56">
        <f>INDEX(Saisies!$I$4:$I$203,B158)</f>
        <v>4.8999999999999997E-7</v>
      </c>
      <c r="G158" s="52" t="str">
        <f>IF(Saisies!F158="","",D158/G$3)</f>
        <v/>
      </c>
      <c r="H158" s="33" t="str">
        <f>IF(Saisies!H158="","",E158/H$3)</f>
        <v/>
      </c>
      <c r="I158" s="46"/>
      <c r="J158" s="28">
        <v>155</v>
      </c>
      <c r="K158" s="8">
        <f>MATCH(LARGE(Saisies!$N$4:$N$203,$J158),Saisies!$N$4:$N$203,0)</f>
        <v>46</v>
      </c>
      <c r="L158" s="13" t="str">
        <f>INDEX(Saisies!$D$4:$D$203,K158)</f>
        <v xml:space="preserve"> </v>
      </c>
      <c r="M158" s="8">
        <f>INDEX(Saisies!$K$4:$K$203,K158)</f>
        <v>0</v>
      </c>
      <c r="N158" s="34">
        <f>INDEX(Saisies!$M$4:$M$203,K158)</f>
        <v>0</v>
      </c>
      <c r="O158" s="55">
        <f>INDEX(Saisies!$N$4:$N$203,K158)</f>
        <v>4.8999999999999997E-7</v>
      </c>
      <c r="P158" s="52" t="str">
        <f>IF(Saisies!K158="","",M158/P$3)</f>
        <v/>
      </c>
      <c r="Q158" s="33" t="str">
        <f>IF(Saisies!M158="","",N158/Q$3)</f>
        <v/>
      </c>
      <c r="R158" s="46"/>
      <c r="S158" s="28">
        <v>155</v>
      </c>
      <c r="T158" s="8">
        <f>MATCH(LARGE(Saisies!$Q$4:$Q$203,$A158),Saisies!$Q$4:$Q$203,0)</f>
        <v>46</v>
      </c>
      <c r="U158" s="13" t="str">
        <f>INDEX(Saisies!$D$4:$D$203,T158)</f>
        <v xml:space="preserve"> </v>
      </c>
      <c r="V158" s="8">
        <f>INDEX(Saisies!$F$4:$F$203,T158)+INDEX(Saisies!$K$4:$K$203,T158)</f>
        <v>0</v>
      </c>
      <c r="W158" s="34">
        <f>INDEX(Saisies!$H$4:$H$203,T158)+INDEX(Saisies!$M$4:$M$203,T158)</f>
        <v>0</v>
      </c>
      <c r="X158" s="55">
        <f>INDEX(Saisies!$I$4:$I$203,T158)+INDEX(Saisies!$N$4:$N$203,T158)</f>
        <v>9.7999999999999993E-7</v>
      </c>
      <c r="Y158" s="52" t="str">
        <f>IF(Saisies!F158="","",V158/Y$3)</f>
        <v/>
      </c>
      <c r="Z158" s="38" t="str">
        <f>IF(Saisies!H158="","",W158/Z$3)</f>
        <v/>
      </c>
      <c r="AA158" s="39" t="str">
        <f>IF(Saisies!D158="","",IF(Saisies!F158="","",IF(Saisies!H158="","",W158/V158)))</f>
        <v/>
      </c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</row>
    <row r="159" spans="1:50" x14ac:dyDescent="0.25">
      <c r="A159" s="28">
        <v>156</v>
      </c>
      <c r="B159" s="4">
        <f>MATCH(LARGE(Saisies!$I$4:$I$203,$A159),Saisies!$I$4:$I$203,0)</f>
        <v>45</v>
      </c>
      <c r="C159" s="13" t="str">
        <f>INDEX(Saisies!$D$4:$D$203,B159)</f>
        <v xml:space="preserve"> </v>
      </c>
      <c r="D159" s="4">
        <f>INDEX(Saisies!$F$4:$F$203,B159)</f>
        <v>0</v>
      </c>
      <c r="E159" s="36">
        <f>INDEX(Saisies!$H$4:$H$203,B159)</f>
        <v>0</v>
      </c>
      <c r="F159" s="56">
        <f>INDEX(Saisies!$I$4:$I$203,B159)</f>
        <v>4.8000000000000006E-7</v>
      </c>
      <c r="G159" s="52" t="str">
        <f>IF(Saisies!F159="","",D159/G$3)</f>
        <v/>
      </c>
      <c r="H159" s="33" t="str">
        <f>IF(Saisies!H159="","",E159/H$3)</f>
        <v/>
      </c>
      <c r="I159" s="46"/>
      <c r="J159" s="28">
        <v>156</v>
      </c>
      <c r="K159" s="8">
        <f>MATCH(LARGE(Saisies!$N$4:$N$203,$J159),Saisies!$N$4:$N$203,0)</f>
        <v>45</v>
      </c>
      <c r="L159" s="13" t="str">
        <f>INDEX(Saisies!$D$4:$D$203,K159)</f>
        <v xml:space="preserve"> </v>
      </c>
      <c r="M159" s="8">
        <f>INDEX(Saisies!$K$4:$K$203,K159)</f>
        <v>0</v>
      </c>
      <c r="N159" s="34">
        <f>INDEX(Saisies!$M$4:$M$203,K159)</f>
        <v>0</v>
      </c>
      <c r="O159" s="55">
        <f>INDEX(Saisies!$N$4:$N$203,K159)</f>
        <v>4.8000000000000006E-7</v>
      </c>
      <c r="P159" s="52" t="str">
        <f>IF(Saisies!K159="","",M159/P$3)</f>
        <v/>
      </c>
      <c r="Q159" s="33" t="str">
        <f>IF(Saisies!M159="","",N159/Q$3)</f>
        <v/>
      </c>
      <c r="R159" s="46"/>
      <c r="S159" s="28">
        <v>156</v>
      </c>
      <c r="T159" s="8">
        <f>MATCH(LARGE(Saisies!$Q$4:$Q$203,$A159),Saisies!$Q$4:$Q$203,0)</f>
        <v>45</v>
      </c>
      <c r="U159" s="13" t="str">
        <f>INDEX(Saisies!$D$4:$D$203,T159)</f>
        <v xml:space="preserve"> </v>
      </c>
      <c r="V159" s="8">
        <f>INDEX(Saisies!$F$4:$F$203,T159)+INDEX(Saisies!$K$4:$K$203,T159)</f>
        <v>0</v>
      </c>
      <c r="W159" s="34">
        <f>INDEX(Saisies!$H$4:$H$203,T159)+INDEX(Saisies!$M$4:$M$203,T159)</f>
        <v>0</v>
      </c>
      <c r="X159" s="55">
        <f>INDEX(Saisies!$I$4:$I$203,T159)+INDEX(Saisies!$N$4:$N$203,T159)</f>
        <v>9.6000000000000013E-7</v>
      </c>
      <c r="Y159" s="52" t="str">
        <f>IF(Saisies!F159="","",V159/Y$3)</f>
        <v/>
      </c>
      <c r="Z159" s="38" t="str">
        <f>IF(Saisies!H159="","",W159/Z$3)</f>
        <v/>
      </c>
      <c r="AA159" s="39" t="str">
        <f>IF(Saisies!D159="","",IF(Saisies!F159="","",IF(Saisies!H159="","",W159/V159)))</f>
        <v/>
      </c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</row>
    <row r="160" spans="1:50" x14ac:dyDescent="0.25">
      <c r="A160" s="28">
        <v>157</v>
      </c>
      <c r="B160" s="4">
        <f>MATCH(LARGE(Saisies!$I$4:$I$203,$A160),Saisies!$I$4:$I$203,0)</f>
        <v>44</v>
      </c>
      <c r="C160" s="13" t="str">
        <f>INDEX(Saisies!$D$4:$D$203,B160)</f>
        <v xml:space="preserve"> </v>
      </c>
      <c r="D160" s="4">
        <f>INDEX(Saisies!$F$4:$F$203,B160)</f>
        <v>0</v>
      </c>
      <c r="E160" s="36">
        <f>INDEX(Saisies!$H$4:$H$203,B160)</f>
        <v>0</v>
      </c>
      <c r="F160" s="56">
        <f>INDEX(Saisies!$I$4:$I$203,B160)</f>
        <v>4.7E-7</v>
      </c>
      <c r="G160" s="52" t="str">
        <f>IF(Saisies!F160="","",D160/G$3)</f>
        <v/>
      </c>
      <c r="H160" s="33" t="str">
        <f>IF(Saisies!H160="","",E160/H$3)</f>
        <v/>
      </c>
      <c r="I160" s="46"/>
      <c r="J160" s="28">
        <v>157</v>
      </c>
      <c r="K160" s="8">
        <f>MATCH(LARGE(Saisies!$N$4:$N$203,$J160),Saisies!$N$4:$N$203,0)</f>
        <v>44</v>
      </c>
      <c r="L160" s="13" t="str">
        <f>INDEX(Saisies!$D$4:$D$203,K160)</f>
        <v xml:space="preserve"> </v>
      </c>
      <c r="M160" s="8">
        <f>INDEX(Saisies!$K$4:$K$203,K160)</f>
        <v>0</v>
      </c>
      <c r="N160" s="34">
        <f>INDEX(Saisies!$M$4:$M$203,K160)</f>
        <v>0</v>
      </c>
      <c r="O160" s="55">
        <f>INDEX(Saisies!$N$4:$N$203,K160)</f>
        <v>4.7E-7</v>
      </c>
      <c r="P160" s="52" t="str">
        <f>IF(Saisies!K160="","",M160/P$3)</f>
        <v/>
      </c>
      <c r="Q160" s="33" t="str">
        <f>IF(Saisies!M160="","",N160/Q$3)</f>
        <v/>
      </c>
      <c r="R160" s="46"/>
      <c r="S160" s="28">
        <v>157</v>
      </c>
      <c r="T160" s="8">
        <f>MATCH(LARGE(Saisies!$Q$4:$Q$203,$A160),Saisies!$Q$4:$Q$203,0)</f>
        <v>44</v>
      </c>
      <c r="U160" s="13" t="str">
        <f>INDEX(Saisies!$D$4:$D$203,T160)</f>
        <v xml:space="preserve"> </v>
      </c>
      <c r="V160" s="8">
        <f>INDEX(Saisies!$F$4:$F$203,T160)+INDEX(Saisies!$K$4:$K$203,T160)</f>
        <v>0</v>
      </c>
      <c r="W160" s="34">
        <f>INDEX(Saisies!$H$4:$H$203,T160)+INDEX(Saisies!$M$4:$M$203,T160)</f>
        <v>0</v>
      </c>
      <c r="X160" s="55">
        <f>INDEX(Saisies!$I$4:$I$203,T160)+INDEX(Saisies!$N$4:$N$203,T160)</f>
        <v>9.4E-7</v>
      </c>
      <c r="Y160" s="52" t="str">
        <f>IF(Saisies!F160="","",V160/Y$3)</f>
        <v/>
      </c>
      <c r="Z160" s="38" t="str">
        <f>IF(Saisies!H160="","",W160/Z$3)</f>
        <v/>
      </c>
      <c r="AA160" s="39" t="str">
        <f>IF(Saisies!D160="","",IF(Saisies!F160="","",IF(Saisies!H160="","",W160/V160)))</f>
        <v/>
      </c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</row>
    <row r="161" spans="1:50" x14ac:dyDescent="0.25">
      <c r="A161" s="28">
        <v>158</v>
      </c>
      <c r="B161" s="4">
        <f>MATCH(LARGE(Saisies!$I$4:$I$203,$A161),Saisies!$I$4:$I$203,0)</f>
        <v>43</v>
      </c>
      <c r="C161" s="13" t="str">
        <f>INDEX(Saisies!$D$4:$D$203,B161)</f>
        <v xml:space="preserve"> </v>
      </c>
      <c r="D161" s="4">
        <f>INDEX(Saisies!$F$4:$F$203,B161)</f>
        <v>0</v>
      </c>
      <c r="E161" s="36">
        <f>INDEX(Saisies!$H$4:$H$203,B161)</f>
        <v>0</v>
      </c>
      <c r="F161" s="56">
        <f>INDEX(Saisies!$I$4:$I$203,B161)</f>
        <v>4.5999999999999999E-7</v>
      </c>
      <c r="G161" s="52" t="str">
        <f>IF(Saisies!F161="","",D161/G$3)</f>
        <v/>
      </c>
      <c r="H161" s="33" t="str">
        <f>IF(Saisies!H161="","",E161/H$3)</f>
        <v/>
      </c>
      <c r="I161" s="46"/>
      <c r="J161" s="28">
        <v>158</v>
      </c>
      <c r="K161" s="8">
        <f>MATCH(LARGE(Saisies!$N$4:$N$203,$J161),Saisies!$N$4:$N$203,0)</f>
        <v>43</v>
      </c>
      <c r="L161" s="13" t="str">
        <f>INDEX(Saisies!$D$4:$D$203,K161)</f>
        <v xml:space="preserve"> </v>
      </c>
      <c r="M161" s="8">
        <f>INDEX(Saisies!$K$4:$K$203,K161)</f>
        <v>0</v>
      </c>
      <c r="N161" s="34">
        <f>INDEX(Saisies!$M$4:$M$203,K161)</f>
        <v>0</v>
      </c>
      <c r="O161" s="55">
        <f>INDEX(Saisies!$N$4:$N$203,K161)</f>
        <v>4.5999999999999999E-7</v>
      </c>
      <c r="P161" s="52" t="str">
        <f>IF(Saisies!K161="","",M161/P$3)</f>
        <v/>
      </c>
      <c r="Q161" s="33" t="str">
        <f>IF(Saisies!M161="","",N161/Q$3)</f>
        <v/>
      </c>
      <c r="R161" s="46"/>
      <c r="S161" s="28">
        <v>158</v>
      </c>
      <c r="T161" s="8">
        <f>MATCH(LARGE(Saisies!$Q$4:$Q$203,$A161),Saisies!$Q$4:$Q$203,0)</f>
        <v>43</v>
      </c>
      <c r="U161" s="13" t="str">
        <f>INDEX(Saisies!$D$4:$D$203,T161)</f>
        <v xml:space="preserve"> </v>
      </c>
      <c r="V161" s="8">
        <f>INDEX(Saisies!$F$4:$F$203,T161)+INDEX(Saisies!$K$4:$K$203,T161)</f>
        <v>0</v>
      </c>
      <c r="W161" s="34">
        <f>INDEX(Saisies!$H$4:$H$203,T161)+INDEX(Saisies!$M$4:$M$203,T161)</f>
        <v>0</v>
      </c>
      <c r="X161" s="55">
        <f>INDEX(Saisies!$I$4:$I$203,T161)+INDEX(Saisies!$N$4:$N$203,T161)</f>
        <v>9.1999999999999998E-7</v>
      </c>
      <c r="Y161" s="52" t="str">
        <f>IF(Saisies!F161="","",V161/Y$3)</f>
        <v/>
      </c>
      <c r="Z161" s="38" t="str">
        <f>IF(Saisies!H161="","",W161/Z$3)</f>
        <v/>
      </c>
      <c r="AA161" s="39" t="str">
        <f>IF(Saisies!D161="","",IF(Saisies!F161="","",IF(Saisies!H161="","",W161/V161)))</f>
        <v/>
      </c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</row>
    <row r="162" spans="1:50" x14ac:dyDescent="0.25">
      <c r="A162" s="28">
        <v>159</v>
      </c>
      <c r="B162" s="4">
        <f>MATCH(LARGE(Saisies!$I$4:$I$203,$A162),Saisies!$I$4:$I$203,0)</f>
        <v>42</v>
      </c>
      <c r="C162" s="13" t="str">
        <f>INDEX(Saisies!$D$4:$D$203,B162)</f>
        <v xml:space="preserve"> </v>
      </c>
      <c r="D162" s="4">
        <f>INDEX(Saisies!$F$4:$F$203,B162)</f>
        <v>0</v>
      </c>
      <c r="E162" s="36">
        <f>INDEX(Saisies!$H$4:$H$203,B162)</f>
        <v>0</v>
      </c>
      <c r="F162" s="56">
        <f>INDEX(Saisies!$I$4:$I$203,B162)</f>
        <v>4.5000000000000003E-7</v>
      </c>
      <c r="G162" s="52" t="str">
        <f>IF(Saisies!F162="","",D162/G$3)</f>
        <v/>
      </c>
      <c r="H162" s="33" t="str">
        <f>IF(Saisies!H162="","",E162/H$3)</f>
        <v/>
      </c>
      <c r="I162" s="46"/>
      <c r="J162" s="28">
        <v>159</v>
      </c>
      <c r="K162" s="8">
        <f>MATCH(LARGE(Saisies!$N$4:$N$203,$J162),Saisies!$N$4:$N$203,0)</f>
        <v>42</v>
      </c>
      <c r="L162" s="13" t="str">
        <f>INDEX(Saisies!$D$4:$D$203,K162)</f>
        <v xml:space="preserve"> </v>
      </c>
      <c r="M162" s="8">
        <f>INDEX(Saisies!$K$4:$K$203,K162)</f>
        <v>0</v>
      </c>
      <c r="N162" s="34">
        <f>INDEX(Saisies!$M$4:$M$203,K162)</f>
        <v>0</v>
      </c>
      <c r="O162" s="55">
        <f>INDEX(Saisies!$N$4:$N$203,K162)</f>
        <v>4.5000000000000003E-7</v>
      </c>
      <c r="P162" s="52" t="str">
        <f>IF(Saisies!K162="","",M162/P$3)</f>
        <v/>
      </c>
      <c r="Q162" s="33" t="str">
        <f>IF(Saisies!M162="","",N162/Q$3)</f>
        <v/>
      </c>
      <c r="R162" s="46"/>
      <c r="S162" s="28">
        <v>159</v>
      </c>
      <c r="T162" s="8">
        <f>MATCH(LARGE(Saisies!$Q$4:$Q$203,$A162),Saisies!$Q$4:$Q$203,0)</f>
        <v>42</v>
      </c>
      <c r="U162" s="13" t="str">
        <f>INDEX(Saisies!$D$4:$D$203,T162)</f>
        <v xml:space="preserve"> </v>
      </c>
      <c r="V162" s="8">
        <f>INDEX(Saisies!$F$4:$F$203,T162)+INDEX(Saisies!$K$4:$K$203,T162)</f>
        <v>0</v>
      </c>
      <c r="W162" s="34">
        <f>INDEX(Saisies!$H$4:$H$203,T162)+INDEX(Saisies!$M$4:$M$203,T162)</f>
        <v>0</v>
      </c>
      <c r="X162" s="55">
        <f>INDEX(Saisies!$I$4:$I$203,T162)+INDEX(Saisies!$N$4:$N$203,T162)</f>
        <v>9.0000000000000007E-7</v>
      </c>
      <c r="Y162" s="52" t="str">
        <f>IF(Saisies!F162="","",V162/Y$3)</f>
        <v/>
      </c>
      <c r="Z162" s="38" t="str">
        <f>IF(Saisies!H162="","",W162/Z$3)</f>
        <v/>
      </c>
      <c r="AA162" s="39" t="str">
        <f>IF(Saisies!D162="","",IF(Saisies!F162="","",IF(Saisies!H162="","",W162/V162)))</f>
        <v/>
      </c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</row>
    <row r="163" spans="1:50" x14ac:dyDescent="0.25">
      <c r="A163" s="28">
        <v>160</v>
      </c>
      <c r="B163" s="4">
        <f>MATCH(LARGE(Saisies!$I$4:$I$203,$A163),Saisies!$I$4:$I$203,0)</f>
        <v>41</v>
      </c>
      <c r="C163" s="13" t="str">
        <f>INDEX(Saisies!$D$4:$D$203,B163)</f>
        <v xml:space="preserve"> </v>
      </c>
      <c r="D163" s="4">
        <f>INDEX(Saisies!$F$4:$F$203,B163)</f>
        <v>0</v>
      </c>
      <c r="E163" s="36">
        <f>INDEX(Saisies!$H$4:$H$203,B163)</f>
        <v>0</v>
      </c>
      <c r="F163" s="56">
        <f>INDEX(Saisies!$I$4:$I$203,B163)</f>
        <v>4.4000000000000002E-7</v>
      </c>
      <c r="G163" s="52" t="str">
        <f>IF(Saisies!F163="","",D163/G$3)</f>
        <v/>
      </c>
      <c r="H163" s="33" t="str">
        <f>IF(Saisies!H163="","",E163/H$3)</f>
        <v/>
      </c>
      <c r="I163" s="46"/>
      <c r="J163" s="28">
        <v>160</v>
      </c>
      <c r="K163" s="8">
        <f>MATCH(LARGE(Saisies!$N$4:$N$203,$J163),Saisies!$N$4:$N$203,0)</f>
        <v>41</v>
      </c>
      <c r="L163" s="13" t="str">
        <f>INDEX(Saisies!$D$4:$D$203,K163)</f>
        <v xml:space="preserve"> </v>
      </c>
      <c r="M163" s="8">
        <f>INDEX(Saisies!$K$4:$K$203,K163)</f>
        <v>0</v>
      </c>
      <c r="N163" s="34">
        <f>INDEX(Saisies!$M$4:$M$203,K163)</f>
        <v>0</v>
      </c>
      <c r="O163" s="55">
        <f>INDEX(Saisies!$N$4:$N$203,K163)</f>
        <v>4.4000000000000002E-7</v>
      </c>
      <c r="P163" s="52" t="str">
        <f>IF(Saisies!K163="","",M163/P$3)</f>
        <v/>
      </c>
      <c r="Q163" s="33" t="str">
        <f>IF(Saisies!M163="","",N163/Q$3)</f>
        <v/>
      </c>
      <c r="R163" s="46"/>
      <c r="S163" s="28">
        <v>160</v>
      </c>
      <c r="T163" s="8">
        <f>MATCH(LARGE(Saisies!$Q$4:$Q$203,$A163),Saisies!$Q$4:$Q$203,0)</f>
        <v>41</v>
      </c>
      <c r="U163" s="13" t="str">
        <f>INDEX(Saisies!$D$4:$D$203,T163)</f>
        <v xml:space="preserve"> </v>
      </c>
      <c r="V163" s="8">
        <f>INDEX(Saisies!$F$4:$F$203,T163)+INDEX(Saisies!$K$4:$K$203,T163)</f>
        <v>0</v>
      </c>
      <c r="W163" s="34">
        <f>INDEX(Saisies!$H$4:$H$203,T163)+INDEX(Saisies!$M$4:$M$203,T163)</f>
        <v>0</v>
      </c>
      <c r="X163" s="55">
        <f>INDEX(Saisies!$I$4:$I$203,T163)+INDEX(Saisies!$N$4:$N$203,T163)</f>
        <v>8.8000000000000004E-7</v>
      </c>
      <c r="Y163" s="52" t="str">
        <f>IF(Saisies!F163="","",V163/Y$3)</f>
        <v/>
      </c>
      <c r="Z163" s="38" t="str">
        <f>IF(Saisies!H163="","",W163/Z$3)</f>
        <v/>
      </c>
      <c r="AA163" s="39" t="str">
        <f>IF(Saisies!D163="","",IF(Saisies!F163="","",IF(Saisies!H163="","",W163/V163)))</f>
        <v/>
      </c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</row>
    <row r="164" spans="1:50" x14ac:dyDescent="0.25">
      <c r="A164" s="28">
        <v>161</v>
      </c>
      <c r="B164" s="4">
        <f>MATCH(LARGE(Saisies!$I$4:$I$203,$A164),Saisies!$I$4:$I$203,0)</f>
        <v>40</v>
      </c>
      <c r="C164" s="13" t="str">
        <f>INDEX(Saisies!$D$4:$D$203,B164)</f>
        <v xml:space="preserve"> </v>
      </c>
      <c r="D164" s="4">
        <f>INDEX(Saisies!$F$4:$F$203,B164)</f>
        <v>0</v>
      </c>
      <c r="E164" s="36">
        <f>INDEX(Saisies!$H$4:$H$203,B164)</f>
        <v>0</v>
      </c>
      <c r="F164" s="56">
        <f>INDEX(Saisies!$I$4:$I$203,B164)</f>
        <v>4.3000000000000001E-7</v>
      </c>
      <c r="G164" s="52" t="str">
        <f>IF(Saisies!F164="","",D164/G$3)</f>
        <v/>
      </c>
      <c r="H164" s="33" t="str">
        <f>IF(Saisies!H164="","",E164/H$3)</f>
        <v/>
      </c>
      <c r="I164" s="46"/>
      <c r="J164" s="28">
        <v>161</v>
      </c>
      <c r="K164" s="8">
        <f>MATCH(LARGE(Saisies!$N$4:$N$203,$J164),Saisies!$N$4:$N$203,0)</f>
        <v>40</v>
      </c>
      <c r="L164" s="13" t="str">
        <f>INDEX(Saisies!$D$4:$D$203,K164)</f>
        <v xml:space="preserve"> </v>
      </c>
      <c r="M164" s="8">
        <f>INDEX(Saisies!$K$4:$K$203,K164)</f>
        <v>0</v>
      </c>
      <c r="N164" s="34">
        <f>INDEX(Saisies!$M$4:$M$203,K164)</f>
        <v>0</v>
      </c>
      <c r="O164" s="55">
        <f>INDEX(Saisies!$N$4:$N$203,K164)</f>
        <v>4.3000000000000001E-7</v>
      </c>
      <c r="P164" s="52" t="str">
        <f>IF(Saisies!K164="","",M164/P$3)</f>
        <v/>
      </c>
      <c r="Q164" s="33" t="str">
        <f>IF(Saisies!M164="","",N164/Q$3)</f>
        <v/>
      </c>
      <c r="R164" s="46"/>
      <c r="S164" s="28">
        <v>161</v>
      </c>
      <c r="T164" s="8">
        <f>MATCH(LARGE(Saisies!$Q$4:$Q$203,$A164),Saisies!$Q$4:$Q$203,0)</f>
        <v>40</v>
      </c>
      <c r="U164" s="13" t="str">
        <f>INDEX(Saisies!$D$4:$D$203,T164)</f>
        <v xml:space="preserve"> </v>
      </c>
      <c r="V164" s="8">
        <f>INDEX(Saisies!$F$4:$F$203,T164)+INDEX(Saisies!$K$4:$K$203,T164)</f>
        <v>0</v>
      </c>
      <c r="W164" s="34">
        <f>INDEX(Saisies!$H$4:$H$203,T164)+INDEX(Saisies!$M$4:$M$203,T164)</f>
        <v>0</v>
      </c>
      <c r="X164" s="55">
        <f>INDEX(Saisies!$I$4:$I$203,T164)+INDEX(Saisies!$N$4:$N$203,T164)</f>
        <v>8.6000000000000002E-7</v>
      </c>
      <c r="Y164" s="52" t="str">
        <f>IF(Saisies!F164="","",V164/Y$3)</f>
        <v/>
      </c>
      <c r="Z164" s="38" t="str">
        <f>IF(Saisies!H164="","",W164/Z$3)</f>
        <v/>
      </c>
      <c r="AA164" s="39" t="str">
        <f>IF(Saisies!D164="","",IF(Saisies!F164="","",IF(Saisies!H164="","",W164/V164)))</f>
        <v/>
      </c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</row>
    <row r="165" spans="1:50" x14ac:dyDescent="0.25">
      <c r="A165" s="28">
        <v>162</v>
      </c>
      <c r="B165" s="4">
        <f>MATCH(LARGE(Saisies!$I$4:$I$203,$A165),Saisies!$I$4:$I$203,0)</f>
        <v>39</v>
      </c>
      <c r="C165" s="13" t="str">
        <f>INDEX(Saisies!$D$4:$D$203,B165)</f>
        <v xml:space="preserve"> </v>
      </c>
      <c r="D165" s="4">
        <f>INDEX(Saisies!$F$4:$F$203,B165)</f>
        <v>0</v>
      </c>
      <c r="E165" s="36">
        <f>INDEX(Saisies!$H$4:$H$203,B165)</f>
        <v>0</v>
      </c>
      <c r="F165" s="56">
        <f>INDEX(Saisies!$I$4:$I$203,B165)</f>
        <v>4.2E-7</v>
      </c>
      <c r="G165" s="52" t="str">
        <f>IF(Saisies!F165="","",D165/G$3)</f>
        <v/>
      </c>
      <c r="H165" s="33" t="str">
        <f>IF(Saisies!H165="","",E165/H$3)</f>
        <v/>
      </c>
      <c r="I165" s="46"/>
      <c r="J165" s="28">
        <v>162</v>
      </c>
      <c r="K165" s="8">
        <f>MATCH(LARGE(Saisies!$N$4:$N$203,$J165),Saisies!$N$4:$N$203,0)</f>
        <v>39</v>
      </c>
      <c r="L165" s="13" t="str">
        <f>INDEX(Saisies!$D$4:$D$203,K165)</f>
        <v xml:space="preserve"> </v>
      </c>
      <c r="M165" s="8">
        <f>INDEX(Saisies!$K$4:$K$203,K165)</f>
        <v>0</v>
      </c>
      <c r="N165" s="34">
        <f>INDEX(Saisies!$M$4:$M$203,K165)</f>
        <v>0</v>
      </c>
      <c r="O165" s="55">
        <f>INDEX(Saisies!$N$4:$N$203,K165)</f>
        <v>4.2E-7</v>
      </c>
      <c r="P165" s="52" t="str">
        <f>IF(Saisies!K165="","",M165/P$3)</f>
        <v/>
      </c>
      <c r="Q165" s="33" t="str">
        <f>IF(Saisies!M165="","",N165/Q$3)</f>
        <v/>
      </c>
      <c r="R165" s="46"/>
      <c r="S165" s="28">
        <v>162</v>
      </c>
      <c r="T165" s="8">
        <f>MATCH(LARGE(Saisies!$Q$4:$Q$203,$A165),Saisies!$Q$4:$Q$203,0)</f>
        <v>39</v>
      </c>
      <c r="U165" s="13" t="str">
        <f>INDEX(Saisies!$D$4:$D$203,T165)</f>
        <v xml:space="preserve"> </v>
      </c>
      <c r="V165" s="8">
        <f>INDEX(Saisies!$F$4:$F$203,T165)+INDEX(Saisies!$K$4:$K$203,T165)</f>
        <v>0</v>
      </c>
      <c r="W165" s="34">
        <f>INDEX(Saisies!$H$4:$H$203,T165)+INDEX(Saisies!$M$4:$M$203,T165)</f>
        <v>0</v>
      </c>
      <c r="X165" s="55">
        <f>INDEX(Saisies!$I$4:$I$203,T165)+INDEX(Saisies!$N$4:$N$203,T165)</f>
        <v>8.4E-7</v>
      </c>
      <c r="Y165" s="52" t="str">
        <f>IF(Saisies!F165="","",V165/Y$3)</f>
        <v/>
      </c>
      <c r="Z165" s="38" t="str">
        <f>IF(Saisies!H165="","",W165/Z$3)</f>
        <v/>
      </c>
      <c r="AA165" s="39" t="str">
        <f>IF(Saisies!D165="","",IF(Saisies!F165="","",IF(Saisies!H165="","",W165/V165)))</f>
        <v/>
      </c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</row>
    <row r="166" spans="1:50" x14ac:dyDescent="0.25">
      <c r="A166" s="28">
        <v>163</v>
      </c>
      <c r="B166" s="4">
        <f>MATCH(LARGE(Saisies!$I$4:$I$203,$A166),Saisies!$I$4:$I$203,0)</f>
        <v>38</v>
      </c>
      <c r="C166" s="13" t="str">
        <f>INDEX(Saisies!$D$4:$D$203,B166)</f>
        <v xml:space="preserve"> </v>
      </c>
      <c r="D166" s="4">
        <f>INDEX(Saisies!$F$4:$F$203,B166)</f>
        <v>0</v>
      </c>
      <c r="E166" s="36">
        <f>INDEX(Saisies!$H$4:$H$203,B166)</f>
        <v>0</v>
      </c>
      <c r="F166" s="56">
        <f>INDEX(Saisies!$I$4:$I$203,B166)</f>
        <v>4.0999999999999999E-7</v>
      </c>
      <c r="G166" s="52" t="str">
        <f>IF(Saisies!F166="","",D166/G$3)</f>
        <v/>
      </c>
      <c r="H166" s="33" t="str">
        <f>IF(Saisies!H166="","",E166/H$3)</f>
        <v/>
      </c>
      <c r="I166" s="46"/>
      <c r="J166" s="28">
        <v>163</v>
      </c>
      <c r="K166" s="8">
        <f>MATCH(LARGE(Saisies!$N$4:$N$203,$J166),Saisies!$N$4:$N$203,0)</f>
        <v>38</v>
      </c>
      <c r="L166" s="13" t="str">
        <f>INDEX(Saisies!$D$4:$D$203,K166)</f>
        <v xml:space="preserve"> </v>
      </c>
      <c r="M166" s="8">
        <f>INDEX(Saisies!$K$4:$K$203,K166)</f>
        <v>0</v>
      </c>
      <c r="N166" s="34">
        <f>INDEX(Saisies!$M$4:$M$203,K166)</f>
        <v>0</v>
      </c>
      <c r="O166" s="55">
        <f>INDEX(Saisies!$N$4:$N$203,K166)</f>
        <v>4.0999999999999999E-7</v>
      </c>
      <c r="P166" s="52" t="str">
        <f>IF(Saisies!K166="","",M166/P$3)</f>
        <v/>
      </c>
      <c r="Q166" s="33" t="str">
        <f>IF(Saisies!M166="","",N166/Q$3)</f>
        <v/>
      </c>
      <c r="R166" s="46"/>
      <c r="S166" s="28">
        <v>163</v>
      </c>
      <c r="T166" s="8">
        <f>MATCH(LARGE(Saisies!$Q$4:$Q$203,$A166),Saisies!$Q$4:$Q$203,0)</f>
        <v>38</v>
      </c>
      <c r="U166" s="13" t="str">
        <f>INDEX(Saisies!$D$4:$D$203,T166)</f>
        <v xml:space="preserve"> </v>
      </c>
      <c r="V166" s="8">
        <f>INDEX(Saisies!$F$4:$F$203,T166)+INDEX(Saisies!$K$4:$K$203,T166)</f>
        <v>0</v>
      </c>
      <c r="W166" s="34">
        <f>INDEX(Saisies!$H$4:$H$203,T166)+INDEX(Saisies!$M$4:$M$203,T166)</f>
        <v>0</v>
      </c>
      <c r="X166" s="55">
        <f>INDEX(Saisies!$I$4:$I$203,T166)+INDEX(Saisies!$N$4:$N$203,T166)</f>
        <v>8.1999999999999998E-7</v>
      </c>
      <c r="Y166" s="52" t="str">
        <f>IF(Saisies!F166="","",V166/Y$3)</f>
        <v/>
      </c>
      <c r="Z166" s="38" t="str">
        <f>IF(Saisies!H166="","",W166/Z$3)</f>
        <v/>
      </c>
      <c r="AA166" s="39" t="str">
        <f>IF(Saisies!D166="","",IF(Saisies!F166="","",IF(Saisies!H166="","",W166/V166)))</f>
        <v/>
      </c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</row>
    <row r="167" spans="1:50" x14ac:dyDescent="0.25">
      <c r="A167" s="28">
        <v>164</v>
      </c>
      <c r="B167" s="4">
        <f>MATCH(LARGE(Saisies!$I$4:$I$203,$A167),Saisies!$I$4:$I$203,0)</f>
        <v>37</v>
      </c>
      <c r="C167" s="13" t="str">
        <f>INDEX(Saisies!$D$4:$D$203,B167)</f>
        <v xml:space="preserve"> </v>
      </c>
      <c r="D167" s="4">
        <f>INDEX(Saisies!$F$4:$F$203,B167)</f>
        <v>0</v>
      </c>
      <c r="E167" s="36">
        <f>INDEX(Saisies!$H$4:$H$203,B167)</f>
        <v>0</v>
      </c>
      <c r="F167" s="56">
        <f>INDEX(Saisies!$I$4:$I$203,B167)</f>
        <v>3.9999999999999998E-7</v>
      </c>
      <c r="G167" s="52" t="str">
        <f>IF(Saisies!F167="","",D167/G$3)</f>
        <v/>
      </c>
      <c r="H167" s="33" t="str">
        <f>IF(Saisies!H167="","",E167/H$3)</f>
        <v/>
      </c>
      <c r="I167" s="46"/>
      <c r="J167" s="28">
        <v>164</v>
      </c>
      <c r="K167" s="8">
        <f>MATCH(LARGE(Saisies!$N$4:$N$203,$J167),Saisies!$N$4:$N$203,0)</f>
        <v>37</v>
      </c>
      <c r="L167" s="13" t="str">
        <f>INDEX(Saisies!$D$4:$D$203,K167)</f>
        <v xml:space="preserve"> </v>
      </c>
      <c r="M167" s="8">
        <f>INDEX(Saisies!$K$4:$K$203,K167)</f>
        <v>0</v>
      </c>
      <c r="N167" s="34">
        <f>INDEX(Saisies!$M$4:$M$203,K167)</f>
        <v>0</v>
      </c>
      <c r="O167" s="55">
        <f>INDEX(Saisies!$N$4:$N$203,K167)</f>
        <v>3.9999999999999998E-7</v>
      </c>
      <c r="P167" s="52" t="str">
        <f>IF(Saisies!K167="","",M167/P$3)</f>
        <v/>
      </c>
      <c r="Q167" s="33" t="str">
        <f>IF(Saisies!M167="","",N167/Q$3)</f>
        <v/>
      </c>
      <c r="R167" s="46"/>
      <c r="S167" s="28">
        <v>164</v>
      </c>
      <c r="T167" s="8">
        <f>MATCH(LARGE(Saisies!$Q$4:$Q$203,$A167),Saisies!$Q$4:$Q$203,0)</f>
        <v>37</v>
      </c>
      <c r="U167" s="13" t="str">
        <f>INDEX(Saisies!$D$4:$D$203,T167)</f>
        <v xml:space="preserve"> </v>
      </c>
      <c r="V167" s="8">
        <f>INDEX(Saisies!$F$4:$F$203,T167)+INDEX(Saisies!$K$4:$K$203,T167)</f>
        <v>0</v>
      </c>
      <c r="W167" s="34">
        <f>INDEX(Saisies!$H$4:$H$203,T167)+INDEX(Saisies!$M$4:$M$203,T167)</f>
        <v>0</v>
      </c>
      <c r="X167" s="55">
        <f>INDEX(Saisies!$I$4:$I$203,T167)+INDEX(Saisies!$N$4:$N$203,T167)</f>
        <v>7.9999999999999996E-7</v>
      </c>
      <c r="Y167" s="52" t="str">
        <f>IF(Saisies!F167="","",V167/Y$3)</f>
        <v/>
      </c>
      <c r="Z167" s="38" t="str">
        <f>IF(Saisies!H167="","",W167/Z$3)</f>
        <v/>
      </c>
      <c r="AA167" s="39" t="str">
        <f>IF(Saisies!D167="","",IF(Saisies!F167="","",IF(Saisies!H167="","",W167/V167)))</f>
        <v/>
      </c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</row>
    <row r="168" spans="1:50" x14ac:dyDescent="0.25">
      <c r="A168" s="28">
        <v>165</v>
      </c>
      <c r="B168" s="4">
        <f>MATCH(LARGE(Saisies!$I$4:$I$203,$A168),Saisies!$I$4:$I$203,0)</f>
        <v>36</v>
      </c>
      <c r="C168" s="13" t="str">
        <f>INDEX(Saisies!$D$4:$D$203,B168)</f>
        <v xml:space="preserve"> </v>
      </c>
      <c r="D168" s="4">
        <f>INDEX(Saisies!$F$4:$F$203,B168)</f>
        <v>0</v>
      </c>
      <c r="E168" s="36">
        <f>INDEX(Saisies!$H$4:$H$203,B168)</f>
        <v>0</v>
      </c>
      <c r="F168" s="56">
        <f>INDEX(Saisies!$I$4:$I$203,B168)</f>
        <v>3.9000000000000002E-7</v>
      </c>
      <c r="G168" s="52" t="str">
        <f>IF(Saisies!F168="","",D168/G$3)</f>
        <v/>
      </c>
      <c r="H168" s="33" t="str">
        <f>IF(Saisies!H168="","",E168/H$3)</f>
        <v/>
      </c>
      <c r="I168" s="46"/>
      <c r="J168" s="28">
        <v>165</v>
      </c>
      <c r="K168" s="8">
        <f>MATCH(LARGE(Saisies!$N$4:$N$203,$J168),Saisies!$N$4:$N$203,0)</f>
        <v>36</v>
      </c>
      <c r="L168" s="13" t="str">
        <f>INDEX(Saisies!$D$4:$D$203,K168)</f>
        <v xml:space="preserve"> </v>
      </c>
      <c r="M168" s="8">
        <f>INDEX(Saisies!$K$4:$K$203,K168)</f>
        <v>0</v>
      </c>
      <c r="N168" s="34">
        <f>INDEX(Saisies!$M$4:$M$203,K168)</f>
        <v>0</v>
      </c>
      <c r="O168" s="55">
        <f>INDEX(Saisies!$N$4:$N$203,K168)</f>
        <v>3.9000000000000002E-7</v>
      </c>
      <c r="P168" s="52" t="str">
        <f>IF(Saisies!K168="","",M168/P$3)</f>
        <v/>
      </c>
      <c r="Q168" s="33" t="str">
        <f>IF(Saisies!M168="","",N168/Q$3)</f>
        <v/>
      </c>
      <c r="R168" s="46"/>
      <c r="S168" s="28">
        <v>165</v>
      </c>
      <c r="T168" s="8">
        <f>MATCH(LARGE(Saisies!$Q$4:$Q$203,$A168),Saisies!$Q$4:$Q$203,0)</f>
        <v>36</v>
      </c>
      <c r="U168" s="13" t="str">
        <f>INDEX(Saisies!$D$4:$D$203,T168)</f>
        <v xml:space="preserve"> </v>
      </c>
      <c r="V168" s="8">
        <f>INDEX(Saisies!$F$4:$F$203,T168)+INDEX(Saisies!$K$4:$K$203,T168)</f>
        <v>0</v>
      </c>
      <c r="W168" s="34">
        <f>INDEX(Saisies!$H$4:$H$203,T168)+INDEX(Saisies!$M$4:$M$203,T168)</f>
        <v>0</v>
      </c>
      <c r="X168" s="55">
        <f>INDEX(Saisies!$I$4:$I$203,T168)+INDEX(Saisies!$N$4:$N$203,T168)</f>
        <v>7.8000000000000005E-7</v>
      </c>
      <c r="Y168" s="52" t="str">
        <f>IF(Saisies!F168="","",V168/Y$3)</f>
        <v/>
      </c>
      <c r="Z168" s="38" t="str">
        <f>IF(Saisies!H168="","",W168/Z$3)</f>
        <v/>
      </c>
      <c r="AA168" s="39" t="str">
        <f>IF(Saisies!D168="","",IF(Saisies!F168="","",IF(Saisies!H168="","",W168/V168)))</f>
        <v/>
      </c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</row>
    <row r="169" spans="1:50" x14ac:dyDescent="0.25">
      <c r="A169" s="28">
        <v>166</v>
      </c>
      <c r="B169" s="4">
        <f>MATCH(LARGE(Saisies!$I$4:$I$203,$A169),Saisies!$I$4:$I$203,0)</f>
        <v>35</v>
      </c>
      <c r="C169" s="13" t="str">
        <f>INDEX(Saisies!$D$4:$D$203,B169)</f>
        <v xml:space="preserve"> </v>
      </c>
      <c r="D169" s="4">
        <f>INDEX(Saisies!$F$4:$F$203,B169)</f>
        <v>0</v>
      </c>
      <c r="E169" s="36">
        <f>INDEX(Saisies!$H$4:$H$203,B169)</f>
        <v>0</v>
      </c>
      <c r="F169" s="56">
        <f>INDEX(Saisies!$I$4:$I$203,B169)</f>
        <v>3.8000000000000001E-7</v>
      </c>
      <c r="G169" s="52" t="str">
        <f>IF(Saisies!F169="","",D169/G$3)</f>
        <v/>
      </c>
      <c r="H169" s="33" t="str">
        <f>IF(Saisies!H169="","",E169/H$3)</f>
        <v/>
      </c>
      <c r="I169" s="46"/>
      <c r="J169" s="28">
        <v>166</v>
      </c>
      <c r="K169" s="8">
        <f>MATCH(LARGE(Saisies!$N$4:$N$203,$J169),Saisies!$N$4:$N$203,0)</f>
        <v>35</v>
      </c>
      <c r="L169" s="13" t="str">
        <f>INDEX(Saisies!$D$4:$D$203,K169)</f>
        <v xml:space="preserve"> </v>
      </c>
      <c r="M169" s="8">
        <f>INDEX(Saisies!$K$4:$K$203,K169)</f>
        <v>0</v>
      </c>
      <c r="N169" s="34">
        <f>INDEX(Saisies!$M$4:$M$203,K169)</f>
        <v>0</v>
      </c>
      <c r="O169" s="55">
        <f>INDEX(Saisies!$N$4:$N$203,K169)</f>
        <v>3.8000000000000001E-7</v>
      </c>
      <c r="P169" s="52" t="str">
        <f>IF(Saisies!K169="","",M169/P$3)</f>
        <v/>
      </c>
      <c r="Q169" s="33" t="str">
        <f>IF(Saisies!M169="","",N169/Q$3)</f>
        <v/>
      </c>
      <c r="R169" s="46"/>
      <c r="S169" s="28">
        <v>166</v>
      </c>
      <c r="T169" s="8">
        <f>MATCH(LARGE(Saisies!$Q$4:$Q$203,$A169),Saisies!$Q$4:$Q$203,0)</f>
        <v>35</v>
      </c>
      <c r="U169" s="13" t="str">
        <f>INDEX(Saisies!$D$4:$D$203,T169)</f>
        <v xml:space="preserve"> </v>
      </c>
      <c r="V169" s="8">
        <f>INDEX(Saisies!$F$4:$F$203,T169)+INDEX(Saisies!$K$4:$K$203,T169)</f>
        <v>0</v>
      </c>
      <c r="W169" s="34">
        <f>INDEX(Saisies!$H$4:$H$203,T169)+INDEX(Saisies!$M$4:$M$203,T169)</f>
        <v>0</v>
      </c>
      <c r="X169" s="55">
        <f>INDEX(Saisies!$I$4:$I$203,T169)+INDEX(Saisies!$N$4:$N$203,T169)</f>
        <v>7.6000000000000003E-7</v>
      </c>
      <c r="Y169" s="52" t="str">
        <f>IF(Saisies!F169="","",V169/Y$3)</f>
        <v/>
      </c>
      <c r="Z169" s="38" t="str">
        <f>IF(Saisies!H169="","",W169/Z$3)</f>
        <v/>
      </c>
      <c r="AA169" s="39" t="str">
        <f>IF(Saisies!D169="","",IF(Saisies!F169="","",IF(Saisies!H169="","",W169/V169)))</f>
        <v/>
      </c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</row>
    <row r="170" spans="1:50" x14ac:dyDescent="0.25">
      <c r="A170" s="28">
        <v>167</v>
      </c>
      <c r="B170" s="4">
        <f>MATCH(LARGE(Saisies!$I$4:$I$203,$A170),Saisies!$I$4:$I$203,0)</f>
        <v>34</v>
      </c>
      <c r="C170" s="13" t="str">
        <f>INDEX(Saisies!$D$4:$D$203,B170)</f>
        <v xml:space="preserve"> </v>
      </c>
      <c r="D170" s="4">
        <f>INDEX(Saisies!$F$4:$F$203,B170)</f>
        <v>0</v>
      </c>
      <c r="E170" s="36">
        <f>INDEX(Saisies!$H$4:$H$203,B170)</f>
        <v>0</v>
      </c>
      <c r="F170" s="56">
        <f>INDEX(Saisies!$I$4:$I$203,B170)</f>
        <v>3.7E-7</v>
      </c>
      <c r="G170" s="52" t="str">
        <f>IF(Saisies!F170="","",D170/G$3)</f>
        <v/>
      </c>
      <c r="H170" s="33" t="str">
        <f>IF(Saisies!H170="","",E170/H$3)</f>
        <v/>
      </c>
      <c r="I170" s="46"/>
      <c r="J170" s="28">
        <v>167</v>
      </c>
      <c r="K170" s="8">
        <f>MATCH(LARGE(Saisies!$N$4:$N$203,$J170),Saisies!$N$4:$N$203,0)</f>
        <v>34</v>
      </c>
      <c r="L170" s="13" t="str">
        <f>INDEX(Saisies!$D$4:$D$203,K170)</f>
        <v xml:space="preserve"> </v>
      </c>
      <c r="M170" s="8">
        <f>INDEX(Saisies!$K$4:$K$203,K170)</f>
        <v>0</v>
      </c>
      <c r="N170" s="34">
        <f>INDEX(Saisies!$M$4:$M$203,K170)</f>
        <v>0</v>
      </c>
      <c r="O170" s="55">
        <f>INDEX(Saisies!$N$4:$N$203,K170)</f>
        <v>3.7E-7</v>
      </c>
      <c r="P170" s="52" t="str">
        <f>IF(Saisies!K170="","",M170/P$3)</f>
        <v/>
      </c>
      <c r="Q170" s="33" t="str">
        <f>IF(Saisies!M170="","",N170/Q$3)</f>
        <v/>
      </c>
      <c r="R170" s="46"/>
      <c r="S170" s="28">
        <v>167</v>
      </c>
      <c r="T170" s="8">
        <f>MATCH(LARGE(Saisies!$Q$4:$Q$203,$A170),Saisies!$Q$4:$Q$203,0)</f>
        <v>34</v>
      </c>
      <c r="U170" s="13" t="str">
        <f>INDEX(Saisies!$D$4:$D$203,T170)</f>
        <v xml:space="preserve"> </v>
      </c>
      <c r="V170" s="8">
        <f>INDEX(Saisies!$F$4:$F$203,T170)+INDEX(Saisies!$K$4:$K$203,T170)</f>
        <v>0</v>
      </c>
      <c r="W170" s="34">
        <f>INDEX(Saisies!$H$4:$H$203,T170)+INDEX(Saisies!$M$4:$M$203,T170)</f>
        <v>0</v>
      </c>
      <c r="X170" s="55">
        <f>INDEX(Saisies!$I$4:$I$203,T170)+INDEX(Saisies!$N$4:$N$203,T170)</f>
        <v>7.4000000000000001E-7</v>
      </c>
      <c r="Y170" s="52" t="str">
        <f>IF(Saisies!F170="","",V170/Y$3)</f>
        <v/>
      </c>
      <c r="Z170" s="38" t="str">
        <f>IF(Saisies!H170="","",W170/Z$3)</f>
        <v/>
      </c>
      <c r="AA170" s="39" t="str">
        <f>IF(Saisies!D170="","",IF(Saisies!F170="","",IF(Saisies!H170="","",W170/V170)))</f>
        <v/>
      </c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</row>
    <row r="171" spans="1:50" x14ac:dyDescent="0.25">
      <c r="A171" s="28">
        <v>168</v>
      </c>
      <c r="B171" s="4">
        <f>MATCH(LARGE(Saisies!$I$4:$I$203,$A171),Saisies!$I$4:$I$203,0)</f>
        <v>33</v>
      </c>
      <c r="C171" s="13" t="str">
        <f>INDEX(Saisies!$D$4:$D$203,B171)</f>
        <v xml:space="preserve"> </v>
      </c>
      <c r="D171" s="4">
        <f>INDEX(Saisies!$F$4:$F$203,B171)</f>
        <v>0</v>
      </c>
      <c r="E171" s="36">
        <f>INDEX(Saisies!$H$4:$H$203,B171)</f>
        <v>0</v>
      </c>
      <c r="F171" s="56">
        <f>INDEX(Saisies!$I$4:$I$203,B171)</f>
        <v>3.5999999999999999E-7</v>
      </c>
      <c r="G171" s="52" t="str">
        <f>IF(Saisies!F171="","",D171/G$3)</f>
        <v/>
      </c>
      <c r="H171" s="33" t="str">
        <f>IF(Saisies!H171="","",E171/H$3)</f>
        <v/>
      </c>
      <c r="I171" s="46"/>
      <c r="J171" s="28">
        <v>168</v>
      </c>
      <c r="K171" s="8">
        <f>MATCH(LARGE(Saisies!$N$4:$N$203,$J171),Saisies!$N$4:$N$203,0)</f>
        <v>33</v>
      </c>
      <c r="L171" s="13" t="str">
        <f>INDEX(Saisies!$D$4:$D$203,K171)</f>
        <v xml:space="preserve"> </v>
      </c>
      <c r="M171" s="8">
        <f>INDEX(Saisies!$K$4:$K$203,K171)</f>
        <v>0</v>
      </c>
      <c r="N171" s="34">
        <f>INDEX(Saisies!$M$4:$M$203,K171)</f>
        <v>0</v>
      </c>
      <c r="O171" s="55">
        <f>INDEX(Saisies!$N$4:$N$203,K171)</f>
        <v>3.5999999999999999E-7</v>
      </c>
      <c r="P171" s="52" t="str">
        <f>IF(Saisies!K171="","",M171/P$3)</f>
        <v/>
      </c>
      <c r="Q171" s="33" t="str">
        <f>IF(Saisies!M171="","",N171/Q$3)</f>
        <v/>
      </c>
      <c r="R171" s="46"/>
      <c r="S171" s="28">
        <v>168</v>
      </c>
      <c r="T171" s="8">
        <f>MATCH(LARGE(Saisies!$Q$4:$Q$203,$A171),Saisies!$Q$4:$Q$203,0)</f>
        <v>33</v>
      </c>
      <c r="U171" s="13" t="str">
        <f>INDEX(Saisies!$D$4:$D$203,T171)</f>
        <v xml:space="preserve"> </v>
      </c>
      <c r="V171" s="8">
        <f>INDEX(Saisies!$F$4:$F$203,T171)+INDEX(Saisies!$K$4:$K$203,T171)</f>
        <v>0</v>
      </c>
      <c r="W171" s="34">
        <f>INDEX(Saisies!$H$4:$H$203,T171)+INDEX(Saisies!$M$4:$M$203,T171)</f>
        <v>0</v>
      </c>
      <c r="X171" s="55">
        <f>INDEX(Saisies!$I$4:$I$203,T171)+INDEX(Saisies!$N$4:$N$203,T171)</f>
        <v>7.1999999999999999E-7</v>
      </c>
      <c r="Y171" s="52" t="str">
        <f>IF(Saisies!F171="","",V171/Y$3)</f>
        <v/>
      </c>
      <c r="Z171" s="38" t="str">
        <f>IF(Saisies!H171="","",W171/Z$3)</f>
        <v/>
      </c>
      <c r="AA171" s="39" t="str">
        <f>IF(Saisies!D171="","",IF(Saisies!F171="","",IF(Saisies!H171="","",W171/V171)))</f>
        <v/>
      </c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</row>
    <row r="172" spans="1:50" x14ac:dyDescent="0.25">
      <c r="A172" s="28">
        <v>169</v>
      </c>
      <c r="B172" s="4">
        <f>MATCH(LARGE(Saisies!$I$4:$I$203,$A172),Saisies!$I$4:$I$203,0)</f>
        <v>32</v>
      </c>
      <c r="C172" s="13" t="str">
        <f>INDEX(Saisies!$D$4:$D$203,B172)</f>
        <v xml:space="preserve"> </v>
      </c>
      <c r="D172" s="4">
        <f>INDEX(Saisies!$F$4:$F$203,B172)</f>
        <v>0</v>
      </c>
      <c r="E172" s="36">
        <f>INDEX(Saisies!$H$4:$H$203,B172)</f>
        <v>0</v>
      </c>
      <c r="F172" s="56">
        <f>INDEX(Saisies!$I$4:$I$203,B172)</f>
        <v>3.4999999999999998E-7</v>
      </c>
      <c r="G172" s="52" t="str">
        <f>IF(Saisies!F172="","",D172/G$3)</f>
        <v/>
      </c>
      <c r="H172" s="33" t="str">
        <f>IF(Saisies!H172="","",E172/H$3)</f>
        <v/>
      </c>
      <c r="I172" s="46"/>
      <c r="J172" s="28">
        <v>169</v>
      </c>
      <c r="K172" s="8">
        <f>MATCH(LARGE(Saisies!$N$4:$N$203,$J172),Saisies!$N$4:$N$203,0)</f>
        <v>32</v>
      </c>
      <c r="L172" s="13" t="str">
        <f>INDEX(Saisies!$D$4:$D$203,K172)</f>
        <v xml:space="preserve"> </v>
      </c>
      <c r="M172" s="8">
        <f>INDEX(Saisies!$K$4:$K$203,K172)</f>
        <v>0</v>
      </c>
      <c r="N172" s="34">
        <f>INDEX(Saisies!$M$4:$M$203,K172)</f>
        <v>0</v>
      </c>
      <c r="O172" s="55">
        <f>INDEX(Saisies!$N$4:$N$203,K172)</f>
        <v>3.4999999999999998E-7</v>
      </c>
      <c r="P172" s="52" t="str">
        <f>IF(Saisies!K172="","",M172/P$3)</f>
        <v/>
      </c>
      <c r="Q172" s="33" t="str">
        <f>IF(Saisies!M172="","",N172/Q$3)</f>
        <v/>
      </c>
      <c r="R172" s="46"/>
      <c r="S172" s="28">
        <v>169</v>
      </c>
      <c r="T172" s="8">
        <f>MATCH(LARGE(Saisies!$Q$4:$Q$203,$A172),Saisies!$Q$4:$Q$203,0)</f>
        <v>32</v>
      </c>
      <c r="U172" s="13" t="str">
        <f>INDEX(Saisies!$D$4:$D$203,T172)</f>
        <v xml:space="preserve"> </v>
      </c>
      <c r="V172" s="8">
        <f>INDEX(Saisies!$F$4:$F$203,T172)+INDEX(Saisies!$K$4:$K$203,T172)</f>
        <v>0</v>
      </c>
      <c r="W172" s="34">
        <f>INDEX(Saisies!$H$4:$H$203,T172)+INDEX(Saisies!$M$4:$M$203,T172)</f>
        <v>0</v>
      </c>
      <c r="X172" s="55">
        <f>INDEX(Saisies!$I$4:$I$203,T172)+INDEX(Saisies!$N$4:$N$203,T172)</f>
        <v>6.9999999999999997E-7</v>
      </c>
      <c r="Y172" s="52" t="str">
        <f>IF(Saisies!F172="","",V172/Y$3)</f>
        <v/>
      </c>
      <c r="Z172" s="38" t="str">
        <f>IF(Saisies!H172="","",W172/Z$3)</f>
        <v/>
      </c>
      <c r="AA172" s="39" t="str">
        <f>IF(Saisies!D172="","",IF(Saisies!F172="","",IF(Saisies!H172="","",W172/V172)))</f>
        <v/>
      </c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</row>
    <row r="173" spans="1:50" x14ac:dyDescent="0.25">
      <c r="A173" s="28">
        <v>170</v>
      </c>
      <c r="B173" s="4">
        <f>MATCH(LARGE(Saisies!$I$4:$I$203,$A173),Saisies!$I$4:$I$203,0)</f>
        <v>31</v>
      </c>
      <c r="C173" s="13" t="str">
        <f>INDEX(Saisies!$D$4:$D$203,B173)</f>
        <v xml:space="preserve"> </v>
      </c>
      <c r="D173" s="4">
        <f>INDEX(Saisies!$F$4:$F$203,B173)</f>
        <v>0</v>
      </c>
      <c r="E173" s="36">
        <f>INDEX(Saisies!$H$4:$H$203,B173)</f>
        <v>0</v>
      </c>
      <c r="F173" s="56">
        <f>INDEX(Saisies!$I$4:$I$203,B173)</f>
        <v>3.4000000000000003E-7</v>
      </c>
      <c r="G173" s="52" t="str">
        <f>IF(Saisies!F173="","",D173/G$3)</f>
        <v/>
      </c>
      <c r="H173" s="33" t="str">
        <f>IF(Saisies!H173="","",E173/H$3)</f>
        <v/>
      </c>
      <c r="I173" s="46"/>
      <c r="J173" s="28">
        <v>170</v>
      </c>
      <c r="K173" s="8">
        <f>MATCH(LARGE(Saisies!$N$4:$N$203,$J173),Saisies!$N$4:$N$203,0)</f>
        <v>31</v>
      </c>
      <c r="L173" s="13" t="str">
        <f>INDEX(Saisies!$D$4:$D$203,K173)</f>
        <v xml:space="preserve"> </v>
      </c>
      <c r="M173" s="8">
        <f>INDEX(Saisies!$K$4:$K$203,K173)</f>
        <v>0</v>
      </c>
      <c r="N173" s="34">
        <f>INDEX(Saisies!$M$4:$M$203,K173)</f>
        <v>0</v>
      </c>
      <c r="O173" s="55">
        <f>INDEX(Saisies!$N$4:$N$203,K173)</f>
        <v>3.4000000000000003E-7</v>
      </c>
      <c r="P173" s="52" t="str">
        <f>IF(Saisies!K173="","",M173/P$3)</f>
        <v/>
      </c>
      <c r="Q173" s="33" t="str">
        <f>IF(Saisies!M173="","",N173/Q$3)</f>
        <v/>
      </c>
      <c r="R173" s="46"/>
      <c r="S173" s="28">
        <v>170</v>
      </c>
      <c r="T173" s="8">
        <f>MATCH(LARGE(Saisies!$Q$4:$Q$203,$A173),Saisies!$Q$4:$Q$203,0)</f>
        <v>31</v>
      </c>
      <c r="U173" s="13" t="str">
        <f>INDEX(Saisies!$D$4:$D$203,T173)</f>
        <v xml:space="preserve"> </v>
      </c>
      <c r="V173" s="8">
        <f>INDEX(Saisies!$F$4:$F$203,T173)+INDEX(Saisies!$K$4:$K$203,T173)</f>
        <v>0</v>
      </c>
      <c r="W173" s="34">
        <f>INDEX(Saisies!$H$4:$H$203,T173)+INDEX(Saisies!$M$4:$M$203,T173)</f>
        <v>0</v>
      </c>
      <c r="X173" s="55">
        <f>INDEX(Saisies!$I$4:$I$203,T173)+INDEX(Saisies!$N$4:$N$203,T173)</f>
        <v>6.8000000000000005E-7</v>
      </c>
      <c r="Y173" s="52" t="str">
        <f>IF(Saisies!F173="","",V173/Y$3)</f>
        <v/>
      </c>
      <c r="Z173" s="38" t="str">
        <f>IF(Saisies!H173="","",W173/Z$3)</f>
        <v/>
      </c>
      <c r="AA173" s="39" t="str">
        <f>IF(Saisies!D173="","",IF(Saisies!F173="","",IF(Saisies!H173="","",W173/V173)))</f>
        <v/>
      </c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</row>
    <row r="174" spans="1:50" x14ac:dyDescent="0.25">
      <c r="A174" s="28">
        <v>171</v>
      </c>
      <c r="B174" s="4">
        <f>MATCH(LARGE(Saisies!$I$4:$I$203,$A174),Saisies!$I$4:$I$203,0)</f>
        <v>30</v>
      </c>
      <c r="C174" s="13" t="str">
        <f>INDEX(Saisies!$D$4:$D$203,B174)</f>
        <v xml:space="preserve"> </v>
      </c>
      <c r="D174" s="4">
        <f>INDEX(Saisies!$F$4:$F$203,B174)</f>
        <v>0</v>
      </c>
      <c r="E174" s="36">
        <f>INDEX(Saisies!$H$4:$H$203,B174)</f>
        <v>0</v>
      </c>
      <c r="F174" s="56">
        <f>INDEX(Saisies!$I$4:$I$203,B174)</f>
        <v>3.3000000000000002E-7</v>
      </c>
      <c r="G174" s="52" t="str">
        <f>IF(Saisies!F174="","",D174/G$3)</f>
        <v/>
      </c>
      <c r="H174" s="33" t="str">
        <f>IF(Saisies!H174="","",E174/H$3)</f>
        <v/>
      </c>
      <c r="I174" s="46"/>
      <c r="J174" s="28">
        <v>171</v>
      </c>
      <c r="K174" s="8">
        <f>MATCH(LARGE(Saisies!$N$4:$N$203,$J174),Saisies!$N$4:$N$203,0)</f>
        <v>30</v>
      </c>
      <c r="L174" s="13" t="str">
        <f>INDEX(Saisies!$D$4:$D$203,K174)</f>
        <v xml:space="preserve"> </v>
      </c>
      <c r="M174" s="8">
        <f>INDEX(Saisies!$K$4:$K$203,K174)</f>
        <v>0</v>
      </c>
      <c r="N174" s="34">
        <f>INDEX(Saisies!$M$4:$M$203,K174)</f>
        <v>0</v>
      </c>
      <c r="O174" s="55">
        <f>INDEX(Saisies!$N$4:$N$203,K174)</f>
        <v>3.3000000000000002E-7</v>
      </c>
      <c r="P174" s="52" t="str">
        <f>IF(Saisies!K174="","",M174/P$3)</f>
        <v/>
      </c>
      <c r="Q174" s="33" t="str">
        <f>IF(Saisies!M174="","",N174/Q$3)</f>
        <v/>
      </c>
      <c r="R174" s="46"/>
      <c r="S174" s="28">
        <v>171</v>
      </c>
      <c r="T174" s="8">
        <f>MATCH(LARGE(Saisies!$Q$4:$Q$203,$A174),Saisies!$Q$4:$Q$203,0)</f>
        <v>30</v>
      </c>
      <c r="U174" s="13" t="str">
        <f>INDEX(Saisies!$D$4:$D$203,T174)</f>
        <v xml:space="preserve"> </v>
      </c>
      <c r="V174" s="8">
        <f>INDEX(Saisies!$F$4:$F$203,T174)+INDEX(Saisies!$K$4:$K$203,T174)</f>
        <v>0</v>
      </c>
      <c r="W174" s="34">
        <f>INDEX(Saisies!$H$4:$H$203,T174)+INDEX(Saisies!$M$4:$M$203,T174)</f>
        <v>0</v>
      </c>
      <c r="X174" s="55">
        <f>INDEX(Saisies!$I$4:$I$203,T174)+INDEX(Saisies!$N$4:$N$203,T174)</f>
        <v>6.6000000000000003E-7</v>
      </c>
      <c r="Y174" s="52" t="str">
        <f>IF(Saisies!F174="","",V174/Y$3)</f>
        <v/>
      </c>
      <c r="Z174" s="38" t="str">
        <f>IF(Saisies!H174="","",W174/Z$3)</f>
        <v/>
      </c>
      <c r="AA174" s="39" t="str">
        <f>IF(Saisies!D174="","",IF(Saisies!F174="","",IF(Saisies!H174="","",W174/V174)))</f>
        <v/>
      </c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</row>
    <row r="175" spans="1:50" x14ac:dyDescent="0.25">
      <c r="A175" s="28">
        <v>172</v>
      </c>
      <c r="B175" s="4">
        <f>MATCH(LARGE(Saisies!$I$4:$I$203,$A175),Saisies!$I$4:$I$203,0)</f>
        <v>29</v>
      </c>
      <c r="C175" s="13" t="str">
        <f>INDEX(Saisies!$D$4:$D$203,B175)</f>
        <v xml:space="preserve"> </v>
      </c>
      <c r="D175" s="4">
        <f>INDEX(Saisies!$F$4:$F$203,B175)</f>
        <v>0</v>
      </c>
      <c r="E175" s="36">
        <f>INDEX(Saisies!$H$4:$H$203,B175)</f>
        <v>0</v>
      </c>
      <c r="F175" s="56">
        <f>INDEX(Saisies!$I$4:$I$203,B175)</f>
        <v>3.2000000000000001E-7</v>
      </c>
      <c r="G175" s="52" t="str">
        <f>IF(Saisies!F175="","",D175/G$3)</f>
        <v/>
      </c>
      <c r="H175" s="33" t="str">
        <f>IF(Saisies!H175="","",E175/H$3)</f>
        <v/>
      </c>
      <c r="I175" s="46"/>
      <c r="J175" s="28">
        <v>172</v>
      </c>
      <c r="K175" s="8">
        <f>MATCH(LARGE(Saisies!$N$4:$N$203,$J175),Saisies!$N$4:$N$203,0)</f>
        <v>29</v>
      </c>
      <c r="L175" s="13" t="str">
        <f>INDEX(Saisies!$D$4:$D$203,K175)</f>
        <v xml:space="preserve"> </v>
      </c>
      <c r="M175" s="8">
        <f>INDEX(Saisies!$K$4:$K$203,K175)</f>
        <v>0</v>
      </c>
      <c r="N175" s="34">
        <f>INDEX(Saisies!$M$4:$M$203,K175)</f>
        <v>0</v>
      </c>
      <c r="O175" s="55">
        <f>INDEX(Saisies!$N$4:$N$203,K175)</f>
        <v>3.2000000000000001E-7</v>
      </c>
      <c r="P175" s="52" t="str">
        <f>IF(Saisies!K175="","",M175/P$3)</f>
        <v/>
      </c>
      <c r="Q175" s="33" t="str">
        <f>IF(Saisies!M175="","",N175/Q$3)</f>
        <v/>
      </c>
      <c r="R175" s="46"/>
      <c r="S175" s="28">
        <v>172</v>
      </c>
      <c r="T175" s="8">
        <f>MATCH(LARGE(Saisies!$Q$4:$Q$203,$A175),Saisies!$Q$4:$Q$203,0)</f>
        <v>29</v>
      </c>
      <c r="U175" s="13" t="str">
        <f>INDEX(Saisies!$D$4:$D$203,T175)</f>
        <v xml:space="preserve"> </v>
      </c>
      <c r="V175" s="8">
        <f>INDEX(Saisies!$F$4:$F$203,T175)+INDEX(Saisies!$K$4:$K$203,T175)</f>
        <v>0</v>
      </c>
      <c r="W175" s="34">
        <f>INDEX(Saisies!$H$4:$H$203,T175)+INDEX(Saisies!$M$4:$M$203,T175)</f>
        <v>0</v>
      </c>
      <c r="X175" s="55">
        <f>INDEX(Saisies!$I$4:$I$203,T175)+INDEX(Saisies!$N$4:$N$203,T175)</f>
        <v>6.4000000000000001E-7</v>
      </c>
      <c r="Y175" s="52" t="str">
        <f>IF(Saisies!F175="","",V175/Y$3)</f>
        <v/>
      </c>
      <c r="Z175" s="38" t="str">
        <f>IF(Saisies!H175="","",W175/Z$3)</f>
        <v/>
      </c>
      <c r="AA175" s="39" t="str">
        <f>IF(Saisies!D175="","",IF(Saisies!F175="","",IF(Saisies!H175="","",W175/V175)))</f>
        <v/>
      </c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</row>
    <row r="176" spans="1:50" x14ac:dyDescent="0.25">
      <c r="A176" s="28">
        <v>173</v>
      </c>
      <c r="B176" s="4">
        <f>MATCH(LARGE(Saisies!$I$4:$I$203,$A176),Saisies!$I$4:$I$203,0)</f>
        <v>28</v>
      </c>
      <c r="C176" s="13" t="str">
        <f>INDEX(Saisies!$D$4:$D$203,B176)</f>
        <v xml:space="preserve"> </v>
      </c>
      <c r="D176" s="4">
        <f>INDEX(Saisies!$F$4:$F$203,B176)</f>
        <v>0</v>
      </c>
      <c r="E176" s="36">
        <f>INDEX(Saisies!$H$4:$H$203,B176)</f>
        <v>0</v>
      </c>
      <c r="F176" s="56">
        <f>INDEX(Saisies!$I$4:$I$203,B176)</f>
        <v>3.1E-7</v>
      </c>
      <c r="G176" s="52" t="str">
        <f>IF(Saisies!F176="","",D176/G$3)</f>
        <v/>
      </c>
      <c r="H176" s="33" t="str">
        <f>IF(Saisies!H176="","",E176/H$3)</f>
        <v/>
      </c>
      <c r="I176" s="46"/>
      <c r="J176" s="28">
        <v>173</v>
      </c>
      <c r="K176" s="8">
        <f>MATCH(LARGE(Saisies!$N$4:$N$203,$J176),Saisies!$N$4:$N$203,0)</f>
        <v>28</v>
      </c>
      <c r="L176" s="13" t="str">
        <f>INDEX(Saisies!$D$4:$D$203,K176)</f>
        <v xml:space="preserve"> </v>
      </c>
      <c r="M176" s="8">
        <f>INDEX(Saisies!$K$4:$K$203,K176)</f>
        <v>0</v>
      </c>
      <c r="N176" s="34">
        <f>INDEX(Saisies!$M$4:$M$203,K176)</f>
        <v>0</v>
      </c>
      <c r="O176" s="55">
        <f>INDEX(Saisies!$N$4:$N$203,K176)</f>
        <v>3.1E-7</v>
      </c>
      <c r="P176" s="52" t="str">
        <f>IF(Saisies!K176="","",M176/P$3)</f>
        <v/>
      </c>
      <c r="Q176" s="33" t="str">
        <f>IF(Saisies!M176="","",N176/Q$3)</f>
        <v/>
      </c>
      <c r="R176" s="46"/>
      <c r="S176" s="28">
        <v>173</v>
      </c>
      <c r="T176" s="8">
        <f>MATCH(LARGE(Saisies!$Q$4:$Q$203,$A176),Saisies!$Q$4:$Q$203,0)</f>
        <v>28</v>
      </c>
      <c r="U176" s="13" t="str">
        <f>INDEX(Saisies!$D$4:$D$203,T176)</f>
        <v xml:space="preserve"> </v>
      </c>
      <c r="V176" s="8">
        <f>INDEX(Saisies!$F$4:$F$203,T176)+INDEX(Saisies!$K$4:$K$203,T176)</f>
        <v>0</v>
      </c>
      <c r="W176" s="34">
        <f>INDEX(Saisies!$H$4:$H$203,T176)+INDEX(Saisies!$M$4:$M$203,T176)</f>
        <v>0</v>
      </c>
      <c r="X176" s="55">
        <f>INDEX(Saisies!$I$4:$I$203,T176)+INDEX(Saisies!$N$4:$N$203,T176)</f>
        <v>6.1999999999999999E-7</v>
      </c>
      <c r="Y176" s="52" t="str">
        <f>IF(Saisies!F176="","",V176/Y$3)</f>
        <v/>
      </c>
      <c r="Z176" s="38" t="str">
        <f>IF(Saisies!H176="","",W176/Z$3)</f>
        <v/>
      </c>
      <c r="AA176" s="39" t="str">
        <f>IF(Saisies!D176="","",IF(Saisies!F176="","",IF(Saisies!H176="","",W176/V176)))</f>
        <v/>
      </c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</row>
    <row r="177" spans="1:50" x14ac:dyDescent="0.25">
      <c r="A177" s="28">
        <v>174</v>
      </c>
      <c r="B177" s="4">
        <f>MATCH(LARGE(Saisies!$I$4:$I$203,$A177),Saisies!$I$4:$I$203,0)</f>
        <v>27</v>
      </c>
      <c r="C177" s="13" t="str">
        <f>INDEX(Saisies!$D$4:$D$203,B177)</f>
        <v xml:space="preserve"> </v>
      </c>
      <c r="D177" s="4">
        <f>INDEX(Saisies!$F$4:$F$203,B177)</f>
        <v>0</v>
      </c>
      <c r="E177" s="36">
        <f>INDEX(Saisies!$H$4:$H$203,B177)</f>
        <v>0</v>
      </c>
      <c r="F177" s="56">
        <f>INDEX(Saisies!$I$4:$I$203,B177)</f>
        <v>2.9999999999999999E-7</v>
      </c>
      <c r="G177" s="52" t="str">
        <f>IF(Saisies!F177="","",D177/G$3)</f>
        <v/>
      </c>
      <c r="H177" s="33" t="str">
        <f>IF(Saisies!H177="","",E177/H$3)</f>
        <v/>
      </c>
      <c r="I177" s="46"/>
      <c r="J177" s="28">
        <v>174</v>
      </c>
      <c r="K177" s="8">
        <f>MATCH(LARGE(Saisies!$N$4:$N$203,$J177),Saisies!$N$4:$N$203,0)</f>
        <v>27</v>
      </c>
      <c r="L177" s="13" t="str">
        <f>INDEX(Saisies!$D$4:$D$203,K177)</f>
        <v xml:space="preserve"> </v>
      </c>
      <c r="M177" s="8">
        <f>INDEX(Saisies!$K$4:$K$203,K177)</f>
        <v>0</v>
      </c>
      <c r="N177" s="34">
        <f>INDEX(Saisies!$M$4:$M$203,K177)</f>
        <v>0</v>
      </c>
      <c r="O177" s="55">
        <f>INDEX(Saisies!$N$4:$N$203,K177)</f>
        <v>2.9999999999999999E-7</v>
      </c>
      <c r="P177" s="52" t="str">
        <f>IF(Saisies!K177="","",M177/P$3)</f>
        <v/>
      </c>
      <c r="Q177" s="33" t="str">
        <f>IF(Saisies!M177="","",N177/Q$3)</f>
        <v/>
      </c>
      <c r="R177" s="46"/>
      <c r="S177" s="28">
        <v>174</v>
      </c>
      <c r="T177" s="8">
        <f>MATCH(LARGE(Saisies!$Q$4:$Q$203,$A177),Saisies!$Q$4:$Q$203,0)</f>
        <v>27</v>
      </c>
      <c r="U177" s="13" t="str">
        <f>INDEX(Saisies!$D$4:$D$203,T177)</f>
        <v xml:space="preserve"> </v>
      </c>
      <c r="V177" s="8">
        <f>INDEX(Saisies!$F$4:$F$203,T177)+INDEX(Saisies!$K$4:$K$203,T177)</f>
        <v>0</v>
      </c>
      <c r="W177" s="34">
        <f>INDEX(Saisies!$H$4:$H$203,T177)+INDEX(Saisies!$M$4:$M$203,T177)</f>
        <v>0</v>
      </c>
      <c r="X177" s="55">
        <f>INDEX(Saisies!$I$4:$I$203,T177)+INDEX(Saisies!$N$4:$N$203,T177)</f>
        <v>5.9999999999999997E-7</v>
      </c>
      <c r="Y177" s="52" t="str">
        <f>IF(Saisies!F177="","",V177/Y$3)</f>
        <v/>
      </c>
      <c r="Z177" s="38" t="str">
        <f>IF(Saisies!H177="","",W177/Z$3)</f>
        <v/>
      </c>
      <c r="AA177" s="39" t="str">
        <f>IF(Saisies!D177="","",IF(Saisies!F177="","",IF(Saisies!H177="","",W177/V177)))</f>
        <v/>
      </c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</row>
    <row r="178" spans="1:50" x14ac:dyDescent="0.25">
      <c r="A178" s="28">
        <v>175</v>
      </c>
      <c r="B178" s="4">
        <f>MATCH(LARGE(Saisies!$I$4:$I$203,$A178),Saisies!$I$4:$I$203,0)</f>
        <v>26</v>
      </c>
      <c r="C178" s="13" t="str">
        <f>INDEX(Saisies!$D$4:$D$203,B178)</f>
        <v xml:space="preserve"> </v>
      </c>
      <c r="D178" s="4">
        <f>INDEX(Saisies!$F$4:$F$203,B178)</f>
        <v>0</v>
      </c>
      <c r="E178" s="36">
        <f>INDEX(Saisies!$H$4:$H$203,B178)</f>
        <v>0</v>
      </c>
      <c r="F178" s="56">
        <f>INDEX(Saisies!$I$4:$I$203,B178)</f>
        <v>2.9000000000000003E-7</v>
      </c>
      <c r="G178" s="52" t="str">
        <f>IF(Saisies!F178="","",D178/G$3)</f>
        <v/>
      </c>
      <c r="H178" s="33" t="str">
        <f>IF(Saisies!H178="","",E178/H$3)</f>
        <v/>
      </c>
      <c r="I178" s="46"/>
      <c r="J178" s="28">
        <v>175</v>
      </c>
      <c r="K178" s="8">
        <f>MATCH(LARGE(Saisies!$N$4:$N$203,$J178),Saisies!$N$4:$N$203,0)</f>
        <v>26</v>
      </c>
      <c r="L178" s="13" t="str">
        <f>INDEX(Saisies!$D$4:$D$203,K178)</f>
        <v xml:space="preserve"> </v>
      </c>
      <c r="M178" s="8">
        <f>INDEX(Saisies!$K$4:$K$203,K178)</f>
        <v>0</v>
      </c>
      <c r="N178" s="34">
        <f>INDEX(Saisies!$M$4:$M$203,K178)</f>
        <v>0</v>
      </c>
      <c r="O178" s="55">
        <f>INDEX(Saisies!$N$4:$N$203,K178)</f>
        <v>2.9000000000000003E-7</v>
      </c>
      <c r="P178" s="52" t="str">
        <f>IF(Saisies!K178="","",M178/P$3)</f>
        <v/>
      </c>
      <c r="Q178" s="33" t="str">
        <f>IF(Saisies!M178="","",N178/Q$3)</f>
        <v/>
      </c>
      <c r="R178" s="46"/>
      <c r="S178" s="28">
        <v>175</v>
      </c>
      <c r="T178" s="8">
        <f>MATCH(LARGE(Saisies!$Q$4:$Q$203,$A178),Saisies!$Q$4:$Q$203,0)</f>
        <v>26</v>
      </c>
      <c r="U178" s="13" t="str">
        <f>INDEX(Saisies!$D$4:$D$203,T178)</f>
        <v xml:space="preserve"> </v>
      </c>
      <c r="V178" s="8">
        <f>INDEX(Saisies!$F$4:$F$203,T178)+INDEX(Saisies!$K$4:$K$203,T178)</f>
        <v>0</v>
      </c>
      <c r="W178" s="34">
        <f>INDEX(Saisies!$H$4:$H$203,T178)+INDEX(Saisies!$M$4:$M$203,T178)</f>
        <v>0</v>
      </c>
      <c r="X178" s="55">
        <f>INDEX(Saisies!$I$4:$I$203,T178)+INDEX(Saisies!$N$4:$N$203,T178)</f>
        <v>5.8000000000000006E-7</v>
      </c>
      <c r="Y178" s="52" t="str">
        <f>IF(Saisies!F178="","",V178/Y$3)</f>
        <v/>
      </c>
      <c r="Z178" s="38" t="str">
        <f>IF(Saisies!H178="","",W178/Z$3)</f>
        <v/>
      </c>
      <c r="AA178" s="39" t="str">
        <f>IF(Saisies!D178="","",IF(Saisies!F178="","",IF(Saisies!H178="","",W178/V178)))</f>
        <v/>
      </c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</row>
    <row r="179" spans="1:50" x14ac:dyDescent="0.25">
      <c r="A179" s="28">
        <v>176</v>
      </c>
      <c r="B179" s="4">
        <f>MATCH(LARGE(Saisies!$I$4:$I$203,$A179),Saisies!$I$4:$I$203,0)</f>
        <v>25</v>
      </c>
      <c r="C179" s="13" t="str">
        <f>INDEX(Saisies!$D$4:$D$203,B179)</f>
        <v xml:space="preserve"> </v>
      </c>
      <c r="D179" s="4">
        <f>INDEX(Saisies!$F$4:$F$203,B179)</f>
        <v>0</v>
      </c>
      <c r="E179" s="36">
        <f>INDEX(Saisies!$H$4:$H$203,B179)</f>
        <v>0</v>
      </c>
      <c r="F179" s="56">
        <f>INDEX(Saisies!$I$4:$I$203,B179)</f>
        <v>2.8000000000000002E-7</v>
      </c>
      <c r="G179" s="52" t="str">
        <f>IF(Saisies!F179="","",D179/G$3)</f>
        <v/>
      </c>
      <c r="H179" s="33" t="str">
        <f>IF(Saisies!H179="","",E179/H$3)</f>
        <v/>
      </c>
      <c r="I179" s="46"/>
      <c r="J179" s="28">
        <v>176</v>
      </c>
      <c r="K179" s="8">
        <f>MATCH(LARGE(Saisies!$N$4:$N$203,$J179),Saisies!$N$4:$N$203,0)</f>
        <v>25</v>
      </c>
      <c r="L179" s="13" t="str">
        <f>INDEX(Saisies!$D$4:$D$203,K179)</f>
        <v xml:space="preserve"> </v>
      </c>
      <c r="M179" s="8">
        <f>INDEX(Saisies!$K$4:$K$203,K179)</f>
        <v>0</v>
      </c>
      <c r="N179" s="34">
        <f>INDEX(Saisies!$M$4:$M$203,K179)</f>
        <v>0</v>
      </c>
      <c r="O179" s="55">
        <f>INDEX(Saisies!$N$4:$N$203,K179)</f>
        <v>2.8000000000000002E-7</v>
      </c>
      <c r="P179" s="52" t="str">
        <f>IF(Saisies!K179="","",M179/P$3)</f>
        <v/>
      </c>
      <c r="Q179" s="33" t="str">
        <f>IF(Saisies!M179="","",N179/Q$3)</f>
        <v/>
      </c>
      <c r="R179" s="46"/>
      <c r="S179" s="28">
        <v>176</v>
      </c>
      <c r="T179" s="8">
        <f>MATCH(LARGE(Saisies!$Q$4:$Q$203,$A179),Saisies!$Q$4:$Q$203,0)</f>
        <v>25</v>
      </c>
      <c r="U179" s="13" t="str">
        <f>INDEX(Saisies!$D$4:$D$203,T179)</f>
        <v xml:space="preserve"> </v>
      </c>
      <c r="V179" s="8">
        <f>INDEX(Saisies!$F$4:$F$203,T179)+INDEX(Saisies!$K$4:$K$203,T179)</f>
        <v>0</v>
      </c>
      <c r="W179" s="34">
        <f>INDEX(Saisies!$H$4:$H$203,T179)+INDEX(Saisies!$M$4:$M$203,T179)</f>
        <v>0</v>
      </c>
      <c r="X179" s="55">
        <f>INDEX(Saisies!$I$4:$I$203,T179)+INDEX(Saisies!$N$4:$N$203,T179)</f>
        <v>5.6000000000000004E-7</v>
      </c>
      <c r="Y179" s="52" t="str">
        <f>IF(Saisies!F179="","",V179/Y$3)</f>
        <v/>
      </c>
      <c r="Z179" s="38" t="str">
        <f>IF(Saisies!H179="","",W179/Z$3)</f>
        <v/>
      </c>
      <c r="AA179" s="39" t="str">
        <f>IF(Saisies!D179="","",IF(Saisies!F179="","",IF(Saisies!H179="","",W179/V179)))</f>
        <v/>
      </c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</row>
    <row r="180" spans="1:50" x14ac:dyDescent="0.25">
      <c r="A180" s="28">
        <v>177</v>
      </c>
      <c r="B180" s="4">
        <f>MATCH(LARGE(Saisies!$I$4:$I$203,$A180),Saisies!$I$4:$I$203,0)</f>
        <v>24</v>
      </c>
      <c r="C180" s="13" t="str">
        <f>INDEX(Saisies!$D$4:$D$203,B180)</f>
        <v xml:space="preserve"> </v>
      </c>
      <c r="D180" s="4">
        <f>INDEX(Saisies!$F$4:$F$203,B180)</f>
        <v>0</v>
      </c>
      <c r="E180" s="36">
        <f>INDEX(Saisies!$H$4:$H$203,B180)</f>
        <v>0</v>
      </c>
      <c r="F180" s="56">
        <f>INDEX(Saisies!$I$4:$I$203,B180)</f>
        <v>2.7000000000000001E-7</v>
      </c>
      <c r="G180" s="52" t="str">
        <f>IF(Saisies!F180="","",D180/G$3)</f>
        <v/>
      </c>
      <c r="H180" s="33" t="str">
        <f>IF(Saisies!H180="","",E180/H$3)</f>
        <v/>
      </c>
      <c r="I180" s="46"/>
      <c r="J180" s="28">
        <v>177</v>
      </c>
      <c r="K180" s="8">
        <f>MATCH(LARGE(Saisies!$N$4:$N$203,$J180),Saisies!$N$4:$N$203,0)</f>
        <v>24</v>
      </c>
      <c r="L180" s="13" t="str">
        <f>INDEX(Saisies!$D$4:$D$203,K180)</f>
        <v xml:space="preserve"> </v>
      </c>
      <c r="M180" s="8">
        <f>INDEX(Saisies!$K$4:$K$203,K180)</f>
        <v>0</v>
      </c>
      <c r="N180" s="34">
        <f>INDEX(Saisies!$M$4:$M$203,K180)</f>
        <v>0</v>
      </c>
      <c r="O180" s="55">
        <f>INDEX(Saisies!$N$4:$N$203,K180)</f>
        <v>2.7000000000000001E-7</v>
      </c>
      <c r="P180" s="52" t="str">
        <f>IF(Saisies!K180="","",M180/P$3)</f>
        <v/>
      </c>
      <c r="Q180" s="33" t="str">
        <f>IF(Saisies!M180="","",N180/Q$3)</f>
        <v/>
      </c>
      <c r="R180" s="46"/>
      <c r="S180" s="28">
        <v>177</v>
      </c>
      <c r="T180" s="8">
        <f>MATCH(LARGE(Saisies!$Q$4:$Q$203,$A180),Saisies!$Q$4:$Q$203,0)</f>
        <v>24</v>
      </c>
      <c r="U180" s="13" t="str">
        <f>INDEX(Saisies!$D$4:$D$203,T180)</f>
        <v xml:space="preserve"> </v>
      </c>
      <c r="V180" s="8">
        <f>INDEX(Saisies!$F$4:$F$203,T180)+INDEX(Saisies!$K$4:$K$203,T180)</f>
        <v>0</v>
      </c>
      <c r="W180" s="34">
        <f>INDEX(Saisies!$H$4:$H$203,T180)+INDEX(Saisies!$M$4:$M$203,T180)</f>
        <v>0</v>
      </c>
      <c r="X180" s="55">
        <f>INDEX(Saisies!$I$4:$I$203,T180)+INDEX(Saisies!$N$4:$N$203,T180)</f>
        <v>5.4000000000000002E-7</v>
      </c>
      <c r="Y180" s="52" t="str">
        <f>IF(Saisies!F180="","",V180/Y$3)</f>
        <v/>
      </c>
      <c r="Z180" s="38" t="str">
        <f>IF(Saisies!H180="","",W180/Z$3)</f>
        <v/>
      </c>
      <c r="AA180" s="39" t="str">
        <f>IF(Saisies!D180="","",IF(Saisies!F180="","",IF(Saisies!H180="","",W180/V180)))</f>
        <v/>
      </c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</row>
    <row r="181" spans="1:50" x14ac:dyDescent="0.25">
      <c r="A181" s="28">
        <v>178</v>
      </c>
      <c r="B181" s="4">
        <f>MATCH(LARGE(Saisies!$I$4:$I$203,$A181),Saisies!$I$4:$I$203,0)</f>
        <v>23</v>
      </c>
      <c r="C181" s="13" t="str">
        <f>INDEX(Saisies!$D$4:$D$203,B181)</f>
        <v xml:space="preserve"> </v>
      </c>
      <c r="D181" s="4">
        <f>INDEX(Saisies!$F$4:$F$203,B181)</f>
        <v>0</v>
      </c>
      <c r="E181" s="36">
        <f>INDEX(Saisies!$H$4:$H$203,B181)</f>
        <v>0</v>
      </c>
      <c r="F181" s="56">
        <f>INDEX(Saisies!$I$4:$I$203,B181)</f>
        <v>2.6E-7</v>
      </c>
      <c r="G181" s="52" t="str">
        <f>IF(Saisies!F181="","",D181/G$3)</f>
        <v/>
      </c>
      <c r="H181" s="33" t="str">
        <f>IF(Saisies!H181="","",E181/H$3)</f>
        <v/>
      </c>
      <c r="I181" s="46"/>
      <c r="J181" s="28">
        <v>178</v>
      </c>
      <c r="K181" s="8">
        <f>MATCH(LARGE(Saisies!$N$4:$N$203,$J181),Saisies!$N$4:$N$203,0)</f>
        <v>23</v>
      </c>
      <c r="L181" s="13" t="str">
        <f>INDEX(Saisies!$D$4:$D$203,K181)</f>
        <v xml:space="preserve"> </v>
      </c>
      <c r="M181" s="8">
        <f>INDEX(Saisies!$K$4:$K$203,K181)</f>
        <v>0</v>
      </c>
      <c r="N181" s="34">
        <f>INDEX(Saisies!$M$4:$M$203,K181)</f>
        <v>0</v>
      </c>
      <c r="O181" s="55">
        <f>INDEX(Saisies!$N$4:$N$203,K181)</f>
        <v>2.6E-7</v>
      </c>
      <c r="P181" s="52" t="str">
        <f>IF(Saisies!K181="","",M181/P$3)</f>
        <v/>
      </c>
      <c r="Q181" s="33" t="str">
        <f>IF(Saisies!M181="","",N181/Q$3)</f>
        <v/>
      </c>
      <c r="R181" s="46"/>
      <c r="S181" s="28">
        <v>178</v>
      </c>
      <c r="T181" s="8">
        <f>MATCH(LARGE(Saisies!$Q$4:$Q$203,$A181),Saisies!$Q$4:$Q$203,0)</f>
        <v>23</v>
      </c>
      <c r="U181" s="13" t="str">
        <f>INDEX(Saisies!$D$4:$D$203,T181)</f>
        <v xml:space="preserve"> </v>
      </c>
      <c r="V181" s="8">
        <f>INDEX(Saisies!$F$4:$F$203,T181)+INDEX(Saisies!$K$4:$K$203,T181)</f>
        <v>0</v>
      </c>
      <c r="W181" s="34">
        <f>INDEX(Saisies!$H$4:$H$203,T181)+INDEX(Saisies!$M$4:$M$203,T181)</f>
        <v>0</v>
      </c>
      <c r="X181" s="55">
        <f>INDEX(Saisies!$I$4:$I$203,T181)+INDEX(Saisies!$N$4:$N$203,T181)</f>
        <v>5.2E-7</v>
      </c>
      <c r="Y181" s="52" t="str">
        <f>IF(Saisies!F181="","",V181/Y$3)</f>
        <v/>
      </c>
      <c r="Z181" s="38" t="str">
        <f>IF(Saisies!H181="","",W181/Z$3)</f>
        <v/>
      </c>
      <c r="AA181" s="39" t="str">
        <f>IF(Saisies!D181="","",IF(Saisies!F181="","",IF(Saisies!H181="","",W181/V181)))</f>
        <v/>
      </c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</row>
    <row r="182" spans="1:50" x14ac:dyDescent="0.25">
      <c r="A182" s="28">
        <v>179</v>
      </c>
      <c r="B182" s="4">
        <f>MATCH(LARGE(Saisies!$I$4:$I$203,$A182),Saisies!$I$4:$I$203,0)</f>
        <v>22</v>
      </c>
      <c r="C182" s="13" t="str">
        <f>INDEX(Saisies!$D$4:$D$203,B182)</f>
        <v xml:space="preserve"> </v>
      </c>
      <c r="D182" s="4">
        <f>INDEX(Saisies!$F$4:$F$203,B182)</f>
        <v>0</v>
      </c>
      <c r="E182" s="36">
        <f>INDEX(Saisies!$H$4:$H$203,B182)</f>
        <v>0</v>
      </c>
      <c r="F182" s="56">
        <f>INDEX(Saisies!$I$4:$I$203,B182)</f>
        <v>2.4999999999999999E-7</v>
      </c>
      <c r="G182" s="52" t="str">
        <f>IF(Saisies!F182="","",D182/G$3)</f>
        <v/>
      </c>
      <c r="H182" s="33" t="str">
        <f>IF(Saisies!H182="","",E182/H$3)</f>
        <v/>
      </c>
      <c r="I182" s="46"/>
      <c r="J182" s="28">
        <v>179</v>
      </c>
      <c r="K182" s="8">
        <f>MATCH(LARGE(Saisies!$N$4:$N$203,$J182),Saisies!$N$4:$N$203,0)</f>
        <v>22</v>
      </c>
      <c r="L182" s="13" t="str">
        <f>INDEX(Saisies!$D$4:$D$203,K182)</f>
        <v xml:space="preserve"> </v>
      </c>
      <c r="M182" s="8">
        <f>INDEX(Saisies!$K$4:$K$203,K182)</f>
        <v>0</v>
      </c>
      <c r="N182" s="34">
        <f>INDEX(Saisies!$M$4:$M$203,K182)</f>
        <v>0</v>
      </c>
      <c r="O182" s="55">
        <f>INDEX(Saisies!$N$4:$N$203,K182)</f>
        <v>2.4999999999999999E-7</v>
      </c>
      <c r="P182" s="52" t="str">
        <f>IF(Saisies!K182="","",M182/P$3)</f>
        <v/>
      </c>
      <c r="Q182" s="33" t="str">
        <f>IF(Saisies!M182="","",N182/Q$3)</f>
        <v/>
      </c>
      <c r="R182" s="46"/>
      <c r="S182" s="28">
        <v>179</v>
      </c>
      <c r="T182" s="8">
        <f>MATCH(LARGE(Saisies!$Q$4:$Q$203,$A182),Saisies!$Q$4:$Q$203,0)</f>
        <v>22</v>
      </c>
      <c r="U182" s="13" t="str">
        <f>INDEX(Saisies!$D$4:$D$203,T182)</f>
        <v xml:space="preserve"> </v>
      </c>
      <c r="V182" s="8">
        <f>INDEX(Saisies!$F$4:$F$203,T182)+INDEX(Saisies!$K$4:$K$203,T182)</f>
        <v>0</v>
      </c>
      <c r="W182" s="34">
        <f>INDEX(Saisies!$H$4:$H$203,T182)+INDEX(Saisies!$M$4:$M$203,T182)</f>
        <v>0</v>
      </c>
      <c r="X182" s="55">
        <f>INDEX(Saisies!$I$4:$I$203,T182)+INDEX(Saisies!$N$4:$N$203,T182)</f>
        <v>4.9999999999999998E-7</v>
      </c>
      <c r="Y182" s="52" t="str">
        <f>IF(Saisies!F182="","",V182/Y$3)</f>
        <v/>
      </c>
      <c r="Z182" s="38" t="str">
        <f>IF(Saisies!H182="","",W182/Z$3)</f>
        <v/>
      </c>
      <c r="AA182" s="39" t="str">
        <f>IF(Saisies!D182="","",IF(Saisies!F182="","",IF(Saisies!H182="","",W182/V182)))</f>
        <v/>
      </c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</row>
    <row r="183" spans="1:50" x14ac:dyDescent="0.25">
      <c r="A183" s="28">
        <v>180</v>
      </c>
      <c r="B183" s="4">
        <f>MATCH(LARGE(Saisies!$I$4:$I$203,$A183),Saisies!$I$4:$I$203,0)</f>
        <v>21</v>
      </c>
      <c r="C183" s="13" t="str">
        <f>INDEX(Saisies!$D$4:$D$203,B183)</f>
        <v xml:space="preserve"> </v>
      </c>
      <c r="D183" s="4">
        <f>INDEX(Saisies!$F$4:$F$203,B183)</f>
        <v>0</v>
      </c>
      <c r="E183" s="36">
        <f>INDEX(Saisies!$H$4:$H$203,B183)</f>
        <v>0</v>
      </c>
      <c r="F183" s="56">
        <f>INDEX(Saisies!$I$4:$I$203,B183)</f>
        <v>2.4000000000000003E-7</v>
      </c>
      <c r="G183" s="52" t="str">
        <f>IF(Saisies!F183="","",D183/G$3)</f>
        <v/>
      </c>
      <c r="H183" s="33" t="str">
        <f>IF(Saisies!H183="","",E183/H$3)</f>
        <v/>
      </c>
      <c r="I183" s="46"/>
      <c r="J183" s="28">
        <v>180</v>
      </c>
      <c r="K183" s="8">
        <f>MATCH(LARGE(Saisies!$N$4:$N$203,$J183),Saisies!$N$4:$N$203,0)</f>
        <v>21</v>
      </c>
      <c r="L183" s="13" t="str">
        <f>INDEX(Saisies!$D$4:$D$203,K183)</f>
        <v xml:space="preserve"> </v>
      </c>
      <c r="M183" s="8">
        <f>INDEX(Saisies!$K$4:$K$203,K183)</f>
        <v>0</v>
      </c>
      <c r="N183" s="34">
        <f>INDEX(Saisies!$M$4:$M$203,K183)</f>
        <v>0</v>
      </c>
      <c r="O183" s="55">
        <f>INDEX(Saisies!$N$4:$N$203,K183)</f>
        <v>2.4000000000000003E-7</v>
      </c>
      <c r="P183" s="52" t="str">
        <f>IF(Saisies!K183="","",M183/P$3)</f>
        <v/>
      </c>
      <c r="Q183" s="33" t="str">
        <f>IF(Saisies!M183="","",N183/Q$3)</f>
        <v/>
      </c>
      <c r="R183" s="46"/>
      <c r="S183" s="28">
        <v>180</v>
      </c>
      <c r="T183" s="8">
        <f>MATCH(LARGE(Saisies!$Q$4:$Q$203,$A183),Saisies!$Q$4:$Q$203,0)</f>
        <v>21</v>
      </c>
      <c r="U183" s="13" t="str">
        <f>INDEX(Saisies!$D$4:$D$203,T183)</f>
        <v xml:space="preserve"> </v>
      </c>
      <c r="V183" s="8">
        <f>INDEX(Saisies!$F$4:$F$203,T183)+INDEX(Saisies!$K$4:$K$203,T183)</f>
        <v>0</v>
      </c>
      <c r="W183" s="34">
        <f>INDEX(Saisies!$H$4:$H$203,T183)+INDEX(Saisies!$M$4:$M$203,T183)</f>
        <v>0</v>
      </c>
      <c r="X183" s="55">
        <f>INDEX(Saisies!$I$4:$I$203,T183)+INDEX(Saisies!$N$4:$N$203,T183)</f>
        <v>4.8000000000000006E-7</v>
      </c>
      <c r="Y183" s="52" t="str">
        <f>IF(Saisies!F183="","",V183/Y$3)</f>
        <v/>
      </c>
      <c r="Z183" s="38" t="str">
        <f>IF(Saisies!H183="","",W183/Z$3)</f>
        <v/>
      </c>
      <c r="AA183" s="39" t="str">
        <f>IF(Saisies!D183="","",IF(Saisies!F183="","",IF(Saisies!H183="","",W183/V183)))</f>
        <v/>
      </c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</row>
    <row r="184" spans="1:50" x14ac:dyDescent="0.25">
      <c r="A184" s="28">
        <v>181</v>
      </c>
      <c r="B184" s="4">
        <f>MATCH(LARGE(Saisies!$I$4:$I$203,$A184),Saisies!$I$4:$I$203,0)</f>
        <v>20</v>
      </c>
      <c r="C184" s="13" t="str">
        <f>INDEX(Saisies!$D$4:$D$203,B184)</f>
        <v xml:space="preserve"> </v>
      </c>
      <c r="D184" s="4">
        <f>INDEX(Saisies!$F$4:$F$203,B184)</f>
        <v>0</v>
      </c>
      <c r="E184" s="36">
        <f>INDEX(Saisies!$H$4:$H$203,B184)</f>
        <v>0</v>
      </c>
      <c r="F184" s="56">
        <f>INDEX(Saisies!$I$4:$I$203,B184)</f>
        <v>2.2999999999999999E-7</v>
      </c>
      <c r="G184" s="52" t="str">
        <f>IF(Saisies!F184="","",D184/G$3)</f>
        <v/>
      </c>
      <c r="H184" s="33" t="str">
        <f>IF(Saisies!H184="","",E184/H$3)</f>
        <v/>
      </c>
      <c r="I184" s="46"/>
      <c r="J184" s="28">
        <v>181</v>
      </c>
      <c r="K184" s="8">
        <f>MATCH(LARGE(Saisies!$N$4:$N$203,$J184),Saisies!$N$4:$N$203,0)</f>
        <v>20</v>
      </c>
      <c r="L184" s="13" t="str">
        <f>INDEX(Saisies!$D$4:$D$203,K184)</f>
        <v xml:space="preserve"> </v>
      </c>
      <c r="M184" s="8">
        <f>INDEX(Saisies!$K$4:$K$203,K184)</f>
        <v>0</v>
      </c>
      <c r="N184" s="34">
        <f>INDEX(Saisies!$M$4:$M$203,K184)</f>
        <v>0</v>
      </c>
      <c r="O184" s="55">
        <f>INDEX(Saisies!$N$4:$N$203,K184)</f>
        <v>2.2999999999999999E-7</v>
      </c>
      <c r="P184" s="52" t="str">
        <f>IF(Saisies!K184="","",M184/P$3)</f>
        <v/>
      </c>
      <c r="Q184" s="33" t="str">
        <f>IF(Saisies!M184="","",N184/Q$3)</f>
        <v/>
      </c>
      <c r="R184" s="46"/>
      <c r="S184" s="28">
        <v>181</v>
      </c>
      <c r="T184" s="8">
        <f>MATCH(LARGE(Saisies!$Q$4:$Q$203,$A184),Saisies!$Q$4:$Q$203,0)</f>
        <v>20</v>
      </c>
      <c r="U184" s="13" t="str">
        <f>INDEX(Saisies!$D$4:$D$203,T184)</f>
        <v xml:space="preserve"> </v>
      </c>
      <c r="V184" s="8">
        <f>INDEX(Saisies!$F$4:$F$203,T184)+INDEX(Saisies!$K$4:$K$203,T184)</f>
        <v>0</v>
      </c>
      <c r="W184" s="34">
        <f>INDEX(Saisies!$H$4:$H$203,T184)+INDEX(Saisies!$M$4:$M$203,T184)</f>
        <v>0</v>
      </c>
      <c r="X184" s="55">
        <f>INDEX(Saisies!$I$4:$I$203,T184)+INDEX(Saisies!$N$4:$N$203,T184)</f>
        <v>4.5999999999999999E-7</v>
      </c>
      <c r="Y184" s="52" t="str">
        <f>IF(Saisies!F184="","",V184/Y$3)</f>
        <v/>
      </c>
      <c r="Z184" s="38" t="str">
        <f>IF(Saisies!H184="","",W184/Z$3)</f>
        <v/>
      </c>
      <c r="AA184" s="39" t="str">
        <f>IF(Saisies!D184="","",IF(Saisies!F184="","",IF(Saisies!H184="","",W184/V184)))</f>
        <v/>
      </c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</row>
    <row r="185" spans="1:50" x14ac:dyDescent="0.25">
      <c r="A185" s="28">
        <v>182</v>
      </c>
      <c r="B185" s="4">
        <f>MATCH(LARGE(Saisies!$I$4:$I$203,$A185),Saisies!$I$4:$I$203,0)</f>
        <v>19</v>
      </c>
      <c r="C185" s="13" t="str">
        <f>INDEX(Saisies!$D$4:$D$203,B185)</f>
        <v xml:space="preserve"> </v>
      </c>
      <c r="D185" s="4">
        <f>INDEX(Saisies!$F$4:$F$203,B185)</f>
        <v>0</v>
      </c>
      <c r="E185" s="36">
        <f>INDEX(Saisies!$H$4:$H$203,B185)</f>
        <v>0</v>
      </c>
      <c r="F185" s="56">
        <f>INDEX(Saisies!$I$4:$I$203,B185)</f>
        <v>2.2000000000000001E-7</v>
      </c>
      <c r="G185" s="52" t="str">
        <f>IF(Saisies!F185="","",D185/G$3)</f>
        <v/>
      </c>
      <c r="H185" s="33" t="str">
        <f>IF(Saisies!H185="","",E185/H$3)</f>
        <v/>
      </c>
      <c r="I185" s="46"/>
      <c r="J185" s="28">
        <v>182</v>
      </c>
      <c r="K185" s="8">
        <f>MATCH(LARGE(Saisies!$N$4:$N$203,$J185),Saisies!$N$4:$N$203,0)</f>
        <v>19</v>
      </c>
      <c r="L185" s="13" t="str">
        <f>INDEX(Saisies!$D$4:$D$203,K185)</f>
        <v xml:space="preserve"> </v>
      </c>
      <c r="M185" s="8">
        <f>INDEX(Saisies!$K$4:$K$203,K185)</f>
        <v>0</v>
      </c>
      <c r="N185" s="34">
        <f>INDEX(Saisies!$M$4:$M$203,K185)</f>
        <v>0</v>
      </c>
      <c r="O185" s="55">
        <f>INDEX(Saisies!$N$4:$N$203,K185)</f>
        <v>2.2000000000000001E-7</v>
      </c>
      <c r="P185" s="52" t="str">
        <f>IF(Saisies!K185="","",M185/P$3)</f>
        <v/>
      </c>
      <c r="Q185" s="33" t="str">
        <f>IF(Saisies!M185="","",N185/Q$3)</f>
        <v/>
      </c>
      <c r="R185" s="46"/>
      <c r="S185" s="28">
        <v>182</v>
      </c>
      <c r="T185" s="8">
        <f>MATCH(LARGE(Saisies!$Q$4:$Q$203,$A185),Saisies!$Q$4:$Q$203,0)</f>
        <v>19</v>
      </c>
      <c r="U185" s="13" t="str">
        <f>INDEX(Saisies!$D$4:$D$203,T185)</f>
        <v xml:space="preserve"> </v>
      </c>
      <c r="V185" s="8">
        <f>INDEX(Saisies!$F$4:$F$203,T185)+INDEX(Saisies!$K$4:$K$203,T185)</f>
        <v>0</v>
      </c>
      <c r="W185" s="34">
        <f>INDEX(Saisies!$H$4:$H$203,T185)+INDEX(Saisies!$M$4:$M$203,T185)</f>
        <v>0</v>
      </c>
      <c r="X185" s="55">
        <f>INDEX(Saisies!$I$4:$I$203,T185)+INDEX(Saisies!$N$4:$N$203,T185)</f>
        <v>4.4000000000000002E-7</v>
      </c>
      <c r="Y185" s="52" t="str">
        <f>IF(Saisies!F185="","",V185/Y$3)</f>
        <v/>
      </c>
      <c r="Z185" s="38" t="str">
        <f>IF(Saisies!H185="","",W185/Z$3)</f>
        <v/>
      </c>
      <c r="AA185" s="39" t="str">
        <f>IF(Saisies!D185="","",IF(Saisies!F185="","",IF(Saisies!H185="","",W185/V185)))</f>
        <v/>
      </c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</row>
    <row r="186" spans="1:50" x14ac:dyDescent="0.25">
      <c r="A186" s="28">
        <v>183</v>
      </c>
      <c r="B186" s="4">
        <f>MATCH(LARGE(Saisies!$I$4:$I$203,$A186),Saisies!$I$4:$I$203,0)</f>
        <v>18</v>
      </c>
      <c r="C186" s="13" t="str">
        <f>INDEX(Saisies!$D$4:$D$203,B186)</f>
        <v xml:space="preserve"> </v>
      </c>
      <c r="D186" s="4">
        <f>INDEX(Saisies!$F$4:$F$203,B186)</f>
        <v>0</v>
      </c>
      <c r="E186" s="36">
        <f>INDEX(Saisies!$H$4:$H$203,B186)</f>
        <v>0</v>
      </c>
      <c r="F186" s="56">
        <f>INDEX(Saisies!$I$4:$I$203,B186)</f>
        <v>2.1E-7</v>
      </c>
      <c r="G186" s="52" t="str">
        <f>IF(Saisies!F186="","",D186/G$3)</f>
        <v/>
      </c>
      <c r="H186" s="33" t="str">
        <f>IF(Saisies!H186="","",E186/H$3)</f>
        <v/>
      </c>
      <c r="I186" s="46"/>
      <c r="J186" s="28">
        <v>183</v>
      </c>
      <c r="K186" s="8">
        <f>MATCH(LARGE(Saisies!$N$4:$N$203,$J186),Saisies!$N$4:$N$203,0)</f>
        <v>18</v>
      </c>
      <c r="L186" s="13" t="str">
        <f>INDEX(Saisies!$D$4:$D$203,K186)</f>
        <v xml:space="preserve"> </v>
      </c>
      <c r="M186" s="8">
        <f>INDEX(Saisies!$K$4:$K$203,K186)</f>
        <v>0</v>
      </c>
      <c r="N186" s="34">
        <f>INDEX(Saisies!$M$4:$M$203,K186)</f>
        <v>0</v>
      </c>
      <c r="O186" s="55">
        <f>INDEX(Saisies!$N$4:$N$203,K186)</f>
        <v>2.1E-7</v>
      </c>
      <c r="P186" s="52" t="str">
        <f>IF(Saisies!K186="","",M186/P$3)</f>
        <v/>
      </c>
      <c r="Q186" s="33" t="str">
        <f>IF(Saisies!M186="","",N186/Q$3)</f>
        <v/>
      </c>
      <c r="R186" s="46"/>
      <c r="S186" s="28">
        <v>183</v>
      </c>
      <c r="T186" s="8">
        <f>MATCH(LARGE(Saisies!$Q$4:$Q$203,$A186),Saisies!$Q$4:$Q$203,0)</f>
        <v>18</v>
      </c>
      <c r="U186" s="13" t="str">
        <f>INDEX(Saisies!$D$4:$D$203,T186)</f>
        <v xml:space="preserve"> </v>
      </c>
      <c r="V186" s="8">
        <f>INDEX(Saisies!$F$4:$F$203,T186)+INDEX(Saisies!$K$4:$K$203,T186)</f>
        <v>0</v>
      </c>
      <c r="W186" s="34">
        <f>INDEX(Saisies!$H$4:$H$203,T186)+INDEX(Saisies!$M$4:$M$203,T186)</f>
        <v>0</v>
      </c>
      <c r="X186" s="55">
        <f>INDEX(Saisies!$I$4:$I$203,T186)+INDEX(Saisies!$N$4:$N$203,T186)</f>
        <v>4.2E-7</v>
      </c>
      <c r="Y186" s="52" t="str">
        <f>IF(Saisies!F186="","",V186/Y$3)</f>
        <v/>
      </c>
      <c r="Z186" s="38" t="str">
        <f>IF(Saisies!H186="","",W186/Z$3)</f>
        <v/>
      </c>
      <c r="AA186" s="39" t="str">
        <f>IF(Saisies!D186="","",IF(Saisies!F186="","",IF(Saisies!H186="","",W186/V186)))</f>
        <v/>
      </c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</row>
    <row r="187" spans="1:50" x14ac:dyDescent="0.25">
      <c r="A187" s="28">
        <v>184</v>
      </c>
      <c r="B187" s="4">
        <f>MATCH(LARGE(Saisies!$I$4:$I$203,$A187),Saisies!$I$4:$I$203,0)</f>
        <v>17</v>
      </c>
      <c r="C187" s="13" t="str">
        <f>INDEX(Saisies!$D$4:$D$203,B187)</f>
        <v xml:space="preserve"> </v>
      </c>
      <c r="D187" s="4">
        <f>INDEX(Saisies!$F$4:$F$203,B187)</f>
        <v>0</v>
      </c>
      <c r="E187" s="36">
        <f>INDEX(Saisies!$H$4:$H$203,B187)</f>
        <v>0</v>
      </c>
      <c r="F187" s="56">
        <f>INDEX(Saisies!$I$4:$I$203,B187)</f>
        <v>1.9999999999999999E-7</v>
      </c>
      <c r="G187" s="52" t="str">
        <f>IF(Saisies!F187="","",D187/G$3)</f>
        <v/>
      </c>
      <c r="H187" s="33" t="str">
        <f>IF(Saisies!H187="","",E187/H$3)</f>
        <v/>
      </c>
      <c r="I187" s="46"/>
      <c r="J187" s="28">
        <v>184</v>
      </c>
      <c r="K187" s="8">
        <f>MATCH(LARGE(Saisies!$N$4:$N$203,$J187),Saisies!$N$4:$N$203,0)</f>
        <v>17</v>
      </c>
      <c r="L187" s="13" t="str">
        <f>INDEX(Saisies!$D$4:$D$203,K187)</f>
        <v xml:space="preserve"> </v>
      </c>
      <c r="M187" s="8">
        <f>INDEX(Saisies!$K$4:$K$203,K187)</f>
        <v>0</v>
      </c>
      <c r="N187" s="34">
        <f>INDEX(Saisies!$M$4:$M$203,K187)</f>
        <v>0</v>
      </c>
      <c r="O187" s="55">
        <f>INDEX(Saisies!$N$4:$N$203,K187)</f>
        <v>1.9999999999999999E-7</v>
      </c>
      <c r="P187" s="52" t="str">
        <f>IF(Saisies!K187="","",M187/P$3)</f>
        <v/>
      </c>
      <c r="Q187" s="33" t="str">
        <f>IF(Saisies!M187="","",N187/Q$3)</f>
        <v/>
      </c>
      <c r="R187" s="46"/>
      <c r="S187" s="28">
        <v>184</v>
      </c>
      <c r="T187" s="8">
        <f>MATCH(LARGE(Saisies!$Q$4:$Q$203,$A187),Saisies!$Q$4:$Q$203,0)</f>
        <v>17</v>
      </c>
      <c r="U187" s="13" t="str">
        <f>INDEX(Saisies!$D$4:$D$203,T187)</f>
        <v xml:space="preserve"> </v>
      </c>
      <c r="V187" s="8">
        <f>INDEX(Saisies!$F$4:$F$203,T187)+INDEX(Saisies!$K$4:$K$203,T187)</f>
        <v>0</v>
      </c>
      <c r="W187" s="34">
        <f>INDEX(Saisies!$H$4:$H$203,T187)+INDEX(Saisies!$M$4:$M$203,T187)</f>
        <v>0</v>
      </c>
      <c r="X187" s="55">
        <f>INDEX(Saisies!$I$4:$I$203,T187)+INDEX(Saisies!$N$4:$N$203,T187)</f>
        <v>3.9999999999999998E-7</v>
      </c>
      <c r="Y187" s="52" t="str">
        <f>IF(Saisies!F187="","",V187/Y$3)</f>
        <v/>
      </c>
      <c r="Z187" s="38" t="str">
        <f>IF(Saisies!H187="","",W187/Z$3)</f>
        <v/>
      </c>
      <c r="AA187" s="39" t="str">
        <f>IF(Saisies!D187="","",IF(Saisies!F187="","",IF(Saisies!H187="","",W187/V187)))</f>
        <v/>
      </c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</row>
    <row r="188" spans="1:50" x14ac:dyDescent="0.25">
      <c r="A188" s="28">
        <v>185</v>
      </c>
      <c r="B188" s="4">
        <f>MATCH(LARGE(Saisies!$I$4:$I$203,$A188),Saisies!$I$4:$I$203,0)</f>
        <v>16</v>
      </c>
      <c r="C188" s="13" t="str">
        <f>INDEX(Saisies!$D$4:$D$203,B188)</f>
        <v xml:space="preserve"> </v>
      </c>
      <c r="D188" s="4">
        <f>INDEX(Saisies!$F$4:$F$203,B188)</f>
        <v>0</v>
      </c>
      <c r="E188" s="36">
        <f>INDEX(Saisies!$H$4:$H$203,B188)</f>
        <v>0</v>
      </c>
      <c r="F188" s="56">
        <f>INDEX(Saisies!$I$4:$I$203,B188)</f>
        <v>1.9000000000000001E-7</v>
      </c>
      <c r="G188" s="52" t="str">
        <f>IF(Saisies!F188="","",D188/G$3)</f>
        <v/>
      </c>
      <c r="H188" s="33" t="str">
        <f>IF(Saisies!H188="","",E188/H$3)</f>
        <v/>
      </c>
      <c r="I188" s="46"/>
      <c r="J188" s="28">
        <v>185</v>
      </c>
      <c r="K188" s="8">
        <f>MATCH(LARGE(Saisies!$N$4:$N$203,$J188),Saisies!$N$4:$N$203,0)</f>
        <v>16</v>
      </c>
      <c r="L188" s="13" t="str">
        <f>INDEX(Saisies!$D$4:$D$203,K188)</f>
        <v xml:space="preserve"> </v>
      </c>
      <c r="M188" s="8">
        <f>INDEX(Saisies!$K$4:$K$203,K188)</f>
        <v>0</v>
      </c>
      <c r="N188" s="34">
        <f>INDEX(Saisies!$M$4:$M$203,K188)</f>
        <v>0</v>
      </c>
      <c r="O188" s="55">
        <f>INDEX(Saisies!$N$4:$N$203,K188)</f>
        <v>1.9000000000000001E-7</v>
      </c>
      <c r="P188" s="52" t="str">
        <f>IF(Saisies!K188="","",M188/P$3)</f>
        <v/>
      </c>
      <c r="Q188" s="33" t="str">
        <f>IF(Saisies!M188="","",N188/Q$3)</f>
        <v/>
      </c>
      <c r="R188" s="46"/>
      <c r="S188" s="28">
        <v>185</v>
      </c>
      <c r="T188" s="8">
        <f>MATCH(LARGE(Saisies!$Q$4:$Q$203,$A188),Saisies!$Q$4:$Q$203,0)</f>
        <v>16</v>
      </c>
      <c r="U188" s="13" t="str">
        <f>INDEX(Saisies!$D$4:$D$203,T188)</f>
        <v xml:space="preserve"> </v>
      </c>
      <c r="V188" s="8">
        <f>INDEX(Saisies!$F$4:$F$203,T188)+INDEX(Saisies!$K$4:$K$203,T188)</f>
        <v>0</v>
      </c>
      <c r="W188" s="34">
        <f>INDEX(Saisies!$H$4:$H$203,T188)+INDEX(Saisies!$M$4:$M$203,T188)</f>
        <v>0</v>
      </c>
      <c r="X188" s="55">
        <f>INDEX(Saisies!$I$4:$I$203,T188)+INDEX(Saisies!$N$4:$N$203,T188)</f>
        <v>3.8000000000000001E-7</v>
      </c>
      <c r="Y188" s="52" t="str">
        <f>IF(Saisies!F188="","",V188/Y$3)</f>
        <v/>
      </c>
      <c r="Z188" s="38" t="str">
        <f>IF(Saisies!H188="","",W188/Z$3)</f>
        <v/>
      </c>
      <c r="AA188" s="39" t="str">
        <f>IF(Saisies!D188="","",IF(Saisies!F188="","",IF(Saisies!H188="","",W188/V188)))</f>
        <v/>
      </c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</row>
    <row r="189" spans="1:50" x14ac:dyDescent="0.25">
      <c r="A189" s="28">
        <v>186</v>
      </c>
      <c r="B189" s="4">
        <f>MATCH(LARGE(Saisies!$I$4:$I$203,$A189),Saisies!$I$4:$I$203,0)</f>
        <v>15</v>
      </c>
      <c r="C189" s="13" t="str">
        <f>INDEX(Saisies!$D$4:$D$203,B189)</f>
        <v xml:space="preserve"> </v>
      </c>
      <c r="D189" s="4">
        <f>INDEX(Saisies!$F$4:$F$203,B189)</f>
        <v>0</v>
      </c>
      <c r="E189" s="36">
        <f>INDEX(Saisies!$H$4:$H$203,B189)</f>
        <v>0</v>
      </c>
      <c r="F189" s="56">
        <f>INDEX(Saisies!$I$4:$I$203,B189)</f>
        <v>1.8E-7</v>
      </c>
      <c r="G189" s="52" t="str">
        <f>IF(Saisies!F189="","",D189/G$3)</f>
        <v/>
      </c>
      <c r="H189" s="33" t="str">
        <f>IF(Saisies!H189="","",E189/H$3)</f>
        <v/>
      </c>
      <c r="I189" s="46"/>
      <c r="J189" s="28">
        <v>186</v>
      </c>
      <c r="K189" s="8">
        <f>MATCH(LARGE(Saisies!$N$4:$N$203,$J189),Saisies!$N$4:$N$203,0)</f>
        <v>15</v>
      </c>
      <c r="L189" s="13" t="str">
        <f>INDEX(Saisies!$D$4:$D$203,K189)</f>
        <v xml:space="preserve"> </v>
      </c>
      <c r="M189" s="8">
        <f>INDEX(Saisies!$K$4:$K$203,K189)</f>
        <v>0</v>
      </c>
      <c r="N189" s="34">
        <f>INDEX(Saisies!$M$4:$M$203,K189)</f>
        <v>0</v>
      </c>
      <c r="O189" s="55">
        <f>INDEX(Saisies!$N$4:$N$203,K189)</f>
        <v>1.8E-7</v>
      </c>
      <c r="P189" s="52" t="str">
        <f>IF(Saisies!K189="","",M189/P$3)</f>
        <v/>
      </c>
      <c r="Q189" s="33" t="str">
        <f>IF(Saisies!M189="","",N189/Q$3)</f>
        <v/>
      </c>
      <c r="R189" s="46"/>
      <c r="S189" s="28">
        <v>186</v>
      </c>
      <c r="T189" s="8">
        <f>MATCH(LARGE(Saisies!$Q$4:$Q$203,$A189),Saisies!$Q$4:$Q$203,0)</f>
        <v>15</v>
      </c>
      <c r="U189" s="13" t="str">
        <f>INDEX(Saisies!$D$4:$D$203,T189)</f>
        <v xml:space="preserve"> </v>
      </c>
      <c r="V189" s="8">
        <f>INDEX(Saisies!$F$4:$F$203,T189)+INDEX(Saisies!$K$4:$K$203,T189)</f>
        <v>0</v>
      </c>
      <c r="W189" s="34">
        <f>INDEX(Saisies!$H$4:$H$203,T189)+INDEX(Saisies!$M$4:$M$203,T189)</f>
        <v>0</v>
      </c>
      <c r="X189" s="55">
        <f>INDEX(Saisies!$I$4:$I$203,T189)+INDEX(Saisies!$N$4:$N$203,T189)</f>
        <v>3.5999999999999999E-7</v>
      </c>
      <c r="Y189" s="52" t="str">
        <f>IF(Saisies!F189="","",V189/Y$3)</f>
        <v/>
      </c>
      <c r="Z189" s="38" t="str">
        <f>IF(Saisies!H189="","",W189/Z$3)</f>
        <v/>
      </c>
      <c r="AA189" s="39" t="str">
        <f>IF(Saisies!D189="","",IF(Saisies!F189="","",IF(Saisies!H189="","",W189/V189)))</f>
        <v/>
      </c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</row>
    <row r="190" spans="1:50" x14ac:dyDescent="0.25">
      <c r="A190" s="28">
        <v>187</v>
      </c>
      <c r="B190" s="4">
        <f>MATCH(LARGE(Saisies!$I$4:$I$203,$A190),Saisies!$I$4:$I$203,0)</f>
        <v>14</v>
      </c>
      <c r="C190" s="13" t="str">
        <f>INDEX(Saisies!$D$4:$D$203,B190)</f>
        <v xml:space="preserve"> </v>
      </c>
      <c r="D190" s="4">
        <f>INDEX(Saisies!$F$4:$F$203,B190)</f>
        <v>0</v>
      </c>
      <c r="E190" s="36">
        <f>INDEX(Saisies!$H$4:$H$203,B190)</f>
        <v>0</v>
      </c>
      <c r="F190" s="56">
        <f>INDEX(Saisies!$I$4:$I$203,B190)</f>
        <v>1.7000000000000001E-7</v>
      </c>
      <c r="G190" s="52" t="str">
        <f>IF(Saisies!F190="","",D190/G$3)</f>
        <v/>
      </c>
      <c r="H190" s="33" t="str">
        <f>IF(Saisies!H190="","",E190/H$3)</f>
        <v/>
      </c>
      <c r="I190" s="46"/>
      <c r="J190" s="28">
        <v>187</v>
      </c>
      <c r="K190" s="8">
        <f>MATCH(LARGE(Saisies!$N$4:$N$203,$J190),Saisies!$N$4:$N$203,0)</f>
        <v>14</v>
      </c>
      <c r="L190" s="13" t="str">
        <f>INDEX(Saisies!$D$4:$D$203,K190)</f>
        <v xml:space="preserve"> </v>
      </c>
      <c r="M190" s="8">
        <f>INDEX(Saisies!$K$4:$K$203,K190)</f>
        <v>0</v>
      </c>
      <c r="N190" s="34">
        <f>INDEX(Saisies!$M$4:$M$203,K190)</f>
        <v>0</v>
      </c>
      <c r="O190" s="55">
        <f>INDEX(Saisies!$N$4:$N$203,K190)</f>
        <v>1.7000000000000001E-7</v>
      </c>
      <c r="P190" s="52" t="str">
        <f>IF(Saisies!K190="","",M190/P$3)</f>
        <v/>
      </c>
      <c r="Q190" s="33" t="str">
        <f>IF(Saisies!M190="","",N190/Q$3)</f>
        <v/>
      </c>
      <c r="R190" s="46"/>
      <c r="S190" s="28">
        <v>187</v>
      </c>
      <c r="T190" s="8">
        <f>MATCH(LARGE(Saisies!$Q$4:$Q$203,$A190),Saisies!$Q$4:$Q$203,0)</f>
        <v>14</v>
      </c>
      <c r="U190" s="13" t="str">
        <f>INDEX(Saisies!$D$4:$D$203,T190)</f>
        <v xml:space="preserve"> </v>
      </c>
      <c r="V190" s="8">
        <f>INDEX(Saisies!$F$4:$F$203,T190)+INDEX(Saisies!$K$4:$K$203,T190)</f>
        <v>0</v>
      </c>
      <c r="W190" s="34">
        <f>INDEX(Saisies!$H$4:$H$203,T190)+INDEX(Saisies!$M$4:$M$203,T190)</f>
        <v>0</v>
      </c>
      <c r="X190" s="55">
        <f>INDEX(Saisies!$I$4:$I$203,T190)+INDEX(Saisies!$N$4:$N$203,T190)</f>
        <v>3.4000000000000003E-7</v>
      </c>
      <c r="Y190" s="52" t="str">
        <f>IF(Saisies!F190="","",V190/Y$3)</f>
        <v/>
      </c>
      <c r="Z190" s="38" t="str">
        <f>IF(Saisies!H190="","",W190/Z$3)</f>
        <v/>
      </c>
      <c r="AA190" s="39" t="str">
        <f>IF(Saisies!D190="","",IF(Saisies!F190="","",IF(Saisies!H190="","",W190/V190)))</f>
        <v/>
      </c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</row>
    <row r="191" spans="1:50" x14ac:dyDescent="0.25">
      <c r="A191" s="28">
        <v>188</v>
      </c>
      <c r="B191" s="4">
        <f>MATCH(LARGE(Saisies!$I$4:$I$203,$A191),Saisies!$I$4:$I$203,0)</f>
        <v>13</v>
      </c>
      <c r="C191" s="13" t="str">
        <f>INDEX(Saisies!$D$4:$D$203,B191)</f>
        <v xml:space="preserve"> </v>
      </c>
      <c r="D191" s="4">
        <f>INDEX(Saisies!$F$4:$F$203,B191)</f>
        <v>0</v>
      </c>
      <c r="E191" s="36">
        <f>INDEX(Saisies!$H$4:$H$203,B191)</f>
        <v>0</v>
      </c>
      <c r="F191" s="56">
        <f>INDEX(Saisies!$I$4:$I$203,B191)</f>
        <v>1.6E-7</v>
      </c>
      <c r="G191" s="52" t="str">
        <f>IF(Saisies!F191="","",D191/G$3)</f>
        <v/>
      </c>
      <c r="H191" s="33" t="str">
        <f>IF(Saisies!H191="","",E191/H$3)</f>
        <v/>
      </c>
      <c r="I191" s="46"/>
      <c r="J191" s="28">
        <v>188</v>
      </c>
      <c r="K191" s="8">
        <f>MATCH(LARGE(Saisies!$N$4:$N$203,$J191),Saisies!$N$4:$N$203,0)</f>
        <v>13</v>
      </c>
      <c r="L191" s="13" t="str">
        <f>INDEX(Saisies!$D$4:$D$203,K191)</f>
        <v xml:space="preserve"> </v>
      </c>
      <c r="M191" s="8">
        <f>INDEX(Saisies!$K$4:$K$203,K191)</f>
        <v>0</v>
      </c>
      <c r="N191" s="34">
        <f>INDEX(Saisies!$M$4:$M$203,K191)</f>
        <v>0</v>
      </c>
      <c r="O191" s="55">
        <f>INDEX(Saisies!$N$4:$N$203,K191)</f>
        <v>1.6E-7</v>
      </c>
      <c r="P191" s="52" t="str">
        <f>IF(Saisies!K191="","",M191/P$3)</f>
        <v/>
      </c>
      <c r="Q191" s="33" t="str">
        <f>IF(Saisies!M191="","",N191/Q$3)</f>
        <v/>
      </c>
      <c r="R191" s="46"/>
      <c r="S191" s="28">
        <v>188</v>
      </c>
      <c r="T191" s="8">
        <f>MATCH(LARGE(Saisies!$Q$4:$Q$203,$A191),Saisies!$Q$4:$Q$203,0)</f>
        <v>13</v>
      </c>
      <c r="U191" s="13" t="str">
        <f>INDEX(Saisies!$D$4:$D$203,T191)</f>
        <v xml:space="preserve"> </v>
      </c>
      <c r="V191" s="8">
        <f>INDEX(Saisies!$F$4:$F$203,T191)+INDEX(Saisies!$K$4:$K$203,T191)</f>
        <v>0</v>
      </c>
      <c r="W191" s="34">
        <f>INDEX(Saisies!$H$4:$H$203,T191)+INDEX(Saisies!$M$4:$M$203,T191)</f>
        <v>0</v>
      </c>
      <c r="X191" s="55">
        <f>INDEX(Saisies!$I$4:$I$203,T191)+INDEX(Saisies!$N$4:$N$203,T191)</f>
        <v>3.2000000000000001E-7</v>
      </c>
      <c r="Y191" s="52" t="str">
        <f>IF(Saisies!F191="","",V191/Y$3)</f>
        <v/>
      </c>
      <c r="Z191" s="38" t="str">
        <f>IF(Saisies!H191="","",W191/Z$3)</f>
        <v/>
      </c>
      <c r="AA191" s="39" t="str">
        <f>IF(Saisies!D191="","",IF(Saisies!F191="","",IF(Saisies!H191="","",W191/V191)))</f>
        <v/>
      </c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</row>
    <row r="192" spans="1:50" x14ac:dyDescent="0.25">
      <c r="A192" s="28">
        <v>189</v>
      </c>
      <c r="B192" s="4">
        <f>MATCH(LARGE(Saisies!$I$4:$I$203,$A192),Saisies!$I$4:$I$203,0)</f>
        <v>12</v>
      </c>
      <c r="C192" s="13" t="str">
        <f>INDEX(Saisies!$D$4:$D$203,B192)</f>
        <v xml:space="preserve"> </v>
      </c>
      <c r="D192" s="4">
        <f>INDEX(Saisies!$F$4:$F$203,B192)</f>
        <v>0</v>
      </c>
      <c r="E192" s="36">
        <f>INDEX(Saisies!$H$4:$H$203,B192)</f>
        <v>0</v>
      </c>
      <c r="F192" s="56">
        <f>INDEX(Saisies!$I$4:$I$203,B192)</f>
        <v>1.4999999999999999E-7</v>
      </c>
      <c r="G192" s="52" t="str">
        <f>IF(Saisies!F192="","",D192/G$3)</f>
        <v/>
      </c>
      <c r="H192" s="33" t="str">
        <f>IF(Saisies!H192="","",E192/H$3)</f>
        <v/>
      </c>
      <c r="I192" s="46"/>
      <c r="J192" s="28">
        <v>189</v>
      </c>
      <c r="K192" s="8">
        <f>MATCH(LARGE(Saisies!$N$4:$N$203,$J192),Saisies!$N$4:$N$203,0)</f>
        <v>12</v>
      </c>
      <c r="L192" s="13" t="str">
        <f>INDEX(Saisies!$D$4:$D$203,K192)</f>
        <v xml:space="preserve"> </v>
      </c>
      <c r="M192" s="8">
        <f>INDEX(Saisies!$K$4:$K$203,K192)</f>
        <v>0</v>
      </c>
      <c r="N192" s="34">
        <f>INDEX(Saisies!$M$4:$M$203,K192)</f>
        <v>0</v>
      </c>
      <c r="O192" s="55">
        <f>INDEX(Saisies!$N$4:$N$203,K192)</f>
        <v>1.4999999999999999E-7</v>
      </c>
      <c r="P192" s="52" t="str">
        <f>IF(Saisies!K192="","",M192/P$3)</f>
        <v/>
      </c>
      <c r="Q192" s="33" t="str">
        <f>IF(Saisies!M192="","",N192/Q$3)</f>
        <v/>
      </c>
      <c r="R192" s="46"/>
      <c r="S192" s="28">
        <v>189</v>
      </c>
      <c r="T192" s="8">
        <f>MATCH(LARGE(Saisies!$Q$4:$Q$203,$A192),Saisies!$Q$4:$Q$203,0)</f>
        <v>12</v>
      </c>
      <c r="U192" s="13" t="str">
        <f>INDEX(Saisies!$D$4:$D$203,T192)</f>
        <v xml:space="preserve"> </v>
      </c>
      <c r="V192" s="8">
        <f>INDEX(Saisies!$F$4:$F$203,T192)+INDEX(Saisies!$K$4:$K$203,T192)</f>
        <v>0</v>
      </c>
      <c r="W192" s="34">
        <f>INDEX(Saisies!$H$4:$H$203,T192)+INDEX(Saisies!$M$4:$M$203,T192)</f>
        <v>0</v>
      </c>
      <c r="X192" s="55">
        <f>INDEX(Saisies!$I$4:$I$203,T192)+INDEX(Saisies!$N$4:$N$203,T192)</f>
        <v>2.9999999999999999E-7</v>
      </c>
      <c r="Y192" s="52" t="str">
        <f>IF(Saisies!F192="","",V192/Y$3)</f>
        <v/>
      </c>
      <c r="Z192" s="38" t="str">
        <f>IF(Saisies!H192="","",W192/Z$3)</f>
        <v/>
      </c>
      <c r="AA192" s="39" t="str">
        <f>IF(Saisies!D192="","",IF(Saisies!F192="","",IF(Saisies!H192="","",W192/V192)))</f>
        <v/>
      </c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</row>
    <row r="193" spans="1:50" x14ac:dyDescent="0.25">
      <c r="A193" s="28">
        <v>190</v>
      </c>
      <c r="B193" s="4">
        <f>MATCH(LARGE(Saisies!$I$4:$I$203,$A193),Saisies!$I$4:$I$203,0)</f>
        <v>11</v>
      </c>
      <c r="C193" s="13" t="str">
        <f>INDEX(Saisies!$D$4:$D$203,B193)</f>
        <v xml:space="preserve"> </v>
      </c>
      <c r="D193" s="4">
        <f>INDEX(Saisies!$F$4:$F$203,B193)</f>
        <v>0</v>
      </c>
      <c r="E193" s="36">
        <f>INDEX(Saisies!$H$4:$H$203,B193)</f>
        <v>0</v>
      </c>
      <c r="F193" s="56">
        <f>INDEX(Saisies!$I$4:$I$203,B193)</f>
        <v>1.4000000000000001E-7</v>
      </c>
      <c r="G193" s="52" t="str">
        <f>IF(Saisies!F193="","",D193/G$3)</f>
        <v/>
      </c>
      <c r="H193" s="33" t="str">
        <f>IF(Saisies!H193="","",E193/H$3)</f>
        <v/>
      </c>
      <c r="I193" s="46"/>
      <c r="J193" s="28">
        <v>190</v>
      </c>
      <c r="K193" s="8">
        <f>MATCH(LARGE(Saisies!$N$4:$N$203,$J193),Saisies!$N$4:$N$203,0)</f>
        <v>11</v>
      </c>
      <c r="L193" s="13" t="str">
        <f>INDEX(Saisies!$D$4:$D$203,K193)</f>
        <v xml:space="preserve"> </v>
      </c>
      <c r="M193" s="8">
        <f>INDEX(Saisies!$K$4:$K$203,K193)</f>
        <v>0</v>
      </c>
      <c r="N193" s="34">
        <f>INDEX(Saisies!$M$4:$M$203,K193)</f>
        <v>0</v>
      </c>
      <c r="O193" s="55">
        <f>INDEX(Saisies!$N$4:$N$203,K193)</f>
        <v>1.4000000000000001E-7</v>
      </c>
      <c r="P193" s="52" t="str">
        <f>IF(Saisies!K193="","",M193/P$3)</f>
        <v/>
      </c>
      <c r="Q193" s="33" t="str">
        <f>IF(Saisies!M193="","",N193/Q$3)</f>
        <v/>
      </c>
      <c r="R193" s="46"/>
      <c r="S193" s="28">
        <v>190</v>
      </c>
      <c r="T193" s="8">
        <f>MATCH(LARGE(Saisies!$Q$4:$Q$203,$A193),Saisies!$Q$4:$Q$203,0)</f>
        <v>11</v>
      </c>
      <c r="U193" s="13" t="str">
        <f>INDEX(Saisies!$D$4:$D$203,T193)</f>
        <v xml:space="preserve"> </v>
      </c>
      <c r="V193" s="8">
        <f>INDEX(Saisies!$F$4:$F$203,T193)+INDEX(Saisies!$K$4:$K$203,T193)</f>
        <v>0</v>
      </c>
      <c r="W193" s="34">
        <f>INDEX(Saisies!$H$4:$H$203,T193)+INDEX(Saisies!$M$4:$M$203,T193)</f>
        <v>0</v>
      </c>
      <c r="X193" s="55">
        <f>INDEX(Saisies!$I$4:$I$203,T193)+INDEX(Saisies!$N$4:$N$203,T193)</f>
        <v>2.8000000000000002E-7</v>
      </c>
      <c r="Y193" s="52" t="str">
        <f>IF(Saisies!F193="","",V193/Y$3)</f>
        <v/>
      </c>
      <c r="Z193" s="38" t="str">
        <f>IF(Saisies!H193="","",W193/Z$3)</f>
        <v/>
      </c>
      <c r="AA193" s="39" t="str">
        <f>IF(Saisies!D193="","",IF(Saisies!F193="","",IF(Saisies!H193="","",W193/V193)))</f>
        <v/>
      </c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</row>
    <row r="194" spans="1:50" x14ac:dyDescent="0.25">
      <c r="A194" s="28">
        <v>191</v>
      </c>
      <c r="B194" s="4">
        <f>MATCH(LARGE(Saisies!$I$4:$I$203,$A194),Saisies!$I$4:$I$203,0)</f>
        <v>10</v>
      </c>
      <c r="C194" s="13" t="str">
        <f>INDEX(Saisies!$D$4:$D$203,B194)</f>
        <v xml:space="preserve"> </v>
      </c>
      <c r="D194" s="4">
        <f>INDEX(Saisies!$F$4:$F$203,B194)</f>
        <v>0</v>
      </c>
      <c r="E194" s="36">
        <f>INDEX(Saisies!$H$4:$H$203,B194)</f>
        <v>0</v>
      </c>
      <c r="F194" s="56">
        <f>INDEX(Saisies!$I$4:$I$203,B194)</f>
        <v>1.3E-7</v>
      </c>
      <c r="G194" s="52" t="str">
        <f>IF(Saisies!F194="","",D194/G$3)</f>
        <v/>
      </c>
      <c r="H194" s="33" t="str">
        <f>IF(Saisies!H194="","",E194/H$3)</f>
        <v/>
      </c>
      <c r="I194" s="46"/>
      <c r="J194" s="28">
        <v>191</v>
      </c>
      <c r="K194" s="8">
        <f>MATCH(LARGE(Saisies!$N$4:$N$203,$J194),Saisies!$N$4:$N$203,0)</f>
        <v>10</v>
      </c>
      <c r="L194" s="13" t="str">
        <f>INDEX(Saisies!$D$4:$D$203,K194)</f>
        <v xml:space="preserve"> </v>
      </c>
      <c r="M194" s="8">
        <f>INDEX(Saisies!$K$4:$K$203,K194)</f>
        <v>0</v>
      </c>
      <c r="N194" s="34">
        <f>INDEX(Saisies!$M$4:$M$203,K194)</f>
        <v>0</v>
      </c>
      <c r="O194" s="55">
        <f>INDEX(Saisies!$N$4:$N$203,K194)</f>
        <v>1.3E-7</v>
      </c>
      <c r="P194" s="52" t="str">
        <f>IF(Saisies!K194="","",M194/P$3)</f>
        <v/>
      </c>
      <c r="Q194" s="33" t="str">
        <f>IF(Saisies!M194="","",N194/Q$3)</f>
        <v/>
      </c>
      <c r="R194" s="46"/>
      <c r="S194" s="28">
        <v>191</v>
      </c>
      <c r="T194" s="8">
        <f>MATCH(LARGE(Saisies!$Q$4:$Q$203,$A194),Saisies!$Q$4:$Q$203,0)</f>
        <v>10</v>
      </c>
      <c r="U194" s="13" t="str">
        <f>INDEX(Saisies!$D$4:$D$203,T194)</f>
        <v xml:space="preserve"> </v>
      </c>
      <c r="V194" s="8">
        <f>INDEX(Saisies!$F$4:$F$203,T194)+INDEX(Saisies!$K$4:$K$203,T194)</f>
        <v>0</v>
      </c>
      <c r="W194" s="34">
        <f>INDEX(Saisies!$H$4:$H$203,T194)+INDEX(Saisies!$M$4:$M$203,T194)</f>
        <v>0</v>
      </c>
      <c r="X194" s="55">
        <f>INDEX(Saisies!$I$4:$I$203,T194)+INDEX(Saisies!$N$4:$N$203,T194)</f>
        <v>2.6E-7</v>
      </c>
      <c r="Y194" s="52" t="str">
        <f>IF(Saisies!F194="","",V194/Y$3)</f>
        <v/>
      </c>
      <c r="Z194" s="38" t="str">
        <f>IF(Saisies!H194="","",W194/Z$3)</f>
        <v/>
      </c>
      <c r="AA194" s="39" t="str">
        <f>IF(Saisies!D194="","",IF(Saisies!F194="","",IF(Saisies!H194="","",W194/V194)))</f>
        <v/>
      </c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</row>
    <row r="195" spans="1:50" x14ac:dyDescent="0.25">
      <c r="A195" s="28">
        <v>192</v>
      </c>
      <c r="B195" s="4">
        <f>MATCH(LARGE(Saisies!$I$4:$I$203,$A195),Saisies!$I$4:$I$203,0)</f>
        <v>9</v>
      </c>
      <c r="C195" s="13" t="str">
        <f>INDEX(Saisies!$D$4:$D$203,B195)</f>
        <v xml:space="preserve"> </v>
      </c>
      <c r="D195" s="4">
        <f>INDEX(Saisies!$F$4:$F$203,B195)</f>
        <v>0</v>
      </c>
      <c r="E195" s="36">
        <f>INDEX(Saisies!$H$4:$H$203,B195)</f>
        <v>0</v>
      </c>
      <c r="F195" s="56">
        <f>INDEX(Saisies!$I$4:$I$203,B195)</f>
        <v>1.2000000000000002E-7</v>
      </c>
      <c r="G195" s="52" t="str">
        <f>IF(Saisies!F195="","",D195/G$3)</f>
        <v/>
      </c>
      <c r="H195" s="33" t="str">
        <f>IF(Saisies!H195="","",E195/H$3)</f>
        <v/>
      </c>
      <c r="I195" s="46"/>
      <c r="J195" s="28">
        <v>192</v>
      </c>
      <c r="K195" s="8">
        <f>MATCH(LARGE(Saisies!$N$4:$N$203,$J195),Saisies!$N$4:$N$203,0)</f>
        <v>9</v>
      </c>
      <c r="L195" s="13" t="str">
        <f>INDEX(Saisies!$D$4:$D$203,K195)</f>
        <v xml:space="preserve"> </v>
      </c>
      <c r="M195" s="8">
        <f>INDEX(Saisies!$K$4:$K$203,K195)</f>
        <v>0</v>
      </c>
      <c r="N195" s="34">
        <f>INDEX(Saisies!$M$4:$M$203,K195)</f>
        <v>0</v>
      </c>
      <c r="O195" s="55">
        <f>INDEX(Saisies!$N$4:$N$203,K195)</f>
        <v>1.2000000000000002E-7</v>
      </c>
      <c r="P195" s="52" t="str">
        <f>IF(Saisies!K195="","",M195/P$3)</f>
        <v/>
      </c>
      <c r="Q195" s="33" t="str">
        <f>IF(Saisies!M195="","",N195/Q$3)</f>
        <v/>
      </c>
      <c r="R195" s="46"/>
      <c r="S195" s="28">
        <v>192</v>
      </c>
      <c r="T195" s="8">
        <f>MATCH(LARGE(Saisies!$Q$4:$Q$203,$A195),Saisies!$Q$4:$Q$203,0)</f>
        <v>9</v>
      </c>
      <c r="U195" s="13" t="str">
        <f>INDEX(Saisies!$D$4:$D$203,T195)</f>
        <v xml:space="preserve"> </v>
      </c>
      <c r="V195" s="8">
        <f>INDEX(Saisies!$F$4:$F$203,T195)+INDEX(Saisies!$K$4:$K$203,T195)</f>
        <v>0</v>
      </c>
      <c r="W195" s="34">
        <f>INDEX(Saisies!$H$4:$H$203,T195)+INDEX(Saisies!$M$4:$M$203,T195)</f>
        <v>0</v>
      </c>
      <c r="X195" s="55">
        <f>INDEX(Saisies!$I$4:$I$203,T195)+INDEX(Saisies!$N$4:$N$203,T195)</f>
        <v>2.4000000000000003E-7</v>
      </c>
      <c r="Y195" s="52" t="str">
        <f>IF(Saisies!F195="","",V195/Y$3)</f>
        <v/>
      </c>
      <c r="Z195" s="38" t="str">
        <f>IF(Saisies!H195="","",W195/Z$3)</f>
        <v/>
      </c>
      <c r="AA195" s="39" t="str">
        <f>IF(Saisies!D195="","",IF(Saisies!F195="","",IF(Saisies!H195="","",W195/V195)))</f>
        <v/>
      </c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</row>
    <row r="196" spans="1:50" x14ac:dyDescent="0.25">
      <c r="A196" s="28">
        <v>193</v>
      </c>
      <c r="B196" s="4">
        <f>MATCH(LARGE(Saisies!$I$4:$I$203,$A196),Saisies!$I$4:$I$203,0)</f>
        <v>8</v>
      </c>
      <c r="C196" s="13" t="str">
        <f>INDEX(Saisies!$D$4:$D$203,B196)</f>
        <v xml:space="preserve"> </v>
      </c>
      <c r="D196" s="4">
        <f>INDEX(Saisies!$F$4:$F$203,B196)</f>
        <v>0</v>
      </c>
      <c r="E196" s="36">
        <f>INDEX(Saisies!$H$4:$H$203,B196)</f>
        <v>0</v>
      </c>
      <c r="F196" s="56">
        <f>INDEX(Saisies!$I$4:$I$203,B196)</f>
        <v>1.1000000000000001E-7</v>
      </c>
      <c r="G196" s="52" t="str">
        <f>IF(Saisies!F196="","",D196/G$3)</f>
        <v/>
      </c>
      <c r="H196" s="33" t="str">
        <f>IF(Saisies!H196="","",E196/H$3)</f>
        <v/>
      </c>
      <c r="I196" s="46"/>
      <c r="J196" s="28">
        <v>193</v>
      </c>
      <c r="K196" s="8">
        <f>MATCH(LARGE(Saisies!$N$4:$N$203,$J196),Saisies!$N$4:$N$203,0)</f>
        <v>8</v>
      </c>
      <c r="L196" s="13" t="str">
        <f>INDEX(Saisies!$D$4:$D$203,K196)</f>
        <v xml:space="preserve"> </v>
      </c>
      <c r="M196" s="8">
        <f>INDEX(Saisies!$K$4:$K$203,K196)</f>
        <v>0</v>
      </c>
      <c r="N196" s="34">
        <f>INDEX(Saisies!$M$4:$M$203,K196)</f>
        <v>0</v>
      </c>
      <c r="O196" s="55">
        <f>INDEX(Saisies!$N$4:$N$203,K196)</f>
        <v>1.1000000000000001E-7</v>
      </c>
      <c r="P196" s="52" t="str">
        <f>IF(Saisies!K196="","",M196/P$3)</f>
        <v/>
      </c>
      <c r="Q196" s="33" t="str">
        <f>IF(Saisies!M196="","",N196/Q$3)</f>
        <v/>
      </c>
      <c r="R196" s="46"/>
      <c r="S196" s="28">
        <v>193</v>
      </c>
      <c r="T196" s="8">
        <f>MATCH(LARGE(Saisies!$Q$4:$Q$203,$A196),Saisies!$Q$4:$Q$203,0)</f>
        <v>8</v>
      </c>
      <c r="U196" s="13" t="str">
        <f>INDEX(Saisies!$D$4:$D$203,T196)</f>
        <v xml:space="preserve"> </v>
      </c>
      <c r="V196" s="8">
        <f>INDEX(Saisies!$F$4:$F$203,T196)+INDEX(Saisies!$K$4:$K$203,T196)</f>
        <v>0</v>
      </c>
      <c r="W196" s="34">
        <f>INDEX(Saisies!$H$4:$H$203,T196)+INDEX(Saisies!$M$4:$M$203,T196)</f>
        <v>0</v>
      </c>
      <c r="X196" s="55">
        <f>INDEX(Saisies!$I$4:$I$203,T196)+INDEX(Saisies!$N$4:$N$203,T196)</f>
        <v>2.2000000000000001E-7</v>
      </c>
      <c r="Y196" s="52" t="str">
        <f>IF(Saisies!F196="","",V196/Y$3)</f>
        <v/>
      </c>
      <c r="Z196" s="38" t="str">
        <f>IF(Saisies!H196="","",W196/Z$3)</f>
        <v/>
      </c>
      <c r="AA196" s="39" t="str">
        <f>IF(Saisies!D196="","",IF(Saisies!F196="","",IF(Saisies!H196="","",W196/V196)))</f>
        <v/>
      </c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</row>
    <row r="197" spans="1:50" x14ac:dyDescent="0.25">
      <c r="A197" s="28">
        <v>194</v>
      </c>
      <c r="B197" s="4">
        <f>MATCH(LARGE(Saisies!$I$4:$I$203,$A197),Saisies!$I$4:$I$203,0)</f>
        <v>7</v>
      </c>
      <c r="C197" s="13" t="str">
        <f>INDEX(Saisies!$D$4:$D$203,B197)</f>
        <v xml:space="preserve"> </v>
      </c>
      <c r="D197" s="4">
        <f>INDEX(Saisies!$F$4:$F$203,B197)</f>
        <v>0</v>
      </c>
      <c r="E197" s="36">
        <f>INDEX(Saisies!$H$4:$H$203,B197)</f>
        <v>0</v>
      </c>
      <c r="F197" s="56">
        <f>INDEX(Saisies!$I$4:$I$203,B197)</f>
        <v>9.9999999999999995E-8</v>
      </c>
      <c r="G197" s="52" t="str">
        <f>IF(Saisies!F197="","",D197/G$3)</f>
        <v/>
      </c>
      <c r="H197" s="33" t="str">
        <f>IF(Saisies!H197="","",E197/H$3)</f>
        <v/>
      </c>
      <c r="I197" s="46"/>
      <c r="J197" s="28">
        <v>194</v>
      </c>
      <c r="K197" s="8">
        <f>MATCH(LARGE(Saisies!$N$4:$N$203,$J197),Saisies!$N$4:$N$203,0)</f>
        <v>7</v>
      </c>
      <c r="L197" s="13" t="str">
        <f>INDEX(Saisies!$D$4:$D$203,K197)</f>
        <v xml:space="preserve"> </v>
      </c>
      <c r="M197" s="8">
        <f>INDEX(Saisies!$K$4:$K$203,K197)</f>
        <v>0</v>
      </c>
      <c r="N197" s="34">
        <f>INDEX(Saisies!$M$4:$M$203,K197)</f>
        <v>0</v>
      </c>
      <c r="O197" s="55">
        <f>INDEX(Saisies!$N$4:$N$203,K197)</f>
        <v>9.9999999999999995E-8</v>
      </c>
      <c r="P197" s="52" t="str">
        <f>IF(Saisies!K197="","",M197/P$3)</f>
        <v/>
      </c>
      <c r="Q197" s="33" t="str">
        <f>IF(Saisies!M197="","",N197/Q$3)</f>
        <v/>
      </c>
      <c r="R197" s="46"/>
      <c r="S197" s="28">
        <v>194</v>
      </c>
      <c r="T197" s="8">
        <f>MATCH(LARGE(Saisies!$Q$4:$Q$203,$A197),Saisies!$Q$4:$Q$203,0)</f>
        <v>7</v>
      </c>
      <c r="U197" s="13" t="str">
        <f>INDEX(Saisies!$D$4:$D$203,T197)</f>
        <v xml:space="preserve"> </v>
      </c>
      <c r="V197" s="8">
        <f>INDEX(Saisies!$F$4:$F$203,T197)+INDEX(Saisies!$K$4:$K$203,T197)</f>
        <v>0</v>
      </c>
      <c r="W197" s="34">
        <f>INDEX(Saisies!$H$4:$H$203,T197)+INDEX(Saisies!$M$4:$M$203,T197)</f>
        <v>0</v>
      </c>
      <c r="X197" s="55">
        <f>INDEX(Saisies!$I$4:$I$203,T197)+INDEX(Saisies!$N$4:$N$203,T197)</f>
        <v>1.9999999999999999E-7</v>
      </c>
      <c r="Y197" s="52" t="str">
        <f>IF(Saisies!F197="","",V197/Y$3)</f>
        <v/>
      </c>
      <c r="Z197" s="38" t="str">
        <f>IF(Saisies!H197="","",W197/Z$3)</f>
        <v/>
      </c>
      <c r="AA197" s="39" t="str">
        <f>IF(Saisies!D197="","",IF(Saisies!F197="","",IF(Saisies!H197="","",W197/V197)))</f>
        <v/>
      </c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</row>
    <row r="198" spans="1:50" x14ac:dyDescent="0.25">
      <c r="A198" s="28">
        <v>195</v>
      </c>
      <c r="B198" s="4">
        <f>MATCH(LARGE(Saisies!$I$4:$I$203,$A198),Saisies!$I$4:$I$203,0)</f>
        <v>6</v>
      </c>
      <c r="C198" s="13" t="str">
        <f>INDEX(Saisies!$D$4:$D$203,B198)</f>
        <v xml:space="preserve"> </v>
      </c>
      <c r="D198" s="4">
        <f>INDEX(Saisies!$F$4:$F$203,B198)</f>
        <v>0</v>
      </c>
      <c r="E198" s="36">
        <f>INDEX(Saisies!$H$4:$H$203,B198)</f>
        <v>0</v>
      </c>
      <c r="F198" s="56">
        <f>INDEX(Saisies!$I$4:$I$203,B198)</f>
        <v>8.9999999999999999E-8</v>
      </c>
      <c r="G198" s="52" t="str">
        <f>IF(Saisies!F198="","",D198/G$3)</f>
        <v/>
      </c>
      <c r="H198" s="33" t="str">
        <f>IF(Saisies!H198="","",E198/H$3)</f>
        <v/>
      </c>
      <c r="I198" s="46"/>
      <c r="J198" s="28">
        <v>195</v>
      </c>
      <c r="K198" s="8">
        <f>MATCH(LARGE(Saisies!$N$4:$N$203,$J198),Saisies!$N$4:$N$203,0)</f>
        <v>6</v>
      </c>
      <c r="L198" s="13" t="str">
        <f>INDEX(Saisies!$D$4:$D$203,K198)</f>
        <v xml:space="preserve"> </v>
      </c>
      <c r="M198" s="8">
        <f>INDEX(Saisies!$K$4:$K$203,K198)</f>
        <v>0</v>
      </c>
      <c r="N198" s="34">
        <f>INDEX(Saisies!$M$4:$M$203,K198)</f>
        <v>0</v>
      </c>
      <c r="O198" s="55">
        <f>INDEX(Saisies!$N$4:$N$203,K198)</f>
        <v>8.9999999999999999E-8</v>
      </c>
      <c r="P198" s="52" t="str">
        <f>IF(Saisies!K198="","",M198/P$3)</f>
        <v/>
      </c>
      <c r="Q198" s="33" t="str">
        <f>IF(Saisies!M198="","",N198/Q$3)</f>
        <v/>
      </c>
      <c r="R198" s="46"/>
      <c r="S198" s="28">
        <v>195</v>
      </c>
      <c r="T198" s="8">
        <f>MATCH(LARGE(Saisies!$Q$4:$Q$203,$A198),Saisies!$Q$4:$Q$203,0)</f>
        <v>6</v>
      </c>
      <c r="U198" s="13" t="str">
        <f>INDEX(Saisies!$D$4:$D$203,T198)</f>
        <v xml:space="preserve"> </v>
      </c>
      <c r="V198" s="8">
        <f>INDEX(Saisies!$F$4:$F$203,T198)+INDEX(Saisies!$K$4:$K$203,T198)</f>
        <v>0</v>
      </c>
      <c r="W198" s="34">
        <f>INDEX(Saisies!$H$4:$H$203,T198)+INDEX(Saisies!$M$4:$M$203,T198)</f>
        <v>0</v>
      </c>
      <c r="X198" s="55">
        <f>INDEX(Saisies!$I$4:$I$203,T198)+INDEX(Saisies!$N$4:$N$203,T198)</f>
        <v>1.8E-7</v>
      </c>
      <c r="Y198" s="52" t="str">
        <f>IF(Saisies!F198="","",V198/Y$3)</f>
        <v/>
      </c>
      <c r="Z198" s="38" t="str">
        <f>IF(Saisies!H198="","",W198/Z$3)</f>
        <v/>
      </c>
      <c r="AA198" s="39" t="str">
        <f>IF(Saisies!D198="","",IF(Saisies!F198="","",IF(Saisies!H198="","",W198/V198)))</f>
        <v/>
      </c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</row>
    <row r="199" spans="1:50" x14ac:dyDescent="0.25">
      <c r="A199" s="28">
        <v>196</v>
      </c>
      <c r="B199" s="4">
        <f>MATCH(LARGE(Saisies!$I$4:$I$203,$A199),Saisies!$I$4:$I$203,0)</f>
        <v>5</v>
      </c>
      <c r="C199" s="13" t="str">
        <f>INDEX(Saisies!$D$4:$D$203,B199)</f>
        <v xml:space="preserve"> </v>
      </c>
      <c r="D199" s="4">
        <f>INDEX(Saisies!$F$4:$F$203,B199)</f>
        <v>0</v>
      </c>
      <c r="E199" s="36">
        <f>INDEX(Saisies!$H$4:$H$203,B199)</f>
        <v>0</v>
      </c>
      <c r="F199" s="56">
        <f>INDEX(Saisies!$I$4:$I$203,B199)</f>
        <v>8.0000000000000002E-8</v>
      </c>
      <c r="G199" s="52" t="str">
        <f>IF(Saisies!F199="","",D199/G$3)</f>
        <v/>
      </c>
      <c r="H199" s="33" t="str">
        <f>IF(Saisies!H199="","",E199/H$3)</f>
        <v/>
      </c>
      <c r="I199" s="46"/>
      <c r="J199" s="28">
        <v>196</v>
      </c>
      <c r="K199" s="8">
        <f>MATCH(LARGE(Saisies!$N$4:$N$203,$J199),Saisies!$N$4:$N$203,0)</f>
        <v>5</v>
      </c>
      <c r="L199" s="13" t="str">
        <f>INDEX(Saisies!$D$4:$D$203,K199)</f>
        <v xml:space="preserve"> </v>
      </c>
      <c r="M199" s="8">
        <f>INDEX(Saisies!$K$4:$K$203,K199)</f>
        <v>0</v>
      </c>
      <c r="N199" s="34">
        <f>INDEX(Saisies!$M$4:$M$203,K199)</f>
        <v>0</v>
      </c>
      <c r="O199" s="55">
        <f>INDEX(Saisies!$N$4:$N$203,K199)</f>
        <v>8.0000000000000002E-8</v>
      </c>
      <c r="P199" s="52" t="str">
        <f>IF(Saisies!K199="","",M199/P$3)</f>
        <v/>
      </c>
      <c r="Q199" s="33" t="str">
        <f>IF(Saisies!M199="","",N199/Q$3)</f>
        <v/>
      </c>
      <c r="R199" s="46"/>
      <c r="S199" s="28">
        <v>196</v>
      </c>
      <c r="T199" s="8">
        <f>MATCH(LARGE(Saisies!$Q$4:$Q$203,$A199),Saisies!$Q$4:$Q$203,0)</f>
        <v>5</v>
      </c>
      <c r="U199" s="13" t="str">
        <f>INDEX(Saisies!$D$4:$D$203,T199)</f>
        <v xml:space="preserve"> </v>
      </c>
      <c r="V199" s="8">
        <f>INDEX(Saisies!$F$4:$F$203,T199)+INDEX(Saisies!$K$4:$K$203,T199)</f>
        <v>0</v>
      </c>
      <c r="W199" s="34">
        <f>INDEX(Saisies!$H$4:$H$203,T199)+INDEX(Saisies!$M$4:$M$203,T199)</f>
        <v>0</v>
      </c>
      <c r="X199" s="55">
        <f>INDEX(Saisies!$I$4:$I$203,T199)+INDEX(Saisies!$N$4:$N$203,T199)</f>
        <v>1.6E-7</v>
      </c>
      <c r="Y199" s="52" t="str">
        <f>IF(Saisies!F199="","",V199/Y$3)</f>
        <v/>
      </c>
      <c r="Z199" s="38" t="str">
        <f>IF(Saisies!H199="","",W199/Z$3)</f>
        <v/>
      </c>
      <c r="AA199" s="39" t="str">
        <f>IF(Saisies!D199="","",IF(Saisies!F199="","",IF(Saisies!H199="","",W199/V199)))</f>
        <v/>
      </c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</row>
    <row r="200" spans="1:50" x14ac:dyDescent="0.25">
      <c r="A200" s="28">
        <v>197</v>
      </c>
      <c r="B200" s="4">
        <f>MATCH(LARGE(Saisies!$I$4:$I$203,$A200),Saisies!$I$4:$I$203,0)</f>
        <v>4</v>
      </c>
      <c r="C200" s="13" t="str">
        <f>INDEX(Saisies!$D$4:$D$203,B200)</f>
        <v xml:space="preserve"> </v>
      </c>
      <c r="D200" s="4">
        <f>INDEX(Saisies!$F$4:$F$203,B200)</f>
        <v>0</v>
      </c>
      <c r="E200" s="36">
        <f>INDEX(Saisies!$H$4:$H$203,B200)</f>
        <v>0</v>
      </c>
      <c r="F200" s="56">
        <f>INDEX(Saisies!$I$4:$I$203,B200)</f>
        <v>7.0000000000000005E-8</v>
      </c>
      <c r="G200" s="52" t="str">
        <f>IF(Saisies!F200="","",D200/G$3)</f>
        <v/>
      </c>
      <c r="H200" s="33" t="str">
        <f>IF(Saisies!H200="","",E200/H$3)</f>
        <v/>
      </c>
      <c r="I200" s="46"/>
      <c r="J200" s="28">
        <v>197</v>
      </c>
      <c r="K200" s="8">
        <f>MATCH(LARGE(Saisies!$N$4:$N$203,$J200),Saisies!$N$4:$N$203,0)</f>
        <v>4</v>
      </c>
      <c r="L200" s="13" t="str">
        <f>INDEX(Saisies!$D$4:$D$203,K200)</f>
        <v xml:space="preserve"> </v>
      </c>
      <c r="M200" s="8">
        <f>INDEX(Saisies!$K$4:$K$203,K200)</f>
        <v>0</v>
      </c>
      <c r="N200" s="34">
        <f>INDEX(Saisies!$M$4:$M$203,K200)</f>
        <v>0</v>
      </c>
      <c r="O200" s="55">
        <f>INDEX(Saisies!$N$4:$N$203,K200)</f>
        <v>7.0000000000000005E-8</v>
      </c>
      <c r="P200" s="52" t="str">
        <f>IF(Saisies!K200="","",M200/P$3)</f>
        <v/>
      </c>
      <c r="Q200" s="33" t="str">
        <f>IF(Saisies!M200="","",N200/Q$3)</f>
        <v/>
      </c>
      <c r="R200" s="46"/>
      <c r="S200" s="28">
        <v>197</v>
      </c>
      <c r="T200" s="8">
        <f>MATCH(LARGE(Saisies!$Q$4:$Q$203,$A200),Saisies!$Q$4:$Q$203,0)</f>
        <v>4</v>
      </c>
      <c r="U200" s="13" t="str">
        <f>INDEX(Saisies!$D$4:$D$203,T200)</f>
        <v xml:space="preserve"> </v>
      </c>
      <c r="V200" s="8">
        <f>INDEX(Saisies!$F$4:$F$203,T200)+INDEX(Saisies!$K$4:$K$203,T200)</f>
        <v>0</v>
      </c>
      <c r="W200" s="34">
        <f>INDEX(Saisies!$H$4:$H$203,T200)+INDEX(Saisies!$M$4:$M$203,T200)</f>
        <v>0</v>
      </c>
      <c r="X200" s="55">
        <f>INDEX(Saisies!$I$4:$I$203,T200)+INDEX(Saisies!$N$4:$N$203,T200)</f>
        <v>1.4000000000000001E-7</v>
      </c>
      <c r="Y200" s="52" t="str">
        <f>IF(Saisies!F200="","",V200/Y$3)</f>
        <v/>
      </c>
      <c r="Z200" s="38" t="str">
        <f>IF(Saisies!H200="","",W200/Z$3)</f>
        <v/>
      </c>
      <c r="AA200" s="39" t="str">
        <f>IF(Saisies!D200="","",IF(Saisies!F200="","",IF(Saisies!H200="","",W200/V200)))</f>
        <v/>
      </c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</row>
    <row r="201" spans="1:50" x14ac:dyDescent="0.25">
      <c r="A201" s="28">
        <v>198</v>
      </c>
      <c r="B201" s="4">
        <f>MATCH(LARGE(Saisies!$I$4:$I$203,$A201),Saisies!$I$4:$I$203,0)</f>
        <v>3</v>
      </c>
      <c r="C201" s="13" t="str">
        <f>INDEX(Saisies!$D$4:$D$203,B201)</f>
        <v xml:space="preserve"> </v>
      </c>
      <c r="D201" s="4">
        <f>INDEX(Saisies!$F$4:$F$203,B201)</f>
        <v>0</v>
      </c>
      <c r="E201" s="36">
        <f>INDEX(Saisies!$H$4:$H$203,B201)</f>
        <v>0</v>
      </c>
      <c r="F201" s="56">
        <f>INDEX(Saisies!$I$4:$I$203,B201)</f>
        <v>6.0000000000000008E-8</v>
      </c>
      <c r="G201" s="52" t="str">
        <f>IF(Saisies!F201="","",D201/G$3)</f>
        <v/>
      </c>
      <c r="H201" s="33" t="str">
        <f>IF(Saisies!H201="","",E201/H$3)</f>
        <v/>
      </c>
      <c r="I201" s="46"/>
      <c r="J201" s="28">
        <v>198</v>
      </c>
      <c r="K201" s="8">
        <f>MATCH(LARGE(Saisies!$N$4:$N$203,$J201),Saisies!$N$4:$N$203,0)</f>
        <v>3</v>
      </c>
      <c r="L201" s="13" t="str">
        <f>INDEX(Saisies!$D$4:$D$203,K201)</f>
        <v xml:space="preserve"> </v>
      </c>
      <c r="M201" s="8">
        <f>INDEX(Saisies!$K$4:$K$203,K201)</f>
        <v>0</v>
      </c>
      <c r="N201" s="34">
        <f>INDEX(Saisies!$M$4:$M$203,K201)</f>
        <v>0</v>
      </c>
      <c r="O201" s="55">
        <f>INDEX(Saisies!$N$4:$N$203,K201)</f>
        <v>6.0000000000000008E-8</v>
      </c>
      <c r="P201" s="52" t="str">
        <f>IF(Saisies!K201="","",M201/P$3)</f>
        <v/>
      </c>
      <c r="Q201" s="33" t="str">
        <f>IF(Saisies!M201="","",N201/Q$3)</f>
        <v/>
      </c>
      <c r="R201" s="46"/>
      <c r="S201" s="28">
        <v>198</v>
      </c>
      <c r="T201" s="8">
        <f>MATCH(LARGE(Saisies!$Q$4:$Q$203,$A201),Saisies!$Q$4:$Q$203,0)</f>
        <v>3</v>
      </c>
      <c r="U201" s="13" t="str">
        <f>INDEX(Saisies!$D$4:$D$203,T201)</f>
        <v xml:space="preserve"> </v>
      </c>
      <c r="V201" s="8">
        <f>INDEX(Saisies!$F$4:$F$203,T201)+INDEX(Saisies!$K$4:$K$203,T201)</f>
        <v>0</v>
      </c>
      <c r="W201" s="34">
        <f>INDEX(Saisies!$H$4:$H$203,T201)+INDEX(Saisies!$M$4:$M$203,T201)</f>
        <v>0</v>
      </c>
      <c r="X201" s="55">
        <f>INDEX(Saisies!$I$4:$I$203,T201)+INDEX(Saisies!$N$4:$N$203,T201)</f>
        <v>1.2000000000000002E-7</v>
      </c>
      <c r="Y201" s="52" t="str">
        <f>IF(Saisies!F201="","",V201/Y$3)</f>
        <v/>
      </c>
      <c r="Z201" s="38" t="str">
        <f>IF(Saisies!H201="","",W201/Z$3)</f>
        <v/>
      </c>
      <c r="AA201" s="39" t="str">
        <f>IF(Saisies!D201="","",IF(Saisies!F201="","",IF(Saisies!H201="","",W201/V201)))</f>
        <v/>
      </c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</row>
    <row r="202" spans="1:50" x14ac:dyDescent="0.25">
      <c r="A202" s="28">
        <v>199</v>
      </c>
      <c r="B202" s="4">
        <f>MATCH(LARGE(Saisies!$I$4:$I$203,$A202),Saisies!$I$4:$I$203,0)</f>
        <v>2</v>
      </c>
      <c r="C202" s="13" t="str">
        <f>INDEX(Saisies!$D$4:$D$203,B202)</f>
        <v xml:space="preserve"> </v>
      </c>
      <c r="D202" s="4">
        <f>INDEX(Saisies!$F$4:$F$203,B202)</f>
        <v>0</v>
      </c>
      <c r="E202" s="36">
        <f>INDEX(Saisies!$H$4:$H$203,B202)</f>
        <v>0</v>
      </c>
      <c r="F202" s="56">
        <f>INDEX(Saisies!$I$4:$I$203,B202)</f>
        <v>4.9999999999999998E-8</v>
      </c>
      <c r="G202" s="52" t="str">
        <f>IF(Saisies!F202="","",D202/G$3)</f>
        <v/>
      </c>
      <c r="H202" s="33" t="str">
        <f>IF(Saisies!H202="","",E202/H$3)</f>
        <v/>
      </c>
      <c r="I202" s="46"/>
      <c r="J202" s="28">
        <v>199</v>
      </c>
      <c r="K202" s="8">
        <f>MATCH(LARGE(Saisies!$N$4:$N$203,$J202),Saisies!$N$4:$N$203,0)</f>
        <v>2</v>
      </c>
      <c r="L202" s="13" t="str">
        <f>INDEX(Saisies!$D$4:$D$203,K202)</f>
        <v xml:space="preserve"> </v>
      </c>
      <c r="M202" s="8">
        <f>INDEX(Saisies!$K$4:$K$203,K202)</f>
        <v>0</v>
      </c>
      <c r="N202" s="34">
        <f>INDEX(Saisies!$M$4:$M$203,K202)</f>
        <v>0</v>
      </c>
      <c r="O202" s="55">
        <f>INDEX(Saisies!$N$4:$N$203,K202)</f>
        <v>4.9999999999999998E-8</v>
      </c>
      <c r="P202" s="52" t="str">
        <f>IF(Saisies!K202="","",M202/P$3)</f>
        <v/>
      </c>
      <c r="Q202" s="33" t="str">
        <f>IF(Saisies!M202="","",N202/Q$3)</f>
        <v/>
      </c>
      <c r="R202" s="46"/>
      <c r="S202" s="28">
        <v>199</v>
      </c>
      <c r="T202" s="8">
        <f>MATCH(LARGE(Saisies!$Q$4:$Q$203,$A202),Saisies!$Q$4:$Q$203,0)</f>
        <v>2</v>
      </c>
      <c r="U202" s="13" t="str">
        <f>INDEX(Saisies!$D$4:$D$203,T202)</f>
        <v xml:space="preserve"> </v>
      </c>
      <c r="V202" s="8">
        <f>INDEX(Saisies!$F$4:$F$203,T202)+INDEX(Saisies!$K$4:$K$203,T202)</f>
        <v>0</v>
      </c>
      <c r="W202" s="34">
        <f>INDEX(Saisies!$H$4:$H$203,T202)+INDEX(Saisies!$M$4:$M$203,T202)</f>
        <v>0</v>
      </c>
      <c r="X202" s="55">
        <f>INDEX(Saisies!$I$4:$I$203,T202)+INDEX(Saisies!$N$4:$N$203,T202)</f>
        <v>9.9999999999999995E-8</v>
      </c>
      <c r="Y202" s="52" t="str">
        <f>IF(Saisies!F202="","",V202/Y$3)</f>
        <v/>
      </c>
      <c r="Z202" s="38" t="str">
        <f>IF(Saisies!H202="","",W202/Z$3)</f>
        <v/>
      </c>
      <c r="AA202" s="39" t="str">
        <f>IF(Saisies!D202="","",IF(Saisies!F202="","",IF(Saisies!H202="","",W202/V202)))</f>
        <v/>
      </c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</row>
    <row r="203" spans="1:50" ht="15.75" thickBot="1" x14ac:dyDescent="0.3">
      <c r="A203" s="29">
        <v>200</v>
      </c>
      <c r="B203" s="6">
        <f>MATCH(LARGE(Saisies!$I$4:$I$203,$A203),Saisies!$I$4:$I$203,0)</f>
        <v>1</v>
      </c>
      <c r="C203" s="14" t="str">
        <f>INDEX(Saisies!$D$4:$D$203,B203)</f>
        <v xml:space="preserve"> </v>
      </c>
      <c r="D203" s="6">
        <f>INDEX(Saisies!$F$4:$F$203,B203)</f>
        <v>0</v>
      </c>
      <c r="E203" s="35">
        <f>INDEX(Saisies!$H$4:$H$203,B203)</f>
        <v>0</v>
      </c>
      <c r="F203" s="57">
        <f>INDEX(Saisies!$I$4:$I$203,B203)</f>
        <v>4.0000000000000001E-8</v>
      </c>
      <c r="G203" s="53" t="str">
        <f>IF(Saisies!F203="","",D203/G$3)</f>
        <v/>
      </c>
      <c r="H203" s="31" t="str">
        <f>IF(Saisies!H203="","",E203/H$3)</f>
        <v/>
      </c>
      <c r="I203" s="46"/>
      <c r="J203" s="29">
        <v>200</v>
      </c>
      <c r="K203" s="6">
        <f>MATCH(LARGE(Saisies!$N$4:$N$203,$J203),Saisies!$N$4:$N$203,0)</f>
        <v>1</v>
      </c>
      <c r="L203" s="14" t="str">
        <f>INDEX(Saisies!$D$4:$D$203,K203)</f>
        <v xml:space="preserve"> </v>
      </c>
      <c r="M203" s="6">
        <f>INDEX(Saisies!$K$4:$K$203,K203)</f>
        <v>0</v>
      </c>
      <c r="N203" s="35">
        <f>INDEX(Saisies!$M$4:$M$203,K203)</f>
        <v>0</v>
      </c>
      <c r="O203" s="57">
        <f>INDEX(Saisies!$N$4:$N$203,K203)</f>
        <v>4.0000000000000001E-8</v>
      </c>
      <c r="P203" s="53" t="str">
        <f>IF(Saisies!K203="","",M203/P$3)</f>
        <v/>
      </c>
      <c r="Q203" s="31" t="str">
        <f>IF(Saisies!M203="","",N203/Q$3)</f>
        <v/>
      </c>
      <c r="S203" s="29">
        <v>200</v>
      </c>
      <c r="T203" s="6">
        <f>MATCH(LARGE(Saisies!$Q$4:$Q$203,$A203),Saisies!$Q$4:$Q$203,0)</f>
        <v>1</v>
      </c>
      <c r="U203" s="14" t="str">
        <f>INDEX(Saisies!$D$4:$D$203,T203)</f>
        <v xml:space="preserve"> </v>
      </c>
      <c r="V203" s="6">
        <f>INDEX(Saisies!$F$4:$F$203,T203)+INDEX(Saisies!$K$4:$K$203,T203)</f>
        <v>0</v>
      </c>
      <c r="W203" s="35">
        <f>INDEX(Saisies!$H$4:$H$203,T203)+INDEX(Saisies!$M$4:$M$203,T203)</f>
        <v>0</v>
      </c>
      <c r="X203" s="57">
        <f>INDEX(Saisies!$I$4:$I$203,T203)+INDEX(Saisies!$N$4:$N$203,T203)</f>
        <v>8.0000000000000002E-8</v>
      </c>
      <c r="Y203" s="53" t="str">
        <f>IF(Saisies!F203="","",V203/Y$3)</f>
        <v/>
      </c>
      <c r="Z203" s="30" t="str">
        <f>IF(Saisies!H203="","",W203/Z$3)</f>
        <v/>
      </c>
      <c r="AA203" s="40" t="str">
        <f>IF(Saisies!D203="","",IF(Saisies!F203="","",IF(Saisies!H203="","",W203/V203)))</f>
        <v/>
      </c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</row>
    <row r="204" spans="1:50" x14ac:dyDescent="0.25">
      <c r="A204" s="46"/>
      <c r="B204" s="46"/>
      <c r="C204" s="47"/>
      <c r="D204" s="46"/>
      <c r="E204" s="46"/>
      <c r="F204" s="46"/>
      <c r="G204" s="46"/>
      <c r="H204" s="46"/>
      <c r="I204" s="46"/>
      <c r="J204" s="46"/>
      <c r="K204" s="46"/>
      <c r="L204" s="47"/>
      <c r="M204" s="46"/>
      <c r="N204" s="46"/>
      <c r="O204" s="46"/>
      <c r="P204" s="46"/>
      <c r="Q204" s="46"/>
      <c r="R204" s="46"/>
      <c r="S204" s="46"/>
      <c r="T204" s="46"/>
      <c r="U204" s="47"/>
      <c r="V204" s="46"/>
      <c r="W204" s="46"/>
      <c r="X204" s="46"/>
      <c r="Y204" s="46"/>
      <c r="Z204" s="46"/>
      <c r="AA204" s="46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</row>
    <row r="205" spans="1:50" x14ac:dyDescent="0.25">
      <c r="A205" s="46"/>
      <c r="B205" s="46"/>
      <c r="C205" s="47"/>
      <c r="D205" s="46"/>
      <c r="E205" s="46"/>
      <c r="F205" s="46"/>
      <c r="G205" s="46"/>
      <c r="H205" s="46"/>
      <c r="I205" s="46"/>
      <c r="J205" s="46"/>
      <c r="K205" s="46"/>
      <c r="L205" s="47"/>
      <c r="M205" s="46"/>
      <c r="N205" s="46"/>
      <c r="O205" s="46"/>
      <c r="P205" s="46"/>
      <c r="Q205" s="46"/>
      <c r="R205" s="46"/>
      <c r="S205" s="46"/>
      <c r="T205" s="46"/>
      <c r="U205" s="47"/>
      <c r="V205" s="46"/>
      <c r="W205" s="46"/>
      <c r="X205" s="46"/>
      <c r="Y205" s="46"/>
      <c r="Z205" s="46"/>
      <c r="AA205" s="46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</row>
    <row r="206" spans="1:50" x14ac:dyDescent="0.25">
      <c r="A206" s="46"/>
      <c r="B206" s="46"/>
      <c r="C206" s="47"/>
      <c r="D206" s="46"/>
      <c r="E206" s="46"/>
      <c r="F206" s="46"/>
      <c r="G206" s="46"/>
      <c r="H206" s="46"/>
      <c r="I206" s="46"/>
      <c r="J206" s="46"/>
      <c r="K206" s="46"/>
      <c r="L206" s="47"/>
      <c r="M206" s="46"/>
      <c r="N206" s="46"/>
      <c r="O206" s="46"/>
      <c r="P206" s="46"/>
      <c r="Q206" s="46"/>
      <c r="R206" s="46"/>
      <c r="S206" s="46"/>
      <c r="T206" s="46"/>
      <c r="U206" s="47"/>
      <c r="V206" s="46"/>
      <c r="W206" s="46"/>
      <c r="X206" s="46"/>
      <c r="Y206" s="46"/>
      <c r="Z206" s="46"/>
      <c r="AA206" s="46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</row>
    <row r="207" spans="1:50" x14ac:dyDescent="0.25">
      <c r="A207" s="46"/>
      <c r="B207" s="46"/>
      <c r="C207" s="47"/>
      <c r="D207" s="46"/>
      <c r="E207" s="46"/>
      <c r="F207" s="46"/>
      <c r="G207" s="46"/>
      <c r="H207" s="46"/>
      <c r="I207" s="46"/>
      <c r="J207" s="46"/>
      <c r="K207" s="46"/>
      <c r="L207" s="47"/>
      <c r="M207" s="46"/>
      <c r="N207" s="46"/>
      <c r="O207" s="46"/>
      <c r="P207" s="46"/>
      <c r="Q207" s="46"/>
      <c r="R207" s="46"/>
      <c r="S207" s="46"/>
      <c r="T207" s="46"/>
      <c r="U207" s="47"/>
      <c r="V207" s="46"/>
      <c r="W207" s="46"/>
      <c r="X207" s="46"/>
      <c r="Y207" s="46"/>
      <c r="Z207" s="46"/>
      <c r="AA207" s="46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</row>
    <row r="208" spans="1:50" x14ac:dyDescent="0.25">
      <c r="A208" s="46"/>
      <c r="B208" s="46"/>
      <c r="C208" s="47"/>
      <c r="D208" s="46"/>
      <c r="E208" s="46"/>
      <c r="F208" s="46"/>
      <c r="G208" s="46"/>
      <c r="H208" s="46"/>
      <c r="I208" s="46"/>
      <c r="J208" s="46"/>
      <c r="K208" s="46"/>
      <c r="L208" s="47"/>
      <c r="M208" s="46"/>
      <c r="N208" s="46"/>
      <c r="O208" s="46"/>
      <c r="P208" s="46"/>
      <c r="Q208" s="46"/>
      <c r="R208" s="46"/>
      <c r="S208" s="46"/>
      <c r="T208" s="46"/>
      <c r="U208" s="47"/>
      <c r="V208" s="46"/>
      <c r="W208" s="46"/>
      <c r="X208" s="46"/>
      <c r="Y208" s="46"/>
      <c r="Z208" s="46"/>
      <c r="AA208" s="46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</row>
    <row r="209" spans="1:50" x14ac:dyDescent="0.25">
      <c r="A209" s="46"/>
      <c r="B209" s="46"/>
      <c r="C209" s="47"/>
      <c r="D209" s="46"/>
      <c r="E209" s="46"/>
      <c r="F209" s="46"/>
      <c r="G209" s="46"/>
      <c r="H209" s="46"/>
      <c r="I209" s="46"/>
      <c r="J209" s="46"/>
      <c r="K209" s="46"/>
      <c r="L209" s="47"/>
      <c r="M209" s="46"/>
      <c r="N209" s="46"/>
      <c r="O209" s="46"/>
      <c r="P209" s="46"/>
      <c r="Q209" s="46"/>
      <c r="R209" s="46"/>
      <c r="S209" s="46"/>
      <c r="T209" s="46"/>
      <c r="U209" s="47"/>
      <c r="V209" s="46"/>
      <c r="W209" s="46"/>
      <c r="X209" s="46"/>
      <c r="Y209" s="46"/>
      <c r="Z209" s="46"/>
      <c r="AA209" s="46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</row>
    <row r="210" spans="1:50" x14ac:dyDescent="0.25">
      <c r="A210" s="46"/>
      <c r="B210" s="46"/>
      <c r="C210" s="47"/>
      <c r="D210" s="46"/>
      <c r="E210" s="46"/>
      <c r="F210" s="46"/>
      <c r="G210" s="46"/>
      <c r="H210" s="46"/>
      <c r="I210" s="46"/>
      <c r="J210" s="46"/>
      <c r="K210" s="46"/>
      <c r="L210" s="47"/>
      <c r="M210" s="46"/>
      <c r="N210" s="46"/>
      <c r="O210" s="46"/>
      <c r="P210" s="46"/>
      <c r="Q210" s="46"/>
      <c r="R210" s="46"/>
      <c r="S210" s="46"/>
      <c r="T210" s="46"/>
      <c r="U210" s="47"/>
      <c r="V210" s="46"/>
      <c r="W210" s="46"/>
      <c r="X210" s="46"/>
      <c r="Y210" s="46"/>
      <c r="Z210" s="46"/>
      <c r="AA210" s="46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</row>
    <row r="211" spans="1:50" x14ac:dyDescent="0.25">
      <c r="A211" s="46"/>
      <c r="B211" s="46"/>
      <c r="C211" s="47"/>
      <c r="D211" s="46"/>
      <c r="E211" s="46"/>
      <c r="F211" s="46"/>
      <c r="G211" s="46"/>
      <c r="H211" s="46"/>
      <c r="I211" s="46"/>
      <c r="J211" s="46"/>
      <c r="K211" s="46"/>
      <c r="L211" s="47"/>
      <c r="M211" s="46"/>
      <c r="N211" s="46"/>
      <c r="O211" s="46"/>
      <c r="P211" s="46"/>
      <c r="Q211" s="46"/>
      <c r="R211" s="46"/>
      <c r="S211" s="46"/>
      <c r="T211" s="46"/>
      <c r="U211" s="47"/>
      <c r="V211" s="46"/>
      <c r="W211" s="46"/>
      <c r="X211" s="46"/>
      <c r="Y211" s="46"/>
      <c r="Z211" s="46"/>
      <c r="AA211" s="46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</row>
    <row r="212" spans="1:50" x14ac:dyDescent="0.25">
      <c r="A212" s="46"/>
      <c r="B212" s="46"/>
      <c r="C212" s="47"/>
      <c r="D212" s="46"/>
      <c r="E212" s="46"/>
      <c r="F212" s="46"/>
      <c r="G212" s="46"/>
      <c r="H212" s="46"/>
      <c r="I212" s="46"/>
      <c r="J212" s="46"/>
      <c r="K212" s="46"/>
      <c r="L212" s="47"/>
      <c r="M212" s="46"/>
      <c r="N212" s="46"/>
      <c r="O212" s="46"/>
      <c r="P212" s="46"/>
      <c r="Q212" s="46"/>
      <c r="R212" s="46"/>
      <c r="S212" s="46"/>
      <c r="T212" s="46"/>
      <c r="U212" s="47"/>
      <c r="V212" s="46"/>
      <c r="W212" s="46"/>
      <c r="X212" s="46"/>
      <c r="Y212" s="46"/>
      <c r="Z212" s="46"/>
      <c r="AA212" s="46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</row>
    <row r="213" spans="1:50" x14ac:dyDescent="0.25">
      <c r="A213" s="46"/>
      <c r="B213" s="46"/>
      <c r="C213" s="47"/>
      <c r="D213" s="46"/>
      <c r="E213" s="46"/>
      <c r="F213" s="46"/>
      <c r="G213" s="46"/>
      <c r="H213" s="46"/>
      <c r="I213" s="46"/>
      <c r="J213" s="46"/>
      <c r="K213" s="46"/>
      <c r="L213" s="47"/>
      <c r="M213" s="46"/>
      <c r="N213" s="46"/>
      <c r="O213" s="46"/>
      <c r="P213" s="46"/>
      <c r="Q213" s="46"/>
      <c r="R213" s="46"/>
      <c r="S213" s="46"/>
      <c r="T213" s="46"/>
      <c r="U213" s="47"/>
      <c r="V213" s="46"/>
      <c r="W213" s="46"/>
      <c r="X213" s="46"/>
      <c r="Y213" s="46"/>
      <c r="Z213" s="46"/>
      <c r="AA213" s="46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</row>
    <row r="214" spans="1:50" x14ac:dyDescent="0.25">
      <c r="A214" s="46"/>
      <c r="B214" s="46"/>
      <c r="C214" s="47"/>
      <c r="D214" s="46"/>
      <c r="E214" s="46"/>
      <c r="F214" s="46"/>
      <c r="G214" s="46"/>
      <c r="H214" s="46"/>
      <c r="I214" s="46"/>
      <c r="J214" s="46"/>
      <c r="K214" s="46"/>
      <c r="L214" s="47"/>
      <c r="M214" s="46"/>
      <c r="N214" s="46"/>
      <c r="O214" s="46"/>
      <c r="P214" s="46"/>
      <c r="Q214" s="46"/>
      <c r="R214" s="46"/>
      <c r="S214" s="46"/>
      <c r="T214" s="46"/>
      <c r="U214" s="47"/>
      <c r="V214" s="46"/>
      <c r="W214" s="46"/>
      <c r="X214" s="46"/>
      <c r="Y214" s="46"/>
      <c r="Z214" s="46"/>
      <c r="AA214" s="46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</row>
    <row r="215" spans="1:50" x14ac:dyDescent="0.25">
      <c r="A215" s="46"/>
      <c r="B215" s="46"/>
      <c r="C215" s="47"/>
      <c r="D215" s="46"/>
      <c r="E215" s="46"/>
      <c r="F215" s="46"/>
      <c r="G215" s="46"/>
      <c r="H215" s="46"/>
      <c r="I215" s="46"/>
      <c r="J215" s="46"/>
      <c r="K215" s="46"/>
      <c r="L215" s="47"/>
      <c r="M215" s="46"/>
      <c r="N215" s="46"/>
      <c r="O215" s="46"/>
      <c r="P215" s="46"/>
      <c r="Q215" s="46"/>
      <c r="R215" s="46"/>
      <c r="S215" s="46"/>
      <c r="T215" s="46"/>
      <c r="U215" s="47"/>
      <c r="V215" s="46"/>
      <c r="W215" s="46"/>
      <c r="X215" s="46"/>
      <c r="Y215" s="46"/>
      <c r="Z215" s="46"/>
      <c r="AA215" s="46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</row>
    <row r="216" spans="1:50" x14ac:dyDescent="0.25">
      <c r="A216" s="46"/>
      <c r="B216" s="46"/>
      <c r="C216" s="47"/>
      <c r="D216" s="46"/>
      <c r="E216" s="46"/>
      <c r="F216" s="46"/>
      <c r="G216" s="46"/>
      <c r="H216" s="46"/>
      <c r="I216" s="46"/>
      <c r="J216" s="46"/>
      <c r="K216" s="46"/>
      <c r="L216" s="47"/>
      <c r="M216" s="46"/>
      <c r="N216" s="46"/>
      <c r="O216" s="46"/>
      <c r="P216" s="46"/>
      <c r="Q216" s="46"/>
      <c r="R216" s="46"/>
      <c r="S216" s="46"/>
      <c r="T216" s="46"/>
      <c r="U216" s="47"/>
      <c r="V216" s="46"/>
      <c r="W216" s="46"/>
      <c r="X216" s="46"/>
      <c r="Y216" s="46"/>
      <c r="Z216" s="46"/>
      <c r="AA216" s="46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</row>
    <row r="217" spans="1:50" x14ac:dyDescent="0.25">
      <c r="A217" s="46"/>
      <c r="B217" s="46"/>
      <c r="C217" s="47"/>
      <c r="D217" s="46"/>
      <c r="E217" s="46"/>
      <c r="F217" s="46"/>
      <c r="G217" s="46"/>
      <c r="H217" s="46"/>
      <c r="I217" s="46"/>
      <c r="J217" s="46"/>
      <c r="K217" s="46"/>
      <c r="L217" s="47"/>
      <c r="M217" s="46"/>
      <c r="N217" s="46"/>
      <c r="O217" s="46"/>
      <c r="P217" s="46"/>
      <c r="Q217" s="46"/>
      <c r="R217" s="46"/>
      <c r="S217" s="46"/>
      <c r="T217" s="46"/>
      <c r="U217" s="47"/>
      <c r="V217" s="46"/>
      <c r="W217" s="46"/>
      <c r="X217" s="46"/>
      <c r="Y217" s="46"/>
      <c r="Z217" s="46"/>
      <c r="AA217" s="46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</row>
    <row r="218" spans="1:50" x14ac:dyDescent="0.25">
      <c r="A218" s="46"/>
      <c r="B218" s="46"/>
      <c r="C218" s="47"/>
      <c r="D218" s="46"/>
      <c r="E218" s="46"/>
      <c r="F218" s="46"/>
      <c r="G218" s="46"/>
      <c r="H218" s="46"/>
      <c r="I218" s="46"/>
      <c r="J218" s="46"/>
      <c r="K218" s="46"/>
      <c r="L218" s="47"/>
      <c r="M218" s="46"/>
      <c r="N218" s="46"/>
      <c r="O218" s="46"/>
      <c r="P218" s="46"/>
      <c r="Q218" s="46"/>
      <c r="R218" s="46"/>
      <c r="S218" s="46"/>
      <c r="T218" s="46"/>
      <c r="U218" s="47"/>
      <c r="V218" s="46"/>
      <c r="W218" s="46"/>
      <c r="X218" s="46"/>
      <c r="Y218" s="46"/>
      <c r="Z218" s="46"/>
      <c r="AA218" s="46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</row>
    <row r="219" spans="1:50" x14ac:dyDescent="0.25">
      <c r="A219" s="46"/>
      <c r="B219" s="46"/>
      <c r="C219" s="47"/>
      <c r="D219" s="46"/>
      <c r="E219" s="46"/>
      <c r="F219" s="46"/>
      <c r="G219" s="46"/>
      <c r="H219" s="46"/>
      <c r="I219" s="46"/>
      <c r="J219" s="46"/>
      <c r="K219" s="46"/>
      <c r="L219" s="47"/>
      <c r="M219" s="46"/>
      <c r="N219" s="46"/>
      <c r="O219" s="46"/>
      <c r="P219" s="46"/>
      <c r="Q219" s="46"/>
      <c r="R219" s="46"/>
      <c r="S219" s="46"/>
      <c r="T219" s="46"/>
      <c r="U219" s="47"/>
      <c r="V219" s="46"/>
      <c r="W219" s="46"/>
      <c r="X219" s="46"/>
      <c r="Y219" s="46"/>
      <c r="Z219" s="46"/>
      <c r="AA219" s="46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</row>
    <row r="220" spans="1:50" x14ac:dyDescent="0.25">
      <c r="A220" s="46"/>
      <c r="B220" s="46"/>
      <c r="C220" s="47"/>
      <c r="D220" s="46"/>
      <c r="E220" s="46"/>
      <c r="F220" s="46"/>
      <c r="G220" s="46"/>
      <c r="H220" s="46"/>
      <c r="I220" s="46"/>
      <c r="J220" s="46"/>
      <c r="K220" s="46"/>
      <c r="L220" s="47"/>
      <c r="M220" s="46"/>
      <c r="N220" s="46"/>
      <c r="O220" s="46"/>
      <c r="P220" s="46"/>
      <c r="Q220" s="46"/>
      <c r="R220" s="46"/>
      <c r="S220" s="46"/>
      <c r="T220" s="46"/>
      <c r="U220" s="47"/>
      <c r="V220" s="46"/>
      <c r="W220" s="46"/>
      <c r="X220" s="46"/>
      <c r="Y220" s="46"/>
      <c r="Z220" s="46"/>
      <c r="AA220" s="46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</row>
    <row r="221" spans="1:50" x14ac:dyDescent="0.25">
      <c r="A221" s="46"/>
      <c r="B221" s="46"/>
      <c r="C221" s="47"/>
      <c r="D221" s="46"/>
      <c r="E221" s="46"/>
      <c r="F221" s="46"/>
      <c r="G221" s="46"/>
      <c r="H221" s="46"/>
      <c r="I221" s="46"/>
      <c r="J221" s="46"/>
      <c r="K221" s="46"/>
      <c r="L221" s="47"/>
      <c r="M221" s="46"/>
      <c r="N221" s="46"/>
      <c r="O221" s="46"/>
      <c r="P221" s="46"/>
      <c r="Q221" s="46"/>
      <c r="R221" s="46"/>
      <c r="S221" s="46"/>
      <c r="T221" s="46"/>
      <c r="U221" s="47"/>
      <c r="V221" s="46"/>
      <c r="W221" s="46"/>
      <c r="X221" s="46"/>
      <c r="Y221" s="46"/>
      <c r="Z221" s="46"/>
      <c r="AA221" s="46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</row>
    <row r="222" spans="1:50" x14ac:dyDescent="0.25">
      <c r="A222" s="46"/>
      <c r="B222" s="46"/>
      <c r="C222" s="47"/>
      <c r="D222" s="46"/>
      <c r="E222" s="46"/>
      <c r="F222" s="46"/>
      <c r="G222" s="46"/>
      <c r="H222" s="46"/>
      <c r="I222" s="46"/>
      <c r="J222" s="46"/>
      <c r="K222" s="46"/>
      <c r="L222" s="47"/>
      <c r="M222" s="46"/>
      <c r="N222" s="46"/>
      <c r="O222" s="46"/>
      <c r="P222" s="46"/>
      <c r="Q222" s="46"/>
      <c r="R222" s="46"/>
      <c r="S222" s="46"/>
      <c r="T222" s="46"/>
      <c r="U222" s="47"/>
      <c r="V222" s="46"/>
      <c r="W222" s="46"/>
      <c r="X222" s="46"/>
      <c r="Y222" s="46"/>
      <c r="Z222" s="46"/>
      <c r="AA222" s="46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</row>
    <row r="223" spans="1:50" x14ac:dyDescent="0.25">
      <c r="A223" s="46"/>
      <c r="B223" s="46"/>
      <c r="C223" s="47"/>
      <c r="D223" s="46"/>
      <c r="E223" s="46"/>
      <c r="F223" s="46"/>
      <c r="G223" s="46"/>
      <c r="H223" s="46"/>
      <c r="I223" s="46"/>
      <c r="J223" s="46"/>
      <c r="K223" s="46"/>
      <c r="L223" s="47"/>
      <c r="M223" s="46"/>
      <c r="N223" s="46"/>
      <c r="O223" s="46"/>
      <c r="P223" s="46"/>
      <c r="Q223" s="46"/>
      <c r="R223" s="46"/>
      <c r="S223" s="46"/>
      <c r="T223" s="46"/>
      <c r="U223" s="47"/>
      <c r="V223" s="46"/>
      <c r="W223" s="46"/>
      <c r="X223" s="46"/>
      <c r="Y223" s="46"/>
      <c r="Z223" s="46"/>
      <c r="AA223" s="46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</row>
    <row r="224" spans="1:50" x14ac:dyDescent="0.25">
      <c r="A224" s="46"/>
      <c r="B224" s="46"/>
      <c r="C224" s="47"/>
      <c r="D224" s="46"/>
      <c r="E224" s="46"/>
      <c r="F224" s="46"/>
      <c r="G224" s="46"/>
      <c r="H224" s="46"/>
      <c r="I224" s="46"/>
      <c r="J224" s="46"/>
      <c r="K224" s="46"/>
      <c r="L224" s="47"/>
      <c r="M224" s="46"/>
      <c r="N224" s="46"/>
      <c r="O224" s="46"/>
      <c r="P224" s="46"/>
      <c r="Q224" s="46"/>
      <c r="R224" s="46"/>
      <c r="S224" s="46"/>
      <c r="T224" s="46"/>
      <c r="U224" s="47"/>
      <c r="V224" s="46"/>
      <c r="W224" s="46"/>
      <c r="X224" s="46"/>
      <c r="Y224" s="46"/>
      <c r="Z224" s="46"/>
      <c r="AA224" s="46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</row>
    <row r="225" spans="1:50" x14ac:dyDescent="0.25">
      <c r="A225" s="46"/>
      <c r="B225" s="46"/>
      <c r="C225" s="47"/>
      <c r="D225" s="46"/>
      <c r="E225" s="46"/>
      <c r="F225" s="46"/>
      <c r="G225" s="46"/>
      <c r="H225" s="46"/>
      <c r="I225" s="46"/>
      <c r="J225" s="46"/>
      <c r="K225" s="46"/>
      <c r="L225" s="47"/>
      <c r="M225" s="46"/>
      <c r="N225" s="46"/>
      <c r="O225" s="46"/>
      <c r="P225" s="46"/>
      <c r="Q225" s="46"/>
      <c r="R225" s="46"/>
      <c r="S225" s="46"/>
      <c r="T225" s="46"/>
      <c r="U225" s="47"/>
      <c r="V225" s="46"/>
      <c r="W225" s="46"/>
      <c r="X225" s="46"/>
      <c r="Y225" s="46"/>
      <c r="Z225" s="46"/>
      <c r="AA225" s="46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</row>
    <row r="226" spans="1:50" x14ac:dyDescent="0.25">
      <c r="A226" s="46"/>
      <c r="B226" s="46"/>
      <c r="C226" s="47"/>
      <c r="D226" s="46"/>
      <c r="E226" s="46"/>
      <c r="F226" s="46"/>
      <c r="G226" s="46"/>
      <c r="H226" s="46"/>
      <c r="I226" s="46"/>
      <c r="J226" s="46"/>
      <c r="K226" s="46"/>
      <c r="L226" s="47"/>
      <c r="M226" s="46"/>
      <c r="N226" s="46"/>
      <c r="O226" s="46"/>
      <c r="P226" s="46"/>
      <c r="Q226" s="46"/>
      <c r="R226" s="46"/>
      <c r="S226" s="46"/>
      <c r="T226" s="46"/>
      <c r="U226" s="47"/>
      <c r="V226" s="46"/>
      <c r="W226" s="46"/>
      <c r="X226" s="46"/>
      <c r="Y226" s="46"/>
      <c r="Z226" s="46"/>
      <c r="AA226" s="46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</row>
    <row r="227" spans="1:50" x14ac:dyDescent="0.25">
      <c r="A227" s="46"/>
      <c r="B227" s="46"/>
      <c r="C227" s="47"/>
      <c r="D227" s="46"/>
      <c r="E227" s="46"/>
      <c r="F227" s="46"/>
      <c r="G227" s="46"/>
      <c r="H227" s="46"/>
      <c r="I227" s="46"/>
      <c r="J227" s="46"/>
      <c r="K227" s="46"/>
      <c r="L227" s="47"/>
      <c r="M227" s="46"/>
      <c r="N227" s="46"/>
      <c r="O227" s="46"/>
      <c r="P227" s="46"/>
      <c r="Q227" s="46"/>
      <c r="R227" s="46"/>
      <c r="S227" s="46"/>
      <c r="T227" s="46"/>
      <c r="U227" s="47"/>
      <c r="V227" s="46"/>
      <c r="W227" s="46"/>
      <c r="X227" s="46"/>
      <c r="Y227" s="46"/>
      <c r="Z227" s="46"/>
      <c r="AA227" s="46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</row>
    <row r="228" spans="1:50" x14ac:dyDescent="0.25">
      <c r="A228" s="46"/>
      <c r="B228" s="46"/>
      <c r="C228" s="47"/>
      <c r="D228" s="46"/>
      <c r="E228" s="46"/>
      <c r="F228" s="46"/>
      <c r="G228" s="46"/>
      <c r="H228" s="46"/>
      <c r="I228" s="46"/>
      <c r="J228" s="46"/>
      <c r="K228" s="46"/>
      <c r="L228" s="47"/>
      <c r="M228" s="46"/>
      <c r="N228" s="46"/>
      <c r="O228" s="46"/>
      <c r="P228" s="46"/>
      <c r="Q228" s="46"/>
      <c r="R228" s="46"/>
      <c r="S228" s="46"/>
      <c r="T228" s="46"/>
      <c r="U228" s="47"/>
      <c r="V228" s="46"/>
      <c r="W228" s="46"/>
      <c r="X228" s="46"/>
      <c r="Y228" s="46"/>
      <c r="Z228" s="46"/>
      <c r="AA228" s="46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</row>
    <row r="229" spans="1:50" x14ac:dyDescent="0.25">
      <c r="A229" s="46"/>
      <c r="B229" s="46"/>
      <c r="C229" s="47"/>
      <c r="D229" s="46"/>
      <c r="E229" s="46"/>
      <c r="F229" s="46"/>
      <c r="G229" s="46"/>
      <c r="H229" s="46"/>
      <c r="I229" s="46"/>
      <c r="J229" s="46"/>
      <c r="K229" s="46"/>
      <c r="L229" s="47"/>
      <c r="M229" s="46"/>
      <c r="N229" s="46"/>
      <c r="O229" s="46"/>
      <c r="P229" s="46"/>
      <c r="Q229" s="46"/>
      <c r="R229" s="46"/>
      <c r="S229" s="46"/>
      <c r="T229" s="46"/>
      <c r="U229" s="47"/>
      <c r="V229" s="46"/>
      <c r="W229" s="46"/>
      <c r="X229" s="46"/>
      <c r="Y229" s="46"/>
      <c r="Z229" s="46"/>
      <c r="AA229" s="46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</row>
    <row r="230" spans="1:50" x14ac:dyDescent="0.25">
      <c r="A230" s="46"/>
      <c r="B230" s="46"/>
      <c r="C230" s="47"/>
      <c r="D230" s="46"/>
      <c r="E230" s="46"/>
      <c r="F230" s="46"/>
      <c r="G230" s="46"/>
      <c r="H230" s="46"/>
      <c r="I230" s="46"/>
      <c r="J230" s="46"/>
      <c r="K230" s="46"/>
      <c r="L230" s="47"/>
      <c r="M230" s="46"/>
      <c r="N230" s="46"/>
      <c r="O230" s="46"/>
      <c r="P230" s="46"/>
      <c r="Q230" s="46"/>
      <c r="R230" s="46"/>
      <c r="S230" s="46"/>
      <c r="T230" s="46"/>
      <c r="U230" s="47"/>
      <c r="V230" s="46"/>
      <c r="W230" s="46"/>
      <c r="X230" s="46"/>
      <c r="Y230" s="46"/>
      <c r="Z230" s="46"/>
      <c r="AA230" s="46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</row>
    <row r="231" spans="1:50" x14ac:dyDescent="0.25">
      <c r="A231" s="46"/>
      <c r="B231" s="46"/>
      <c r="C231" s="47"/>
      <c r="D231" s="46"/>
      <c r="E231" s="46"/>
      <c r="F231" s="46"/>
      <c r="G231" s="46"/>
      <c r="H231" s="46"/>
      <c r="I231" s="46"/>
      <c r="J231" s="46"/>
      <c r="K231" s="46"/>
      <c r="L231" s="47"/>
      <c r="M231" s="46"/>
      <c r="N231" s="46"/>
      <c r="O231" s="46"/>
      <c r="P231" s="46"/>
      <c r="Q231" s="46"/>
      <c r="R231" s="46"/>
      <c r="S231" s="46"/>
      <c r="T231" s="46"/>
      <c r="U231" s="47"/>
      <c r="V231" s="46"/>
      <c r="W231" s="46"/>
      <c r="X231" s="46"/>
      <c r="Y231" s="46"/>
      <c r="Z231" s="46"/>
      <c r="AA231" s="46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</row>
    <row r="232" spans="1:50" x14ac:dyDescent="0.25">
      <c r="A232" s="46"/>
      <c r="B232" s="46"/>
      <c r="C232" s="47"/>
      <c r="D232" s="46"/>
      <c r="E232" s="46"/>
      <c r="F232" s="46"/>
      <c r="G232" s="46"/>
      <c r="H232" s="46"/>
      <c r="I232" s="46"/>
      <c r="J232" s="46"/>
      <c r="K232" s="46"/>
      <c r="L232" s="47"/>
      <c r="M232" s="46"/>
      <c r="N232" s="46"/>
      <c r="O232" s="46"/>
      <c r="P232" s="46"/>
      <c r="Q232" s="46"/>
      <c r="R232" s="46"/>
      <c r="S232" s="46"/>
      <c r="T232" s="46"/>
      <c r="U232" s="47"/>
      <c r="V232" s="46"/>
      <c r="W232" s="46"/>
      <c r="X232" s="46"/>
      <c r="Y232" s="46"/>
      <c r="Z232" s="46"/>
      <c r="AA232" s="46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</row>
    <row r="233" spans="1:50" x14ac:dyDescent="0.25">
      <c r="A233" s="46"/>
      <c r="B233" s="46"/>
      <c r="C233" s="47"/>
      <c r="D233" s="46"/>
      <c r="E233" s="46"/>
      <c r="F233" s="46"/>
      <c r="G233" s="46"/>
      <c r="H233" s="46"/>
      <c r="I233" s="46"/>
      <c r="J233" s="46"/>
      <c r="K233" s="46"/>
      <c r="L233" s="47"/>
      <c r="M233" s="46"/>
      <c r="N233" s="46"/>
      <c r="O233" s="46"/>
      <c r="P233" s="46"/>
      <c r="Q233" s="46"/>
      <c r="R233" s="46"/>
      <c r="S233" s="46"/>
      <c r="T233" s="46"/>
      <c r="U233" s="47"/>
      <c r="V233" s="46"/>
      <c r="W233" s="46"/>
      <c r="X233" s="46"/>
      <c r="Y233" s="46"/>
      <c r="Z233" s="46"/>
      <c r="AA233" s="46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</row>
    <row r="234" spans="1:50" x14ac:dyDescent="0.25">
      <c r="A234" s="46"/>
      <c r="B234" s="46"/>
      <c r="C234" s="47"/>
      <c r="D234" s="46"/>
      <c r="E234" s="46"/>
      <c r="F234" s="46"/>
      <c r="G234" s="46"/>
      <c r="H234" s="46"/>
      <c r="I234" s="46"/>
      <c r="J234" s="46"/>
      <c r="K234" s="46"/>
      <c r="L234" s="47"/>
      <c r="M234" s="46"/>
      <c r="N234" s="46"/>
      <c r="O234" s="46"/>
      <c r="P234" s="46"/>
      <c r="Q234" s="46"/>
      <c r="R234" s="46"/>
      <c r="S234" s="46"/>
      <c r="T234" s="46"/>
      <c r="U234" s="47"/>
      <c r="V234" s="46"/>
      <c r="W234" s="46"/>
      <c r="X234" s="46"/>
      <c r="Y234" s="46"/>
      <c r="Z234" s="46"/>
      <c r="AA234" s="46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</row>
    <row r="235" spans="1:50" x14ac:dyDescent="0.25">
      <c r="A235" s="46"/>
      <c r="B235" s="46"/>
      <c r="C235" s="47"/>
      <c r="D235" s="46"/>
      <c r="E235" s="46"/>
      <c r="F235" s="46"/>
      <c r="G235" s="46"/>
      <c r="H235" s="46"/>
      <c r="I235" s="46"/>
      <c r="J235" s="46"/>
      <c r="K235" s="46"/>
      <c r="L235" s="47"/>
      <c r="M235" s="46"/>
      <c r="N235" s="46"/>
      <c r="O235" s="46"/>
      <c r="P235" s="46"/>
      <c r="Q235" s="46"/>
      <c r="R235" s="46"/>
      <c r="S235" s="46"/>
      <c r="T235" s="46"/>
      <c r="U235" s="47"/>
      <c r="V235" s="46"/>
      <c r="W235" s="46"/>
      <c r="X235" s="46"/>
      <c r="Y235" s="46"/>
      <c r="Z235" s="46"/>
      <c r="AA235" s="46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</row>
    <row r="236" spans="1:50" x14ac:dyDescent="0.25">
      <c r="A236" s="46"/>
      <c r="B236" s="46"/>
      <c r="C236" s="47"/>
      <c r="D236" s="46"/>
      <c r="E236" s="46"/>
      <c r="F236" s="46"/>
      <c r="G236" s="46"/>
      <c r="H236" s="46"/>
      <c r="I236" s="46"/>
      <c r="J236" s="46"/>
      <c r="K236" s="46"/>
      <c r="L236" s="47"/>
      <c r="M236" s="46"/>
      <c r="N236" s="46"/>
      <c r="O236" s="46"/>
      <c r="P236" s="46"/>
      <c r="Q236" s="46"/>
      <c r="R236" s="46"/>
      <c r="S236" s="46"/>
      <c r="T236" s="46"/>
      <c r="U236" s="47"/>
      <c r="V236" s="46"/>
      <c r="W236" s="46"/>
      <c r="X236" s="46"/>
      <c r="Y236" s="46"/>
      <c r="Z236" s="46"/>
      <c r="AA236" s="46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</row>
    <row r="237" spans="1:50" x14ac:dyDescent="0.25">
      <c r="A237" s="46"/>
      <c r="B237" s="46"/>
      <c r="C237" s="47"/>
      <c r="D237" s="46"/>
      <c r="E237" s="46"/>
      <c r="F237" s="46"/>
      <c r="G237" s="46"/>
      <c r="H237" s="46"/>
      <c r="I237" s="46"/>
      <c r="J237" s="46"/>
      <c r="K237" s="46"/>
      <c r="L237" s="47"/>
      <c r="M237" s="46"/>
      <c r="N237" s="46"/>
      <c r="O237" s="46"/>
      <c r="P237" s="46"/>
      <c r="Q237" s="46"/>
      <c r="R237" s="46"/>
      <c r="S237" s="46"/>
      <c r="T237" s="46"/>
      <c r="U237" s="47"/>
      <c r="V237" s="46"/>
      <c r="W237" s="46"/>
      <c r="X237" s="46"/>
      <c r="Y237" s="46"/>
      <c r="Z237" s="46"/>
      <c r="AA237" s="46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</row>
    <row r="238" spans="1:50" x14ac:dyDescent="0.25">
      <c r="A238" s="46"/>
      <c r="B238" s="46"/>
      <c r="C238" s="47"/>
      <c r="D238" s="46"/>
      <c r="E238" s="46"/>
      <c r="F238" s="46"/>
      <c r="G238" s="46"/>
      <c r="H238" s="46"/>
      <c r="I238" s="46"/>
      <c r="J238" s="46"/>
      <c r="K238" s="46"/>
      <c r="L238" s="47"/>
      <c r="M238" s="46"/>
      <c r="N238" s="46"/>
      <c r="O238" s="46"/>
      <c r="P238" s="46"/>
      <c r="Q238" s="46"/>
      <c r="R238" s="46"/>
      <c r="S238" s="46"/>
      <c r="T238" s="46"/>
      <c r="U238" s="47"/>
      <c r="V238" s="46"/>
      <c r="W238" s="46"/>
      <c r="X238" s="46"/>
      <c r="Y238" s="46"/>
      <c r="Z238" s="46"/>
      <c r="AA238" s="46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</row>
    <row r="239" spans="1:50" x14ac:dyDescent="0.25">
      <c r="A239" s="46"/>
      <c r="B239" s="46"/>
      <c r="C239" s="47"/>
      <c r="D239" s="46"/>
      <c r="E239" s="46"/>
      <c r="F239" s="46"/>
      <c r="G239" s="46"/>
      <c r="H239" s="46"/>
      <c r="I239" s="46"/>
      <c r="J239" s="46"/>
      <c r="K239" s="46"/>
      <c r="L239" s="47"/>
      <c r="M239" s="46"/>
      <c r="N239" s="46"/>
      <c r="O239" s="46"/>
      <c r="P239" s="46"/>
      <c r="Q239" s="46"/>
      <c r="R239" s="46"/>
      <c r="S239" s="46"/>
      <c r="T239" s="46"/>
      <c r="U239" s="47"/>
      <c r="V239" s="46"/>
      <c r="W239" s="46"/>
      <c r="X239" s="46"/>
      <c r="Y239" s="46"/>
      <c r="Z239" s="46"/>
      <c r="AA239" s="46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</row>
    <row r="240" spans="1:50" x14ac:dyDescent="0.25">
      <c r="A240" s="46"/>
      <c r="B240" s="46"/>
      <c r="C240" s="47"/>
      <c r="D240" s="46"/>
      <c r="E240" s="46"/>
      <c r="F240" s="46"/>
      <c r="G240" s="46"/>
      <c r="H240" s="46"/>
      <c r="I240" s="46"/>
      <c r="J240" s="46"/>
      <c r="K240" s="46"/>
      <c r="L240" s="47"/>
      <c r="M240" s="46"/>
      <c r="N240" s="46"/>
      <c r="O240" s="46"/>
      <c r="P240" s="46"/>
      <c r="Q240" s="46"/>
      <c r="R240" s="46"/>
      <c r="S240" s="46"/>
      <c r="T240" s="46"/>
      <c r="U240" s="47"/>
      <c r="V240" s="46"/>
      <c r="W240" s="46"/>
      <c r="X240" s="46"/>
      <c r="Y240" s="46"/>
      <c r="Z240" s="46"/>
      <c r="AA240" s="46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</row>
    <row r="241" spans="1:50" x14ac:dyDescent="0.25">
      <c r="A241" s="46"/>
      <c r="B241" s="46"/>
      <c r="C241" s="47"/>
      <c r="D241" s="46"/>
      <c r="E241" s="46"/>
      <c r="F241" s="46"/>
      <c r="G241" s="46"/>
      <c r="H241" s="46"/>
      <c r="I241" s="46"/>
      <c r="J241" s="46"/>
      <c r="K241" s="46"/>
      <c r="L241" s="47"/>
      <c r="M241" s="46"/>
      <c r="N241" s="46"/>
      <c r="O241" s="46"/>
      <c r="P241" s="46"/>
      <c r="Q241" s="46"/>
      <c r="R241" s="46"/>
      <c r="S241" s="46"/>
      <c r="T241" s="46"/>
      <c r="U241" s="47"/>
      <c r="V241" s="46"/>
      <c r="W241" s="46"/>
      <c r="X241" s="46"/>
      <c r="Y241" s="46"/>
      <c r="Z241" s="46"/>
      <c r="AA241" s="46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</row>
    <row r="242" spans="1:50" x14ac:dyDescent="0.25">
      <c r="A242" s="46"/>
      <c r="B242" s="46"/>
      <c r="C242" s="47"/>
      <c r="D242" s="46"/>
      <c r="E242" s="46"/>
      <c r="F242" s="46"/>
      <c r="G242" s="46"/>
      <c r="H242" s="46"/>
      <c r="I242" s="46"/>
      <c r="J242" s="46"/>
      <c r="K242" s="46"/>
      <c r="L242" s="47"/>
      <c r="M242" s="46"/>
      <c r="N242" s="46"/>
      <c r="O242" s="46"/>
      <c r="P242" s="46"/>
      <c r="Q242" s="46"/>
      <c r="R242" s="46"/>
      <c r="S242" s="46"/>
      <c r="T242" s="46"/>
      <c r="U242" s="47"/>
      <c r="V242" s="46"/>
      <c r="W242" s="46"/>
      <c r="X242" s="46"/>
      <c r="Y242" s="46"/>
      <c r="Z242" s="46"/>
      <c r="AA242" s="46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</row>
  </sheetData>
  <sheetProtection sheet="1" objects="1" scenarios="1"/>
  <mergeCells count="3">
    <mergeCell ref="J2:O2"/>
    <mergeCell ref="S2:X2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Saisies</vt:lpstr>
      <vt:lpstr>Classements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PASQUIER</dc:creator>
  <cp:lastModifiedBy>Jacques PASQUIER</cp:lastModifiedBy>
  <dcterms:created xsi:type="dcterms:W3CDTF">2017-08-24T23:41:52Z</dcterms:created>
  <dcterms:modified xsi:type="dcterms:W3CDTF">2017-08-25T09:32:12Z</dcterms:modified>
</cp:coreProperties>
</file>