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filterPrivacy="1"/>
  <bookViews>
    <workbookView xWindow="0" yWindow="0" windowWidth="11292" windowHeight="5028"/>
  </bookViews>
  <sheets>
    <sheet name="OPERATION A&amp;B" sheetId="1" r:id="rId1"/>
    <sheet name="TOTAUX OPERATIONS" sheetId="2" r:id="rId2"/>
  </sheets>
  <definedNames>
    <definedName name="accepté">'OPERATION A&amp;B'!$E1:$E4998</definedName>
  </definedNames>
  <calcPr calcId="162913" concurrentCalc="0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2" l="1"/>
  <c r="C2" i="2"/>
  <c r="G3" i="2"/>
  <c r="H3" i="2"/>
  <c r="F3" i="2"/>
  <c r="E3" i="2"/>
  <c r="I3" i="2"/>
  <c r="H2" i="2"/>
  <c r="G2" i="2"/>
  <c r="F2" i="2"/>
  <c r="E2" i="2"/>
  <c r="D3" i="2"/>
  <c r="I2" i="2"/>
  <c r="C3" i="2"/>
</calcChain>
</file>

<file path=xl/sharedStrings.xml><?xml version="1.0" encoding="utf-8"?>
<sst xmlns="http://schemas.openxmlformats.org/spreadsheetml/2006/main" count="34" uniqueCount="29">
  <si>
    <t>Opération A</t>
  </si>
  <si>
    <t>Opération B</t>
  </si>
  <si>
    <t>Devis accepté</t>
  </si>
  <si>
    <t>CA REEL</t>
  </si>
  <si>
    <t>Nom du client</t>
  </si>
  <si>
    <t>ID Client</t>
  </si>
  <si>
    <t>Type d'opération</t>
  </si>
  <si>
    <t>A</t>
  </si>
  <si>
    <t>B</t>
  </si>
  <si>
    <t>Monsieur 1</t>
  </si>
  <si>
    <t>Monsieur 2</t>
  </si>
  <si>
    <t>Monsieur 3</t>
  </si>
  <si>
    <t xml:space="preserve">Monsieur 4 </t>
  </si>
  <si>
    <t xml:space="preserve">Monsieur 5 </t>
  </si>
  <si>
    <t xml:space="preserve">Monsieur 6 </t>
  </si>
  <si>
    <t xml:space="preserve">Monsieur 7 </t>
  </si>
  <si>
    <t xml:space="preserve">Devis refusé </t>
  </si>
  <si>
    <t>Montant du devis</t>
  </si>
  <si>
    <t>Ca réel avec ou sans remise</t>
  </si>
  <si>
    <t xml:space="preserve">Nombre de devis : </t>
  </si>
  <si>
    <t xml:space="preserve">Somme des devis : </t>
  </si>
  <si>
    <t>Devis A acceptés</t>
  </si>
  <si>
    <t>Devis B acceptés</t>
  </si>
  <si>
    <t>Devis A refusés</t>
  </si>
  <si>
    <t>Devis B  refusés</t>
  </si>
  <si>
    <t>Dans "Opération A" j'aimerais le total de tous les devis de l'opération A et idem pour B</t>
  </si>
  <si>
    <t>Apres je pense que sa doit être la meme manip pour Devis accepté/refusé</t>
  </si>
  <si>
    <t xml:space="preserve">Enfin pour finir au niveau du nombre de devis acceptés/refusés j'aimerais tout simplement pouvoir savoir combien de devis A ont été acceptés et idem pour B. </t>
  </si>
  <si>
    <t xml:space="preserve">Merci beaucoup de votre aide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</si>
</sst>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0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D8" activeCellId="2" sqref="D5 D3 D8"/>
    </sheetView>
  </sheetViews>
  <sheetFormatPr baseColWidth="10" defaultColWidth="9.109375" defaultRowHeight="14.4" x14ac:dyDescent="0.3"/>
  <cols>
    <col min="1" max="1" width="13.44140625" bestFit="1" customWidth="1"/>
    <col min="2" max="2" width="10.88671875" customWidth="1"/>
    <col min="3" max="4" width="17.33203125" customWidth="1"/>
    <col min="5" max="6" width="14.33203125" customWidth="1"/>
    <col min="7" max="7" width="16.88671875" customWidth="1"/>
  </cols>
  <sheetData>
    <row r="1" spans="1:7" ht="28.8" x14ac:dyDescent="0.3">
      <c r="A1" s="2" t="s">
        <v>4</v>
      </c>
      <c r="B1" s="2" t="s">
        <v>5</v>
      </c>
      <c r="C1" s="2" t="s">
        <v>6</v>
      </c>
      <c r="D1" s="2" t="s">
        <v>17</v>
      </c>
      <c r="E1" s="3" t="s">
        <v>2</v>
      </c>
      <c r="F1" s="4" t="s">
        <v>16</v>
      </c>
      <c r="G1" s="5" t="s">
        <v>18</v>
      </c>
    </row>
    <row r="2" spans="1:7" x14ac:dyDescent="0.3">
      <c r="A2" s="6" t="s">
        <v>9</v>
      </c>
      <c r="B2" s="6">
        <v>9898</v>
      </c>
      <c r="C2" s="6" t="s">
        <v>7</v>
      </c>
      <c r="D2" s="6">
        <v>5000</v>
      </c>
      <c r="E2" s="3">
        <v>5000</v>
      </c>
      <c r="F2" s="6"/>
      <c r="G2" s="6">
        <v>4900</v>
      </c>
    </row>
    <row r="3" spans="1:7" x14ac:dyDescent="0.3">
      <c r="A3" s="6" t="s">
        <v>10</v>
      </c>
      <c r="B3" s="6">
        <v>5487</v>
      </c>
      <c r="C3" s="6" t="s">
        <v>8</v>
      </c>
      <c r="D3" s="6">
        <v>2000</v>
      </c>
      <c r="E3" s="6"/>
      <c r="F3" s="4">
        <v>2000</v>
      </c>
      <c r="G3" s="6"/>
    </row>
    <row r="4" spans="1:7" x14ac:dyDescent="0.3">
      <c r="A4" s="6" t="s">
        <v>11</v>
      </c>
      <c r="B4" s="6">
        <v>5454</v>
      </c>
      <c r="C4" s="6" t="s">
        <v>7</v>
      </c>
      <c r="D4" s="6">
        <v>4000</v>
      </c>
      <c r="E4" s="6"/>
      <c r="F4" s="4">
        <v>4000</v>
      </c>
      <c r="G4" s="6"/>
    </row>
    <row r="5" spans="1:7" x14ac:dyDescent="0.3">
      <c r="A5" s="6" t="s">
        <v>12</v>
      </c>
      <c r="B5" s="6">
        <v>2121</v>
      </c>
      <c r="C5" s="6" t="s">
        <v>8</v>
      </c>
      <c r="D5" s="6">
        <v>3000</v>
      </c>
      <c r="E5" s="3">
        <v>3000</v>
      </c>
      <c r="F5" s="6"/>
      <c r="G5" s="6">
        <v>3000</v>
      </c>
    </row>
    <row r="6" spans="1:7" x14ac:dyDescent="0.3">
      <c r="A6" s="6" t="s">
        <v>13</v>
      </c>
      <c r="B6" s="6">
        <v>8987</v>
      </c>
      <c r="C6" s="6" t="s">
        <v>7</v>
      </c>
      <c r="D6" s="6">
        <v>6000</v>
      </c>
      <c r="E6" s="3">
        <v>6000</v>
      </c>
      <c r="F6" s="6"/>
      <c r="G6" s="6">
        <v>5400</v>
      </c>
    </row>
    <row r="7" spans="1:7" x14ac:dyDescent="0.3">
      <c r="A7" s="6" t="s">
        <v>14</v>
      </c>
      <c r="B7" s="6">
        <v>5615</v>
      </c>
      <c r="C7" s="6" t="s">
        <v>7</v>
      </c>
      <c r="D7" s="6">
        <v>1500</v>
      </c>
      <c r="E7" s="3">
        <v>1500</v>
      </c>
      <c r="F7" s="6"/>
      <c r="G7" s="6">
        <v>1500</v>
      </c>
    </row>
    <row r="8" spans="1:7" x14ac:dyDescent="0.3">
      <c r="A8" s="6" t="s">
        <v>15</v>
      </c>
      <c r="B8" s="6">
        <v>8978</v>
      </c>
      <c r="C8" s="6" t="s">
        <v>8</v>
      </c>
      <c r="D8" s="6">
        <v>1000</v>
      </c>
      <c r="E8" s="6"/>
      <c r="F8" s="4">
        <v>1000</v>
      </c>
      <c r="G8" s="6"/>
    </row>
  </sheetData>
  <conditionalFormatting sqref="G1">
    <cfRule type="expression" dxfId="0" priority="1" stopIfTrue="1">
      <formula>"SI K&lt;J"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D3" sqref="D3"/>
    </sheetView>
  </sheetViews>
  <sheetFormatPr baseColWidth="10" defaultRowHeight="14.4" x14ac:dyDescent="0.3"/>
  <cols>
    <col min="1" max="1" width="7.6640625" customWidth="1"/>
    <col min="2" max="2" width="13.33203125" style="1" customWidth="1"/>
    <col min="4" max="4" width="15.6640625" customWidth="1"/>
    <col min="5" max="5" width="13.5546875" customWidth="1"/>
    <col min="6" max="6" width="15.109375" customWidth="1"/>
  </cols>
  <sheetData>
    <row r="1" spans="1:9" ht="28.8" x14ac:dyDescent="0.3">
      <c r="A1" s="14"/>
      <c r="B1" s="15"/>
      <c r="C1" s="8" t="s">
        <v>0</v>
      </c>
      <c r="D1" s="8" t="s">
        <v>1</v>
      </c>
      <c r="E1" s="9" t="s">
        <v>21</v>
      </c>
      <c r="F1" s="9" t="s">
        <v>22</v>
      </c>
      <c r="G1" s="10" t="s">
        <v>23</v>
      </c>
      <c r="H1" s="10" t="s">
        <v>24</v>
      </c>
      <c r="I1" s="11" t="s">
        <v>3</v>
      </c>
    </row>
    <row r="2" spans="1:9" x14ac:dyDescent="0.3">
      <c r="A2" s="12" t="s">
        <v>20</v>
      </c>
      <c r="B2" s="13"/>
      <c r="C2" s="7">
        <f>SUMIFS('OPERATION A&amp;B'!D2:D5000,'OPERATION A&amp;B'!C2:C5000,"A")</f>
        <v>16500</v>
      </c>
      <c r="D2" s="7">
        <f>SUMIFS('OPERATION A&amp;B'!D2:D5000,'OPERATION A&amp;B'!C2:C5000,"B")</f>
        <v>6000</v>
      </c>
      <c r="E2" s="7">
        <f>SUMIF('OPERATION A&amp;B'!$C$2:$C$5000,"A",'OPERATION A&amp;B'!$E$2:$E$5000)</f>
        <v>12500</v>
      </c>
      <c r="F2" s="7">
        <f>SUMIF('OPERATION A&amp;B'!$C$2:$C$5000,"B",'OPERATION A&amp;B'!$E$2:$E$5000)</f>
        <v>3000</v>
      </c>
      <c r="G2" s="7">
        <f>SUMIF('OPERATION A&amp;B'!$C$2:$C$5000,"A",'OPERATION A&amp;B'!$F$2:$F$5000)</f>
        <v>4000</v>
      </c>
      <c r="H2" s="7">
        <f>SUMIF('OPERATION A&amp;B'!$C$2:$C$5000,"B",'OPERATION A&amp;B'!$F$2:$F$5000)</f>
        <v>3000</v>
      </c>
      <c r="I2" s="7">
        <f xml:space="preserve"> SUM('OPERATION A&amp;B'!G2:G5000)</f>
        <v>14800</v>
      </c>
    </row>
    <row r="3" spans="1:9" x14ac:dyDescent="0.3">
      <c r="A3" s="12" t="s">
        <v>19</v>
      </c>
      <c r="B3" s="13"/>
      <c r="C3" s="7">
        <f>COUNTIF('OPERATION A&amp;B'!C2:C5000,"A")</f>
        <v>4</v>
      </c>
      <c r="D3" s="7">
        <f>COUNTIF('OPERATION A&amp;B'!C2:C5000,"B")</f>
        <v>3</v>
      </c>
      <c r="E3" s="7">
        <f>SUMPRODUCT(('OPERATION A&amp;B'!$C$2:$C$5000="A")*('OPERATION A&amp;B'!$E$2:$E$5000&gt;0))</f>
        <v>3</v>
      </c>
      <c r="F3" s="7">
        <f>SUMPRODUCT(('OPERATION A&amp;B'!$C$2:$C$5000="B")*('OPERATION A&amp;B'!$E$2:$E$5000&gt;0))</f>
        <v>1</v>
      </c>
      <c r="G3" s="7">
        <f>SUMPRODUCT(('OPERATION A&amp;B'!$C$2:$C$5000="A")*('OPERATION A&amp;B'!$F$2:$F$5000&gt;0))</f>
        <v>1</v>
      </c>
      <c r="H3" s="7">
        <f>SUMPRODUCT(('OPERATION A&amp;B'!$C$2:$C$5000="B")*('OPERATION A&amp;B'!$F$2:$F$5000&gt;0))</f>
        <v>2</v>
      </c>
      <c r="I3" s="7">
        <f xml:space="preserve"> COUNTA('OPERATION A&amp;B'!G2:G5000)</f>
        <v>4</v>
      </c>
    </row>
    <row r="11" spans="1:9" x14ac:dyDescent="0.3">
      <c r="A11" t="s">
        <v>25</v>
      </c>
    </row>
    <row r="12" spans="1:9" x14ac:dyDescent="0.3">
      <c r="A12" t="s">
        <v>26</v>
      </c>
    </row>
    <row r="13" spans="1:9" x14ac:dyDescent="0.3">
      <c r="A13" t="s">
        <v>27</v>
      </c>
    </row>
    <row r="14" spans="1:9" x14ac:dyDescent="0.3">
      <c r="A14" t="s">
        <v>28</v>
      </c>
    </row>
  </sheetData>
  <mergeCells count="3">
    <mergeCell ref="A2:B2"/>
    <mergeCell ref="A3:B3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OPERATION A&amp;B</vt:lpstr>
      <vt:lpstr>TOTAUX OPERATIONS</vt:lpstr>
      <vt:lpstr>accepté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2017-08-24T12:30:12Z</dcterms:modified>
</cp:coreProperties>
</file>