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285" tabRatio="686" activeTab="0"/>
  </bookViews>
  <sheets>
    <sheet name="Mars" sheetId="1" r:id="rId1"/>
    <sheet name="Annee" sheetId="2" r:id="rId2"/>
  </sheets>
  <externalReferences>
    <externalReference r:id="rId5"/>
    <externalReference r:id="rId6"/>
  </externalReferences>
  <definedNames>
    <definedName name="An">'Annee'!$A$2</definedName>
    <definedName name="Ann">'Annee'!$F$1</definedName>
    <definedName name="CalendrierAnnée">#REF!</definedName>
    <definedName name="CléCongés">#REF!</definedName>
    <definedName name="CléMaladie">#REF!</definedName>
    <definedName name="CléPersonnalisée1">#REF!</definedName>
    <definedName name="CléPersonnalisée2">#REF!</definedName>
    <definedName name="CléPersonnelle">#REF!</definedName>
    <definedName name="ÉtiquetteCléCongés">#REF!</definedName>
    <definedName name="ÉtiquetteCléMaladie">#REF!</definedName>
    <definedName name="ÉtiquetteCléPersonnalisée1">#REF!</definedName>
    <definedName name="ÉtiquetteCléPersonnalisée2">#REF!</definedName>
    <definedName name="ÉtiquetteCléPersonnelle">#REF!</definedName>
    <definedName name="event_dates">'[2]An'!$Y$10:$Y$44</definedName>
    <definedName name="fer">'Annee'!$B:$B</definedName>
    <definedName name="ferié">'Annee'!$B$3:$B$280</definedName>
    <definedName name="Fériés">'[1]Feriés'!$A:$A</definedName>
    <definedName name="NomMois" localSheetId="0">'Mars'!$A$2</definedName>
  </definedNames>
  <calcPr fullCalcOnLoad="1"/>
</workbook>
</file>

<file path=xl/sharedStrings.xml><?xml version="1.0" encoding="utf-8"?>
<sst xmlns="http://schemas.openxmlformats.org/spreadsheetml/2006/main" count="31" uniqueCount="29">
  <si>
    <t>C</t>
  </si>
  <si>
    <t>P</t>
  </si>
  <si>
    <t>Congés</t>
  </si>
  <si>
    <t>Personnel</t>
  </si>
  <si>
    <t>Nom  &amp; Prenom</t>
  </si>
  <si>
    <t>Matr</t>
  </si>
  <si>
    <t>&amp;</t>
  </si>
  <si>
    <t>Fériés de l'année</t>
  </si>
  <si>
    <t>AB</t>
  </si>
  <si>
    <t>JF</t>
  </si>
  <si>
    <t>: Jour Ferrié</t>
  </si>
  <si>
    <t>Clé de couleur :</t>
  </si>
  <si>
    <t>N°</t>
  </si>
  <si>
    <t>Total  jours (j) / Heurs (h)</t>
  </si>
  <si>
    <t>Bordereau de Pointage journalier</t>
  </si>
  <si>
    <t>Signature</t>
  </si>
  <si>
    <t>Nouvel An</t>
  </si>
  <si>
    <t>Fête de la Révolution</t>
  </si>
  <si>
    <t>: heurs de travail / jour : (h).</t>
  </si>
  <si>
    <t>Choisir l'année :</t>
  </si>
  <si>
    <t>Fête de la République</t>
  </si>
  <si>
    <t>: un jour de travail (j).</t>
  </si>
  <si>
    <t xml:space="preserve"> : heurs de travail le Samedi : (h).</t>
  </si>
  <si>
    <t>R</t>
  </si>
  <si>
    <t xml:space="preserve">Tél : </t>
  </si>
  <si>
    <t xml:space="preserve">Fax : </t>
  </si>
  <si>
    <t>vérif</t>
  </si>
  <si>
    <t>: Absent</t>
  </si>
  <si>
    <t>la cellule S "s'allume" en orange si le total ne peut pas être obtenu dans le champ E:R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</si>
</sst>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;0;"/>
    <numFmt numFmtId="173" formatCode="ddd"/>
    <numFmt numFmtId="174" formatCode="[$-40C]dddd\ d\ mmmm\ yyyy"/>
    <numFmt numFmtId="175" formatCode="mmmm"/>
    <numFmt numFmtId="176" formatCode="0.0"/>
    <numFmt numFmtId="177" formatCode="_-* #,##0.0\ _€_-;\-* #,##0.0\ _€_-;_-* &quot;-&quot;??\ _€_-;_-@_-"/>
    <numFmt numFmtId="178" formatCode="_-* #,##0.000\ _€_-;\-* #,##0.000\ _€_-;_-* &quot;-&quot;??\ _€_-;_-@_-"/>
    <numFmt numFmtId="179" formatCode="_-* #,##0\ _€_-;\-* #,##0\ _€_-;_-* &quot;-&quot;??\ _€_-;_-@_-"/>
    <numFmt numFmtId="180" formatCode="_-* #,##0.0\ _€_-;\-* #,##0.0\ _€_-;_-* &quot;-&quot;?\ _€_-;_-@_-"/>
    <numFmt numFmtId="181" formatCode="_-* #,##0.00\ _€_-;\-* #,##0.00\ _€_-;_-* &quot;-&quot;?\ _€_-;_-@_-"/>
    <numFmt numFmtId="182" formatCode="_-* #,##0.000\ _€_-;\-* #,##0.000\ _€_-;_-* &quot;-&quot;?\ _€_-;_-@_-"/>
    <numFmt numFmtId="183" formatCode="_-* #,##0\ _€_-;\-* #,##0\ _€_-;_-* &quot;-&quot;?\ _€_-;_-@_-"/>
    <numFmt numFmtId="184" formatCode="yyyy"/>
    <numFmt numFmtId="185" formatCode="0.0;0.0;"/>
    <numFmt numFmtId="186" formatCode="General&quot; jours&quot;"/>
    <numFmt numFmtId="187" formatCode="[$-40C]mmmm\ yyyy;@"/>
    <numFmt numFmtId="188" formatCode="d"/>
    <numFmt numFmtId="189" formatCode="0.0;0.00;"/>
    <numFmt numFmtId="190" formatCode="#,##0.000\ &quot;DT&quot;"/>
    <numFmt numFmtId="191" formatCode="#,##0.0000\ &quot;DT&quot;"/>
    <numFmt numFmtId="192" formatCode="#,##0.00\ &quot;DT&quot;"/>
    <numFmt numFmtId="193" formatCode="#,##0.00\ &quot;H&quot;"/>
    <numFmt numFmtId="194" formatCode="_-* #,##0&quot; j&quot;"/>
    <numFmt numFmtId="195" formatCode="_-* #,##0.0&quot; j&quot;"/>
    <numFmt numFmtId="196" formatCode="_-* #,##0.0&quot; h&quot;"/>
    <numFmt numFmtId="197" formatCode="[$-F800]dddd\,\ mmmm\ dd\,\ yyyy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_-* #,##0.00\ [$€-1007]_-;\-* #,##0.00\ [$€-1007]_-;_-* &quot;-&quot;??\ [$€-1007]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</numFmts>
  <fonts count="100">
    <font>
      <sz val="11"/>
      <color theme="1"/>
      <name val="Corbel"/>
      <family val="2"/>
    </font>
    <font>
      <sz val="11"/>
      <color indexed="8"/>
      <name val="Corbe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1"/>
      <color indexed="9"/>
      <name val="Corbel"/>
      <family val="2"/>
    </font>
    <font>
      <b/>
      <sz val="11"/>
      <color indexed="8"/>
      <name val="Corbel"/>
      <family val="2"/>
    </font>
    <font>
      <sz val="10"/>
      <name val="Corbel"/>
      <family val="2"/>
    </font>
    <font>
      <sz val="8"/>
      <name val="Corbe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1"/>
      <color indexed="9"/>
      <name val="Corbel"/>
      <family val="2"/>
    </font>
    <font>
      <sz val="11"/>
      <color indexed="10"/>
      <name val="Corbel"/>
      <family val="2"/>
    </font>
    <font>
      <b/>
      <i/>
      <sz val="10"/>
      <color indexed="10"/>
      <name val="Book Antiqua"/>
      <family val="1"/>
    </font>
    <font>
      <sz val="11"/>
      <color indexed="8"/>
      <name val="Wingdings 2"/>
      <family val="1"/>
    </font>
    <font>
      <sz val="9"/>
      <color indexed="9"/>
      <name val="Century Gothic"/>
      <family val="2"/>
    </font>
    <font>
      <sz val="10"/>
      <color indexed="9"/>
      <name val="Century Gothic"/>
      <family val="2"/>
    </font>
    <font>
      <sz val="11"/>
      <color indexed="9"/>
      <name val="Wingdings 2"/>
      <family val="1"/>
    </font>
    <font>
      <sz val="9"/>
      <color indexed="10"/>
      <name val="Century Gothic"/>
      <family val="2"/>
    </font>
    <font>
      <sz val="10"/>
      <color indexed="10"/>
      <name val="Century Gothic"/>
      <family val="2"/>
    </font>
    <font>
      <sz val="10"/>
      <color indexed="8"/>
      <name val="Corbel"/>
      <family val="2"/>
    </font>
    <font>
      <sz val="11"/>
      <color indexed="8"/>
      <name val="Bookman Old Style"/>
      <family val="1"/>
    </font>
    <font>
      <b/>
      <sz val="11"/>
      <name val="Book Antiqua"/>
      <family val="1"/>
    </font>
    <font>
      <b/>
      <sz val="10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10"/>
      <name val="Corbel"/>
      <family val="2"/>
    </font>
    <font>
      <b/>
      <sz val="8"/>
      <color indexed="10"/>
      <name val="Century Gothic"/>
      <family val="2"/>
    </font>
    <font>
      <sz val="8"/>
      <color indexed="10"/>
      <name val="Wingdings 2"/>
      <family val="1"/>
    </font>
    <font>
      <sz val="13"/>
      <name val="Corbel"/>
      <family val="2"/>
    </font>
    <font>
      <sz val="8"/>
      <name val="Wingdings 2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9"/>
      <color indexed="8"/>
      <name val="Bookman Old Style"/>
      <family val="1"/>
    </font>
    <font>
      <b/>
      <sz val="26"/>
      <color indexed="9"/>
      <name val="Calibri"/>
      <family val="2"/>
    </font>
    <font>
      <sz val="5"/>
      <color indexed="9"/>
      <name val="Corbel"/>
      <family val="2"/>
    </font>
    <font>
      <b/>
      <sz val="11"/>
      <color indexed="10"/>
      <name val="Corbel"/>
      <family val="2"/>
    </font>
    <font>
      <sz val="8"/>
      <color indexed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2"/>
      <color indexed="8"/>
      <name val="Bookman Old Style"/>
      <family val="1"/>
    </font>
    <font>
      <sz val="5"/>
      <color indexed="9"/>
      <name val="Trebuchet MS"/>
      <family val="2"/>
    </font>
    <font>
      <sz val="9"/>
      <color indexed="9"/>
      <name val="Trebuchet MS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sz val="8"/>
      <name val="Tahoma"/>
      <family val="2"/>
    </font>
    <font>
      <sz val="24"/>
      <color indexed="28"/>
      <name val="Corbel"/>
      <family val="2"/>
    </font>
    <font>
      <sz val="24"/>
      <name val="Book Antiqua"/>
      <family val="1"/>
    </font>
    <font>
      <sz val="7"/>
      <color indexed="8"/>
      <name val="Corbel"/>
      <family val="2"/>
    </font>
    <font>
      <u val="single"/>
      <sz val="10"/>
      <color indexed="12"/>
      <name val="Arial"/>
      <family val="2"/>
    </font>
    <font>
      <b/>
      <sz val="11"/>
      <color indexed="12"/>
      <name val="Wingdings 2"/>
      <family val="1"/>
    </font>
    <font>
      <b/>
      <sz val="8"/>
      <name val="Book Antiqua"/>
      <family val="1"/>
    </font>
    <font>
      <sz val="8"/>
      <name val="Century Gothic"/>
      <family val="2"/>
    </font>
    <font>
      <b/>
      <sz val="11"/>
      <color indexed="52"/>
      <name val="Corbel"/>
      <family val="2"/>
    </font>
    <font>
      <sz val="11"/>
      <color indexed="52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u val="single"/>
      <sz val="11"/>
      <color indexed="50"/>
      <name val="Corbel"/>
      <family val="2"/>
    </font>
    <font>
      <u val="single"/>
      <sz val="11"/>
      <color indexed="53"/>
      <name val="Corbel"/>
      <family val="2"/>
    </font>
    <font>
      <sz val="11"/>
      <color indexed="60"/>
      <name val="Corbel"/>
      <family val="2"/>
    </font>
    <font>
      <sz val="11"/>
      <color indexed="17"/>
      <name val="Corbel"/>
      <family val="2"/>
    </font>
    <font>
      <b/>
      <sz val="11"/>
      <color indexed="63"/>
      <name val="Corbel"/>
      <family val="2"/>
    </font>
    <font>
      <i/>
      <sz val="11"/>
      <color indexed="23"/>
      <name val="Corbel"/>
      <family val="2"/>
    </font>
    <font>
      <b/>
      <sz val="26"/>
      <color indexed="63"/>
      <name val="Corbel"/>
      <family val="2"/>
    </font>
    <font>
      <sz val="18"/>
      <color indexed="63"/>
      <name val="Corbel"/>
      <family val="2"/>
    </font>
    <font>
      <b/>
      <sz val="13"/>
      <color indexed="63"/>
      <name val="Corbel"/>
      <family val="2"/>
    </font>
    <font>
      <sz val="8"/>
      <color indexed="9"/>
      <name val="Corbel"/>
      <family val="2"/>
    </font>
    <font>
      <sz val="10"/>
      <color indexed="9"/>
      <name val="Book Antiqua"/>
      <family val="1"/>
    </font>
    <font>
      <sz val="8"/>
      <color indexed="9"/>
      <name val="Book Antiqua"/>
      <family val="1"/>
    </font>
    <font>
      <b/>
      <sz val="10"/>
      <color indexed="9"/>
      <name val="Century Gothic"/>
      <family val="2"/>
    </font>
    <font>
      <sz val="11"/>
      <color indexed="63"/>
      <name val="Verdana"/>
      <family val="2"/>
    </font>
    <font>
      <b/>
      <sz val="16"/>
      <color indexed="10"/>
      <name val="Corbel"/>
      <family val="2"/>
    </font>
    <font>
      <sz val="11"/>
      <color theme="0"/>
      <name val="Corbel"/>
      <family val="2"/>
    </font>
    <font>
      <sz val="11"/>
      <color rgb="FFFF0000"/>
      <name val="Corbel"/>
      <family val="2"/>
    </font>
    <font>
      <b/>
      <sz val="11"/>
      <color rgb="FFFA7D00"/>
      <name val="Corbel"/>
      <family val="2"/>
    </font>
    <font>
      <sz val="11"/>
      <color rgb="FFFA7D00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u val="single"/>
      <sz val="11"/>
      <color theme="10"/>
      <name val="Corbel"/>
      <family val="2"/>
    </font>
    <font>
      <u val="single"/>
      <sz val="11"/>
      <color theme="11"/>
      <name val="Corbel"/>
      <family val="2"/>
    </font>
    <font>
      <sz val="11"/>
      <color rgb="FF9C6500"/>
      <name val="Corbel"/>
      <family val="2"/>
    </font>
    <font>
      <sz val="11"/>
      <color rgb="FF006100"/>
      <name val="Corbel"/>
      <family val="2"/>
    </font>
    <font>
      <b/>
      <sz val="11"/>
      <color rgb="FF3F3F3F"/>
      <name val="Corbel"/>
      <family val="2"/>
    </font>
    <font>
      <i/>
      <sz val="11"/>
      <color rgb="FF7F7F7F"/>
      <name val="Corbel"/>
      <family val="2"/>
    </font>
    <font>
      <b/>
      <sz val="26"/>
      <color theme="3"/>
      <name val="Corbel"/>
      <family val="2"/>
    </font>
    <font>
      <sz val="18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sz val="11"/>
      <color rgb="FF000000"/>
      <name val="Corbel"/>
      <family val="2"/>
    </font>
    <font>
      <sz val="8"/>
      <color theme="0"/>
      <name val="Corbel"/>
      <family val="2"/>
    </font>
    <font>
      <sz val="10"/>
      <color theme="0"/>
      <name val="Book Antiqua"/>
      <family val="1"/>
    </font>
    <font>
      <sz val="8"/>
      <color theme="0"/>
      <name val="Book Antiqua"/>
      <family val="1"/>
    </font>
    <font>
      <b/>
      <sz val="10"/>
      <color theme="0"/>
      <name val="Century Gothic"/>
      <family val="2"/>
    </font>
    <font>
      <sz val="9"/>
      <color theme="0"/>
      <name val="Century Gothic"/>
      <family val="2"/>
    </font>
    <font>
      <sz val="11"/>
      <color rgb="FF303030"/>
      <name val="Verdana"/>
      <family val="2"/>
    </font>
    <font>
      <b/>
      <sz val="16"/>
      <color rgb="FFFF0000"/>
      <name val="Corbe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1" fillId="27" borderId="3" applyNumberFormat="0" applyFont="0" applyAlignment="0" applyProtection="0"/>
    <xf numFmtId="0" fontId="78" fillId="28" borderId="1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32" borderId="6" applyNumberFormat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5" fillId="33" borderId="0" xfId="0" applyNumberFormat="1" applyFont="1" applyFill="1" applyBorder="1" applyAlignment="1">
      <alignment horizontal="center" vertical="center"/>
    </xf>
    <xf numFmtId="172" fontId="5" fillId="34" borderId="0" xfId="0" applyNumberFormat="1" applyFont="1" applyFill="1" applyBorder="1" applyAlignment="1">
      <alignment horizontal="center" vertical="center"/>
    </xf>
    <xf numFmtId="172" fontId="5" fillId="35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172" fontId="0" fillId="36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9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179" fontId="18" fillId="0" borderId="0" xfId="48" applyNumberFormat="1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14" fillId="37" borderId="0" xfId="0" applyFont="1" applyFill="1" applyAlignment="1">
      <alignment/>
    </xf>
    <xf numFmtId="180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2" fontId="23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2" fontId="6" fillId="38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172" fontId="28" fillId="0" borderId="0" xfId="0" applyNumberFormat="1" applyFont="1" applyFill="1" applyBorder="1" applyAlignment="1">
      <alignment horizontal="left" vertical="center"/>
    </xf>
    <xf numFmtId="0" fontId="30" fillId="37" borderId="0" xfId="0" applyFont="1" applyFill="1" applyAlignment="1">
      <alignment vertical="center"/>
    </xf>
    <xf numFmtId="172" fontId="5" fillId="39" borderId="0" xfId="0" applyNumberFormat="1" applyFont="1" applyFill="1" applyBorder="1" applyAlignment="1">
      <alignment horizontal="center" vertical="center"/>
    </xf>
    <xf numFmtId="197" fontId="33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>
      <alignment/>
    </xf>
    <xf numFmtId="0" fontId="35" fillId="37" borderId="0" xfId="0" applyFont="1" applyFill="1" applyAlignment="1">
      <alignment/>
    </xf>
    <xf numFmtId="0" fontId="0" fillId="0" borderId="8" xfId="0" applyBorder="1" applyAlignment="1">
      <alignment/>
    </xf>
    <xf numFmtId="176" fontId="13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/>
    </xf>
    <xf numFmtId="0" fontId="17" fillId="37" borderId="0" xfId="0" applyFont="1" applyFill="1" applyAlignment="1">
      <alignment/>
    </xf>
    <xf numFmtId="0" fontId="17" fillId="37" borderId="8" xfId="0" applyFont="1" applyFill="1" applyBorder="1" applyAlignment="1">
      <alignment/>
    </xf>
    <xf numFmtId="1" fontId="13" fillId="0" borderId="8" xfId="0" applyNumberFormat="1" applyFont="1" applyBorder="1" applyAlignment="1">
      <alignment horizontal="center"/>
    </xf>
    <xf numFmtId="0" fontId="36" fillId="40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2" fontId="38" fillId="0" borderId="0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180" fontId="39" fillId="0" borderId="0" xfId="0" applyNumberFormat="1" applyFont="1" applyAlignment="1">
      <alignment vertical="center"/>
    </xf>
    <xf numFmtId="0" fontId="40" fillId="37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186" fontId="49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40" fillId="37" borderId="13" xfId="0" applyFont="1" applyFill="1" applyBorder="1" applyAlignment="1">
      <alignment horizontal="center" vertical="center"/>
    </xf>
    <xf numFmtId="0" fontId="37" fillId="37" borderId="14" xfId="0" applyNumberFormat="1" applyFont="1" applyFill="1" applyBorder="1" applyAlignment="1">
      <alignment horizontal="center" vertical="center"/>
    </xf>
    <xf numFmtId="173" fontId="41" fillId="37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41" borderId="0" xfId="59" applyFont="1" applyFill="1" applyBorder="1" applyAlignment="1">
      <alignment horizontal="center" vertical="center"/>
    </xf>
    <xf numFmtId="0" fontId="34" fillId="41" borderId="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 wrapText="1"/>
    </xf>
    <xf numFmtId="0" fontId="32" fillId="37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52" fillId="3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74" fillId="37" borderId="0" xfId="0" applyFont="1" applyFill="1" applyAlignment="1">
      <alignment/>
    </xf>
    <xf numFmtId="0" fontId="93" fillId="37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7" fillId="0" borderId="0" xfId="0" applyFont="1" applyAlignment="1">
      <alignment vertical="center"/>
    </xf>
    <xf numFmtId="173" fontId="41" fillId="37" borderId="17" xfId="0" applyNumberFormat="1" applyFont="1" applyFill="1" applyBorder="1" applyAlignment="1">
      <alignment horizontal="center" vertical="center"/>
    </xf>
    <xf numFmtId="175" fontId="45" fillId="39" borderId="18" xfId="0" applyNumberFormat="1" applyFont="1" applyFill="1" applyBorder="1" applyAlignment="1">
      <alignment horizontal="center" vertical="center"/>
    </xf>
    <xf numFmtId="175" fontId="45" fillId="39" borderId="0" xfId="0" applyNumberFormat="1" applyFont="1" applyFill="1" applyBorder="1" applyAlignment="1">
      <alignment horizontal="center" vertical="center"/>
    </xf>
    <xf numFmtId="0" fontId="46" fillId="39" borderId="19" xfId="0" applyFont="1" applyFill="1" applyBorder="1" applyAlignment="1">
      <alignment horizontal="center" vertical="center"/>
    </xf>
    <xf numFmtId="0" fontId="45" fillId="39" borderId="18" xfId="59" applyFont="1" applyFill="1" applyBorder="1" applyAlignment="1">
      <alignment horizontal="center" vertical="center"/>
    </xf>
    <xf numFmtId="0" fontId="45" fillId="39" borderId="20" xfId="59" applyFont="1" applyFill="1" applyBorder="1" applyAlignment="1">
      <alignment horizontal="center" vertical="center"/>
    </xf>
    <xf numFmtId="0" fontId="45" fillId="39" borderId="0" xfId="59" applyFont="1" applyFill="1" applyBorder="1" applyAlignment="1">
      <alignment horizontal="center" vertical="center"/>
    </xf>
    <xf numFmtId="0" fontId="45" fillId="39" borderId="21" xfId="5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13" fillId="42" borderId="26" xfId="0" applyFont="1" applyFill="1" applyBorder="1" applyAlignment="1">
      <alignment horizontal="center" vertical="center"/>
    </xf>
    <xf numFmtId="0" fontId="13" fillId="42" borderId="27" xfId="0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0" borderId="29" xfId="0" applyNumberFormat="1" applyFont="1" applyFill="1" applyBorder="1" applyAlignment="1">
      <alignment horizontal="center" vertical="center"/>
    </xf>
    <xf numFmtId="0" fontId="13" fillId="42" borderId="30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center" wrapText="1"/>
    </xf>
    <xf numFmtId="0" fontId="25" fillId="43" borderId="0" xfId="0" applyFont="1" applyFill="1" applyBorder="1" applyAlignment="1">
      <alignment horizontal="left" vertical="center"/>
    </xf>
    <xf numFmtId="175" fontId="45" fillId="39" borderId="31" xfId="0" applyNumberFormat="1" applyFont="1" applyFill="1" applyBorder="1" applyAlignment="1">
      <alignment horizontal="center" vertical="center"/>
    </xf>
    <xf numFmtId="175" fontId="45" fillId="39" borderId="18" xfId="0" applyNumberFormat="1" applyFont="1" applyFill="1" applyBorder="1" applyAlignment="1">
      <alignment horizontal="center" vertical="center"/>
    </xf>
    <xf numFmtId="175" fontId="45" fillId="39" borderId="16" xfId="0" applyNumberFormat="1" applyFont="1" applyFill="1" applyBorder="1" applyAlignment="1">
      <alignment horizontal="center" vertical="center"/>
    </xf>
    <xf numFmtId="175" fontId="45" fillId="39" borderId="0" xfId="0" applyNumberFormat="1" applyFont="1" applyFill="1" applyBorder="1" applyAlignment="1">
      <alignment horizontal="center" vertical="center"/>
    </xf>
    <xf numFmtId="175" fontId="45" fillId="39" borderId="32" xfId="0" applyNumberFormat="1" applyFont="1" applyFill="1" applyBorder="1" applyAlignment="1">
      <alignment horizontal="center" vertical="center"/>
    </xf>
    <xf numFmtId="175" fontId="45" fillId="39" borderId="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 wrapText="1"/>
    </xf>
    <xf numFmtId="0" fontId="34" fillId="42" borderId="30" xfId="0" applyFont="1" applyFill="1" applyBorder="1" applyAlignment="1">
      <alignment horizontal="center" vertical="center" wrapText="1"/>
    </xf>
    <xf numFmtId="0" fontId="34" fillId="42" borderId="11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196" fontId="42" fillId="0" borderId="22" xfId="48" applyNumberFormat="1" applyFont="1" applyFill="1" applyBorder="1" applyAlignment="1">
      <alignment horizontal="center" vertical="center"/>
    </xf>
    <xf numFmtId="196" fontId="42" fillId="0" borderId="23" xfId="48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97" fontId="33" fillId="0" borderId="0" xfId="0" applyNumberFormat="1" applyFont="1" applyFill="1" applyBorder="1" applyAlignment="1" applyProtection="1">
      <alignment horizontal="center"/>
      <protection hidden="1"/>
    </xf>
    <xf numFmtId="0" fontId="98" fillId="0" borderId="0" xfId="0" applyFont="1" applyAlignment="1">
      <alignment/>
    </xf>
    <xf numFmtId="49" fontId="50" fillId="0" borderId="21" xfId="0" applyNumberFormat="1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99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54">
    <dxf>
      <font>
        <b/>
        <i val="0"/>
        <color auto="1"/>
      </font>
      <fill>
        <patternFill patternType="solid">
          <fgColor indexed="65"/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ont>
        <b/>
        <i val="0"/>
        <color auto="1"/>
      </font>
      <fill>
        <patternFill patternType="solid">
          <fgColor indexed="65"/>
          <bgColor indexed="9"/>
        </patternFill>
      </fill>
    </dxf>
    <dxf>
      <fill>
        <patternFill>
          <bgColor indexed="31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ill>
        <patternFill>
          <bgColor rgb="FFFFC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ill>
        <patternFill>
          <bgColor indexed="31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ont>
        <b/>
        <i val="0"/>
        <color auto="1"/>
      </font>
      <fill>
        <patternFill patternType="solid">
          <fgColor indexed="65"/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 patternType="solid">
          <fgColor indexed="65"/>
          <bgColor indexed="9"/>
        </patternFill>
      </fill>
    </dxf>
    <dxf>
      <font>
        <color indexed="9"/>
      </font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ont>
        <color indexed="9"/>
      </font>
      <fill>
        <patternFill>
          <bgColor indexed="50"/>
        </patternFill>
      </fill>
    </dxf>
    <dxf>
      <font>
        <color indexed="9"/>
      </font>
      <fill>
        <patternFill>
          <bgColor indexed="50"/>
        </patternFill>
      </fill>
    </dxf>
    <dxf>
      <fill>
        <patternFill>
          <bgColor indexed="31"/>
        </patternFill>
      </fill>
    </dxf>
    <dxf>
      <font>
        <b/>
        <i val="0"/>
      </font>
      <fill>
        <patternFill patternType="solid">
          <fgColor indexed="65"/>
          <bgColor indexed="9"/>
        </patternFill>
      </fill>
    </dxf>
    <dxf>
      <font>
        <b/>
        <i val="0"/>
        <color auto="1"/>
      </font>
      <fill>
        <patternFill patternType="solid">
          <fgColor indexed="65"/>
          <bgColor indexed="9"/>
        </patternFill>
      </fill>
    </dxf>
    <dxf>
      <fill>
        <patternFill>
          <bgColor indexed="31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ont>
        <b/>
        <i val="0"/>
        <color auto="1"/>
      </font>
      <fill>
        <patternFill patternType="solid">
          <fgColor indexed="65"/>
          <bgColor indexed="9"/>
        </patternFill>
      </fill>
    </dxf>
    <dxf/>
    <dxf/>
    <dxf/>
    <dxf/>
    <dxf/>
    <dxf/>
    <dxf/>
    <dxf/>
    <dxf/>
    <dxf/>
    <dxf/>
    <dxf/>
    <dxf/>
    <dxf>
      <fill>
        <gradientFill type="path" left="0.5" right="0.5" top="0.5" bottom="0.5">
          <stop position="0">
            <color theme="4" tint="0.5999900102615356"/>
          </stop>
          <stop position="1">
            <color rgb="FF00B0F0"/>
          </stop>
        </gradientFill>
      </fill>
      <border/>
    </dxf>
    <dxf>
      <fill>
        <gradientFill type="path" left="0.5" right="0.5" top="0.5" bottom="0.5">
          <stop position="0">
            <color theme="6" tint="0.5999900102615356"/>
          </stop>
          <stop position="1">
            <color rgb="FF92D050"/>
          </stop>
        </gradientFill>
      </fill>
      <border/>
    </dxf>
    <dxf>
      <font>
        <color rgb="FFFFFFFF"/>
      </font>
      <border/>
    </dxf>
  </dxfs>
  <tableStyles count="1" defaultTableStyle="TableStyleMedium9" defaultPivotStyle="PivotStyleLight16">
    <tableStyle name="Employee Absence Table" pivot="0" count="13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secondRowStripe" dxfId="44"/>
      <tableStyleElement type="firstColumnStripe" dxfId="43"/>
      <tableStyleElement type="secondColumnStripe" dxfId="42"/>
      <tableStyleElement type="firstHeaderCell" dxfId="41"/>
      <tableStyleElement type="lastHeaderCell" dxfId="40"/>
      <tableStyleElement type="firstTotalCell" dxfId="39"/>
      <tableStyleElement type="lastTotalCell" dxfId="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209550</xdr:colOff>
      <xdr:row>18</xdr:row>
      <xdr:rowOff>66675</xdr:rowOff>
    </xdr:from>
    <xdr:to>
      <xdr:col>27</xdr:col>
      <xdr:colOff>66675</xdr:colOff>
      <xdr:row>20</xdr:row>
      <xdr:rowOff>180975</xdr:rowOff>
    </xdr:to>
    <xdr:pic>
      <xdr:nvPicPr>
        <xdr:cNvPr id="1" name="Picture 1" descr="calendrier"/>
        <xdr:cNvPicPr preferRelativeResize="1">
          <a:picLocks noChangeAspect="1"/>
        </xdr:cNvPicPr>
      </xdr:nvPicPr>
      <xdr:blipFill>
        <a:blip r:embed="rId1">
          <a:clrChange>
            <a:clrFrom>
              <a:srgbClr val="9B9B9B"/>
            </a:clrFrom>
            <a:clrTo>
              <a:srgbClr val="9B9B9B">
                <a:alpha val="0"/>
              </a:srgbClr>
            </a:clrTo>
          </a:clrChange>
        </a:blip>
        <a:stretch>
          <a:fillRect/>
        </a:stretch>
      </xdr:blipFill>
      <xdr:spPr>
        <a:xfrm>
          <a:off x="12030075" y="28384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409575</xdr:rowOff>
    </xdr:from>
    <xdr:to>
      <xdr:col>0</xdr:col>
      <xdr:colOff>723900</xdr:colOff>
      <xdr:row>2</xdr:row>
      <xdr:rowOff>190500</xdr:rowOff>
    </xdr:to>
    <xdr:pic>
      <xdr:nvPicPr>
        <xdr:cNvPr id="1" name="Picture 1" descr="c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0957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a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ée"/>
      <sheetName val="Feriés"/>
      <sheetName val="SOFRATEX"/>
      <sheetName val="SOFRATEX EXPORT"/>
      <sheetName val="CALENDRIER"/>
      <sheetName val="Feuil1"/>
      <sheetName val="Feuil2"/>
    </sheetNames>
    <sheetDataSet>
      <sheetData sheetId="1">
        <row r="1">
          <cell r="A1" t="str">
            <v>Jours Fériés</v>
          </cell>
        </row>
        <row r="2">
          <cell r="A2">
            <v>38231</v>
          </cell>
        </row>
        <row r="3">
          <cell r="A3">
            <v>39675</v>
          </cell>
        </row>
        <row r="4">
          <cell r="A4">
            <v>42244</v>
          </cell>
        </row>
        <row r="5">
          <cell r="A5">
            <v>42153</v>
          </cell>
        </row>
        <row r="6">
          <cell r="A6">
            <v>42068</v>
          </cell>
        </row>
        <row r="7">
          <cell r="A7">
            <v>42064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©"/>
      <sheetName val="Feuil1"/>
    </sheetNames>
    <sheetDataSet>
      <sheetData sheetId="0">
        <row r="11">
          <cell r="Y11">
            <v>23377</v>
          </cell>
        </row>
        <row r="12">
          <cell r="Y12">
            <v>23498</v>
          </cell>
        </row>
        <row r="13">
          <cell r="Y13">
            <v>23505</v>
          </cell>
        </row>
        <row r="14">
          <cell r="Y14">
            <v>23572</v>
          </cell>
        </row>
        <row r="15">
          <cell r="Y15">
            <v>23604</v>
          </cell>
        </row>
        <row r="16">
          <cell r="Y16">
            <v>23682</v>
          </cell>
        </row>
        <row r="17">
          <cell r="Y17">
            <v>23692</v>
          </cell>
        </row>
        <row r="18">
          <cell r="Y18">
            <v>23456</v>
          </cell>
        </row>
        <row r="19">
          <cell r="Y19">
            <v>23549</v>
          </cell>
        </row>
        <row r="20">
          <cell r="Y20">
            <v>23643</v>
          </cell>
        </row>
        <row r="21">
          <cell r="Y21">
            <v>23732</v>
          </cell>
        </row>
        <row r="22">
          <cell r="Y22">
            <v>23465</v>
          </cell>
        </row>
        <row r="23">
          <cell r="Y23">
            <v>23675</v>
          </cell>
        </row>
        <row r="24">
          <cell r="Y24">
            <v>23736</v>
          </cell>
        </row>
        <row r="25">
          <cell r="Y25">
            <v>23465</v>
          </cell>
        </row>
        <row r="26">
          <cell r="Y26">
            <v>23505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adre">
      <a:dk1>
        <a:srgbClr val="000000"/>
      </a:dk1>
      <a:lt1>
        <a:sysClr val="window" lastClr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2" tint="-0.4999699890613556"/>
  </sheetPr>
  <dimension ref="A1:BD1397"/>
  <sheetViews>
    <sheetView showGridLines="0" tabSelected="1" zoomScalePageLayoutView="0" workbookViewId="0" topLeftCell="A1">
      <selection activeCell="T11" sqref="T11:T14"/>
    </sheetView>
  </sheetViews>
  <sheetFormatPr defaultColWidth="11.00390625" defaultRowHeight="15" customHeight="1"/>
  <cols>
    <col min="1" max="1" width="3.125" style="7" customWidth="1"/>
    <col min="2" max="2" width="28.625" style="8" customWidth="1"/>
    <col min="3" max="3" width="3.125" style="8" customWidth="1"/>
    <col min="4" max="4" width="1.625" style="8" customWidth="1"/>
    <col min="5" max="5" width="5.375" style="6" customWidth="1"/>
    <col min="6" max="18" width="4.625" style="6" customWidth="1"/>
    <col min="19" max="19" width="11.625" style="5" customWidth="1"/>
    <col min="20" max="20" width="22.625" style="5" customWidth="1"/>
    <col min="21" max="21" width="6.375" style="5" customWidth="1"/>
    <col min="22" max="23" width="1.625" style="5" customWidth="1"/>
    <col min="24" max="24" width="4.625" style="6" customWidth="1"/>
    <col min="25" max="25" width="4.625" style="41" customWidth="1"/>
    <col min="26" max="26" width="4.625" style="33" customWidth="1"/>
    <col min="27" max="27" width="5.50390625" style="7" bestFit="1" customWidth="1"/>
    <col min="28" max="28" width="4.625" style="33" customWidth="1"/>
    <col min="29" max="50" width="4.625" style="7" customWidth="1"/>
    <col min="51" max="16384" width="11.00390625" style="7" customWidth="1"/>
  </cols>
  <sheetData>
    <row r="1" spans="2:52" ht="10.5" customHeight="1">
      <c r="B1" s="123"/>
      <c r="C1" s="123"/>
      <c r="D1" s="123"/>
      <c r="E1" s="123"/>
      <c r="K1" s="31">
        <v>2</v>
      </c>
      <c r="AW1" s="33"/>
      <c r="AX1" s="33"/>
      <c r="AY1" s="33"/>
      <c r="AZ1" s="33"/>
    </row>
    <row r="2" spans="2:52" ht="10.5" customHeight="1">
      <c r="B2" s="123"/>
      <c r="C2" s="123"/>
      <c r="D2" s="123"/>
      <c r="E2" s="123"/>
      <c r="F2" s="17"/>
      <c r="G2" s="16"/>
      <c r="X2" s="58"/>
      <c r="AA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2:52" ht="12.75" customHeight="1">
      <c r="B3" s="50" t="s">
        <v>24</v>
      </c>
      <c r="C3" s="16"/>
      <c r="D3" s="16"/>
      <c r="E3" s="16"/>
      <c r="F3" s="17"/>
      <c r="G3" s="16"/>
      <c r="X3" s="58"/>
      <c r="AA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2:56" s="12" customFormat="1" ht="12.75" customHeight="1">
      <c r="B4" s="50" t="s">
        <v>25</v>
      </c>
      <c r="C4" s="16"/>
      <c r="D4" s="16"/>
      <c r="AD4" s="94">
        <f>IF(AD5=0,1,0)</f>
        <v>1</v>
      </c>
      <c r="AE4" s="95">
        <f>IF(AE5=0,AD4+1,AD4)</f>
        <v>2</v>
      </c>
      <c r="AF4" s="94">
        <f aca="true" t="shared" si="0" ref="AF4:BD4">IF(AF5=0,AE4+1,AE4)</f>
        <v>3</v>
      </c>
      <c r="AG4" s="94">
        <f t="shared" si="0"/>
        <v>4</v>
      </c>
      <c r="AH4" s="94">
        <f t="shared" si="0"/>
        <v>5</v>
      </c>
      <c r="AI4" s="94">
        <f t="shared" si="0"/>
        <v>6</v>
      </c>
      <c r="AJ4" s="94">
        <f t="shared" si="0"/>
        <v>7</v>
      </c>
      <c r="AK4" s="94">
        <f t="shared" si="0"/>
        <v>8</v>
      </c>
      <c r="AL4" s="94">
        <f t="shared" si="0"/>
        <v>9</v>
      </c>
      <c r="AM4" s="94">
        <f t="shared" si="0"/>
        <v>10</v>
      </c>
      <c r="AN4" s="94">
        <f t="shared" si="0"/>
        <v>11</v>
      </c>
      <c r="AO4" s="94">
        <f t="shared" si="0"/>
        <v>12</v>
      </c>
      <c r="AP4" s="94">
        <f t="shared" si="0"/>
        <v>13</v>
      </c>
      <c r="AQ4" s="94">
        <f t="shared" si="0"/>
        <v>14</v>
      </c>
      <c r="AR4" s="94">
        <f t="shared" si="0"/>
        <v>15</v>
      </c>
      <c r="AS4" s="94">
        <f t="shared" si="0"/>
        <v>16</v>
      </c>
      <c r="AT4" s="94">
        <f t="shared" si="0"/>
        <v>16</v>
      </c>
      <c r="AU4" s="94">
        <f t="shared" si="0"/>
        <v>17</v>
      </c>
      <c r="AV4" s="94">
        <f t="shared" si="0"/>
        <v>18</v>
      </c>
      <c r="AW4" s="94">
        <f t="shared" si="0"/>
        <v>19</v>
      </c>
      <c r="AX4" s="94">
        <f t="shared" si="0"/>
        <v>20</v>
      </c>
      <c r="AY4" s="94">
        <f t="shared" si="0"/>
        <v>21</v>
      </c>
      <c r="AZ4" s="94">
        <f t="shared" si="0"/>
        <v>22</v>
      </c>
      <c r="BA4" s="94">
        <f t="shared" si="0"/>
        <v>23</v>
      </c>
      <c r="BB4" s="94">
        <f t="shared" si="0"/>
        <v>24</v>
      </c>
      <c r="BC4" s="94">
        <f t="shared" si="0"/>
        <v>25</v>
      </c>
      <c r="BD4" s="94">
        <f t="shared" si="0"/>
        <v>25</v>
      </c>
    </row>
    <row r="5" spans="2:56" s="12" customFormat="1" ht="6.75" customHeight="1">
      <c r="B5" s="16"/>
      <c r="C5" s="16"/>
      <c r="D5" s="16"/>
      <c r="AD5" s="96">
        <f>IF(COUNTIF(fer,$E$8)&gt;0,1,0)</f>
        <v>0</v>
      </c>
      <c r="AE5" s="97">
        <f>IF(COUNTIF(fer,$F$8)&gt;0,1,0)</f>
        <v>0</v>
      </c>
      <c r="AF5" s="96">
        <f>IF(COUNTIF(fer,$G$8)&gt;0,1,0)</f>
        <v>0</v>
      </c>
      <c r="AG5" s="96">
        <f>IF(COUNTIF(fer,$H$8)&gt;0,1,0)</f>
        <v>0</v>
      </c>
      <c r="AH5" s="96">
        <f>IF(COUNTIF(fer,$I$8)&gt;0,1,0)</f>
        <v>0</v>
      </c>
      <c r="AI5" s="96">
        <f>IF(COUNTIF(fer,$J$8)&gt;0,1,0)</f>
        <v>0</v>
      </c>
      <c r="AJ5" s="96">
        <f>IF(COUNTIF(fer,$K$8)&gt;0,1,0)</f>
        <v>0</v>
      </c>
      <c r="AK5" s="96">
        <f>IF(COUNTIF(fer,$L$8)&gt;0,1,0)</f>
        <v>0</v>
      </c>
      <c r="AL5" s="96">
        <f>IF(COUNTIF(fer,M8)&gt;0,1,0)</f>
        <v>0</v>
      </c>
      <c r="AM5" s="96">
        <f>IF(COUNTIF(fer,$N$8)&gt;0,1,0)</f>
        <v>0</v>
      </c>
      <c r="AN5" s="96">
        <f>IF(COUNTIF(fer,$O$8)&gt;0,1,0)</f>
        <v>0</v>
      </c>
      <c r="AO5" s="96">
        <f>IF(COUNTIF(fer,$P$8)&gt;0,1,0)</f>
        <v>0</v>
      </c>
      <c r="AP5" s="96">
        <f>IF(COUNTIF(fer,$Q$8)&gt;0,1,0)</f>
        <v>0</v>
      </c>
      <c r="AQ5" s="96">
        <f>IF(COUNTIF(fer,$E$10)&gt;0,1,0)</f>
        <v>0</v>
      </c>
      <c r="AR5" s="96">
        <f>IF(COUNTIF(fer,$F$10)&gt;0,1,0)</f>
        <v>0</v>
      </c>
      <c r="AS5" s="96">
        <f>IF(COUNTIF(fer,G10)&gt;0,1,0)</f>
        <v>0</v>
      </c>
      <c r="AT5" s="96">
        <f>IF(COUNTIF(fer,$H$10)&gt;0,1,0)</f>
        <v>1</v>
      </c>
      <c r="AU5" s="96">
        <f>IF(COUNTIF(fer,$I$10)&gt;0,1,0)</f>
        <v>0</v>
      </c>
      <c r="AV5" s="96">
        <f>IF(COUNTIF(fer,J10)&gt;0,1,0)</f>
        <v>0</v>
      </c>
      <c r="AW5" s="96">
        <f>IF(COUNTIF(fer,$K$10)&gt;0,1,0)</f>
        <v>0</v>
      </c>
      <c r="AX5" s="96">
        <f>IF(COUNTIF(fer,$L$10)&gt;0,1,0)</f>
        <v>0</v>
      </c>
      <c r="AY5" s="96">
        <f>IF(COUNTIF(fer,$M$10)&gt;0,1,0)</f>
        <v>0</v>
      </c>
      <c r="AZ5" s="96">
        <f>IF(COUNTIF(fer,$N$10)&gt;0,1,0)</f>
        <v>0</v>
      </c>
      <c r="BA5" s="96">
        <f>IF(COUNTIF(fer,$O$10)&gt;0,1,0)</f>
        <v>0</v>
      </c>
      <c r="BB5" s="96">
        <f>IF(COUNTIF(fer,$P$10)&gt;0,1,0)</f>
        <v>0</v>
      </c>
      <c r="BC5" s="96">
        <f>IF(COUNTIF(fer,$Q$10)&gt;0,1,0)</f>
        <v>0</v>
      </c>
      <c r="BD5" s="96">
        <f>IF(COUNTIF(fer,$R$10)&gt;0,1,0)</f>
        <v>1</v>
      </c>
    </row>
    <row r="6" spans="1:56" s="1" customFormat="1" ht="18" customHeight="1">
      <c r="A6" s="124" t="str">
        <f>CHOOSE(MONTH($AB$20),"Janvier","Février","Mars","Avril","Mai","Juin","Juillet","Aout","Septembre","Octobre","Novembre","Décembre")</f>
        <v>Mars</v>
      </c>
      <c r="B6" s="125"/>
      <c r="C6" s="125"/>
      <c r="D6" s="102"/>
      <c r="E6" s="104" t="s">
        <v>14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>
        <f>An</f>
        <v>2017</v>
      </c>
      <c r="S6" s="105"/>
      <c r="T6" s="106"/>
      <c r="U6" s="84"/>
      <c r="V6" s="84"/>
      <c r="W6" s="84"/>
      <c r="X6" s="59"/>
      <c r="Y6" s="42"/>
      <c r="Z6" s="40"/>
      <c r="AA6" s="40"/>
      <c r="AB6" s="40"/>
      <c r="AC6" s="40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</row>
    <row r="7" spans="1:56" s="2" customFormat="1" ht="15" customHeight="1">
      <c r="A7" s="126"/>
      <c r="B7" s="127"/>
      <c r="C7" s="127"/>
      <c r="D7" s="103"/>
      <c r="E7" s="69">
        <f>IF(WEEKDAY(AB20,2)=7,2,1)</f>
        <v>1</v>
      </c>
      <c r="F7" s="69">
        <f aca="true" t="shared" si="1" ref="F7:Q7">IF(MONTH(DATE(YEAR($AB20),MONTH($AB20),E7+IF(WEEKDAY(E8,2)=6,2,1)))&gt;MONTH($AB20),"",E7+IF(WEEKDAY(E8,2)=6,2,1))</f>
        <v>2</v>
      </c>
      <c r="G7" s="69">
        <f t="shared" si="1"/>
        <v>3</v>
      </c>
      <c r="H7" s="69">
        <f t="shared" si="1"/>
        <v>4</v>
      </c>
      <c r="I7" s="69">
        <f t="shared" si="1"/>
        <v>6</v>
      </c>
      <c r="J7" s="69">
        <f t="shared" si="1"/>
        <v>7</v>
      </c>
      <c r="K7" s="69">
        <f t="shared" si="1"/>
        <v>8</v>
      </c>
      <c r="L7" s="69">
        <f t="shared" si="1"/>
        <v>9</v>
      </c>
      <c r="M7" s="69">
        <f t="shared" si="1"/>
        <v>10</v>
      </c>
      <c r="N7" s="69">
        <f t="shared" si="1"/>
        <v>11</v>
      </c>
      <c r="O7" s="69">
        <f t="shared" si="1"/>
        <v>13</v>
      </c>
      <c r="P7" s="69">
        <f t="shared" si="1"/>
        <v>14</v>
      </c>
      <c r="Q7" s="69">
        <f t="shared" si="1"/>
        <v>15</v>
      </c>
      <c r="R7" s="107"/>
      <c r="S7" s="107"/>
      <c r="T7" s="108"/>
      <c r="U7" s="84"/>
      <c r="V7" s="84"/>
      <c r="W7" s="84"/>
      <c r="X7" s="60"/>
      <c r="Y7" s="41"/>
      <c r="Z7" s="61"/>
      <c r="AA7" s="61"/>
      <c r="AB7" s="61"/>
      <c r="AC7" s="61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1:56" s="3" customFormat="1" ht="15" customHeight="1">
      <c r="A8" s="128"/>
      <c r="B8" s="129"/>
      <c r="C8" s="129"/>
      <c r="D8" s="103"/>
      <c r="E8" s="81">
        <f aca="true" t="shared" si="2" ref="E8:Q8">DATE(YEAR($AB20),MONTH($AB20),E7)</f>
        <v>42795</v>
      </c>
      <c r="F8" s="81">
        <f t="shared" si="2"/>
        <v>42796</v>
      </c>
      <c r="G8" s="81">
        <f t="shared" si="2"/>
        <v>42797</v>
      </c>
      <c r="H8" s="81">
        <f t="shared" si="2"/>
        <v>42798</v>
      </c>
      <c r="I8" s="81">
        <f t="shared" si="2"/>
        <v>42800</v>
      </c>
      <c r="J8" s="81">
        <f t="shared" si="2"/>
        <v>42801</v>
      </c>
      <c r="K8" s="81">
        <f t="shared" si="2"/>
        <v>42802</v>
      </c>
      <c r="L8" s="81">
        <f t="shared" si="2"/>
        <v>42803</v>
      </c>
      <c r="M8" s="81">
        <f t="shared" si="2"/>
        <v>42804</v>
      </c>
      <c r="N8" s="81">
        <f t="shared" si="2"/>
        <v>42805</v>
      </c>
      <c r="O8" s="81">
        <f t="shared" si="2"/>
        <v>42807</v>
      </c>
      <c r="P8" s="81">
        <f t="shared" si="2"/>
        <v>42808</v>
      </c>
      <c r="Q8" s="81">
        <f t="shared" si="2"/>
        <v>42809</v>
      </c>
      <c r="R8" s="107"/>
      <c r="S8" s="107"/>
      <c r="T8" s="108"/>
      <c r="U8" s="84"/>
      <c r="V8" s="84"/>
      <c r="W8" s="84"/>
      <c r="X8" s="62"/>
      <c r="Y8" s="43"/>
      <c r="Z8" s="63"/>
      <c r="AA8" s="63"/>
      <c r="AB8" s="63"/>
      <c r="AC8" s="63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</row>
    <row r="9" spans="1:56" s="3" customFormat="1" ht="15" customHeight="1">
      <c r="A9" s="114" t="s">
        <v>12</v>
      </c>
      <c r="B9" s="117" t="s">
        <v>4</v>
      </c>
      <c r="C9" s="119" t="s">
        <v>5</v>
      </c>
      <c r="D9" s="147"/>
      <c r="E9" s="79">
        <f>IF(MONTH(DATE(YEAR($AB20),MONTH($AB20),Q7+IF(WEEKDAY(Q8,2)=6,2,1)))&gt;MONTH($AB20),"",Q7+IF(WEEKDAY(Q8,2)=6,2,1))</f>
        <v>16</v>
      </c>
      <c r="F9" s="79">
        <f aca="true" t="shared" si="3" ref="F9:P9">IF(MONTH(DATE(YEAR($AB20),MONTH($AB20),E9+IF(WEEKDAY(E10,2)=6,2,1)))&gt;MONTH($AB20),"",E9+IF(WEEKDAY(E10,2)=6,2,1))</f>
        <v>17</v>
      </c>
      <c r="G9" s="79">
        <f t="shared" si="3"/>
        <v>18</v>
      </c>
      <c r="H9" s="79">
        <f t="shared" si="3"/>
        <v>20</v>
      </c>
      <c r="I9" s="79">
        <f t="shared" si="3"/>
        <v>21</v>
      </c>
      <c r="J9" s="79">
        <f t="shared" si="3"/>
        <v>22</v>
      </c>
      <c r="K9" s="79">
        <f t="shared" si="3"/>
        <v>23</v>
      </c>
      <c r="L9" s="79">
        <f t="shared" si="3"/>
        <v>24</v>
      </c>
      <c r="M9" s="79">
        <f t="shared" si="3"/>
        <v>25</v>
      </c>
      <c r="N9" s="79">
        <f t="shared" si="3"/>
        <v>27</v>
      </c>
      <c r="O9" s="79">
        <f t="shared" si="3"/>
        <v>28</v>
      </c>
      <c r="P9" s="79">
        <f t="shared" si="3"/>
        <v>29</v>
      </c>
      <c r="Q9" s="79">
        <f>IF(P9="","",IF(MONTH(DATE(YEAR($AB20),MONTH($AB20),P9+IF(WEEKDAY(P10,2)=6,2,1)))&gt;MONTH($AB20),"",P9+IF(WEEKDAY(P10,2)=6,2,1)))</f>
        <v>30</v>
      </c>
      <c r="R9" s="69">
        <f>IF(Q9="","",IF(MONTH(DATE(YEAR($AB20),MONTH($AB20),Q9+IF(WEEKDAY(Q10,2)=6,2,1)))&gt;MONTH($AB20),"",Q9+IF(WEEKDAY(Q10,2)=6,2,1)))</f>
        <v>31</v>
      </c>
      <c r="S9" s="121" t="s">
        <v>13</v>
      </c>
      <c r="T9" s="138" t="s">
        <v>15</v>
      </c>
      <c r="U9" s="85"/>
      <c r="V9" s="85"/>
      <c r="W9" s="85"/>
      <c r="X9" s="62"/>
      <c r="Y9" s="43"/>
      <c r="Z9" s="63"/>
      <c r="AA9" s="63"/>
      <c r="AB9" s="63"/>
      <c r="AC9" s="63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</row>
    <row r="10" spans="1:56" s="3" customFormat="1" ht="15" customHeight="1">
      <c r="A10" s="115"/>
      <c r="B10" s="118"/>
      <c r="C10" s="120"/>
      <c r="D10" s="148"/>
      <c r="E10" s="101">
        <f aca="true" t="shared" si="4" ref="E10:P10">DATE(YEAR($AB20),MONTH($AB20),E9)</f>
        <v>42810</v>
      </c>
      <c r="F10" s="101">
        <f t="shared" si="4"/>
        <v>42811</v>
      </c>
      <c r="G10" s="101">
        <f t="shared" si="4"/>
        <v>42812</v>
      </c>
      <c r="H10" s="101">
        <f t="shared" si="4"/>
        <v>42814</v>
      </c>
      <c r="I10" s="101">
        <f t="shared" si="4"/>
        <v>42815</v>
      </c>
      <c r="J10" s="101">
        <f t="shared" si="4"/>
        <v>42816</v>
      </c>
      <c r="K10" s="101">
        <f t="shared" si="4"/>
        <v>42817</v>
      </c>
      <c r="L10" s="101">
        <f t="shared" si="4"/>
        <v>42818</v>
      </c>
      <c r="M10" s="101">
        <f t="shared" si="4"/>
        <v>42819</v>
      </c>
      <c r="N10" s="101">
        <f t="shared" si="4"/>
        <v>42821</v>
      </c>
      <c r="O10" s="101">
        <f t="shared" si="4"/>
        <v>42822</v>
      </c>
      <c r="P10" s="101">
        <f t="shared" si="4"/>
        <v>42823</v>
      </c>
      <c r="Q10" s="101">
        <f>IF(Q9="","",DATE(YEAR($AB20),MONTH($AB20),Q9))</f>
        <v>42824</v>
      </c>
      <c r="R10" s="101">
        <f>IF(R9="","",DATE(YEAR($AB20),MONTH($AB20),R9))</f>
        <v>42825</v>
      </c>
      <c r="S10" s="122"/>
      <c r="T10" s="139"/>
      <c r="U10" s="85" t="s">
        <v>26</v>
      </c>
      <c r="V10" s="85"/>
      <c r="W10" s="85"/>
      <c r="X10" s="62"/>
      <c r="Y10" s="43"/>
      <c r="Z10" s="63"/>
      <c r="AA10" s="63"/>
      <c r="AB10" s="63"/>
      <c r="AC10" s="63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</row>
    <row r="11" spans="1:56" s="3" customFormat="1" ht="6.75" customHeight="1">
      <c r="A11" s="110">
        <v>1</v>
      </c>
      <c r="B11" s="112"/>
      <c r="C11" s="140">
        <v>13</v>
      </c>
      <c r="D11" s="14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41">
        <v>102.5</v>
      </c>
      <c r="T11" s="133"/>
      <c r="U11" s="137">
        <f>SUM(E12:Q13)</f>
        <v>102.5</v>
      </c>
      <c r="V11" s="86"/>
      <c r="W11" s="89"/>
      <c r="X11" s="62"/>
      <c r="Y11" s="43"/>
      <c r="Z11" s="63"/>
      <c r="AA11" s="63"/>
      <c r="AB11" s="63"/>
      <c r="AC11" s="63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</row>
    <row r="12" spans="1:56" s="3" customFormat="1" ht="15" customHeight="1">
      <c r="A12" s="111"/>
      <c r="B12" s="113"/>
      <c r="C12" s="130"/>
      <c r="D12" s="150"/>
      <c r="E12" s="146">
        <f>IF(OR(COUNTIF(fer,E$8),SUM($D12:D12)=$S$11),"AB",IF(SUM($D12:D12)+IF(WEEKDAY(E$8,2)=6,$R$21,$E$21)&gt;$S$11,$S$11-SUM($D12:D12),IF(WEEKDAY(E$8,2)=6,$R$21,$E$21)))</f>
        <v>8.5</v>
      </c>
      <c r="F12" s="146">
        <f>IF(OR(COUNTIF(fer,F$8),SUM($D12:E12)=$S$11),"AB",IF(SUM($D12:E12)+IF(WEEKDAY(F$8,2)=6,$R$21,$E$21)&gt;$S$11,$S$11-SUM($D12:E12),IF(WEEKDAY(F$8,2)=6,$R$21,$E$21)))</f>
        <v>8.5</v>
      </c>
      <c r="G12" s="146">
        <f>IF(OR(COUNTIF(fer,G$8),SUM($D12:F12)=$S$11),"AB",IF(SUM($D12:F12)+IF(WEEKDAY(G$8,2)=6,$R$21,$E$21)&gt;$S$11,$S$11-SUM($D12:F12),IF(WEEKDAY(G$8,2)=6,$R$21,$E$21)))</f>
        <v>8.5</v>
      </c>
      <c r="H12" s="146">
        <f>IF(OR(COUNTIF(fer,H$8),SUM($D12:G12)=$S$11),"AB",IF(SUM($D12:G12)+IF(WEEKDAY(H$8,2)=6,$R$21,$E$21)&gt;$S$11,$S$11-SUM($D12:G12),IF(WEEKDAY(H$8,2)=6,$R$21,$E$21)))</f>
        <v>5.5</v>
      </c>
      <c r="I12" s="146">
        <f>IF(OR(COUNTIF(fer,I$8),SUM($D12:H12)=$S$11),"AB",IF(SUM($D12:H12)+IF(WEEKDAY(I$8,2)=6,$R$21,$E$21)&gt;$S$11,$S$11-SUM($D12:H12),IF(WEEKDAY(I$8,2)=6,$R$21,$E$21)))</f>
        <v>8.5</v>
      </c>
      <c r="J12" s="146">
        <f>IF(OR(COUNTIF(fer,J$8),SUM($D12:I12)=$S$11),"AB",IF(SUM($D12:I12)+IF(WEEKDAY(J$8,2)=6,$R$21,$E$21)&gt;$S$11,$S$11-SUM($D12:I12),IF(WEEKDAY(J$8,2)=6,$R$21,$E$21)))</f>
        <v>8.5</v>
      </c>
      <c r="K12" s="146">
        <f>IF(OR(COUNTIF(fer,K$8),SUM($D12:J12)=$S$11),"AB",IF(SUM($D12:J12)+IF(WEEKDAY(K$8,2)=6,$R$21,$E$21)&gt;$S$11,$S$11-SUM($D12:J12),IF(WEEKDAY(K$8,2)=6,$R$21,$E$21)))</f>
        <v>8.5</v>
      </c>
      <c r="L12" s="146">
        <f>IF(OR(COUNTIF(fer,L$8),SUM($D12:K12)=$S$11),"AB",IF(SUM($D12:K12)+IF(WEEKDAY(L$8,2)=6,$R$21,$E$21)&gt;$S$11,$S$11-SUM($D12:K12),IF(WEEKDAY(L$8,2)=6,$R$21,$E$21)))</f>
        <v>8.5</v>
      </c>
      <c r="M12" s="146">
        <f>IF(OR(COUNTIF(fer,M$8),SUM($D12:L12)=$S$11),"AB",IF(SUM($D12:L12)+IF(WEEKDAY(M$8,2)=6,$R$21,$E$21)&gt;$S$11,$S$11-SUM($D12:L12),IF(WEEKDAY(M$8,2)=6,$R$21,$E$21)))</f>
        <v>8.5</v>
      </c>
      <c r="N12" s="146">
        <f>IF(OR(COUNTIF(fer,N$8),SUM($D12:M12)=$S$11),"AB",IF(SUM($D12:M12)+IF(WEEKDAY(N$8,2)=6,$R$21,$E$21)&gt;$S$11,$S$11-SUM($D12:M12),IF(WEEKDAY(N$8,2)=6,$R$21,$E$21)))</f>
        <v>5.5</v>
      </c>
      <c r="O12" s="146">
        <f>IF(OR(COUNTIF(fer,O$8),SUM($D12:N12)=$S$11),"AB",IF(SUM($D12:N12)+IF(WEEKDAY(O$8,2)=6,$R$21,$E$21)&gt;$S$11,$S$11-SUM($D12:N12),IF(WEEKDAY(O$8,2)=6,$R$21,$E$21)))</f>
        <v>8.5</v>
      </c>
      <c r="P12" s="146">
        <f>IF(OR(COUNTIF(fer,P$8),SUM($D12:O12)=$S$11),"AB",IF(SUM($D12:O12)+IF(WEEKDAY(P$8,2)=6,$R$21,$E$21)&gt;$S$11,$S$11-SUM($D12:O12),IF(WEEKDAY(P$8,2)=6,$R$21,$E$21)))</f>
        <v>8.5</v>
      </c>
      <c r="Q12" s="146">
        <f>IF(OR(COUNTIF(fer,Q$8),SUM($D12:P12)=$S$11),"AB",IF(SUM($D12:P12)+IF(WEEKDAY(Q$8,2)=6,$R$21,$E$21)&gt;$S$11,$S$11-SUM($D12:P12),IF(WEEKDAY(Q$8,2)=6,$R$21,$E$21)))</f>
        <v>6.5</v>
      </c>
      <c r="R12" s="146" t="str">
        <f>IF(OR(COUNTIF(fer,R$8),SUM($D12:Q12)=$S$11),"AB",IF(SUM($D12:Q12)+IF(WEEKDAY(R$8,2)=6,$R$21,$E$21)&gt;$S$11,$S$11-SUM($D12:Q12),IF(WEEKDAY(R$8,2)=6,$R$21,$E$21)))</f>
        <v>AB</v>
      </c>
      <c r="S12" s="142"/>
      <c r="T12" s="134"/>
      <c r="U12" s="137"/>
      <c r="V12" s="131" t="s">
        <v>23</v>
      </c>
      <c r="W12" s="90">
        <f aca="true" t="shared" si="5" ref="W12:W17">SUMIF(E12:Q12,"&lt;&gt;ab",E12:Q12)+SUMIF(E13:R13,"&lt;&gt;ab",E13:R13)</f>
        <v>102.5</v>
      </c>
      <c r="X12" s="27">
        <f>INT(S11/$E$21)</f>
        <v>12</v>
      </c>
      <c r="Y12" s="68">
        <f>S11-(X12*$E$21)</f>
        <v>0.5</v>
      </c>
      <c r="Z12" s="34">
        <f>IF(Y12=0,"AB",Y12+IF(AND(S11&gt;0,S11&lt;48),0,IF(AND(S11&gt;48,S11&lt;96),3,IF(AND(S11&gt;96,S11&lt;144),5,0))))</f>
        <v>5.5</v>
      </c>
      <c r="AA12" s="35">
        <f>IF(Z12="ab","",Z12-INT(Y12))</f>
        <v>5.5</v>
      </c>
      <c r="AB12" s="36">
        <f>IF(AA12&lt;&gt;0,AA12,"AB")</f>
        <v>5.5</v>
      </c>
      <c r="AC12" s="28">
        <f>S11-INT(S11)</f>
        <v>0.5</v>
      </c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</row>
    <row r="13" spans="1:56" s="3" customFormat="1" ht="15" customHeight="1">
      <c r="A13" s="111"/>
      <c r="B13" s="113"/>
      <c r="C13" s="130"/>
      <c r="D13" s="149"/>
      <c r="E13" s="146" t="str">
        <f>IF(OR(COUNTIF(fer,E$10),SUM($D13:D13)+SUM($D12:$Q12)=$S$11),"AB",IF(SUM($D13:D13)+SUM($D12:$Q12)+IF(WEEKDAY(E$10,2)=6,$R$21,$E$21)&gt;$S$11,$S$11-(SUM($D13:D13)+SUM($D12:$Q12)),IF(WEEKDAY(E$10,2)=6,$R$21,$E$21)))</f>
        <v>AB</v>
      </c>
      <c r="F13" s="146" t="str">
        <f>IF(OR(COUNTIF(fer,F$10),SUM($D13:E13)+SUM($D12:$Q12)=$S$11),"AB",IF(SUM($D13:E13)+SUM($D12:$Q12)+IF(WEEKDAY(F$10,2)=6,$R$21,$E$21)&gt;$S$11,$S$11-(SUM($D13:E13)+SUM($D12:$Q12)),IF(WEEKDAY(F$10,2)=6,$R$21,$E$21)))</f>
        <v>AB</v>
      </c>
      <c r="G13" s="146" t="str">
        <f>IF(OR(COUNTIF(fer,G$10),SUM($D13:F13)+SUM($D12:$Q12)=$S$11),"AB",IF(SUM($D13:F13)+SUM($D12:$Q12)+IF(WEEKDAY(G$10,2)=6,$R$21,$E$21)&gt;$S$11,$S$11-(SUM($D13:F13)+SUM($D12:$Q12)),IF(WEEKDAY(G$10,2)=6,$R$21,$E$21)))</f>
        <v>AB</v>
      </c>
      <c r="H13" s="146" t="str">
        <f>IF(OR(COUNTIF(fer,H$10),SUM($D13:G13)+SUM($D12:$Q12)=$S$11),"AB",IF(SUM($D13:G13)+SUM($D12:$Q12)+IF(WEEKDAY(H$10,2)=6,$R$21,$E$21)&gt;$S$11,$S$11-(SUM($D13:G13)+SUM($D12:$Q12)),IF(WEEKDAY(H$10,2)=6,$R$21,$E$21)))</f>
        <v>AB</v>
      </c>
      <c r="I13" s="146" t="str">
        <f>IF(OR(COUNTIF(fer,I$10),SUM($D13:H13)+SUM($D12:$Q12)=$S$11),"AB",IF(SUM($D13:H13)+SUM($D12:$Q12)+IF(WEEKDAY(I$10,2)=6,$R$21,$E$21)&gt;$S$11,$S$11-(SUM($D13:H13)+SUM($D12:$Q12)),IF(WEEKDAY(I$10,2)=6,$R$21,$E$21)))</f>
        <v>AB</v>
      </c>
      <c r="J13" s="146" t="str">
        <f>IF(OR(COUNTIF(fer,J$10),SUM($D13:I13)+SUM($D12:$Q12)=$S$11),"AB",IF(SUM($D13:I13)+SUM($D12:$Q12)+IF(WEEKDAY(J$10,2)=6,$R$21,$E$21)&gt;$S$11,$S$11-(SUM($D13:I13)+SUM($D12:$Q12)),IF(WEEKDAY(J$10,2)=6,$R$21,$E$21)))</f>
        <v>AB</v>
      </c>
      <c r="K13" s="146" t="str">
        <f>IF(OR(COUNTIF(fer,K$10),SUM($D13:J13)+SUM($D12:$Q12)=$S$11),"AB",IF(SUM($D13:J13)+SUM($D12:$Q12)+IF(WEEKDAY(K$10,2)=6,$R$21,$E$21)&gt;$S$11,$S$11-(SUM($D13:J13)+SUM($D12:$Q12)),IF(WEEKDAY(K$10,2)=6,$R$21,$E$21)))</f>
        <v>AB</v>
      </c>
      <c r="L13" s="146" t="str">
        <f>IF(OR(COUNTIF(fer,L$10),SUM($D13:K13)+SUM($D12:$Q12)=$S$11),"AB",IF(SUM($D13:K13)+SUM($D12:$Q12)+IF(WEEKDAY(L$10,2)=6,$R$21,$E$21)&gt;$S$11,$S$11-(SUM($D13:K13)+SUM($D12:$Q12)),IF(WEEKDAY(L$10,2)=6,$R$21,$E$21)))</f>
        <v>AB</v>
      </c>
      <c r="M13" s="146" t="str">
        <f>IF(OR(COUNTIF(fer,M$10),SUM($D13:L13)+SUM($D12:$Q12)=$S$11),"AB",IF(SUM($D13:L13)+SUM($D12:$Q12)+IF(WEEKDAY(M$10,2)=6,$R$21,$E$21)&gt;$S$11,$S$11-(SUM($D13:L13)+SUM($D12:$Q12)),IF(WEEKDAY(M$10,2)=6,$R$21,$E$21)))</f>
        <v>AB</v>
      </c>
      <c r="N13" s="146" t="str">
        <f>IF(OR(COUNTIF(fer,N$10),SUM($D13:M13)+SUM($D12:$Q12)=$S$11),"AB",IF(SUM($D13:M13)+SUM($D12:$Q12)+IF(WEEKDAY(N$10,2)=6,$R$21,$E$21)&gt;$S$11,$S$11-(SUM($D13:M13)+SUM($D12:$Q12)),IF(WEEKDAY(N$10,2)=6,$R$21,$E$21)))</f>
        <v>AB</v>
      </c>
      <c r="O13" s="146" t="str">
        <f>IF(OR(COUNTIF(fer,O$10),SUM($D13:N13)+SUM($D12:$Q12)=$S$11),"AB",IF(SUM($D13:N13)+SUM($D12:$Q12)+IF(WEEKDAY(O$10,2)=6,$R$21,$E$21)&gt;$S$11,$S$11-(SUM($D13:N13)+SUM($D12:$Q12)),IF(WEEKDAY(O$10,2)=6,$R$21,$E$21)))</f>
        <v>AB</v>
      </c>
      <c r="P13" s="146" t="str">
        <f>IF(OR(COUNTIF(fer,P$10),SUM($D13:O13)+SUM($D12:$Q12)=$S$11),"AB",IF(SUM($D13:O13)+SUM($D12:$Q12)+IF(WEEKDAY(P$10,2)=6,$R$21,$E$21)&gt;$S$11,$S$11-(SUM($D13:O13)+SUM($D12:$Q12)),IF(WEEKDAY(P$10,2)=6,$R$21,$E$21)))</f>
        <v>AB</v>
      </c>
      <c r="Q13" s="146" t="str">
        <f>IF(OR(COUNTIF(fer,Q$10),SUM($D13:P13)+SUM($D12:$Q12)=$S$11),"AB",IF(SUM($D13:P13)+SUM($D12:$Q12)+IF(WEEKDAY(Q$10,2)=6,$R$21,$E$21)&gt;$S$11,$S$11-(SUM($D13:P13)+SUM($D12:$Q12)),IF(WEEKDAY(Q$10,2)=6,$R$21,$E$21)))</f>
        <v>AB</v>
      </c>
      <c r="R13" s="146" t="str">
        <f>IF(OR(COUNTIF(fer,R$10),SUM($D13:Q13)+SUM($D12:$Q12)=$S$11),"AB",IF(SUM($D13:Q13)+SUM($D12:$Q12)+IF(WEEKDAY(R$10,2)=6,$R$21,$E$21)&gt;$S$11,$S$11-(SUM($D13:Q13)+SUM($D12:$Q12)),IF(WEEKDAY(R$10,2)=6,$R$21,$E$21)))</f>
        <v>AB</v>
      </c>
      <c r="S13" s="142"/>
      <c r="T13" s="134"/>
      <c r="U13" s="137"/>
      <c r="V13" s="131"/>
      <c r="W13" s="90">
        <f t="shared" si="5"/>
        <v>0</v>
      </c>
      <c r="X13" s="27"/>
      <c r="Y13" s="68"/>
      <c r="Z13" s="34" t="str">
        <f>IF(Y13=0,"AB",Y13+IF(AND(S13&gt;0,S13&lt;48),0,IF(AND(S13&gt;48,S13&lt;96),3,IF(AND(S13&gt;96,S13&lt;144),5,0))))</f>
        <v>AB</v>
      </c>
      <c r="AA13" s="35">
        <f>IF(Z13="ab","",Z13-INT(Y13))</f>
      </c>
      <c r="AB13" s="36"/>
      <c r="AC13" s="28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</row>
    <row r="14" spans="1:56" s="3" customFormat="1" ht="6.75" customHeight="1">
      <c r="A14" s="111"/>
      <c r="B14" s="113"/>
      <c r="C14" s="130"/>
      <c r="D14" s="149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142"/>
      <c r="T14" s="135"/>
      <c r="U14" s="137"/>
      <c r="V14" s="88"/>
      <c r="W14" s="90">
        <f t="shared" si="5"/>
        <v>0</v>
      </c>
      <c r="X14" s="27"/>
      <c r="Y14" s="68"/>
      <c r="Z14" s="34"/>
      <c r="AA14" s="35"/>
      <c r="AB14" s="36"/>
      <c r="AC14" s="28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</row>
    <row r="15" spans="1:56" s="3" customFormat="1" ht="6.75" customHeight="1">
      <c r="A15" s="111">
        <v>2</v>
      </c>
      <c r="B15" s="113"/>
      <c r="C15" s="130">
        <v>15</v>
      </c>
      <c r="D15" s="149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141">
        <v>148.5</v>
      </c>
      <c r="T15" s="136"/>
      <c r="U15" s="137">
        <f>SUM(E16:Q17)</f>
        <v>148.5</v>
      </c>
      <c r="V15" s="88"/>
      <c r="W15" s="90">
        <f t="shared" si="5"/>
        <v>110</v>
      </c>
      <c r="X15" s="27"/>
      <c r="Y15" s="68"/>
      <c r="Z15" s="34"/>
      <c r="AA15" s="35"/>
      <c r="AB15" s="36"/>
      <c r="AC15" s="28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s="4" customFormat="1" ht="15" customHeight="1">
      <c r="A16" s="111"/>
      <c r="B16" s="113"/>
      <c r="C16" s="130"/>
      <c r="D16" s="149"/>
      <c r="E16" s="146">
        <f>IF(OR(COUNTIF(fer,E$8),SUM($D16:D16)=$S$15),"AB",IF(SUM($D16:D16)+IF(WEEKDAY(E$8,2)=6,$R$21,$E$21)&gt;$S$15,$S$15-SUM($D16:D16),IF(WEEKDAY(E$8,2)=6,$R$21,$E$21)))</f>
        <v>8.5</v>
      </c>
      <c r="F16" s="146">
        <f>IF(OR(COUNTIF(fer,F$8),SUM($D16:E16)=$S$15),"AB",IF(SUM($D16:E16)+IF(WEEKDAY(F$8,2)=6,$R$21,$E$21)&gt;$S$15,$S$15-SUM($D16:E16),IF(WEEKDAY(F$8,2)=6,$R$21,$E$21)))</f>
        <v>8.5</v>
      </c>
      <c r="G16" s="146">
        <f>IF(OR(COUNTIF(fer,G$8),SUM($D16:F16)=$S$15),"AB",IF(SUM($D16:F16)+IF(WEEKDAY(G$8,2)=6,$R$21,$E$21)&gt;$S$15,$S$15-SUM($D16:F16),IF(WEEKDAY(G$8,2)=6,$R$21,$E$21)))</f>
        <v>8.5</v>
      </c>
      <c r="H16" s="146">
        <f>IF(OR(COUNTIF(fer,H$8),SUM($D16:G16)=$S$15),"AB",IF(SUM($D16:G16)+IF(WEEKDAY(H$8,2)=6,$R$21,$E$21)&gt;$S$15,$S$15-SUM($D16:G16),IF(WEEKDAY(H$8,2)=6,$R$21,$E$21)))</f>
        <v>5.5</v>
      </c>
      <c r="I16" s="146">
        <f>IF(OR(COUNTIF(fer,I$8),SUM($D16:H16)=$S$15),"AB",IF(SUM($D16:H16)+IF(WEEKDAY(I$8,2)=6,$R$21,$E$21)&gt;$S$15,$S$15-SUM($D16:H16),IF(WEEKDAY(I$8,2)=6,$R$21,$E$21)))</f>
        <v>8.5</v>
      </c>
      <c r="J16" s="146">
        <f>IF(OR(COUNTIF(fer,J$8),SUM($D16:I16)=$S$15),"AB",IF(SUM($D16:I16)+IF(WEEKDAY(J$8,2)=6,$R$21,$E$21)&gt;$S$15,$S$15-SUM($D16:I16),IF(WEEKDAY(J$8,2)=6,$R$21,$E$21)))</f>
        <v>8.5</v>
      </c>
      <c r="K16" s="146">
        <f>IF(OR(COUNTIF(fer,K$8),SUM($D16:J16)=$S$15),"AB",IF(SUM($D16:J16)+IF(WEEKDAY(K$8,2)=6,$R$21,$E$21)&gt;$S$15,$S$15-SUM($D16:J16),IF(WEEKDAY(K$8,2)=6,$R$21,$E$21)))</f>
        <v>8.5</v>
      </c>
      <c r="L16" s="146">
        <f>IF(OR(COUNTIF(fer,L$8),SUM($D16:K16)=$S$15),"AB",IF(SUM($D16:K16)+IF(WEEKDAY(L$8,2)=6,$R$21,$E$21)&gt;$S$15,$S$15-SUM($D16:K16),IF(WEEKDAY(L$8,2)=6,$R$21,$E$21)))</f>
        <v>8.5</v>
      </c>
      <c r="M16" s="146">
        <f>IF(OR(COUNTIF(fer,M$8),SUM($D16:L16)=$S$15),"AB",IF(SUM($D16:L16)+IF(WEEKDAY(M$8,2)=6,$R$21,$E$21)&gt;$S$15,$S$15-SUM($D16:L16),IF(WEEKDAY(M$8,2)=6,$R$21,$E$21)))</f>
        <v>8.5</v>
      </c>
      <c r="N16" s="146">
        <f>IF(OR(COUNTIF(fer,N$8),SUM($D16:M16)=$S$15),"AB",IF(SUM($D16:M16)+IF(WEEKDAY(N$8,2)=6,$R$21,$E$21)&gt;$S$15,$S$15-SUM($D16:M16),IF(WEEKDAY(N$8,2)=6,$R$21,$E$21)))</f>
        <v>5.5</v>
      </c>
      <c r="O16" s="146">
        <f>IF(OR(COUNTIF(fer,O$8),SUM($D16:N16)=$S$15),"AB",IF(SUM($D16:N16)+IF(WEEKDAY(O$8,2)=6,$R$21,$E$21)&gt;$S$15,$S$15-SUM($D16:N16),IF(WEEKDAY(O$8,2)=6,$R$21,$E$21)))</f>
        <v>8.5</v>
      </c>
      <c r="P16" s="146">
        <f>IF(OR(COUNTIF(fer,P$8),SUM($D16:O16)=$S$15),"AB",IF(SUM($D16:O16)+IF(WEEKDAY(P$8,2)=6,$R$21,$E$21)&gt;$S$15,$S$15-SUM($D16:O16),IF(WEEKDAY(P$8,2)=6,$R$21,$E$21)))</f>
        <v>8.5</v>
      </c>
      <c r="Q16" s="146">
        <f>IF(OR(COUNTIF(fer,Q$8),SUM($D16:P16)=$S$15),"AB",IF(SUM($D16:P16)+IF(WEEKDAY(Q$8,2)=6,$R$21,$E$21)&gt;$S$15,$S$15-SUM($D16:P16),IF(WEEKDAY(Q$8,2)=6,$R$21,$E$21)))</f>
        <v>8.5</v>
      </c>
      <c r="R16" s="146">
        <f>IF(OR(COUNTIF(fer,R$8),SUM($D16:Q16)=$S$15),"AB",IF(SUM($D16:Q16)+IF(WEEKDAY(R$8,2)=6,$R$21,$E$21)&gt;$S$15,$S$15-SUM($D16:Q16),IF(WEEKDAY(R$8,2)=6,$R$21,$E$21)))</f>
        <v>5.5</v>
      </c>
      <c r="S16" s="142"/>
      <c r="T16" s="136"/>
      <c r="U16" s="137"/>
      <c r="V16" s="131" t="s">
        <v>23</v>
      </c>
      <c r="W16" s="90">
        <f t="shared" si="5"/>
        <v>148.5</v>
      </c>
      <c r="X16" s="27">
        <f>INT(S15/$E$21)</f>
        <v>17</v>
      </c>
      <c r="Y16" s="68">
        <f>S15-(X16*$E$21)</f>
        <v>4</v>
      </c>
      <c r="Z16" s="34">
        <f>IF(Y16=0,"AB",Y16+IF(AND(S15&gt;0,S15&lt;48),0,IF(AND(S15&gt;48,S15&lt;96),3,IF(AND(S15&gt;96,S15&lt;144),5,0))))</f>
        <v>4</v>
      </c>
      <c r="AA16" s="35">
        <f>IF(Z16="ab","",Z16-INT(Y16))</f>
        <v>0</v>
      </c>
      <c r="AB16" s="36" t="str">
        <f>IF(AA16&lt;&gt;0,AA16,"AB")</f>
        <v>AB</v>
      </c>
      <c r="AC16" s="28">
        <f>S15-INT(S15)</f>
        <v>0.5</v>
      </c>
      <c r="AD16" s="94">
        <f>IF(AD17=0,1,0)</f>
        <v>1</v>
      </c>
      <c r="AE16" s="95">
        <f aca="true" t="shared" si="6" ref="AE16:BD16">IF(AE17=0,AD16+1,AD16)</f>
        <v>2</v>
      </c>
      <c r="AF16" s="94">
        <f t="shared" si="6"/>
        <v>3</v>
      </c>
      <c r="AG16" s="94">
        <f t="shared" si="6"/>
        <v>4</v>
      </c>
      <c r="AH16" s="94">
        <f t="shared" si="6"/>
        <v>5</v>
      </c>
      <c r="AI16" s="94">
        <f t="shared" si="6"/>
        <v>6</v>
      </c>
      <c r="AJ16" s="94">
        <f t="shared" si="6"/>
        <v>7</v>
      </c>
      <c r="AK16" s="94">
        <f t="shared" si="6"/>
        <v>8</v>
      </c>
      <c r="AL16" s="94">
        <f t="shared" si="6"/>
        <v>9</v>
      </c>
      <c r="AM16" s="94">
        <f t="shared" si="6"/>
        <v>10</v>
      </c>
      <c r="AN16" s="94">
        <f t="shared" si="6"/>
        <v>11</v>
      </c>
      <c r="AO16" s="94">
        <f t="shared" si="6"/>
        <v>12</v>
      </c>
      <c r="AP16" s="94">
        <f t="shared" si="6"/>
        <v>13</v>
      </c>
      <c r="AQ16" s="94">
        <f t="shared" si="6"/>
        <v>14</v>
      </c>
      <c r="AR16" s="94">
        <f t="shared" si="6"/>
        <v>15</v>
      </c>
      <c r="AS16" s="94">
        <f t="shared" si="6"/>
        <v>16</v>
      </c>
      <c r="AT16" s="94">
        <f t="shared" si="6"/>
        <v>16</v>
      </c>
      <c r="AU16" s="94">
        <f t="shared" si="6"/>
        <v>17</v>
      </c>
      <c r="AV16" s="94">
        <f t="shared" si="6"/>
        <v>18</v>
      </c>
      <c r="AW16" s="94">
        <f t="shared" si="6"/>
        <v>19</v>
      </c>
      <c r="AX16" s="94">
        <f t="shared" si="6"/>
        <v>20</v>
      </c>
      <c r="AY16" s="94">
        <f t="shared" si="6"/>
        <v>21</v>
      </c>
      <c r="AZ16" s="94">
        <f t="shared" si="6"/>
        <v>22</v>
      </c>
      <c r="BA16" s="94">
        <f t="shared" si="6"/>
        <v>23</v>
      </c>
      <c r="BB16" s="94">
        <f t="shared" si="6"/>
        <v>24</v>
      </c>
      <c r="BC16" s="94">
        <f t="shared" si="6"/>
        <v>25</v>
      </c>
      <c r="BD16" s="94">
        <f t="shared" si="6"/>
        <v>25</v>
      </c>
    </row>
    <row r="17" spans="1:56" s="4" customFormat="1" ht="15" customHeight="1">
      <c r="A17" s="111"/>
      <c r="B17" s="113"/>
      <c r="C17" s="130"/>
      <c r="D17" s="149"/>
      <c r="E17" s="146">
        <f>IF(OR(COUNTIF(fer,E$10),SUM($D17:D17)+SUM($D16:$Q16)=$S$15),"AB",IF(SUM($D17:D17)+SUM($D16:$Q16)+IF(WEEKDAY(E$10,2)=6,$R$21,$E$21)&gt;$S$15,$S$15-(SUM($D17:D17)+SUM($D16:$Q16)),IF(WEEKDAY(E$10,2)=6,$R$21,$E$21)))</f>
        <v>8.5</v>
      </c>
      <c r="F17" s="146">
        <f>IF(OR(COUNTIF(fer,F$10),SUM($D17:E17)+SUM($D16:$Q16)=$S$15),"AB",IF(SUM($D17:E17)+SUM($D16:$Q16)+IF(WEEKDAY(F$10,2)=6,$R$21,$E$21)&gt;$S$15,$S$15-(SUM($D17:E17)+SUM($D16:$Q16)),IF(WEEKDAY(F$10,2)=6,$R$21,$E$21)))</f>
        <v>8.5</v>
      </c>
      <c r="G17" s="146">
        <f>IF(OR(COUNTIF(fer,G$10),SUM($D17:F17)+SUM($D16:$Q16)=$S$15),"AB",IF(SUM($D17:F17)+SUM($D16:$Q16)+IF(WEEKDAY(G$10,2)=6,$R$21,$E$21)&gt;$S$15,$S$15-(SUM($D17:F17)+SUM($D16:$Q16)),IF(WEEKDAY(G$10,2)=6,$R$21,$E$21)))</f>
        <v>5.5</v>
      </c>
      <c r="H17" s="146" t="str">
        <f>IF(OR(COUNTIF(fer,H$10),SUM($D17:G17)+SUM($D16:$Q16)=$S$15),"AB",IF(SUM($D17:G17)+SUM($D16:$Q16)+IF(WEEKDAY(H$10,2)=6,$R$21,$E$21)&gt;$S$15,$S$15-(SUM($D17:G17)+SUM($D16:$Q16)),IF(WEEKDAY(H$10,2)=6,$R$21,$E$21)))</f>
        <v>AB</v>
      </c>
      <c r="I17" s="146">
        <f>IF(OR(COUNTIF(fer,I$10),SUM($D17:H17)+SUM($D16:$Q16)=$S$15),"AB",IF(SUM($D17:H17)+SUM($D16:$Q16)+IF(WEEKDAY(I$10,2)=6,$R$21,$E$21)&gt;$S$15,$S$15-(SUM($D17:H17)+SUM($D16:$Q16)),IF(WEEKDAY(I$10,2)=6,$R$21,$E$21)))</f>
        <v>8.5</v>
      </c>
      <c r="J17" s="146">
        <f>IF(OR(COUNTIF(fer,J$10),SUM($D17:I17)+SUM($D16:$Q16)=$S$15),"AB",IF(SUM($D17:I17)+SUM($D16:$Q16)+IF(WEEKDAY(J$10,2)=6,$R$21,$E$21)&gt;$S$15,$S$15-(SUM($D17:I17)+SUM($D16:$Q16)),IF(WEEKDAY(J$10,2)=6,$R$21,$E$21)))</f>
        <v>8.5</v>
      </c>
      <c r="K17" s="146">
        <f>IF(OR(COUNTIF(fer,K$10),SUM($D17:J17)+SUM($D16:$Q16)=$S$15),"AB",IF(SUM($D17:J17)+SUM($D16:$Q16)+IF(WEEKDAY(K$10,2)=6,$R$21,$E$21)&gt;$S$15,$S$15-(SUM($D17:J17)+SUM($D16:$Q16)),IF(WEEKDAY(K$10,2)=6,$R$21,$E$21)))</f>
        <v>4.5</v>
      </c>
      <c r="L17" s="146" t="str">
        <f>IF(OR(COUNTIF(fer,L$10),SUM($D17:K17)+SUM($D16:$Q16)=$S$15),"AB",IF(SUM($D17:K17)+SUM($D16:$Q16)+IF(WEEKDAY(L$10,2)=6,$R$21,$E$21)&gt;$S$15,$S$15-(SUM($D17:K17)+SUM($D16:$Q16)),IF(WEEKDAY(L$10,2)=6,$R$21,$E$21)))</f>
        <v>AB</v>
      </c>
      <c r="M17" s="146" t="str">
        <f>IF(OR(COUNTIF(fer,M$10),SUM($D17:L17)+SUM($D16:$Q16)=$S$15),"AB",IF(SUM($D17:L17)+SUM($D16:$Q16)+IF(WEEKDAY(M$10,2)=6,$R$21,$E$21)&gt;$S$15,$S$15-(SUM($D17:L17)+SUM($D16:$Q16)),IF(WEEKDAY(M$10,2)=6,$R$21,$E$21)))</f>
        <v>AB</v>
      </c>
      <c r="N17" s="146" t="str">
        <f>IF(OR(COUNTIF(fer,N$10),SUM($D17:M17)+SUM($D16:$Q16)=$S$15),"AB",IF(SUM($D17:M17)+SUM($D16:$Q16)+IF(WEEKDAY(N$10,2)=6,$R$21,$E$21)&gt;$S$15,$S$15-(SUM($D17:M17)+SUM($D16:$Q16)),IF(WEEKDAY(N$10,2)=6,$R$21,$E$21)))</f>
        <v>AB</v>
      </c>
      <c r="O17" s="146" t="str">
        <f>IF(OR(COUNTIF(fer,O$10),SUM($D17:N17)+SUM($D16:$Q16)=$S$15),"AB",IF(SUM($D17:N17)+SUM($D16:$Q16)+IF(WEEKDAY(O$10,2)=6,$R$21,$E$21)&gt;$S$15,$S$15-(SUM($D17:N17)+SUM($D16:$Q16)),IF(WEEKDAY(O$10,2)=6,$R$21,$E$21)))</f>
        <v>AB</v>
      </c>
      <c r="P17" s="146" t="str">
        <f>IF(OR(COUNTIF(fer,P$10),SUM($D17:O17)+SUM($D16:$Q16)=$S$15),"AB",IF(SUM($D17:O17)+SUM($D16:$Q16)+IF(WEEKDAY(P$10,2)=6,$R$21,$E$21)&gt;$S$15,$S$15-(SUM($D17:O17)+SUM($D16:$Q16)),IF(WEEKDAY(P$10,2)=6,$R$21,$E$21)))</f>
        <v>AB</v>
      </c>
      <c r="Q17" s="146" t="str">
        <f>IF(OR(COUNTIF(fer,Q$10),SUM($D17:P17)+SUM($D16:$Q16)=$S$15),"AB",IF(SUM($D17:P17)+SUM($D16:$Q16)+IF(WEEKDAY(Q$10,2)=6,$R$21,$E$21)&gt;$S$15,$S$15-(SUM($D17:P17)+SUM($D16:$Q16)),IF(WEEKDAY(Q$10,2)=6,$R$21,$E$21)))</f>
        <v>AB</v>
      </c>
      <c r="R17" s="146" t="str">
        <f>IF(OR(COUNTIF(fer,R$10),SUM($D17:Q17)+SUM($D16:$Q16)=$S$15),"AB",IF(SUM($D17:Q17)+SUM($D16:$Q16)+IF(WEEKDAY(R$10,2)=6,$R$21,$E$21)&gt;$S$15,$S$15-(SUM($D17:Q17)+SUM($D16:$Q16)),IF(WEEKDAY(R$10,2)=6,$R$21,$E$21)))</f>
        <v>AB</v>
      </c>
      <c r="S17" s="142"/>
      <c r="T17" s="136"/>
      <c r="U17" s="137"/>
      <c r="V17" s="131"/>
      <c r="W17" s="90">
        <f t="shared" si="5"/>
        <v>44</v>
      </c>
      <c r="X17" s="27"/>
      <c r="Y17" s="68"/>
      <c r="Z17" s="34" t="str">
        <f>IF(Y17=0,"AB",Y17+IF(AND(S17&gt;0,S17&lt;48),0,IF(AND(S17&gt;48,S17&lt;96),3,IF(AND(S17&gt;96,S17&lt;144),5,0))))</f>
        <v>AB</v>
      </c>
      <c r="AA17" s="35">
        <f>IF(Z17="ab","",Z17-INT(Y17))</f>
      </c>
      <c r="AB17" s="36"/>
      <c r="AC17" s="28"/>
      <c r="AD17" s="96">
        <f>IF(OR(E15=1,COUNTIF(fer,$E$8)&gt;0),1,0)</f>
        <v>0</v>
      </c>
      <c r="AE17" s="97">
        <f>IF(OR(F15=1,COUNTIF(fer,$F$8)&gt;0),1,0)</f>
        <v>0</v>
      </c>
      <c r="AF17" s="96">
        <f>IF(OR(G15=1,COUNTIF(fer,$G$8)&gt;0),1,0)</f>
        <v>0</v>
      </c>
      <c r="AG17" s="96">
        <f>IF(OR(H15=1,COUNTIF(fer,$H$8)&gt;0),1,0)</f>
        <v>0</v>
      </c>
      <c r="AH17" s="96">
        <f>IF(OR(I15=1,COUNTIF(fer,$I$8)&gt;0),1,0)</f>
        <v>0</v>
      </c>
      <c r="AI17" s="96">
        <f>IF(OR(J15=1,COUNTIF(fer,$J$8)&gt;0),1,0)</f>
        <v>0</v>
      </c>
      <c r="AJ17" s="96">
        <f>IF(OR(K15=1,COUNTIF(fer,$K$8)&gt;0),1,0)</f>
        <v>0</v>
      </c>
      <c r="AK17" s="96">
        <f>IF(OR(L15=1,COUNTIF(fer,$L$8)&gt;0),1,0)</f>
        <v>0</v>
      </c>
      <c r="AL17" s="96">
        <f>IF(OR(M15=1,COUNTIF(fer,#REF!)&gt;0),1,0)</f>
        <v>0</v>
      </c>
      <c r="AM17" s="96">
        <f>IF(OR(N15=1,COUNTIF(fer,$N$8)&gt;0),1,0)</f>
        <v>0</v>
      </c>
      <c r="AN17" s="96">
        <f>IF(OR(O15=1,COUNTIF(fer,$O$8)&gt;0),1,0)</f>
        <v>0</v>
      </c>
      <c r="AO17" s="96">
        <f>IF(OR(P15=1,COUNTIF(fer,$P$8)&gt;0),1,0)</f>
        <v>0</v>
      </c>
      <c r="AP17" s="96">
        <f>IF(OR(Q15=1,COUNTIF(fer,$Q$8)&gt;0),1,0)</f>
        <v>0</v>
      </c>
      <c r="AQ17" s="96">
        <f>IF(OR(E18=1,COUNTIF(fer,$E$10)&gt;0),1,0)</f>
        <v>0</v>
      </c>
      <c r="AR17" s="96">
        <f>IF(OR(F18=1,COUNTIF(fer,$F$10)&gt;0),1,0)</f>
        <v>0</v>
      </c>
      <c r="AS17" s="96">
        <f>IF(OR(G18=1,COUNTIF(fer,#REF!)&gt;0),1,0)</f>
        <v>0</v>
      </c>
      <c r="AT17" s="96">
        <f>IF(OR(H18=1,COUNTIF(fer,$H$10)&gt;0),1,0)</f>
        <v>1</v>
      </c>
      <c r="AU17" s="96">
        <f>IF(OR(I18=1,COUNTIF(fer,$I$10)&gt;0),1,0)</f>
        <v>0</v>
      </c>
      <c r="AV17" s="96">
        <f>IF(OR(J18=1,COUNTIF(fer,#REF!)&gt;0),1,0)</f>
        <v>0</v>
      </c>
      <c r="AW17" s="96">
        <f>IF(OR(K18=1,COUNTIF(fer,$K$10)&gt;0),1,0)</f>
        <v>0</v>
      </c>
      <c r="AX17" s="96">
        <f>IF(OR(L18=1,COUNTIF(fer,$L$10)&gt;0),1,0)</f>
        <v>0</v>
      </c>
      <c r="AY17" s="96">
        <f>IF(OR(M18=1,COUNTIF(fer,$M$10)&gt;0),1,0)</f>
        <v>0</v>
      </c>
      <c r="AZ17" s="96">
        <f>IF(OR(N18=1,COUNTIF(fer,$N$10)&gt;0),1,0)</f>
        <v>0</v>
      </c>
      <c r="BA17" s="96">
        <f>IF(OR(O18=1,COUNTIF(fer,$O$10)&gt;0),1,0)</f>
        <v>0</v>
      </c>
      <c r="BB17" s="96">
        <f>IF(OR(P18=1,COUNTIF(fer,$P$10)&gt;0),1,0)</f>
        <v>0</v>
      </c>
      <c r="BC17" s="96">
        <f>IF(OR(Q18=1,COUNTIF(fer,$Q$10)&gt;0),1,0)</f>
        <v>0</v>
      </c>
      <c r="BD17" s="96">
        <f>IF(OR(R18=1,COUNTIF(fer,$R$10)&gt;0),1,0)</f>
        <v>1</v>
      </c>
    </row>
    <row r="18" spans="1:52" s="4" customFormat="1" ht="6.75" customHeight="1">
      <c r="A18" s="111"/>
      <c r="B18" s="113"/>
      <c r="C18" s="130"/>
      <c r="D18" s="149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42"/>
      <c r="T18" s="136"/>
      <c r="U18" s="137"/>
      <c r="V18" s="88"/>
      <c r="W18" s="90" t="e">
        <f>SUMIF(E18:Q18,"&lt;&gt;ab",E18:Q18)+SUMIF(#REF!,"&lt;&gt;ab",#REF!)</f>
        <v>#REF!</v>
      </c>
      <c r="X18" s="27"/>
      <c r="Y18" s="68"/>
      <c r="Z18" s="34"/>
      <c r="AA18" s="35"/>
      <c r="AB18" s="36"/>
      <c r="AC18" s="28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</row>
    <row r="19" spans="2:52" ht="6.75" customHeight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5"/>
      <c r="U19" s="91"/>
      <c r="V19" s="82"/>
      <c r="W19" s="83"/>
      <c r="X19" s="32"/>
      <c r="Y19" s="44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2:52" ht="12" customHeight="1">
      <c r="B20" s="39" t="s">
        <v>11</v>
      </c>
      <c r="C20" s="11" t="s">
        <v>0</v>
      </c>
      <c r="D20" s="11"/>
      <c r="E20" s="37" t="s">
        <v>2</v>
      </c>
      <c r="F20" s="13"/>
      <c r="G20" s="13"/>
      <c r="H20" s="9" t="s">
        <v>1</v>
      </c>
      <c r="I20" s="37" t="s">
        <v>3</v>
      </c>
      <c r="J20" s="13"/>
      <c r="K20" s="13"/>
      <c r="L20" s="10" t="s">
        <v>9</v>
      </c>
      <c r="M20" s="37" t="s">
        <v>10</v>
      </c>
      <c r="N20" s="13"/>
      <c r="O20" s="13"/>
      <c r="P20" s="47" t="s">
        <v>8</v>
      </c>
      <c r="Q20" s="37" t="s">
        <v>27</v>
      </c>
      <c r="R20" s="14"/>
      <c r="S20" s="151"/>
      <c r="X20" s="65"/>
      <c r="Y20" s="45"/>
      <c r="AB20" s="116">
        <f>DATE(An,3,1)</f>
        <v>42795</v>
      </c>
      <c r="AC20" s="116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s="19" customFormat="1" ht="15" customHeight="1">
      <c r="A21" s="51"/>
      <c r="B21" s="51"/>
      <c r="C21" s="55"/>
      <c r="D21" s="55"/>
      <c r="E21" s="52">
        <v>8.5</v>
      </c>
      <c r="F21" s="70" t="s">
        <v>18</v>
      </c>
      <c r="G21" s="53"/>
      <c r="H21" s="53"/>
      <c r="I21" s="53"/>
      <c r="J21" s="53"/>
      <c r="K21" s="53"/>
      <c r="L21" s="56">
        <v>1</v>
      </c>
      <c r="M21" s="71" t="s">
        <v>21</v>
      </c>
      <c r="N21" s="53"/>
      <c r="O21" s="53"/>
      <c r="P21" s="53"/>
      <c r="Q21" s="53"/>
      <c r="R21" s="52">
        <v>5.5</v>
      </c>
      <c r="S21" s="71" t="s">
        <v>22</v>
      </c>
      <c r="T21" s="51"/>
      <c r="U21" s="26"/>
      <c r="V21" s="26"/>
      <c r="W21" s="26"/>
      <c r="X21" s="132" t="s">
        <v>6</v>
      </c>
      <c r="Z21" s="54" t="s">
        <v>6</v>
      </c>
      <c r="AA21" s="29"/>
      <c r="AB21" s="66"/>
      <c r="AC21" s="29"/>
      <c r="AW21" s="66"/>
      <c r="AX21" s="66"/>
      <c r="AY21" s="66"/>
      <c r="AZ21" s="66"/>
    </row>
    <row r="22" spans="2:29" s="26" customFormat="1" ht="3" customHeight="1" hidden="1">
      <c r="B22" s="20"/>
      <c r="C22" s="54"/>
      <c r="D22" s="54"/>
      <c r="E22" s="21"/>
      <c r="F22" s="22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18"/>
      <c r="X22" s="132"/>
      <c r="Z22" s="54"/>
      <c r="AA22" s="30"/>
      <c r="AB22" s="67"/>
      <c r="AC22" s="30"/>
    </row>
    <row r="23" spans="2:29" s="26" customFormat="1" ht="1.5" customHeight="1">
      <c r="B23" s="20"/>
      <c r="C23" s="54"/>
      <c r="D23" s="54"/>
      <c r="E23" s="21"/>
      <c r="F23" s="22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18"/>
      <c r="X23" s="132"/>
      <c r="Z23" s="54"/>
      <c r="AA23" s="30"/>
      <c r="AB23" s="67"/>
      <c r="AC23" s="30"/>
    </row>
    <row r="24" spans="2:29" s="26" customFormat="1" ht="2.25" customHeight="1">
      <c r="B24" s="20"/>
      <c r="C24" s="54"/>
      <c r="D24" s="54"/>
      <c r="E24" s="21"/>
      <c r="F24" s="22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18"/>
      <c r="X24" s="132"/>
      <c r="Z24" s="54"/>
      <c r="AA24" s="30"/>
      <c r="AB24" s="67"/>
      <c r="AC24" s="30"/>
    </row>
    <row r="25" spans="3:28" ht="15" customHeight="1">
      <c r="C25" s="49"/>
      <c r="D25" s="4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87"/>
      <c r="Z25" s="32"/>
      <c r="AB25" s="32"/>
    </row>
    <row r="26" spans="3:28" ht="15" customHeight="1">
      <c r="C26" s="49"/>
      <c r="D26" s="4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6"/>
      <c r="Z26" s="32"/>
      <c r="AB26" s="32"/>
    </row>
    <row r="27" spans="1:28" ht="21">
      <c r="A27" s="92"/>
      <c r="E27" s="152" t="s">
        <v>28</v>
      </c>
      <c r="Y27" s="46"/>
      <c r="Z27" s="32"/>
      <c r="AB27" s="32"/>
    </row>
    <row r="28" spans="25:28" ht="15" customHeight="1">
      <c r="Y28" s="44"/>
      <c r="Z28" s="32"/>
      <c r="AB28" s="32"/>
    </row>
    <row r="29" spans="1:28" ht="15" customHeight="1">
      <c r="A29" s="93"/>
      <c r="Y29" s="44"/>
      <c r="Z29" s="32"/>
      <c r="AB29" s="32"/>
    </row>
    <row r="30" spans="1:28" ht="15" customHeight="1">
      <c r="A30" s="93"/>
      <c r="Y30" s="44"/>
      <c r="Z30" s="32"/>
      <c r="AB30" s="32"/>
    </row>
    <row r="31" spans="25:28" ht="15" customHeight="1">
      <c r="Y31" s="44"/>
      <c r="Z31" s="32"/>
      <c r="AB31" s="32"/>
    </row>
    <row r="32" spans="25:28" ht="15" customHeight="1">
      <c r="Y32" s="44"/>
      <c r="Z32" s="32"/>
      <c r="AB32" s="32"/>
    </row>
    <row r="33" spans="26:28" ht="15" customHeight="1">
      <c r="Z33" s="32"/>
      <c r="AB33" s="32"/>
    </row>
    <row r="34" spans="26:28" ht="15" customHeight="1">
      <c r="Z34" s="32"/>
      <c r="AB34" s="32"/>
    </row>
    <row r="35" spans="25:28" ht="15" customHeight="1">
      <c r="Y35" s="44"/>
      <c r="Z35" s="32"/>
      <c r="AB35" s="32"/>
    </row>
    <row r="36" spans="25:28" ht="15" customHeight="1">
      <c r="Y36" s="44"/>
      <c r="Z36" s="32"/>
      <c r="AB36" s="32"/>
    </row>
    <row r="37" spans="25:28" ht="15" customHeight="1">
      <c r="Y37" s="44"/>
      <c r="Z37" s="32"/>
      <c r="AB37" s="32"/>
    </row>
    <row r="38" spans="25:28" ht="15" customHeight="1">
      <c r="Y38" s="44"/>
      <c r="Z38" s="32"/>
      <c r="AB38" s="32"/>
    </row>
    <row r="39" spans="25:28" ht="15" customHeight="1">
      <c r="Y39" s="44"/>
      <c r="Z39" s="32"/>
      <c r="AB39" s="32"/>
    </row>
    <row r="40" spans="25:28" ht="15" customHeight="1">
      <c r="Y40" s="44"/>
      <c r="Z40" s="32"/>
      <c r="AB40" s="32"/>
    </row>
    <row r="41" spans="25:28" ht="15" customHeight="1">
      <c r="Y41" s="44"/>
      <c r="Z41" s="32"/>
      <c r="AB41" s="32"/>
    </row>
    <row r="42" spans="25:28" ht="15" customHeight="1">
      <c r="Y42" s="44"/>
      <c r="Z42" s="32"/>
      <c r="AB42" s="32"/>
    </row>
    <row r="43" spans="25:28" ht="15" customHeight="1">
      <c r="Y43" s="44"/>
      <c r="Z43" s="32"/>
      <c r="AB43" s="32"/>
    </row>
    <row r="44" spans="25:28" ht="15" customHeight="1">
      <c r="Y44" s="44"/>
      <c r="Z44" s="32"/>
      <c r="AB44" s="32"/>
    </row>
    <row r="45" spans="25:28" ht="15" customHeight="1">
      <c r="Y45" s="44"/>
      <c r="Z45" s="32"/>
      <c r="AB45" s="32"/>
    </row>
    <row r="46" spans="25:28" ht="15" customHeight="1">
      <c r="Y46" s="44"/>
      <c r="Z46" s="32"/>
      <c r="AB46" s="32"/>
    </row>
    <row r="47" spans="25:28" ht="15" customHeight="1">
      <c r="Y47" s="44"/>
      <c r="Z47" s="32"/>
      <c r="AB47" s="32"/>
    </row>
    <row r="48" spans="25:28" ht="15" customHeight="1">
      <c r="Y48" s="44"/>
      <c r="Z48" s="32"/>
      <c r="AB48" s="32"/>
    </row>
    <row r="49" spans="25:28" ht="15" customHeight="1">
      <c r="Y49" s="44"/>
      <c r="Z49" s="32"/>
      <c r="AB49" s="32"/>
    </row>
    <row r="50" spans="25:28" ht="15" customHeight="1">
      <c r="Y50" s="44"/>
      <c r="Z50" s="32"/>
      <c r="AB50" s="32"/>
    </row>
    <row r="51" spans="25:28" ht="15" customHeight="1">
      <c r="Y51" s="44"/>
      <c r="Z51" s="32"/>
      <c r="AB51" s="32"/>
    </row>
    <row r="52" spans="25:28" ht="15" customHeight="1">
      <c r="Y52" s="44"/>
      <c r="Z52" s="32"/>
      <c r="AB52" s="32"/>
    </row>
    <row r="53" spans="25:28" ht="15" customHeight="1">
      <c r="Y53" s="44"/>
      <c r="Z53" s="32"/>
      <c r="AB53" s="32"/>
    </row>
    <row r="54" spans="25:28" ht="15" customHeight="1">
      <c r="Y54" s="44"/>
      <c r="Z54" s="32"/>
      <c r="AB54" s="32"/>
    </row>
    <row r="55" spans="25:28" ht="15" customHeight="1">
      <c r="Y55" s="44"/>
      <c r="Z55" s="32"/>
      <c r="AB55" s="32"/>
    </row>
    <row r="56" spans="25:28" ht="15" customHeight="1">
      <c r="Y56" s="44"/>
      <c r="Z56" s="32"/>
      <c r="AB56" s="32"/>
    </row>
    <row r="57" spans="25:28" ht="15" customHeight="1">
      <c r="Y57" s="44"/>
      <c r="Z57" s="32"/>
      <c r="AB57" s="32"/>
    </row>
    <row r="58" spans="25:28" ht="15" customHeight="1">
      <c r="Y58" s="44"/>
      <c r="Z58" s="32"/>
      <c r="AB58" s="32"/>
    </row>
    <row r="59" spans="25:28" ht="15" customHeight="1">
      <c r="Y59" s="44"/>
      <c r="Z59" s="32"/>
      <c r="AB59" s="32"/>
    </row>
    <row r="60" spans="25:28" ht="15" customHeight="1">
      <c r="Y60" s="44"/>
      <c r="Z60" s="32"/>
      <c r="AB60" s="32"/>
    </row>
    <row r="61" spans="25:28" ht="15" customHeight="1">
      <c r="Y61" s="44"/>
      <c r="Z61" s="32"/>
      <c r="AB61" s="32"/>
    </row>
    <row r="62" spans="25:28" ht="15" customHeight="1">
      <c r="Y62" s="44"/>
      <c r="Z62" s="32"/>
      <c r="AB62" s="32"/>
    </row>
    <row r="63" spans="25:28" ht="15" customHeight="1">
      <c r="Y63" s="44"/>
      <c r="Z63" s="32"/>
      <c r="AB63" s="32"/>
    </row>
    <row r="64" spans="25:28" ht="15" customHeight="1">
      <c r="Y64" s="44"/>
      <c r="Z64" s="32"/>
      <c r="AB64" s="32"/>
    </row>
    <row r="65" spans="25:28" ht="15" customHeight="1">
      <c r="Y65" s="44"/>
      <c r="Z65" s="32"/>
      <c r="AB65" s="32"/>
    </row>
    <row r="66" spans="25:28" ht="15" customHeight="1">
      <c r="Y66" s="44"/>
      <c r="Z66" s="32"/>
      <c r="AB66" s="32"/>
    </row>
    <row r="67" spans="25:28" ht="15" customHeight="1">
      <c r="Y67" s="44"/>
      <c r="Z67" s="32"/>
      <c r="AB67" s="32"/>
    </row>
    <row r="68" spans="25:28" ht="15" customHeight="1">
      <c r="Y68" s="44"/>
      <c r="Z68" s="32"/>
      <c r="AB68" s="32"/>
    </row>
    <row r="69" spans="25:28" ht="15" customHeight="1">
      <c r="Y69" s="44"/>
      <c r="Z69" s="32"/>
      <c r="AB69" s="32"/>
    </row>
    <row r="70" spans="25:28" ht="15" customHeight="1">
      <c r="Y70" s="44"/>
      <c r="Z70" s="32"/>
      <c r="AB70" s="32"/>
    </row>
    <row r="71" spans="25:28" ht="15" customHeight="1">
      <c r="Y71" s="44"/>
      <c r="Z71" s="32"/>
      <c r="AB71" s="32"/>
    </row>
    <row r="72" spans="25:28" ht="15" customHeight="1">
      <c r="Y72" s="44"/>
      <c r="Z72" s="32"/>
      <c r="AB72" s="32"/>
    </row>
    <row r="73" spans="25:28" ht="15" customHeight="1">
      <c r="Y73" s="44"/>
      <c r="Z73" s="32"/>
      <c r="AB73" s="32"/>
    </row>
    <row r="74" spans="25:28" ht="15" customHeight="1">
      <c r="Y74" s="44"/>
      <c r="Z74" s="32"/>
      <c r="AB74" s="32"/>
    </row>
    <row r="75" spans="25:28" ht="15" customHeight="1">
      <c r="Y75" s="44"/>
      <c r="Z75" s="32"/>
      <c r="AB75" s="32"/>
    </row>
    <row r="76" spans="25:28" ht="15" customHeight="1">
      <c r="Y76" s="44"/>
      <c r="Z76" s="32"/>
      <c r="AB76" s="32"/>
    </row>
    <row r="77" spans="25:28" ht="15" customHeight="1">
      <c r="Y77" s="44"/>
      <c r="Z77" s="32"/>
      <c r="AB77" s="32"/>
    </row>
    <row r="78" spans="25:28" ht="15" customHeight="1">
      <c r="Y78" s="44"/>
      <c r="Z78" s="32"/>
      <c r="AB78" s="32"/>
    </row>
    <row r="79" spans="25:28" ht="15" customHeight="1">
      <c r="Y79" s="44"/>
      <c r="Z79" s="32"/>
      <c r="AB79" s="32"/>
    </row>
    <row r="80" spans="25:28" ht="15" customHeight="1">
      <c r="Y80" s="44"/>
      <c r="Z80" s="32"/>
      <c r="AB80" s="32"/>
    </row>
    <row r="81" spans="25:28" ht="15" customHeight="1">
      <c r="Y81" s="44"/>
      <c r="Z81" s="32"/>
      <c r="AB81" s="32"/>
    </row>
    <row r="82" spans="25:28" ht="15" customHeight="1">
      <c r="Y82" s="44"/>
      <c r="Z82" s="32"/>
      <c r="AB82" s="32"/>
    </row>
    <row r="83" spans="25:28" ht="15" customHeight="1">
      <c r="Y83" s="44"/>
      <c r="Z83" s="32"/>
      <c r="AB83" s="32"/>
    </row>
    <row r="84" spans="25:28" ht="15" customHeight="1">
      <c r="Y84" s="44"/>
      <c r="Z84" s="32"/>
      <c r="AB84" s="32"/>
    </row>
    <row r="85" spans="25:28" ht="15" customHeight="1">
      <c r="Y85" s="44"/>
      <c r="Z85" s="32"/>
      <c r="AB85" s="32"/>
    </row>
    <row r="86" spans="25:28" ht="15" customHeight="1">
      <c r="Y86" s="44"/>
      <c r="Z86" s="32"/>
      <c r="AB86" s="32"/>
    </row>
    <row r="87" spans="25:28" ht="15" customHeight="1">
      <c r="Y87" s="44"/>
      <c r="Z87" s="32"/>
      <c r="AB87" s="32"/>
    </row>
    <row r="88" spans="25:28" ht="15" customHeight="1">
      <c r="Y88" s="44"/>
      <c r="Z88" s="32"/>
      <c r="AB88" s="32"/>
    </row>
    <row r="89" spans="25:28" ht="15" customHeight="1">
      <c r="Y89" s="44"/>
      <c r="Z89" s="32"/>
      <c r="AB89" s="32"/>
    </row>
    <row r="90" spans="25:28" ht="15" customHeight="1">
      <c r="Y90" s="44"/>
      <c r="Z90" s="32"/>
      <c r="AB90" s="32"/>
    </row>
    <row r="91" spans="25:28" ht="15" customHeight="1">
      <c r="Y91" s="44"/>
      <c r="Z91" s="32"/>
      <c r="AB91" s="32"/>
    </row>
    <row r="92" spans="25:28" ht="15" customHeight="1">
      <c r="Y92" s="44"/>
      <c r="Z92" s="32"/>
      <c r="AB92" s="32"/>
    </row>
    <row r="93" spans="25:28" ht="15" customHeight="1">
      <c r="Y93" s="44"/>
      <c r="Z93" s="32"/>
      <c r="AB93" s="32"/>
    </row>
    <row r="94" spans="25:28" ht="15" customHeight="1">
      <c r="Y94" s="44"/>
      <c r="Z94" s="32"/>
      <c r="AB94" s="32"/>
    </row>
    <row r="95" spans="25:28" ht="15" customHeight="1">
      <c r="Y95" s="44"/>
      <c r="Z95" s="32"/>
      <c r="AB95" s="32"/>
    </row>
    <row r="96" spans="25:28" ht="15" customHeight="1">
      <c r="Y96" s="44"/>
      <c r="Z96" s="32"/>
      <c r="AB96" s="32"/>
    </row>
    <row r="97" spans="25:28" ht="15" customHeight="1">
      <c r="Y97" s="44"/>
      <c r="Z97" s="32"/>
      <c r="AB97" s="32"/>
    </row>
    <row r="98" spans="25:28" ht="15" customHeight="1">
      <c r="Y98" s="44"/>
      <c r="Z98" s="32"/>
      <c r="AB98" s="32"/>
    </row>
    <row r="99" spans="25:28" ht="15" customHeight="1">
      <c r="Y99" s="44"/>
      <c r="Z99" s="32"/>
      <c r="AB99" s="32"/>
    </row>
    <row r="100" spans="25:28" ht="15" customHeight="1">
      <c r="Y100" s="44"/>
      <c r="Z100" s="32"/>
      <c r="AB100" s="32"/>
    </row>
    <row r="101" spans="25:28" ht="15" customHeight="1">
      <c r="Y101" s="44"/>
      <c r="Z101" s="32"/>
      <c r="AB101" s="32"/>
    </row>
    <row r="102" spans="25:28" ht="15" customHeight="1">
      <c r="Y102" s="44"/>
      <c r="Z102" s="32"/>
      <c r="AB102" s="32"/>
    </row>
    <row r="103" spans="25:28" ht="15" customHeight="1">
      <c r="Y103" s="44"/>
      <c r="Z103" s="32"/>
      <c r="AB103" s="32"/>
    </row>
    <row r="104" spans="25:28" ht="15" customHeight="1">
      <c r="Y104" s="44"/>
      <c r="Z104" s="32"/>
      <c r="AB104" s="32"/>
    </row>
    <row r="105" spans="25:28" ht="15" customHeight="1">
      <c r="Y105" s="44"/>
      <c r="Z105" s="32"/>
      <c r="AB105" s="32"/>
    </row>
    <row r="106" spans="25:28" ht="15" customHeight="1">
      <c r="Y106" s="44"/>
      <c r="Z106" s="32"/>
      <c r="AB106" s="32"/>
    </row>
    <row r="107" spans="25:28" ht="15" customHeight="1">
      <c r="Y107" s="44"/>
      <c r="Z107" s="32"/>
      <c r="AB107" s="32"/>
    </row>
    <row r="108" spans="25:28" ht="15" customHeight="1">
      <c r="Y108" s="44"/>
      <c r="Z108" s="32"/>
      <c r="AB108" s="32"/>
    </row>
    <row r="109" spans="25:28" ht="15" customHeight="1">
      <c r="Y109" s="44"/>
      <c r="Z109" s="32"/>
      <c r="AB109" s="32"/>
    </row>
    <row r="110" spans="25:28" ht="15" customHeight="1">
      <c r="Y110" s="44"/>
      <c r="Z110" s="32"/>
      <c r="AB110" s="32"/>
    </row>
    <row r="111" spans="25:28" ht="15" customHeight="1">
      <c r="Y111" s="44"/>
      <c r="Z111" s="32"/>
      <c r="AB111" s="32"/>
    </row>
    <row r="112" spans="25:28" ht="15" customHeight="1">
      <c r="Y112" s="44"/>
      <c r="Z112" s="32"/>
      <c r="AB112" s="32"/>
    </row>
    <row r="113" spans="25:28" ht="15" customHeight="1">
      <c r="Y113" s="44"/>
      <c r="Z113" s="32"/>
      <c r="AB113" s="32"/>
    </row>
    <row r="114" spans="25:28" ht="15" customHeight="1">
      <c r="Y114" s="44"/>
      <c r="Z114" s="32"/>
      <c r="AB114" s="32"/>
    </row>
    <row r="115" spans="25:28" ht="15" customHeight="1">
      <c r="Y115" s="44"/>
      <c r="Z115" s="32"/>
      <c r="AB115" s="32"/>
    </row>
    <row r="116" spans="25:28" ht="15" customHeight="1">
      <c r="Y116" s="44"/>
      <c r="Z116" s="32"/>
      <c r="AB116" s="32"/>
    </row>
    <row r="117" spans="25:28" ht="15" customHeight="1">
      <c r="Y117" s="44"/>
      <c r="Z117" s="32"/>
      <c r="AB117" s="32"/>
    </row>
    <row r="118" spans="25:28" ht="15" customHeight="1">
      <c r="Y118" s="44"/>
      <c r="Z118" s="32"/>
      <c r="AB118" s="32"/>
    </row>
    <row r="119" spans="25:28" ht="15" customHeight="1">
      <c r="Y119" s="44"/>
      <c r="Z119" s="32"/>
      <c r="AB119" s="32"/>
    </row>
    <row r="120" spans="25:28" ht="15" customHeight="1">
      <c r="Y120" s="44"/>
      <c r="Z120" s="32"/>
      <c r="AB120" s="32"/>
    </row>
    <row r="121" spans="25:28" ht="15" customHeight="1">
      <c r="Y121" s="44"/>
      <c r="Z121" s="32"/>
      <c r="AB121" s="32"/>
    </row>
    <row r="122" spans="25:28" ht="15" customHeight="1">
      <c r="Y122" s="44"/>
      <c r="Z122" s="32"/>
      <c r="AB122" s="32"/>
    </row>
    <row r="123" spans="25:28" ht="15" customHeight="1">
      <c r="Y123" s="44"/>
      <c r="Z123" s="32"/>
      <c r="AB123" s="32"/>
    </row>
    <row r="124" spans="25:28" ht="15" customHeight="1">
      <c r="Y124" s="44"/>
      <c r="Z124" s="32"/>
      <c r="AB124" s="32"/>
    </row>
    <row r="125" spans="25:28" ht="15" customHeight="1">
      <c r="Y125" s="44"/>
      <c r="Z125" s="32"/>
      <c r="AB125" s="32"/>
    </row>
    <row r="126" spans="25:28" ht="15" customHeight="1">
      <c r="Y126" s="44"/>
      <c r="Z126" s="32"/>
      <c r="AB126" s="32"/>
    </row>
    <row r="127" spans="25:28" ht="15" customHeight="1">
      <c r="Y127" s="44"/>
      <c r="Z127" s="32"/>
      <c r="AB127" s="32"/>
    </row>
    <row r="128" spans="25:28" ht="15" customHeight="1">
      <c r="Y128" s="44"/>
      <c r="Z128" s="32"/>
      <c r="AB128" s="32"/>
    </row>
    <row r="129" spans="25:28" ht="15" customHeight="1">
      <c r="Y129" s="44"/>
      <c r="Z129" s="32"/>
      <c r="AB129" s="32"/>
    </row>
    <row r="130" spans="25:28" ht="15" customHeight="1">
      <c r="Y130" s="44"/>
      <c r="Z130" s="32"/>
      <c r="AB130" s="32"/>
    </row>
    <row r="131" spans="25:28" ht="15" customHeight="1">
      <c r="Y131" s="44"/>
      <c r="Z131" s="32"/>
      <c r="AB131" s="32"/>
    </row>
    <row r="132" spans="25:28" ht="15" customHeight="1">
      <c r="Y132" s="44"/>
      <c r="Z132" s="32"/>
      <c r="AB132" s="32"/>
    </row>
    <row r="133" spans="25:28" ht="15" customHeight="1">
      <c r="Y133" s="44"/>
      <c r="Z133" s="32"/>
      <c r="AB133" s="32"/>
    </row>
    <row r="134" spans="25:28" ht="15" customHeight="1">
      <c r="Y134" s="44"/>
      <c r="Z134" s="32"/>
      <c r="AB134" s="32"/>
    </row>
    <row r="135" spans="25:28" ht="15" customHeight="1">
      <c r="Y135" s="44"/>
      <c r="Z135" s="32"/>
      <c r="AB135" s="32"/>
    </row>
    <row r="136" spans="25:28" ht="15" customHeight="1">
      <c r="Y136" s="44"/>
      <c r="Z136" s="32"/>
      <c r="AB136" s="32"/>
    </row>
    <row r="137" spans="25:28" ht="15" customHeight="1">
      <c r="Y137" s="44"/>
      <c r="Z137" s="32"/>
      <c r="AB137" s="32"/>
    </row>
    <row r="138" spans="25:28" ht="15" customHeight="1">
      <c r="Y138" s="44"/>
      <c r="Z138" s="32"/>
      <c r="AB138" s="32"/>
    </row>
    <row r="139" spans="25:28" ht="15" customHeight="1">
      <c r="Y139" s="44"/>
      <c r="Z139" s="32"/>
      <c r="AB139" s="32"/>
    </row>
    <row r="140" spans="25:28" ht="15" customHeight="1">
      <c r="Y140" s="44"/>
      <c r="Z140" s="32"/>
      <c r="AB140" s="32"/>
    </row>
    <row r="141" spans="25:28" ht="15" customHeight="1">
      <c r="Y141" s="44"/>
      <c r="Z141" s="32"/>
      <c r="AB141" s="32"/>
    </row>
    <row r="142" spans="25:28" ht="15" customHeight="1">
      <c r="Y142" s="44"/>
      <c r="Z142" s="32"/>
      <c r="AB142" s="32"/>
    </row>
    <row r="143" spans="25:28" ht="15" customHeight="1">
      <c r="Y143" s="44"/>
      <c r="Z143" s="32"/>
      <c r="AB143" s="32"/>
    </row>
    <row r="144" spans="25:28" ht="15" customHeight="1">
      <c r="Y144" s="44"/>
      <c r="Z144" s="32"/>
      <c r="AB144" s="32"/>
    </row>
    <row r="145" spans="25:28" ht="15" customHeight="1">
      <c r="Y145" s="44"/>
      <c r="Z145" s="32"/>
      <c r="AB145" s="32"/>
    </row>
    <row r="146" spans="25:28" ht="15" customHeight="1">
      <c r="Y146" s="44"/>
      <c r="Z146" s="32"/>
      <c r="AB146" s="32"/>
    </row>
    <row r="147" spans="25:28" ht="15" customHeight="1">
      <c r="Y147" s="44"/>
      <c r="Z147" s="32"/>
      <c r="AB147" s="32"/>
    </row>
    <row r="148" spans="25:28" ht="15" customHeight="1">
      <c r="Y148" s="44"/>
      <c r="Z148" s="32"/>
      <c r="AB148" s="32"/>
    </row>
    <row r="149" spans="25:28" ht="15" customHeight="1">
      <c r="Y149" s="44"/>
      <c r="Z149" s="32"/>
      <c r="AB149" s="32"/>
    </row>
    <row r="150" spans="25:28" ht="15" customHeight="1">
      <c r="Y150" s="44"/>
      <c r="Z150" s="32"/>
      <c r="AB150" s="32"/>
    </row>
    <row r="151" spans="25:28" ht="15" customHeight="1">
      <c r="Y151" s="44"/>
      <c r="Z151" s="32"/>
      <c r="AB151" s="32"/>
    </row>
    <row r="152" spans="25:28" ht="15" customHeight="1">
      <c r="Y152" s="44"/>
      <c r="Z152" s="32"/>
      <c r="AB152" s="32"/>
    </row>
    <row r="153" spans="25:28" ht="15" customHeight="1">
      <c r="Y153" s="44"/>
      <c r="Z153" s="32"/>
      <c r="AB153" s="32"/>
    </row>
    <row r="154" spans="25:28" ht="15" customHeight="1">
      <c r="Y154" s="44"/>
      <c r="Z154" s="32"/>
      <c r="AB154" s="32"/>
    </row>
    <row r="155" spans="25:28" ht="15" customHeight="1">
      <c r="Y155" s="44"/>
      <c r="Z155" s="32"/>
      <c r="AB155" s="32"/>
    </row>
    <row r="156" spans="25:28" ht="15" customHeight="1">
      <c r="Y156" s="44"/>
      <c r="Z156" s="32"/>
      <c r="AB156" s="32"/>
    </row>
    <row r="157" spans="25:28" ht="15" customHeight="1">
      <c r="Y157" s="44"/>
      <c r="Z157" s="32"/>
      <c r="AB157" s="32"/>
    </row>
    <row r="158" spans="25:28" ht="15" customHeight="1">
      <c r="Y158" s="44"/>
      <c r="Z158" s="32"/>
      <c r="AB158" s="32"/>
    </row>
    <row r="159" spans="25:28" ht="15" customHeight="1">
      <c r="Y159" s="44"/>
      <c r="Z159" s="32"/>
      <c r="AB159" s="32"/>
    </row>
    <row r="160" spans="25:28" ht="15" customHeight="1">
      <c r="Y160" s="44"/>
      <c r="Z160" s="32"/>
      <c r="AB160" s="32"/>
    </row>
    <row r="161" spans="25:28" ht="15" customHeight="1">
      <c r="Y161" s="44"/>
      <c r="Z161" s="32"/>
      <c r="AB161" s="32"/>
    </row>
    <row r="162" spans="25:28" ht="15" customHeight="1">
      <c r="Y162" s="44"/>
      <c r="Z162" s="32"/>
      <c r="AB162" s="32"/>
    </row>
    <row r="163" spans="25:28" ht="15" customHeight="1">
      <c r="Y163" s="44"/>
      <c r="Z163" s="32"/>
      <c r="AB163" s="32"/>
    </row>
    <row r="164" spans="25:28" ht="15" customHeight="1">
      <c r="Y164" s="44"/>
      <c r="Z164" s="32"/>
      <c r="AB164" s="32"/>
    </row>
    <row r="165" spans="25:28" ht="15" customHeight="1">
      <c r="Y165" s="44"/>
      <c r="Z165" s="32"/>
      <c r="AB165" s="32"/>
    </row>
    <row r="166" spans="25:28" ht="15" customHeight="1">
      <c r="Y166" s="44"/>
      <c r="Z166" s="32"/>
      <c r="AB166" s="32"/>
    </row>
    <row r="167" spans="25:28" ht="15" customHeight="1">
      <c r="Y167" s="44"/>
      <c r="Z167" s="32"/>
      <c r="AB167" s="32"/>
    </row>
    <row r="168" spans="25:28" ht="15" customHeight="1">
      <c r="Y168" s="44"/>
      <c r="Z168" s="32"/>
      <c r="AB168" s="32"/>
    </row>
    <row r="169" spans="25:28" ht="15" customHeight="1">
      <c r="Y169" s="44"/>
      <c r="Z169" s="32"/>
      <c r="AB169" s="32"/>
    </row>
    <row r="170" spans="25:28" ht="15" customHeight="1">
      <c r="Y170" s="44"/>
      <c r="Z170" s="32"/>
      <c r="AB170" s="32"/>
    </row>
    <row r="171" spans="25:28" ht="15" customHeight="1">
      <c r="Y171" s="44"/>
      <c r="Z171" s="32"/>
      <c r="AB171" s="32"/>
    </row>
    <row r="172" spans="25:28" ht="15" customHeight="1">
      <c r="Y172" s="44"/>
      <c r="Z172" s="32"/>
      <c r="AB172" s="32"/>
    </row>
    <row r="173" spans="25:28" ht="15" customHeight="1">
      <c r="Y173" s="44"/>
      <c r="Z173" s="32"/>
      <c r="AB173" s="32"/>
    </row>
    <row r="174" spans="25:28" ht="15" customHeight="1">
      <c r="Y174" s="44"/>
      <c r="Z174" s="32"/>
      <c r="AB174" s="32"/>
    </row>
    <row r="175" spans="25:28" ht="15" customHeight="1">
      <c r="Y175" s="44"/>
      <c r="Z175" s="32"/>
      <c r="AB175" s="32"/>
    </row>
    <row r="176" spans="25:28" ht="15" customHeight="1">
      <c r="Y176" s="44"/>
      <c r="Z176" s="32"/>
      <c r="AB176" s="32"/>
    </row>
    <row r="177" spans="25:28" ht="15" customHeight="1">
      <c r="Y177" s="44"/>
      <c r="Z177" s="32"/>
      <c r="AB177" s="32"/>
    </row>
    <row r="178" spans="25:28" ht="15" customHeight="1">
      <c r="Y178" s="44"/>
      <c r="Z178" s="32"/>
      <c r="AB178" s="32"/>
    </row>
    <row r="179" spans="25:28" ht="15" customHeight="1">
      <c r="Y179" s="44"/>
      <c r="Z179" s="32"/>
      <c r="AB179" s="32"/>
    </row>
    <row r="180" spans="25:28" ht="15" customHeight="1">
      <c r="Y180" s="44"/>
      <c r="Z180" s="32"/>
      <c r="AB180" s="32"/>
    </row>
    <row r="181" spans="25:28" ht="15" customHeight="1">
      <c r="Y181" s="44"/>
      <c r="Z181" s="32"/>
      <c r="AB181" s="32"/>
    </row>
    <row r="182" spans="25:28" ht="15" customHeight="1">
      <c r="Y182" s="44"/>
      <c r="Z182" s="32"/>
      <c r="AB182" s="32"/>
    </row>
    <row r="183" spans="25:28" ht="15" customHeight="1">
      <c r="Y183" s="44"/>
      <c r="Z183" s="32"/>
      <c r="AB183" s="32"/>
    </row>
    <row r="184" spans="25:28" ht="15" customHeight="1">
      <c r="Y184" s="44"/>
      <c r="Z184" s="32"/>
      <c r="AB184" s="32"/>
    </row>
    <row r="185" spans="25:28" ht="15" customHeight="1">
      <c r="Y185" s="44"/>
      <c r="Z185" s="32"/>
      <c r="AB185" s="32"/>
    </row>
    <row r="186" spans="25:28" ht="15" customHeight="1">
      <c r="Y186" s="44"/>
      <c r="Z186" s="32"/>
      <c r="AB186" s="32"/>
    </row>
    <row r="187" spans="25:28" ht="15" customHeight="1">
      <c r="Y187" s="44"/>
      <c r="Z187" s="32"/>
      <c r="AB187" s="32"/>
    </row>
    <row r="188" spans="25:28" ht="15" customHeight="1">
      <c r="Y188" s="44"/>
      <c r="Z188" s="32"/>
      <c r="AB188" s="32"/>
    </row>
    <row r="189" spans="25:28" ht="15" customHeight="1">
      <c r="Y189" s="44"/>
      <c r="Z189" s="32"/>
      <c r="AB189" s="32"/>
    </row>
    <row r="190" spans="25:28" ht="15" customHeight="1">
      <c r="Y190" s="44"/>
      <c r="Z190" s="32"/>
      <c r="AB190" s="32"/>
    </row>
    <row r="191" spans="25:28" ht="15" customHeight="1">
      <c r="Y191" s="44"/>
      <c r="Z191" s="32"/>
      <c r="AB191" s="32"/>
    </row>
    <row r="192" spans="25:28" ht="15" customHeight="1">
      <c r="Y192" s="44"/>
      <c r="Z192" s="32"/>
      <c r="AB192" s="32"/>
    </row>
    <row r="193" spans="25:28" ht="15" customHeight="1">
      <c r="Y193" s="44"/>
      <c r="Z193" s="32"/>
      <c r="AB193" s="32"/>
    </row>
    <row r="194" spans="25:28" ht="15" customHeight="1">
      <c r="Y194" s="44"/>
      <c r="Z194" s="32"/>
      <c r="AB194" s="32"/>
    </row>
    <row r="195" spans="25:28" ht="15" customHeight="1">
      <c r="Y195" s="44"/>
      <c r="Z195" s="32"/>
      <c r="AB195" s="32"/>
    </row>
    <row r="196" spans="25:28" ht="15" customHeight="1">
      <c r="Y196" s="44"/>
      <c r="Z196" s="32"/>
      <c r="AB196" s="32"/>
    </row>
    <row r="197" spans="25:28" ht="15" customHeight="1">
      <c r="Y197" s="44"/>
      <c r="Z197" s="32"/>
      <c r="AB197" s="32"/>
    </row>
    <row r="198" spans="25:28" ht="15" customHeight="1">
      <c r="Y198" s="44"/>
      <c r="Z198" s="32"/>
      <c r="AB198" s="32"/>
    </row>
    <row r="199" spans="25:28" ht="15" customHeight="1">
      <c r="Y199" s="44"/>
      <c r="Z199" s="32"/>
      <c r="AB199" s="32"/>
    </row>
    <row r="200" spans="25:28" ht="15" customHeight="1">
      <c r="Y200" s="44"/>
      <c r="Z200" s="32"/>
      <c r="AB200" s="32"/>
    </row>
    <row r="201" spans="25:28" ht="15" customHeight="1">
      <c r="Y201" s="44"/>
      <c r="Z201" s="32"/>
      <c r="AB201" s="32"/>
    </row>
    <row r="202" spans="25:28" ht="15" customHeight="1">
      <c r="Y202" s="44"/>
      <c r="Z202" s="32"/>
      <c r="AB202" s="32"/>
    </row>
    <row r="203" spans="25:28" ht="15" customHeight="1">
      <c r="Y203" s="44"/>
      <c r="Z203" s="32"/>
      <c r="AB203" s="32"/>
    </row>
    <row r="204" spans="25:28" ht="15" customHeight="1">
      <c r="Y204" s="44"/>
      <c r="Z204" s="32"/>
      <c r="AB204" s="32"/>
    </row>
    <row r="205" spans="25:28" ht="15" customHeight="1">
      <c r="Y205" s="44"/>
      <c r="Z205" s="32"/>
      <c r="AB205" s="32"/>
    </row>
    <row r="206" spans="25:28" ht="15" customHeight="1">
      <c r="Y206" s="44"/>
      <c r="Z206" s="32"/>
      <c r="AB206" s="32"/>
    </row>
    <row r="207" spans="25:28" ht="15" customHeight="1">
      <c r="Y207" s="44"/>
      <c r="Z207" s="32"/>
      <c r="AB207" s="32"/>
    </row>
    <row r="208" spans="25:28" ht="15" customHeight="1">
      <c r="Y208" s="44"/>
      <c r="Z208" s="32"/>
      <c r="AB208" s="32"/>
    </row>
    <row r="209" spans="25:28" ht="15" customHeight="1">
      <c r="Y209" s="44"/>
      <c r="Z209" s="32"/>
      <c r="AB209" s="32"/>
    </row>
    <row r="210" spans="25:28" ht="15" customHeight="1">
      <c r="Y210" s="44"/>
      <c r="Z210" s="32"/>
      <c r="AB210" s="32"/>
    </row>
    <row r="211" spans="25:28" ht="15" customHeight="1">
      <c r="Y211" s="44"/>
      <c r="Z211" s="32"/>
      <c r="AB211" s="32"/>
    </row>
    <row r="212" spans="25:28" ht="15" customHeight="1">
      <c r="Y212" s="44"/>
      <c r="Z212" s="32"/>
      <c r="AB212" s="32"/>
    </row>
    <row r="213" spans="25:28" ht="15" customHeight="1">
      <c r="Y213" s="44"/>
      <c r="Z213" s="32"/>
      <c r="AB213" s="32"/>
    </row>
    <row r="214" spans="25:28" ht="15" customHeight="1">
      <c r="Y214" s="44"/>
      <c r="Z214" s="32"/>
      <c r="AB214" s="32"/>
    </row>
    <row r="215" spans="25:28" ht="15" customHeight="1">
      <c r="Y215" s="44"/>
      <c r="Z215" s="32"/>
      <c r="AB215" s="32"/>
    </row>
    <row r="216" spans="25:28" ht="15" customHeight="1">
      <c r="Y216" s="44"/>
      <c r="Z216" s="32"/>
      <c r="AB216" s="32"/>
    </row>
    <row r="217" spans="25:28" ht="15" customHeight="1">
      <c r="Y217" s="44"/>
      <c r="Z217" s="32"/>
      <c r="AB217" s="32"/>
    </row>
    <row r="218" spans="25:28" ht="15" customHeight="1">
      <c r="Y218" s="44"/>
      <c r="Z218" s="32"/>
      <c r="AB218" s="32"/>
    </row>
    <row r="219" spans="25:28" ht="15" customHeight="1">
      <c r="Y219" s="44"/>
      <c r="Z219" s="32"/>
      <c r="AB219" s="32"/>
    </row>
    <row r="220" spans="25:28" ht="15" customHeight="1">
      <c r="Y220" s="44"/>
      <c r="Z220" s="32"/>
      <c r="AB220" s="32"/>
    </row>
    <row r="221" spans="25:28" ht="15" customHeight="1">
      <c r="Y221" s="44"/>
      <c r="Z221" s="32"/>
      <c r="AB221" s="32"/>
    </row>
    <row r="222" spans="25:28" ht="15" customHeight="1">
      <c r="Y222" s="44"/>
      <c r="Z222" s="32"/>
      <c r="AB222" s="32"/>
    </row>
    <row r="223" spans="25:28" ht="15" customHeight="1">
      <c r="Y223" s="44"/>
      <c r="Z223" s="32"/>
      <c r="AB223" s="32"/>
    </row>
    <row r="224" spans="25:28" ht="15" customHeight="1">
      <c r="Y224" s="44"/>
      <c r="Z224" s="32"/>
      <c r="AB224" s="32"/>
    </row>
    <row r="225" spans="25:28" ht="15" customHeight="1">
      <c r="Y225" s="44"/>
      <c r="Z225" s="32"/>
      <c r="AB225" s="32"/>
    </row>
    <row r="226" spans="25:28" ht="15" customHeight="1">
      <c r="Y226" s="44"/>
      <c r="Z226" s="32"/>
      <c r="AB226" s="32"/>
    </row>
    <row r="227" spans="25:28" ht="15" customHeight="1">
      <c r="Y227" s="44"/>
      <c r="Z227" s="32"/>
      <c r="AB227" s="32"/>
    </row>
    <row r="228" spans="25:28" ht="15" customHeight="1">
      <c r="Y228" s="44"/>
      <c r="Z228" s="32"/>
      <c r="AB228" s="32"/>
    </row>
    <row r="229" spans="25:28" ht="15" customHeight="1">
      <c r="Y229" s="44"/>
      <c r="Z229" s="32"/>
      <c r="AB229" s="32"/>
    </row>
    <row r="230" spans="25:28" ht="15" customHeight="1">
      <c r="Y230" s="44"/>
      <c r="Z230" s="32"/>
      <c r="AB230" s="32"/>
    </row>
    <row r="231" spans="25:28" ht="15" customHeight="1">
      <c r="Y231" s="44"/>
      <c r="Z231" s="32"/>
      <c r="AB231" s="32"/>
    </row>
    <row r="232" spans="25:28" ht="15" customHeight="1">
      <c r="Y232" s="44"/>
      <c r="Z232" s="32"/>
      <c r="AB232" s="32"/>
    </row>
    <row r="233" spans="25:28" ht="15" customHeight="1">
      <c r="Y233" s="44"/>
      <c r="Z233" s="32"/>
      <c r="AB233" s="32"/>
    </row>
    <row r="234" spans="25:28" ht="15" customHeight="1">
      <c r="Y234" s="44"/>
      <c r="Z234" s="32"/>
      <c r="AB234" s="32"/>
    </row>
    <row r="235" spans="25:28" ht="15" customHeight="1">
      <c r="Y235" s="44"/>
      <c r="Z235" s="32"/>
      <c r="AB235" s="32"/>
    </row>
    <row r="236" spans="25:28" ht="15" customHeight="1">
      <c r="Y236" s="44"/>
      <c r="Z236" s="32"/>
      <c r="AB236" s="32"/>
    </row>
    <row r="237" spans="25:28" ht="15" customHeight="1">
      <c r="Y237" s="44"/>
      <c r="Z237" s="32"/>
      <c r="AB237" s="32"/>
    </row>
    <row r="238" spans="25:28" ht="15" customHeight="1">
      <c r="Y238" s="44"/>
      <c r="Z238" s="32"/>
      <c r="AB238" s="32"/>
    </row>
    <row r="239" spans="25:28" ht="15" customHeight="1">
      <c r="Y239" s="44"/>
      <c r="Z239" s="32"/>
      <c r="AB239" s="32"/>
    </row>
    <row r="240" spans="25:28" ht="15" customHeight="1">
      <c r="Y240" s="44"/>
      <c r="Z240" s="32"/>
      <c r="AB240" s="32"/>
    </row>
    <row r="241" spans="25:28" ht="15" customHeight="1">
      <c r="Y241" s="44"/>
      <c r="Z241" s="32"/>
      <c r="AB241" s="32"/>
    </row>
    <row r="242" spans="25:28" ht="15" customHeight="1">
      <c r="Y242" s="44"/>
      <c r="Z242" s="32"/>
      <c r="AB242" s="32"/>
    </row>
    <row r="243" spans="25:28" ht="15" customHeight="1">
      <c r="Y243" s="44"/>
      <c r="Z243" s="32"/>
      <c r="AB243" s="32"/>
    </row>
    <row r="244" spans="25:28" ht="15" customHeight="1">
      <c r="Y244" s="44"/>
      <c r="Z244" s="32"/>
      <c r="AB244" s="32"/>
    </row>
    <row r="245" spans="25:28" ht="15" customHeight="1">
      <c r="Y245" s="44"/>
      <c r="Z245" s="32"/>
      <c r="AB245" s="32"/>
    </row>
    <row r="246" spans="25:28" ht="15" customHeight="1">
      <c r="Y246" s="44"/>
      <c r="Z246" s="32"/>
      <c r="AB246" s="32"/>
    </row>
    <row r="247" spans="25:28" ht="15" customHeight="1">
      <c r="Y247" s="44"/>
      <c r="Z247" s="32"/>
      <c r="AB247" s="32"/>
    </row>
    <row r="248" spans="25:28" ht="15" customHeight="1">
      <c r="Y248" s="44"/>
      <c r="Z248" s="32"/>
      <c r="AB248" s="32"/>
    </row>
    <row r="249" spans="25:28" ht="15" customHeight="1">
      <c r="Y249" s="44"/>
      <c r="Z249" s="32"/>
      <c r="AB249" s="32"/>
    </row>
    <row r="250" spans="25:28" ht="15" customHeight="1">
      <c r="Y250" s="44"/>
      <c r="Z250" s="32"/>
      <c r="AB250" s="32"/>
    </row>
    <row r="251" spans="25:28" ht="15" customHeight="1">
      <c r="Y251" s="44"/>
      <c r="Z251" s="32"/>
      <c r="AB251" s="32"/>
    </row>
    <row r="252" spans="25:28" ht="15" customHeight="1">
      <c r="Y252" s="44"/>
      <c r="Z252" s="32"/>
      <c r="AB252" s="32"/>
    </row>
    <row r="253" spans="25:28" ht="15" customHeight="1">
      <c r="Y253" s="44"/>
      <c r="Z253" s="32"/>
      <c r="AB253" s="32"/>
    </row>
    <row r="254" spans="25:28" ht="15" customHeight="1">
      <c r="Y254" s="44"/>
      <c r="Z254" s="32"/>
      <c r="AB254" s="32"/>
    </row>
    <row r="255" spans="25:28" ht="15" customHeight="1">
      <c r="Y255" s="44"/>
      <c r="Z255" s="32"/>
      <c r="AB255" s="32"/>
    </row>
    <row r="256" spans="25:28" ht="15" customHeight="1">
      <c r="Y256" s="44"/>
      <c r="Z256" s="32"/>
      <c r="AB256" s="32"/>
    </row>
    <row r="257" spans="25:28" ht="15" customHeight="1">
      <c r="Y257" s="44"/>
      <c r="Z257" s="32"/>
      <c r="AB257" s="32"/>
    </row>
    <row r="258" spans="25:28" ht="15" customHeight="1">
      <c r="Y258" s="44"/>
      <c r="Z258" s="32"/>
      <c r="AB258" s="32"/>
    </row>
    <row r="259" spans="25:28" ht="15" customHeight="1">
      <c r="Y259" s="44"/>
      <c r="Z259" s="32"/>
      <c r="AB259" s="32"/>
    </row>
    <row r="260" spans="25:28" ht="15" customHeight="1">
      <c r="Y260" s="44"/>
      <c r="Z260" s="32"/>
      <c r="AB260" s="32"/>
    </row>
    <row r="261" spans="25:28" ht="15" customHeight="1">
      <c r="Y261" s="44"/>
      <c r="Z261" s="32"/>
      <c r="AB261" s="32"/>
    </row>
    <row r="262" spans="25:28" ht="15" customHeight="1">
      <c r="Y262" s="44"/>
      <c r="Z262" s="32"/>
      <c r="AB262" s="32"/>
    </row>
    <row r="263" spans="25:28" ht="15" customHeight="1">
      <c r="Y263" s="44"/>
      <c r="Z263" s="32"/>
      <c r="AB263" s="32"/>
    </row>
    <row r="264" spans="25:28" ht="15" customHeight="1">
      <c r="Y264" s="44"/>
      <c r="Z264" s="32"/>
      <c r="AB264" s="32"/>
    </row>
    <row r="265" spans="25:28" ht="15" customHeight="1">
      <c r="Y265" s="44"/>
      <c r="Z265" s="32"/>
      <c r="AB265" s="32"/>
    </row>
    <row r="266" spans="25:28" ht="15" customHeight="1">
      <c r="Y266" s="44"/>
      <c r="Z266" s="32"/>
      <c r="AB266" s="32"/>
    </row>
    <row r="267" spans="25:28" ht="15" customHeight="1">
      <c r="Y267" s="44"/>
      <c r="Z267" s="32"/>
      <c r="AB267" s="32"/>
    </row>
    <row r="268" spans="25:28" ht="15" customHeight="1">
      <c r="Y268" s="44"/>
      <c r="Z268" s="32"/>
      <c r="AB268" s="32"/>
    </row>
    <row r="269" spans="25:28" ht="15" customHeight="1">
      <c r="Y269" s="44"/>
      <c r="Z269" s="32"/>
      <c r="AB269" s="32"/>
    </row>
    <row r="270" spans="25:28" ht="15" customHeight="1">
      <c r="Y270" s="44"/>
      <c r="Z270" s="32"/>
      <c r="AB270" s="32"/>
    </row>
    <row r="271" spans="25:28" ht="15" customHeight="1">
      <c r="Y271" s="44"/>
      <c r="Z271" s="32"/>
      <c r="AB271" s="32"/>
    </row>
    <row r="272" spans="25:28" ht="15" customHeight="1">
      <c r="Y272" s="44"/>
      <c r="Z272" s="32"/>
      <c r="AB272" s="32"/>
    </row>
    <row r="273" spans="25:28" ht="15" customHeight="1">
      <c r="Y273" s="44"/>
      <c r="Z273" s="32"/>
      <c r="AB273" s="32"/>
    </row>
    <row r="274" spans="25:28" ht="15" customHeight="1">
      <c r="Y274" s="44"/>
      <c r="Z274" s="32"/>
      <c r="AB274" s="32"/>
    </row>
    <row r="275" spans="25:28" ht="15" customHeight="1">
      <c r="Y275" s="44"/>
      <c r="Z275" s="32"/>
      <c r="AB275" s="32"/>
    </row>
    <row r="276" spans="25:28" ht="15" customHeight="1">
      <c r="Y276" s="44"/>
      <c r="Z276" s="32"/>
      <c r="AB276" s="32"/>
    </row>
    <row r="277" spans="25:28" ht="15" customHeight="1">
      <c r="Y277" s="44"/>
      <c r="Z277" s="32"/>
      <c r="AB277" s="32"/>
    </row>
    <row r="278" spans="25:28" ht="15" customHeight="1">
      <c r="Y278" s="44"/>
      <c r="Z278" s="32"/>
      <c r="AB278" s="32"/>
    </row>
    <row r="279" spans="25:28" ht="15" customHeight="1">
      <c r="Y279" s="44"/>
      <c r="Z279" s="32"/>
      <c r="AB279" s="32"/>
    </row>
    <row r="280" spans="25:28" ht="15" customHeight="1">
      <c r="Y280" s="44"/>
      <c r="Z280" s="32"/>
      <c r="AB280" s="32"/>
    </row>
    <row r="281" spans="25:28" ht="15" customHeight="1">
      <c r="Y281" s="44"/>
      <c r="Z281" s="32"/>
      <c r="AB281" s="32"/>
    </row>
    <row r="282" spans="25:28" ht="15" customHeight="1">
      <c r="Y282" s="44"/>
      <c r="Z282" s="32"/>
      <c r="AB282" s="32"/>
    </row>
    <row r="283" spans="25:28" ht="15" customHeight="1">
      <c r="Y283" s="44"/>
      <c r="Z283" s="32"/>
      <c r="AB283" s="32"/>
    </row>
    <row r="284" spans="25:28" ht="15" customHeight="1">
      <c r="Y284" s="44"/>
      <c r="Z284" s="32"/>
      <c r="AB284" s="32"/>
    </row>
    <row r="285" spans="25:28" ht="15" customHeight="1">
      <c r="Y285" s="44"/>
      <c r="Z285" s="32"/>
      <c r="AB285" s="32"/>
    </row>
    <row r="286" spans="25:28" ht="15" customHeight="1">
      <c r="Y286" s="44"/>
      <c r="Z286" s="32"/>
      <c r="AB286" s="32"/>
    </row>
    <row r="287" spans="25:28" ht="15" customHeight="1">
      <c r="Y287" s="44"/>
      <c r="Z287" s="32"/>
      <c r="AB287" s="32"/>
    </row>
    <row r="288" spans="25:28" ht="15" customHeight="1">
      <c r="Y288" s="44"/>
      <c r="Z288" s="32"/>
      <c r="AB288" s="32"/>
    </row>
    <row r="289" spans="25:28" ht="15" customHeight="1">
      <c r="Y289" s="44"/>
      <c r="Z289" s="32"/>
      <c r="AB289" s="32"/>
    </row>
    <row r="290" spans="25:28" ht="15" customHeight="1">
      <c r="Y290" s="44"/>
      <c r="Z290" s="32"/>
      <c r="AB290" s="32"/>
    </row>
    <row r="291" spans="25:28" ht="15" customHeight="1">
      <c r="Y291" s="44"/>
      <c r="Z291" s="32"/>
      <c r="AB291" s="32"/>
    </row>
    <row r="292" spans="25:28" ht="15" customHeight="1">
      <c r="Y292" s="44"/>
      <c r="Z292" s="32"/>
      <c r="AB292" s="32"/>
    </row>
    <row r="293" spans="25:28" ht="15" customHeight="1">
      <c r="Y293" s="44"/>
      <c r="Z293" s="32"/>
      <c r="AB293" s="32"/>
    </row>
    <row r="294" spans="25:28" ht="15" customHeight="1">
      <c r="Y294" s="44"/>
      <c r="Z294" s="32"/>
      <c r="AB294" s="32"/>
    </row>
    <row r="295" spans="25:28" ht="15" customHeight="1">
      <c r="Y295" s="44"/>
      <c r="Z295" s="32"/>
      <c r="AB295" s="32"/>
    </row>
    <row r="296" spans="25:28" ht="15" customHeight="1">
      <c r="Y296" s="44"/>
      <c r="Z296" s="32"/>
      <c r="AB296" s="32"/>
    </row>
    <row r="297" spans="25:28" ht="15" customHeight="1">
      <c r="Y297" s="44"/>
      <c r="Z297" s="32"/>
      <c r="AB297" s="32"/>
    </row>
    <row r="298" spans="25:28" ht="15" customHeight="1">
      <c r="Y298" s="44"/>
      <c r="Z298" s="32"/>
      <c r="AB298" s="32"/>
    </row>
    <row r="299" spans="25:28" ht="15" customHeight="1">
      <c r="Y299" s="44"/>
      <c r="Z299" s="32"/>
      <c r="AB299" s="32"/>
    </row>
    <row r="300" spans="25:28" ht="15" customHeight="1">
      <c r="Y300" s="44"/>
      <c r="Z300" s="32"/>
      <c r="AB300" s="32"/>
    </row>
    <row r="301" spans="25:28" ht="15" customHeight="1">
      <c r="Y301" s="44"/>
      <c r="Z301" s="32"/>
      <c r="AB301" s="32"/>
    </row>
    <row r="302" spans="25:28" ht="15" customHeight="1">
      <c r="Y302" s="44"/>
      <c r="Z302" s="32"/>
      <c r="AB302" s="32"/>
    </row>
    <row r="303" spans="25:28" ht="15" customHeight="1">
      <c r="Y303" s="44"/>
      <c r="Z303" s="32"/>
      <c r="AB303" s="32"/>
    </row>
    <row r="304" spans="25:28" ht="15" customHeight="1">
      <c r="Y304" s="44"/>
      <c r="Z304" s="32"/>
      <c r="AB304" s="32"/>
    </row>
    <row r="305" spans="25:28" ht="15" customHeight="1">
      <c r="Y305" s="44"/>
      <c r="Z305" s="32"/>
      <c r="AB305" s="32"/>
    </row>
    <row r="306" spans="25:28" ht="15" customHeight="1">
      <c r="Y306" s="44"/>
      <c r="Z306" s="32"/>
      <c r="AB306" s="32"/>
    </row>
    <row r="307" spans="25:28" ht="15" customHeight="1">
      <c r="Y307" s="44"/>
      <c r="Z307" s="32"/>
      <c r="AB307" s="32"/>
    </row>
    <row r="308" spans="25:28" ht="15" customHeight="1">
      <c r="Y308" s="44"/>
      <c r="Z308" s="32"/>
      <c r="AB308" s="32"/>
    </row>
    <row r="309" spans="25:28" ht="15" customHeight="1">
      <c r="Y309" s="44"/>
      <c r="Z309" s="32"/>
      <c r="AB309" s="32"/>
    </row>
    <row r="310" spans="25:28" ht="15" customHeight="1">
      <c r="Y310" s="44"/>
      <c r="Z310" s="32"/>
      <c r="AB310" s="32"/>
    </row>
    <row r="311" spans="25:28" ht="15" customHeight="1">
      <c r="Y311" s="44"/>
      <c r="Z311" s="32"/>
      <c r="AB311" s="32"/>
    </row>
    <row r="312" spans="25:28" ht="15" customHeight="1">
      <c r="Y312" s="44"/>
      <c r="Z312" s="32"/>
      <c r="AB312" s="32"/>
    </row>
    <row r="313" spans="25:28" ht="15" customHeight="1">
      <c r="Y313" s="44"/>
      <c r="Z313" s="32"/>
      <c r="AB313" s="32"/>
    </row>
    <row r="314" spans="25:28" ht="15" customHeight="1">
      <c r="Y314" s="44"/>
      <c r="Z314" s="32"/>
      <c r="AB314" s="32"/>
    </row>
    <row r="315" spans="25:28" ht="15" customHeight="1">
      <c r="Y315" s="44"/>
      <c r="Z315" s="32"/>
      <c r="AB315" s="32"/>
    </row>
    <row r="316" spans="25:28" ht="15" customHeight="1">
      <c r="Y316" s="44"/>
      <c r="Z316" s="32"/>
      <c r="AB316" s="32"/>
    </row>
    <row r="317" spans="25:28" ht="15" customHeight="1">
      <c r="Y317" s="44"/>
      <c r="Z317" s="32"/>
      <c r="AB317" s="32"/>
    </row>
    <row r="318" spans="25:28" ht="15" customHeight="1">
      <c r="Y318" s="44"/>
      <c r="Z318" s="32"/>
      <c r="AB318" s="32"/>
    </row>
    <row r="319" spans="25:28" ht="15" customHeight="1">
      <c r="Y319" s="44"/>
      <c r="Z319" s="32"/>
      <c r="AB319" s="32"/>
    </row>
    <row r="320" spans="25:28" ht="15" customHeight="1">
      <c r="Y320" s="44"/>
      <c r="Z320" s="32"/>
      <c r="AB320" s="32"/>
    </row>
    <row r="321" spans="25:28" ht="15" customHeight="1">
      <c r="Y321" s="44"/>
      <c r="Z321" s="32"/>
      <c r="AB321" s="32"/>
    </row>
    <row r="322" spans="25:28" ht="15" customHeight="1">
      <c r="Y322" s="44"/>
      <c r="Z322" s="32"/>
      <c r="AB322" s="32"/>
    </row>
    <row r="323" spans="25:28" ht="15" customHeight="1">
      <c r="Y323" s="44"/>
      <c r="Z323" s="32"/>
      <c r="AB323" s="32"/>
    </row>
    <row r="324" spans="25:28" ht="15" customHeight="1">
      <c r="Y324" s="44"/>
      <c r="Z324" s="32"/>
      <c r="AB324" s="32"/>
    </row>
    <row r="325" spans="25:28" ht="15" customHeight="1">
      <c r="Y325" s="44"/>
      <c r="Z325" s="32"/>
      <c r="AB325" s="32"/>
    </row>
    <row r="326" spans="25:28" ht="15" customHeight="1">
      <c r="Y326" s="44"/>
      <c r="Z326" s="32"/>
      <c r="AB326" s="32"/>
    </row>
    <row r="327" spans="25:28" ht="15" customHeight="1">
      <c r="Y327" s="44"/>
      <c r="Z327" s="32"/>
      <c r="AB327" s="32"/>
    </row>
    <row r="328" spans="25:28" ht="15" customHeight="1">
      <c r="Y328" s="44"/>
      <c r="Z328" s="32"/>
      <c r="AB328" s="32"/>
    </row>
    <row r="329" spans="25:28" ht="15" customHeight="1">
      <c r="Y329" s="44"/>
      <c r="Z329" s="32"/>
      <c r="AB329" s="32"/>
    </row>
    <row r="330" spans="25:28" ht="15" customHeight="1">
      <c r="Y330" s="44"/>
      <c r="Z330" s="32"/>
      <c r="AB330" s="32"/>
    </row>
    <row r="331" spans="25:28" ht="15" customHeight="1">
      <c r="Y331" s="44"/>
      <c r="Z331" s="32"/>
      <c r="AB331" s="32"/>
    </row>
    <row r="332" spans="25:28" ht="15" customHeight="1">
      <c r="Y332" s="44"/>
      <c r="Z332" s="32"/>
      <c r="AB332" s="32"/>
    </row>
    <row r="333" spans="25:28" ht="15" customHeight="1">
      <c r="Y333" s="44"/>
      <c r="Z333" s="32"/>
      <c r="AB333" s="32"/>
    </row>
    <row r="334" spans="25:28" ht="15" customHeight="1">
      <c r="Y334" s="44"/>
      <c r="Z334" s="32"/>
      <c r="AB334" s="32"/>
    </row>
    <row r="335" spans="25:28" ht="15" customHeight="1">
      <c r="Y335" s="44"/>
      <c r="Z335" s="32"/>
      <c r="AB335" s="32"/>
    </row>
    <row r="336" spans="25:28" ht="15" customHeight="1">
      <c r="Y336" s="44"/>
      <c r="Z336" s="32"/>
      <c r="AB336" s="32"/>
    </row>
    <row r="337" spans="25:28" ht="15" customHeight="1">
      <c r="Y337" s="44"/>
      <c r="Z337" s="32"/>
      <c r="AB337" s="32"/>
    </row>
    <row r="338" spans="25:28" ht="15" customHeight="1">
      <c r="Y338" s="44"/>
      <c r="Z338" s="32"/>
      <c r="AB338" s="32"/>
    </row>
    <row r="339" spans="25:28" ht="15" customHeight="1">
      <c r="Y339" s="44"/>
      <c r="Z339" s="32"/>
      <c r="AB339" s="32"/>
    </row>
    <row r="340" spans="25:28" ht="15" customHeight="1">
      <c r="Y340" s="44"/>
      <c r="Z340" s="32"/>
      <c r="AB340" s="32"/>
    </row>
    <row r="341" spans="25:28" ht="15" customHeight="1">
      <c r="Y341" s="44"/>
      <c r="Z341" s="32"/>
      <c r="AB341" s="32"/>
    </row>
    <row r="342" spans="25:28" ht="15" customHeight="1">
      <c r="Y342" s="44"/>
      <c r="Z342" s="32"/>
      <c r="AB342" s="32"/>
    </row>
    <row r="343" spans="25:28" ht="15" customHeight="1">
      <c r="Y343" s="44"/>
      <c r="Z343" s="32"/>
      <c r="AB343" s="32"/>
    </row>
    <row r="344" spans="25:28" ht="15" customHeight="1">
      <c r="Y344" s="44"/>
      <c r="Z344" s="32"/>
      <c r="AB344" s="32"/>
    </row>
    <row r="345" spans="25:28" ht="15" customHeight="1">
      <c r="Y345" s="44"/>
      <c r="Z345" s="32"/>
      <c r="AB345" s="32"/>
    </row>
    <row r="346" spans="25:28" ht="15" customHeight="1">
      <c r="Y346" s="44"/>
      <c r="Z346" s="32"/>
      <c r="AB346" s="32"/>
    </row>
    <row r="347" spans="25:28" ht="15" customHeight="1">
      <c r="Y347" s="44"/>
      <c r="Z347" s="32"/>
      <c r="AB347" s="32"/>
    </row>
    <row r="348" spans="25:28" ht="15" customHeight="1">
      <c r="Y348" s="44"/>
      <c r="Z348" s="32"/>
      <c r="AB348" s="32"/>
    </row>
    <row r="349" spans="25:28" ht="15" customHeight="1">
      <c r="Y349" s="44"/>
      <c r="Z349" s="32"/>
      <c r="AB349" s="32"/>
    </row>
    <row r="350" spans="25:28" ht="15" customHeight="1">
      <c r="Y350" s="44"/>
      <c r="Z350" s="32"/>
      <c r="AB350" s="32"/>
    </row>
    <row r="351" spans="25:28" ht="15" customHeight="1">
      <c r="Y351" s="44"/>
      <c r="Z351" s="32"/>
      <c r="AB351" s="32"/>
    </row>
    <row r="352" spans="25:28" ht="15" customHeight="1">
      <c r="Y352" s="44"/>
      <c r="Z352" s="32"/>
      <c r="AB352" s="32"/>
    </row>
    <row r="353" spans="25:28" ht="15" customHeight="1">
      <c r="Y353" s="44"/>
      <c r="Z353" s="32"/>
      <c r="AB353" s="32"/>
    </row>
    <row r="354" spans="25:28" ht="15" customHeight="1">
      <c r="Y354" s="44"/>
      <c r="Z354" s="32"/>
      <c r="AB354" s="32"/>
    </row>
    <row r="355" spans="25:28" ht="15" customHeight="1">
      <c r="Y355" s="44"/>
      <c r="Z355" s="32"/>
      <c r="AB355" s="32"/>
    </row>
    <row r="356" spans="25:28" ht="15" customHeight="1">
      <c r="Y356" s="44"/>
      <c r="Z356" s="32"/>
      <c r="AB356" s="32"/>
    </row>
    <row r="357" spans="25:28" ht="15" customHeight="1">
      <c r="Y357" s="44"/>
      <c r="Z357" s="32"/>
      <c r="AB357" s="32"/>
    </row>
    <row r="358" spans="25:28" ht="15" customHeight="1">
      <c r="Y358" s="44"/>
      <c r="Z358" s="32"/>
      <c r="AB358" s="32"/>
    </row>
    <row r="359" spans="25:28" ht="15" customHeight="1">
      <c r="Y359" s="44"/>
      <c r="Z359" s="32"/>
      <c r="AB359" s="32"/>
    </row>
    <row r="360" spans="25:28" ht="15" customHeight="1">
      <c r="Y360" s="44"/>
      <c r="Z360" s="32"/>
      <c r="AB360" s="32"/>
    </row>
    <row r="361" spans="25:28" ht="15" customHeight="1">
      <c r="Y361" s="44"/>
      <c r="Z361" s="32"/>
      <c r="AB361" s="32"/>
    </row>
    <row r="362" spans="25:28" ht="15" customHeight="1">
      <c r="Y362" s="44"/>
      <c r="Z362" s="32"/>
      <c r="AB362" s="32"/>
    </row>
    <row r="363" spans="25:28" ht="15" customHeight="1">
      <c r="Y363" s="44"/>
      <c r="Z363" s="32"/>
      <c r="AB363" s="32"/>
    </row>
    <row r="364" spans="25:28" ht="15" customHeight="1">
      <c r="Y364" s="44"/>
      <c r="Z364" s="32"/>
      <c r="AB364" s="32"/>
    </row>
    <row r="365" spans="25:28" ht="15" customHeight="1">
      <c r="Y365" s="44"/>
      <c r="Z365" s="32"/>
      <c r="AB365" s="32"/>
    </row>
    <row r="366" spans="25:28" ht="15" customHeight="1">
      <c r="Y366" s="44"/>
      <c r="Z366" s="32"/>
      <c r="AB366" s="32"/>
    </row>
    <row r="367" spans="25:28" ht="15" customHeight="1">
      <c r="Y367" s="44"/>
      <c r="Z367" s="32"/>
      <c r="AB367" s="32"/>
    </row>
    <row r="368" spans="25:28" ht="15" customHeight="1">
      <c r="Y368" s="44"/>
      <c r="Z368" s="32"/>
      <c r="AB368" s="32"/>
    </row>
    <row r="369" spans="25:28" ht="15" customHeight="1">
      <c r="Y369" s="44"/>
      <c r="Z369" s="32"/>
      <c r="AB369" s="32"/>
    </row>
    <row r="370" spans="25:28" ht="15" customHeight="1">
      <c r="Y370" s="44"/>
      <c r="Z370" s="32"/>
      <c r="AB370" s="32"/>
    </row>
    <row r="371" spans="25:28" ht="15" customHeight="1">
      <c r="Y371" s="44"/>
      <c r="Z371" s="32"/>
      <c r="AB371" s="32"/>
    </row>
    <row r="372" spans="25:28" ht="15" customHeight="1">
      <c r="Y372" s="44"/>
      <c r="Z372" s="32"/>
      <c r="AB372" s="32"/>
    </row>
    <row r="373" spans="25:28" ht="15" customHeight="1">
      <c r="Y373" s="44"/>
      <c r="Z373" s="32"/>
      <c r="AB373" s="32"/>
    </row>
    <row r="374" spans="25:28" ht="15" customHeight="1">
      <c r="Y374" s="44"/>
      <c r="Z374" s="32"/>
      <c r="AB374" s="32"/>
    </row>
    <row r="375" spans="25:28" ht="15" customHeight="1">
      <c r="Y375" s="44"/>
      <c r="Z375" s="32"/>
      <c r="AB375" s="32"/>
    </row>
    <row r="376" spans="25:28" ht="15" customHeight="1">
      <c r="Y376" s="44"/>
      <c r="Z376" s="32"/>
      <c r="AB376" s="32"/>
    </row>
    <row r="377" spans="25:28" ht="15" customHeight="1">
      <c r="Y377" s="44"/>
      <c r="Z377" s="32"/>
      <c r="AB377" s="32"/>
    </row>
    <row r="378" spans="25:28" ht="15" customHeight="1">
      <c r="Y378" s="44"/>
      <c r="Z378" s="32"/>
      <c r="AB378" s="32"/>
    </row>
    <row r="379" spans="25:28" ht="15" customHeight="1">
      <c r="Y379" s="44"/>
      <c r="Z379" s="32"/>
      <c r="AB379" s="32"/>
    </row>
    <row r="380" spans="25:28" ht="15" customHeight="1">
      <c r="Y380" s="44"/>
      <c r="Z380" s="32"/>
      <c r="AB380" s="32"/>
    </row>
    <row r="381" spans="25:28" ht="15" customHeight="1">
      <c r="Y381" s="44"/>
      <c r="Z381" s="32"/>
      <c r="AB381" s="32"/>
    </row>
    <row r="382" spans="25:28" ht="15" customHeight="1">
      <c r="Y382" s="44"/>
      <c r="Z382" s="32"/>
      <c r="AB382" s="32"/>
    </row>
    <row r="383" spans="25:28" ht="15" customHeight="1">
      <c r="Y383" s="44"/>
      <c r="Z383" s="32"/>
      <c r="AB383" s="32"/>
    </row>
    <row r="384" spans="25:28" ht="15" customHeight="1">
      <c r="Y384" s="44"/>
      <c r="Z384" s="32"/>
      <c r="AB384" s="32"/>
    </row>
    <row r="385" spans="25:28" ht="15" customHeight="1">
      <c r="Y385" s="44"/>
      <c r="Z385" s="32"/>
      <c r="AB385" s="32"/>
    </row>
    <row r="386" spans="25:28" ht="15" customHeight="1">
      <c r="Y386" s="44"/>
      <c r="Z386" s="32"/>
      <c r="AB386" s="32"/>
    </row>
    <row r="387" spans="25:28" ht="15" customHeight="1">
      <c r="Y387" s="44"/>
      <c r="Z387" s="32"/>
      <c r="AB387" s="32"/>
    </row>
    <row r="388" spans="25:28" ht="15" customHeight="1">
      <c r="Y388" s="44"/>
      <c r="Z388" s="32"/>
      <c r="AB388" s="32"/>
    </row>
    <row r="389" spans="25:28" ht="15" customHeight="1">
      <c r="Y389" s="44"/>
      <c r="Z389" s="32"/>
      <c r="AB389" s="32"/>
    </row>
    <row r="390" spans="25:28" ht="15" customHeight="1">
      <c r="Y390" s="44"/>
      <c r="Z390" s="32"/>
      <c r="AB390" s="32"/>
    </row>
    <row r="391" spans="25:28" ht="15" customHeight="1">
      <c r="Y391" s="44"/>
      <c r="Z391" s="32"/>
      <c r="AB391" s="32"/>
    </row>
    <row r="392" spans="25:28" ht="15" customHeight="1">
      <c r="Y392" s="44"/>
      <c r="Z392" s="32"/>
      <c r="AB392" s="32"/>
    </row>
    <row r="393" spans="25:28" ht="15" customHeight="1">
      <c r="Y393" s="44"/>
      <c r="Z393" s="32"/>
      <c r="AB393" s="32"/>
    </row>
    <row r="394" spans="25:28" ht="15" customHeight="1">
      <c r="Y394" s="44"/>
      <c r="Z394" s="32"/>
      <c r="AB394" s="32"/>
    </row>
    <row r="395" spans="25:28" ht="15" customHeight="1">
      <c r="Y395" s="44"/>
      <c r="Z395" s="32"/>
      <c r="AB395" s="32"/>
    </row>
    <row r="396" spans="25:28" ht="15" customHeight="1">
      <c r="Y396" s="44"/>
      <c r="Z396" s="32"/>
      <c r="AB396" s="32"/>
    </row>
    <row r="397" spans="25:28" ht="15" customHeight="1">
      <c r="Y397" s="44"/>
      <c r="Z397" s="32"/>
      <c r="AB397" s="32"/>
    </row>
    <row r="398" spans="25:28" ht="15" customHeight="1">
      <c r="Y398" s="44"/>
      <c r="Z398" s="32"/>
      <c r="AB398" s="32"/>
    </row>
    <row r="399" spans="25:28" ht="15" customHeight="1">
      <c r="Y399" s="44"/>
      <c r="Z399" s="32"/>
      <c r="AB399" s="32"/>
    </row>
    <row r="400" spans="25:28" ht="15" customHeight="1">
      <c r="Y400" s="44"/>
      <c r="Z400" s="32"/>
      <c r="AB400" s="32"/>
    </row>
    <row r="401" spans="25:28" ht="15" customHeight="1">
      <c r="Y401" s="44"/>
      <c r="Z401" s="32"/>
      <c r="AB401" s="32"/>
    </row>
    <row r="402" spans="25:28" ht="15" customHeight="1">
      <c r="Y402" s="44"/>
      <c r="Z402" s="32"/>
      <c r="AB402" s="32"/>
    </row>
    <row r="403" spans="25:28" ht="15" customHeight="1">
      <c r="Y403" s="44"/>
      <c r="Z403" s="32"/>
      <c r="AB403" s="32"/>
    </row>
    <row r="404" spans="25:28" ht="15" customHeight="1">
      <c r="Y404" s="44"/>
      <c r="Z404" s="32"/>
      <c r="AB404" s="32"/>
    </row>
    <row r="405" spans="25:28" ht="15" customHeight="1">
      <c r="Y405" s="44"/>
      <c r="Z405" s="32"/>
      <c r="AB405" s="32"/>
    </row>
    <row r="406" spans="25:28" ht="15" customHeight="1">
      <c r="Y406" s="44"/>
      <c r="Z406" s="32"/>
      <c r="AB406" s="32"/>
    </row>
    <row r="407" spans="25:28" ht="15" customHeight="1">
      <c r="Y407" s="44"/>
      <c r="Z407" s="32"/>
      <c r="AB407" s="32"/>
    </row>
    <row r="408" spans="25:28" ht="15" customHeight="1">
      <c r="Y408" s="44"/>
      <c r="Z408" s="32"/>
      <c r="AB408" s="32"/>
    </row>
    <row r="409" spans="25:28" ht="15" customHeight="1">
      <c r="Y409" s="44"/>
      <c r="Z409" s="32"/>
      <c r="AB409" s="32"/>
    </row>
    <row r="410" spans="25:28" ht="15" customHeight="1">
      <c r="Y410" s="44"/>
      <c r="Z410" s="32"/>
      <c r="AB410" s="32"/>
    </row>
    <row r="411" spans="25:28" ht="15" customHeight="1">
      <c r="Y411" s="44"/>
      <c r="Z411" s="32"/>
      <c r="AB411" s="32"/>
    </row>
    <row r="412" spans="25:28" ht="15" customHeight="1">
      <c r="Y412" s="44"/>
      <c r="Z412" s="32"/>
      <c r="AB412" s="32"/>
    </row>
    <row r="413" spans="25:28" ht="15" customHeight="1">
      <c r="Y413" s="44"/>
      <c r="Z413" s="32"/>
      <c r="AB413" s="32"/>
    </row>
    <row r="414" spans="25:28" ht="15" customHeight="1">
      <c r="Y414" s="44"/>
      <c r="Z414" s="32"/>
      <c r="AB414" s="32"/>
    </row>
    <row r="415" spans="25:28" ht="15" customHeight="1">
      <c r="Y415" s="44"/>
      <c r="Z415" s="32"/>
      <c r="AB415" s="32"/>
    </row>
    <row r="416" spans="25:28" ht="15" customHeight="1">
      <c r="Y416" s="44"/>
      <c r="Z416" s="32"/>
      <c r="AB416" s="32"/>
    </row>
    <row r="417" spans="25:28" ht="15" customHeight="1">
      <c r="Y417" s="44"/>
      <c r="Z417" s="32"/>
      <c r="AB417" s="32"/>
    </row>
    <row r="418" spans="25:28" ht="15" customHeight="1">
      <c r="Y418" s="44"/>
      <c r="Z418" s="32"/>
      <c r="AB418" s="32"/>
    </row>
    <row r="419" spans="25:28" ht="15" customHeight="1">
      <c r="Y419" s="44"/>
      <c r="Z419" s="32"/>
      <c r="AB419" s="32"/>
    </row>
    <row r="420" spans="25:28" ht="15" customHeight="1">
      <c r="Y420" s="44"/>
      <c r="Z420" s="32"/>
      <c r="AB420" s="32"/>
    </row>
    <row r="421" spans="25:28" ht="15" customHeight="1">
      <c r="Y421" s="44"/>
      <c r="Z421" s="32"/>
      <c r="AB421" s="32"/>
    </row>
    <row r="422" spans="25:28" ht="15" customHeight="1">
      <c r="Y422" s="44"/>
      <c r="Z422" s="32"/>
      <c r="AB422" s="32"/>
    </row>
    <row r="423" spans="25:28" ht="15" customHeight="1">
      <c r="Y423" s="44"/>
      <c r="Z423" s="32"/>
      <c r="AB423" s="32"/>
    </row>
    <row r="424" spans="25:28" ht="15" customHeight="1">
      <c r="Y424" s="44"/>
      <c r="Z424" s="32"/>
      <c r="AB424" s="32"/>
    </row>
    <row r="425" spans="25:28" ht="15" customHeight="1">
      <c r="Y425" s="44"/>
      <c r="Z425" s="32"/>
      <c r="AB425" s="32"/>
    </row>
    <row r="426" spans="25:28" ht="15" customHeight="1">
      <c r="Y426" s="44"/>
      <c r="Z426" s="32"/>
      <c r="AB426" s="32"/>
    </row>
    <row r="427" spans="25:28" ht="15" customHeight="1">
      <c r="Y427" s="44"/>
      <c r="Z427" s="32"/>
      <c r="AB427" s="32"/>
    </row>
    <row r="428" spans="25:28" ht="15" customHeight="1">
      <c r="Y428" s="44"/>
      <c r="Z428" s="32"/>
      <c r="AB428" s="32"/>
    </row>
    <row r="429" spans="25:28" ht="15" customHeight="1">
      <c r="Y429" s="44"/>
      <c r="Z429" s="32"/>
      <c r="AB429" s="32"/>
    </row>
    <row r="430" spans="25:28" ht="15" customHeight="1">
      <c r="Y430" s="44"/>
      <c r="Z430" s="32"/>
      <c r="AB430" s="32"/>
    </row>
    <row r="431" spans="25:28" ht="15" customHeight="1">
      <c r="Y431" s="44"/>
      <c r="Z431" s="32"/>
      <c r="AB431" s="32"/>
    </row>
    <row r="432" spans="25:28" ht="15" customHeight="1">
      <c r="Y432" s="44"/>
      <c r="Z432" s="32"/>
      <c r="AB432" s="32"/>
    </row>
    <row r="433" spans="25:28" ht="15" customHeight="1">
      <c r="Y433" s="44"/>
      <c r="Z433" s="32"/>
      <c r="AB433" s="32"/>
    </row>
    <row r="434" spans="25:28" ht="15" customHeight="1">
      <c r="Y434" s="44"/>
      <c r="Z434" s="32"/>
      <c r="AB434" s="32"/>
    </row>
    <row r="435" spans="25:28" ht="15" customHeight="1">
      <c r="Y435" s="44"/>
      <c r="Z435" s="32"/>
      <c r="AB435" s="32"/>
    </row>
    <row r="436" spans="25:28" ht="15" customHeight="1">
      <c r="Y436" s="44"/>
      <c r="Z436" s="32"/>
      <c r="AB436" s="32"/>
    </row>
    <row r="437" spans="25:28" ht="15" customHeight="1">
      <c r="Y437" s="44"/>
      <c r="Z437" s="32"/>
      <c r="AB437" s="32"/>
    </row>
    <row r="438" spans="25:28" ht="15" customHeight="1">
      <c r="Y438" s="44"/>
      <c r="Z438" s="32"/>
      <c r="AB438" s="32"/>
    </row>
    <row r="439" spans="25:28" ht="15" customHeight="1">
      <c r="Y439" s="44"/>
      <c r="Z439" s="32"/>
      <c r="AB439" s="32"/>
    </row>
    <row r="440" spans="25:28" ht="15" customHeight="1">
      <c r="Y440" s="44"/>
      <c r="Z440" s="32"/>
      <c r="AB440" s="32"/>
    </row>
    <row r="441" spans="25:28" ht="15" customHeight="1">
      <c r="Y441" s="44"/>
      <c r="Z441" s="32"/>
      <c r="AB441" s="32"/>
    </row>
    <row r="442" spans="25:28" ht="15" customHeight="1">
      <c r="Y442" s="44"/>
      <c r="Z442" s="32"/>
      <c r="AB442" s="32"/>
    </row>
    <row r="443" spans="25:28" ht="15" customHeight="1">
      <c r="Y443" s="44"/>
      <c r="Z443" s="32"/>
      <c r="AB443" s="32"/>
    </row>
    <row r="444" spans="25:28" ht="15" customHeight="1">
      <c r="Y444" s="44"/>
      <c r="Z444" s="32"/>
      <c r="AB444" s="32"/>
    </row>
    <row r="445" spans="25:28" ht="15" customHeight="1">
      <c r="Y445" s="44"/>
      <c r="Z445" s="32"/>
      <c r="AB445" s="32"/>
    </row>
    <row r="446" spans="25:28" ht="15" customHeight="1">
      <c r="Y446" s="44"/>
      <c r="Z446" s="32"/>
      <c r="AB446" s="32"/>
    </row>
    <row r="447" spans="25:28" ht="15" customHeight="1">
      <c r="Y447" s="44"/>
      <c r="Z447" s="32"/>
      <c r="AB447" s="32"/>
    </row>
    <row r="448" spans="25:28" ht="15" customHeight="1">
      <c r="Y448" s="44"/>
      <c r="Z448" s="32"/>
      <c r="AB448" s="32"/>
    </row>
    <row r="449" spans="25:28" ht="15" customHeight="1">
      <c r="Y449" s="44"/>
      <c r="Z449" s="32"/>
      <c r="AB449" s="32"/>
    </row>
    <row r="450" spans="25:28" ht="15" customHeight="1">
      <c r="Y450" s="44"/>
      <c r="Z450" s="32"/>
      <c r="AB450" s="32"/>
    </row>
    <row r="451" spans="25:28" ht="15" customHeight="1">
      <c r="Y451" s="44"/>
      <c r="Z451" s="32"/>
      <c r="AB451" s="32"/>
    </row>
    <row r="452" spans="25:28" ht="15" customHeight="1">
      <c r="Y452" s="44"/>
      <c r="Z452" s="32"/>
      <c r="AB452" s="32"/>
    </row>
    <row r="453" spans="25:28" ht="15" customHeight="1">
      <c r="Y453" s="44"/>
      <c r="Z453" s="32"/>
      <c r="AB453" s="32"/>
    </row>
    <row r="454" spans="25:28" ht="15" customHeight="1">
      <c r="Y454" s="44"/>
      <c r="Z454" s="32"/>
      <c r="AB454" s="32"/>
    </row>
    <row r="455" spans="25:28" ht="15" customHeight="1">
      <c r="Y455" s="44"/>
      <c r="Z455" s="32"/>
      <c r="AB455" s="32"/>
    </row>
    <row r="456" spans="25:28" ht="15" customHeight="1">
      <c r="Y456" s="44"/>
      <c r="Z456" s="32"/>
      <c r="AB456" s="32"/>
    </row>
    <row r="457" spans="25:28" ht="15" customHeight="1">
      <c r="Y457" s="44"/>
      <c r="Z457" s="32"/>
      <c r="AB457" s="32"/>
    </row>
    <row r="458" spans="25:28" ht="15" customHeight="1">
      <c r="Y458" s="44"/>
      <c r="Z458" s="32"/>
      <c r="AB458" s="32"/>
    </row>
    <row r="459" spans="25:28" ht="15" customHeight="1">
      <c r="Y459" s="44"/>
      <c r="Z459" s="32"/>
      <c r="AB459" s="32"/>
    </row>
    <row r="460" spans="25:28" ht="15" customHeight="1">
      <c r="Y460" s="44"/>
      <c r="Z460" s="32"/>
      <c r="AB460" s="32"/>
    </row>
    <row r="461" spans="25:28" ht="15" customHeight="1">
      <c r="Y461" s="44"/>
      <c r="Z461" s="32"/>
      <c r="AB461" s="32"/>
    </row>
    <row r="462" spans="25:28" ht="15" customHeight="1">
      <c r="Y462" s="44"/>
      <c r="Z462" s="32"/>
      <c r="AB462" s="32"/>
    </row>
    <row r="463" spans="25:28" ht="15" customHeight="1">
      <c r="Y463" s="44"/>
      <c r="Z463" s="32"/>
      <c r="AB463" s="32"/>
    </row>
    <row r="464" spans="25:28" ht="15" customHeight="1">
      <c r="Y464" s="44"/>
      <c r="Z464" s="32"/>
      <c r="AB464" s="32"/>
    </row>
    <row r="465" spans="25:28" ht="15" customHeight="1">
      <c r="Y465" s="44"/>
      <c r="Z465" s="32"/>
      <c r="AB465" s="32"/>
    </row>
    <row r="466" spans="25:28" ht="15" customHeight="1">
      <c r="Y466" s="44"/>
      <c r="Z466" s="32"/>
      <c r="AB466" s="32"/>
    </row>
    <row r="467" spans="25:28" ht="15" customHeight="1">
      <c r="Y467" s="44"/>
      <c r="Z467" s="32"/>
      <c r="AB467" s="32"/>
    </row>
    <row r="468" spans="25:28" ht="15" customHeight="1">
      <c r="Y468" s="44"/>
      <c r="Z468" s="32"/>
      <c r="AB468" s="32"/>
    </row>
    <row r="469" spans="25:28" ht="15" customHeight="1">
      <c r="Y469" s="44"/>
      <c r="Z469" s="32"/>
      <c r="AB469" s="32"/>
    </row>
    <row r="470" spans="25:28" ht="15" customHeight="1">
      <c r="Y470" s="44"/>
      <c r="Z470" s="32"/>
      <c r="AB470" s="32"/>
    </row>
    <row r="471" spans="25:28" ht="15" customHeight="1">
      <c r="Y471" s="44"/>
      <c r="Z471" s="32"/>
      <c r="AB471" s="32"/>
    </row>
    <row r="472" spans="25:28" ht="15" customHeight="1">
      <c r="Y472" s="44"/>
      <c r="Z472" s="32"/>
      <c r="AB472" s="32"/>
    </row>
    <row r="473" spans="25:28" ht="15" customHeight="1">
      <c r="Y473" s="44"/>
      <c r="Z473" s="32"/>
      <c r="AB473" s="32"/>
    </row>
    <row r="474" spans="25:28" ht="15" customHeight="1">
      <c r="Y474" s="44"/>
      <c r="Z474" s="32"/>
      <c r="AB474" s="32"/>
    </row>
    <row r="475" spans="25:28" ht="15" customHeight="1">
      <c r="Y475" s="44"/>
      <c r="Z475" s="32"/>
      <c r="AB475" s="32"/>
    </row>
    <row r="476" spans="25:28" ht="15" customHeight="1">
      <c r="Y476" s="44"/>
      <c r="Z476" s="32"/>
      <c r="AB476" s="32"/>
    </row>
    <row r="477" spans="25:28" ht="15" customHeight="1">
      <c r="Y477" s="44"/>
      <c r="Z477" s="32"/>
      <c r="AB477" s="32"/>
    </row>
    <row r="478" spans="25:28" ht="15" customHeight="1">
      <c r="Y478" s="44"/>
      <c r="Z478" s="32"/>
      <c r="AB478" s="32"/>
    </row>
    <row r="479" spans="25:28" ht="15" customHeight="1">
      <c r="Y479" s="44"/>
      <c r="Z479" s="32"/>
      <c r="AB479" s="32"/>
    </row>
    <row r="480" spans="25:28" ht="15" customHeight="1">
      <c r="Y480" s="44"/>
      <c r="Z480" s="32"/>
      <c r="AB480" s="32"/>
    </row>
    <row r="481" spans="25:28" ht="15" customHeight="1">
      <c r="Y481" s="44"/>
      <c r="Z481" s="32"/>
      <c r="AB481" s="32"/>
    </row>
    <row r="482" spans="25:28" ht="15" customHeight="1">
      <c r="Y482" s="44"/>
      <c r="Z482" s="32"/>
      <c r="AB482" s="32"/>
    </row>
    <row r="483" spans="25:28" ht="15" customHeight="1">
      <c r="Y483" s="44"/>
      <c r="Z483" s="32"/>
      <c r="AB483" s="32"/>
    </row>
    <row r="484" spans="25:28" ht="15" customHeight="1">
      <c r="Y484" s="44"/>
      <c r="Z484" s="32"/>
      <c r="AB484" s="32"/>
    </row>
    <row r="485" spans="25:28" ht="15" customHeight="1">
      <c r="Y485" s="44"/>
      <c r="Z485" s="32"/>
      <c r="AB485" s="32"/>
    </row>
    <row r="486" spans="25:28" ht="15" customHeight="1">
      <c r="Y486" s="44"/>
      <c r="Z486" s="32"/>
      <c r="AB486" s="32"/>
    </row>
    <row r="487" spans="25:28" ht="15" customHeight="1">
      <c r="Y487" s="44"/>
      <c r="Z487" s="32"/>
      <c r="AB487" s="32"/>
    </row>
    <row r="488" spans="25:28" ht="15" customHeight="1">
      <c r="Y488" s="44"/>
      <c r="Z488" s="32"/>
      <c r="AB488" s="32"/>
    </row>
    <row r="489" spans="25:28" ht="15" customHeight="1">
      <c r="Y489" s="44"/>
      <c r="Z489" s="32"/>
      <c r="AB489" s="32"/>
    </row>
    <row r="490" spans="25:28" ht="15" customHeight="1">
      <c r="Y490" s="44"/>
      <c r="Z490" s="32"/>
      <c r="AB490" s="32"/>
    </row>
    <row r="491" spans="25:28" ht="15" customHeight="1">
      <c r="Y491" s="44"/>
      <c r="Z491" s="32"/>
      <c r="AB491" s="32"/>
    </row>
    <row r="492" spans="25:28" ht="15" customHeight="1">
      <c r="Y492" s="44"/>
      <c r="Z492" s="32"/>
      <c r="AB492" s="32"/>
    </row>
    <row r="493" spans="25:28" ht="15" customHeight="1">
      <c r="Y493" s="44"/>
      <c r="Z493" s="32"/>
      <c r="AB493" s="32"/>
    </row>
    <row r="494" spans="25:28" ht="15" customHeight="1">
      <c r="Y494" s="44"/>
      <c r="Z494" s="32"/>
      <c r="AB494" s="32"/>
    </row>
    <row r="495" spans="25:28" ht="15" customHeight="1">
      <c r="Y495" s="44"/>
      <c r="Z495" s="32"/>
      <c r="AB495" s="32"/>
    </row>
    <row r="496" spans="25:28" ht="15" customHeight="1">
      <c r="Y496" s="44"/>
      <c r="Z496" s="32"/>
      <c r="AB496" s="32"/>
    </row>
    <row r="497" spans="25:28" ht="15" customHeight="1">
      <c r="Y497" s="44"/>
      <c r="Z497" s="32"/>
      <c r="AB497" s="32"/>
    </row>
    <row r="498" spans="25:28" ht="15" customHeight="1">
      <c r="Y498" s="44"/>
      <c r="Z498" s="32"/>
      <c r="AB498" s="32"/>
    </row>
    <row r="499" spans="25:28" ht="15" customHeight="1">
      <c r="Y499" s="44"/>
      <c r="Z499" s="32"/>
      <c r="AB499" s="32"/>
    </row>
    <row r="500" spans="25:28" ht="15" customHeight="1">
      <c r="Y500" s="44"/>
      <c r="Z500" s="32"/>
      <c r="AB500" s="32"/>
    </row>
    <row r="501" spans="25:28" ht="15" customHeight="1">
      <c r="Y501" s="44"/>
      <c r="Z501" s="32"/>
      <c r="AB501" s="32"/>
    </row>
    <row r="502" spans="25:28" ht="15" customHeight="1">
      <c r="Y502" s="44"/>
      <c r="Z502" s="32"/>
      <c r="AB502" s="32"/>
    </row>
    <row r="503" spans="25:28" ht="15" customHeight="1">
      <c r="Y503" s="44"/>
      <c r="Z503" s="32"/>
      <c r="AB503" s="32"/>
    </row>
    <row r="504" spans="25:28" ht="15" customHeight="1">
      <c r="Y504" s="44"/>
      <c r="Z504" s="32"/>
      <c r="AB504" s="32"/>
    </row>
    <row r="505" spans="25:28" ht="15" customHeight="1">
      <c r="Y505" s="44"/>
      <c r="Z505" s="32"/>
      <c r="AB505" s="32"/>
    </row>
    <row r="506" spans="25:28" ht="15" customHeight="1">
      <c r="Y506" s="44"/>
      <c r="Z506" s="32"/>
      <c r="AB506" s="32"/>
    </row>
    <row r="507" spans="25:28" ht="15" customHeight="1">
      <c r="Y507" s="44"/>
      <c r="Z507" s="32"/>
      <c r="AB507" s="32"/>
    </row>
    <row r="508" spans="25:28" ht="15" customHeight="1">
      <c r="Y508" s="44"/>
      <c r="Z508" s="32"/>
      <c r="AB508" s="32"/>
    </row>
    <row r="509" spans="25:28" ht="15" customHeight="1">
      <c r="Y509" s="44"/>
      <c r="Z509" s="32"/>
      <c r="AB509" s="32"/>
    </row>
    <row r="510" spans="25:28" ht="15" customHeight="1">
      <c r="Y510" s="44"/>
      <c r="Z510" s="32"/>
      <c r="AB510" s="32"/>
    </row>
    <row r="511" spans="25:28" ht="15" customHeight="1">
      <c r="Y511" s="44"/>
      <c r="Z511" s="32"/>
      <c r="AB511" s="32"/>
    </row>
    <row r="512" spans="25:28" ht="15" customHeight="1">
      <c r="Y512" s="44"/>
      <c r="Z512" s="32"/>
      <c r="AB512" s="32"/>
    </row>
    <row r="513" spans="25:28" ht="15" customHeight="1">
      <c r="Y513" s="44"/>
      <c r="Z513" s="32"/>
      <c r="AB513" s="32"/>
    </row>
    <row r="514" spans="25:28" ht="15" customHeight="1">
      <c r="Y514" s="44"/>
      <c r="Z514" s="32"/>
      <c r="AB514" s="32"/>
    </row>
    <row r="515" spans="25:28" ht="15" customHeight="1">
      <c r="Y515" s="44"/>
      <c r="Z515" s="32"/>
      <c r="AB515" s="32"/>
    </row>
    <row r="516" spans="25:28" ht="15" customHeight="1">
      <c r="Y516" s="44"/>
      <c r="Z516" s="32"/>
      <c r="AB516" s="32"/>
    </row>
    <row r="517" spans="25:28" ht="15" customHeight="1">
      <c r="Y517" s="44"/>
      <c r="Z517" s="32"/>
      <c r="AB517" s="32"/>
    </row>
    <row r="518" spans="25:28" ht="15" customHeight="1">
      <c r="Y518" s="44"/>
      <c r="Z518" s="32"/>
      <c r="AB518" s="32"/>
    </row>
    <row r="519" spans="25:28" ht="15" customHeight="1">
      <c r="Y519" s="44"/>
      <c r="Z519" s="32"/>
      <c r="AB519" s="32"/>
    </row>
    <row r="520" spans="25:28" ht="15" customHeight="1">
      <c r="Y520" s="44"/>
      <c r="Z520" s="32"/>
      <c r="AB520" s="32"/>
    </row>
    <row r="521" spans="25:28" ht="15" customHeight="1">
      <c r="Y521" s="44"/>
      <c r="Z521" s="32"/>
      <c r="AB521" s="32"/>
    </row>
    <row r="522" spans="25:28" ht="15" customHeight="1">
      <c r="Y522" s="44"/>
      <c r="Z522" s="32"/>
      <c r="AB522" s="32"/>
    </row>
    <row r="523" spans="25:28" ht="15" customHeight="1">
      <c r="Y523" s="44"/>
      <c r="Z523" s="32"/>
      <c r="AB523" s="32"/>
    </row>
    <row r="524" spans="25:28" ht="15" customHeight="1">
      <c r="Y524" s="44"/>
      <c r="Z524" s="32"/>
      <c r="AB524" s="32"/>
    </row>
    <row r="525" spans="25:28" ht="15" customHeight="1">
      <c r="Y525" s="44"/>
      <c r="Z525" s="32"/>
      <c r="AB525" s="32"/>
    </row>
    <row r="526" spans="25:28" ht="15" customHeight="1">
      <c r="Y526" s="44"/>
      <c r="Z526" s="32"/>
      <c r="AB526" s="32"/>
    </row>
    <row r="527" spans="25:28" ht="15" customHeight="1">
      <c r="Y527" s="44"/>
      <c r="Z527" s="32"/>
      <c r="AB527" s="32"/>
    </row>
    <row r="528" spans="25:28" ht="15" customHeight="1">
      <c r="Y528" s="44"/>
      <c r="Z528" s="32"/>
      <c r="AB528" s="32"/>
    </row>
    <row r="529" spans="25:28" ht="15" customHeight="1">
      <c r="Y529" s="44"/>
      <c r="Z529" s="32"/>
      <c r="AB529" s="32"/>
    </row>
    <row r="530" spans="25:28" ht="15" customHeight="1">
      <c r="Y530" s="44"/>
      <c r="Z530" s="32"/>
      <c r="AB530" s="32"/>
    </row>
    <row r="531" spans="25:28" ht="15" customHeight="1">
      <c r="Y531" s="44"/>
      <c r="Z531" s="32"/>
      <c r="AB531" s="32"/>
    </row>
    <row r="532" spans="25:28" ht="15" customHeight="1">
      <c r="Y532" s="44"/>
      <c r="Z532" s="32"/>
      <c r="AB532" s="32"/>
    </row>
    <row r="533" spans="25:28" ht="15" customHeight="1">
      <c r="Y533" s="44"/>
      <c r="Z533" s="32"/>
      <c r="AB533" s="32"/>
    </row>
    <row r="534" spans="25:28" ht="15" customHeight="1">
      <c r="Y534" s="44"/>
      <c r="Z534" s="32"/>
      <c r="AB534" s="32"/>
    </row>
    <row r="535" spans="25:28" ht="15" customHeight="1">
      <c r="Y535" s="44"/>
      <c r="Z535" s="32"/>
      <c r="AB535" s="32"/>
    </row>
    <row r="536" spans="25:28" ht="15" customHeight="1">
      <c r="Y536" s="44"/>
      <c r="Z536" s="32"/>
      <c r="AB536" s="32"/>
    </row>
    <row r="537" spans="25:28" ht="15" customHeight="1">
      <c r="Y537" s="44"/>
      <c r="Z537" s="32"/>
      <c r="AB537" s="32"/>
    </row>
    <row r="538" spans="25:28" ht="15" customHeight="1">
      <c r="Y538" s="44"/>
      <c r="Z538" s="32"/>
      <c r="AB538" s="32"/>
    </row>
    <row r="539" spans="25:28" ht="15" customHeight="1">
      <c r="Y539" s="44"/>
      <c r="Z539" s="32"/>
      <c r="AB539" s="32"/>
    </row>
    <row r="540" spans="25:28" ht="15" customHeight="1">
      <c r="Y540" s="44"/>
      <c r="Z540" s="32"/>
      <c r="AB540" s="32"/>
    </row>
    <row r="541" spans="25:28" ht="15" customHeight="1">
      <c r="Y541" s="44"/>
      <c r="Z541" s="32"/>
      <c r="AB541" s="32"/>
    </row>
    <row r="542" spans="25:28" ht="15" customHeight="1">
      <c r="Y542" s="44"/>
      <c r="Z542" s="32"/>
      <c r="AB542" s="32"/>
    </row>
    <row r="543" spans="25:28" ht="15" customHeight="1">
      <c r="Y543" s="44"/>
      <c r="Z543" s="32"/>
      <c r="AB543" s="32"/>
    </row>
    <row r="544" spans="25:28" ht="15" customHeight="1">
      <c r="Y544" s="44"/>
      <c r="Z544" s="32"/>
      <c r="AB544" s="32"/>
    </row>
    <row r="545" spans="25:28" ht="15" customHeight="1">
      <c r="Y545" s="44"/>
      <c r="Z545" s="32"/>
      <c r="AB545" s="32"/>
    </row>
    <row r="546" spans="25:28" ht="15" customHeight="1">
      <c r="Y546" s="44"/>
      <c r="Z546" s="32"/>
      <c r="AB546" s="32"/>
    </row>
    <row r="547" spans="25:28" ht="15" customHeight="1">
      <c r="Y547" s="44"/>
      <c r="Z547" s="32"/>
      <c r="AB547" s="32"/>
    </row>
    <row r="548" spans="25:28" ht="15" customHeight="1">
      <c r="Y548" s="44"/>
      <c r="Z548" s="32"/>
      <c r="AB548" s="32"/>
    </row>
    <row r="549" spans="25:28" ht="15" customHeight="1">
      <c r="Y549" s="44"/>
      <c r="Z549" s="32"/>
      <c r="AB549" s="32"/>
    </row>
    <row r="550" spans="25:28" ht="15" customHeight="1">
      <c r="Y550" s="44"/>
      <c r="Z550" s="32"/>
      <c r="AB550" s="32"/>
    </row>
    <row r="551" spans="25:28" ht="15" customHeight="1">
      <c r="Y551" s="44"/>
      <c r="Z551" s="32"/>
      <c r="AB551" s="32"/>
    </row>
    <row r="552" spans="25:28" ht="15" customHeight="1">
      <c r="Y552" s="44"/>
      <c r="Z552" s="32"/>
      <c r="AB552" s="32"/>
    </row>
    <row r="553" spans="25:28" ht="15" customHeight="1">
      <c r="Y553" s="44"/>
      <c r="Z553" s="32"/>
      <c r="AB553" s="32"/>
    </row>
    <row r="554" spans="25:28" ht="15" customHeight="1">
      <c r="Y554" s="44"/>
      <c r="Z554" s="32"/>
      <c r="AB554" s="32"/>
    </row>
    <row r="555" spans="25:28" ht="15" customHeight="1">
      <c r="Y555" s="44"/>
      <c r="Z555" s="32"/>
      <c r="AB555" s="32"/>
    </row>
    <row r="556" spans="25:28" ht="15" customHeight="1">
      <c r="Y556" s="44"/>
      <c r="Z556" s="32"/>
      <c r="AB556" s="32"/>
    </row>
    <row r="557" spans="25:28" ht="15" customHeight="1">
      <c r="Y557" s="44"/>
      <c r="Z557" s="32"/>
      <c r="AB557" s="32"/>
    </row>
    <row r="558" spans="25:28" ht="15" customHeight="1">
      <c r="Y558" s="44"/>
      <c r="Z558" s="32"/>
      <c r="AB558" s="32"/>
    </row>
    <row r="559" spans="25:28" ht="15" customHeight="1">
      <c r="Y559" s="44"/>
      <c r="Z559" s="32"/>
      <c r="AB559" s="32"/>
    </row>
    <row r="560" spans="25:28" ht="15" customHeight="1">
      <c r="Y560" s="44"/>
      <c r="Z560" s="32"/>
      <c r="AB560" s="32"/>
    </row>
    <row r="561" spans="25:28" ht="15" customHeight="1">
      <c r="Y561" s="44"/>
      <c r="Z561" s="32"/>
      <c r="AB561" s="32"/>
    </row>
    <row r="562" spans="25:28" ht="15" customHeight="1">
      <c r="Y562" s="44"/>
      <c r="Z562" s="32"/>
      <c r="AB562" s="32"/>
    </row>
    <row r="563" spans="25:28" ht="15" customHeight="1">
      <c r="Y563" s="44"/>
      <c r="Z563" s="32"/>
      <c r="AB563" s="32"/>
    </row>
    <row r="564" spans="25:28" ht="15" customHeight="1">
      <c r="Y564" s="44"/>
      <c r="Z564" s="32"/>
      <c r="AB564" s="32"/>
    </row>
    <row r="565" spans="25:28" ht="15" customHeight="1">
      <c r="Y565" s="44"/>
      <c r="Z565" s="32"/>
      <c r="AB565" s="32"/>
    </row>
    <row r="566" spans="25:28" ht="15" customHeight="1">
      <c r="Y566" s="44"/>
      <c r="Z566" s="32"/>
      <c r="AB566" s="32"/>
    </row>
    <row r="567" spans="25:28" ht="15" customHeight="1">
      <c r="Y567" s="44"/>
      <c r="Z567" s="32"/>
      <c r="AB567" s="32"/>
    </row>
    <row r="568" spans="25:28" ht="15" customHeight="1">
      <c r="Y568" s="44"/>
      <c r="Z568" s="32"/>
      <c r="AB568" s="32"/>
    </row>
    <row r="569" spans="25:28" ht="15" customHeight="1">
      <c r="Y569" s="44"/>
      <c r="Z569" s="32"/>
      <c r="AB569" s="32"/>
    </row>
    <row r="570" spans="25:28" ht="15" customHeight="1">
      <c r="Y570" s="44"/>
      <c r="Z570" s="32"/>
      <c r="AB570" s="32"/>
    </row>
    <row r="571" spans="25:28" ht="15" customHeight="1">
      <c r="Y571" s="44"/>
      <c r="Z571" s="32"/>
      <c r="AB571" s="32"/>
    </row>
    <row r="572" spans="25:28" ht="15" customHeight="1">
      <c r="Y572" s="44"/>
      <c r="Z572" s="32"/>
      <c r="AB572" s="32"/>
    </row>
    <row r="573" spans="25:28" ht="15" customHeight="1">
      <c r="Y573" s="44"/>
      <c r="Z573" s="32"/>
      <c r="AB573" s="32"/>
    </row>
    <row r="574" spans="25:28" ht="15" customHeight="1">
      <c r="Y574" s="44"/>
      <c r="Z574" s="32"/>
      <c r="AB574" s="32"/>
    </row>
    <row r="575" spans="25:28" ht="15" customHeight="1">
      <c r="Y575" s="44"/>
      <c r="Z575" s="32"/>
      <c r="AB575" s="32"/>
    </row>
    <row r="576" spans="25:28" ht="15" customHeight="1">
      <c r="Y576" s="44"/>
      <c r="Z576" s="32"/>
      <c r="AB576" s="32"/>
    </row>
    <row r="577" spans="25:28" ht="15" customHeight="1">
      <c r="Y577" s="44"/>
      <c r="Z577" s="32"/>
      <c r="AB577" s="32"/>
    </row>
    <row r="578" spans="25:28" ht="15" customHeight="1">
      <c r="Y578" s="44"/>
      <c r="Z578" s="32"/>
      <c r="AB578" s="32"/>
    </row>
    <row r="579" spans="25:28" ht="15" customHeight="1">
      <c r="Y579" s="44"/>
      <c r="Z579" s="32"/>
      <c r="AB579" s="32"/>
    </row>
    <row r="580" spans="25:28" ht="15" customHeight="1">
      <c r="Y580" s="44"/>
      <c r="Z580" s="32"/>
      <c r="AB580" s="32"/>
    </row>
    <row r="581" spans="25:28" ht="15" customHeight="1">
      <c r="Y581" s="44"/>
      <c r="Z581" s="32"/>
      <c r="AB581" s="32"/>
    </row>
    <row r="582" spans="25:28" ht="15" customHeight="1">
      <c r="Y582" s="44"/>
      <c r="Z582" s="32"/>
      <c r="AB582" s="32"/>
    </row>
    <row r="583" spans="25:28" ht="15" customHeight="1">
      <c r="Y583" s="44"/>
      <c r="Z583" s="32"/>
      <c r="AB583" s="32"/>
    </row>
    <row r="584" spans="25:28" ht="15" customHeight="1">
      <c r="Y584" s="44"/>
      <c r="Z584" s="32"/>
      <c r="AB584" s="32"/>
    </row>
    <row r="585" spans="25:28" ht="15" customHeight="1">
      <c r="Y585" s="44"/>
      <c r="Z585" s="32"/>
      <c r="AB585" s="32"/>
    </row>
    <row r="586" spans="25:28" ht="15" customHeight="1">
      <c r="Y586" s="44"/>
      <c r="Z586" s="32"/>
      <c r="AB586" s="32"/>
    </row>
    <row r="587" spans="25:28" ht="15" customHeight="1">
      <c r="Y587" s="44"/>
      <c r="Z587" s="32"/>
      <c r="AB587" s="32"/>
    </row>
    <row r="588" spans="25:28" ht="15" customHeight="1">
      <c r="Y588" s="44"/>
      <c r="Z588" s="32"/>
      <c r="AB588" s="32"/>
    </row>
    <row r="589" spans="25:28" ht="15" customHeight="1">
      <c r="Y589" s="44"/>
      <c r="Z589" s="32"/>
      <c r="AB589" s="32"/>
    </row>
    <row r="590" spans="25:28" ht="15" customHeight="1">
      <c r="Y590" s="44"/>
      <c r="Z590" s="32"/>
      <c r="AB590" s="32"/>
    </row>
    <row r="591" spans="25:28" ht="15" customHeight="1">
      <c r="Y591" s="44"/>
      <c r="Z591" s="32"/>
      <c r="AB591" s="32"/>
    </row>
    <row r="592" spans="25:28" ht="15" customHeight="1">
      <c r="Y592" s="44"/>
      <c r="Z592" s="32"/>
      <c r="AB592" s="32"/>
    </row>
    <row r="593" spans="25:28" ht="15" customHeight="1">
      <c r="Y593" s="44"/>
      <c r="Z593" s="32"/>
      <c r="AB593" s="32"/>
    </row>
    <row r="594" spans="25:28" ht="15" customHeight="1">
      <c r="Y594" s="44"/>
      <c r="Z594" s="32"/>
      <c r="AB594" s="32"/>
    </row>
    <row r="595" spans="25:28" ht="15" customHeight="1">
      <c r="Y595" s="44"/>
      <c r="Z595" s="32"/>
      <c r="AB595" s="32"/>
    </row>
    <row r="596" spans="25:28" ht="15" customHeight="1">
      <c r="Y596" s="44"/>
      <c r="Z596" s="32"/>
      <c r="AB596" s="32"/>
    </row>
    <row r="597" spans="25:28" ht="15" customHeight="1">
      <c r="Y597" s="44"/>
      <c r="Z597" s="32"/>
      <c r="AB597" s="32"/>
    </row>
    <row r="598" spans="25:28" ht="15" customHeight="1">
      <c r="Y598" s="44"/>
      <c r="Z598" s="32"/>
      <c r="AB598" s="32"/>
    </row>
    <row r="599" spans="25:28" ht="15" customHeight="1">
      <c r="Y599" s="44"/>
      <c r="Z599" s="32"/>
      <c r="AB599" s="32"/>
    </row>
    <row r="600" spans="25:28" ht="15" customHeight="1">
      <c r="Y600" s="44"/>
      <c r="Z600" s="32"/>
      <c r="AB600" s="32"/>
    </row>
    <row r="601" spans="25:28" ht="15" customHeight="1">
      <c r="Y601" s="44"/>
      <c r="Z601" s="32"/>
      <c r="AB601" s="32"/>
    </row>
    <row r="602" spans="25:28" ht="15" customHeight="1">
      <c r="Y602" s="44"/>
      <c r="Z602" s="32"/>
      <c r="AB602" s="32"/>
    </row>
    <row r="603" spans="25:28" ht="15" customHeight="1">
      <c r="Y603" s="44"/>
      <c r="Z603" s="32"/>
      <c r="AB603" s="32"/>
    </row>
    <row r="604" spans="25:28" ht="15" customHeight="1">
      <c r="Y604" s="44"/>
      <c r="Z604" s="32"/>
      <c r="AB604" s="32"/>
    </row>
    <row r="605" spans="25:28" ht="15" customHeight="1">
      <c r="Y605" s="44"/>
      <c r="Z605" s="32"/>
      <c r="AB605" s="32"/>
    </row>
    <row r="606" spans="25:28" ht="15" customHeight="1">
      <c r="Y606" s="44"/>
      <c r="Z606" s="32"/>
      <c r="AB606" s="32"/>
    </row>
    <row r="607" spans="25:28" ht="15" customHeight="1">
      <c r="Y607" s="44"/>
      <c r="Z607" s="32"/>
      <c r="AB607" s="32"/>
    </row>
    <row r="608" spans="25:28" ht="15" customHeight="1">
      <c r="Y608" s="44"/>
      <c r="Z608" s="32"/>
      <c r="AB608" s="32"/>
    </row>
    <row r="609" spans="25:28" ht="15" customHeight="1">
      <c r="Y609" s="44"/>
      <c r="Z609" s="32"/>
      <c r="AB609" s="32"/>
    </row>
    <row r="610" spans="25:28" ht="15" customHeight="1">
      <c r="Y610" s="44"/>
      <c r="Z610" s="32"/>
      <c r="AB610" s="32"/>
    </row>
    <row r="611" spans="25:28" ht="15" customHeight="1">
      <c r="Y611" s="44"/>
      <c r="Z611" s="32"/>
      <c r="AB611" s="32"/>
    </row>
    <row r="612" spans="25:28" ht="15" customHeight="1">
      <c r="Y612" s="44"/>
      <c r="Z612" s="32"/>
      <c r="AB612" s="32"/>
    </row>
    <row r="613" spans="25:28" ht="15" customHeight="1">
      <c r="Y613" s="44"/>
      <c r="Z613" s="32"/>
      <c r="AB613" s="32"/>
    </row>
    <row r="614" spans="25:28" ht="15" customHeight="1">
      <c r="Y614" s="44"/>
      <c r="Z614" s="32"/>
      <c r="AB614" s="32"/>
    </row>
    <row r="615" spans="25:28" ht="15" customHeight="1">
      <c r="Y615" s="44"/>
      <c r="Z615" s="32"/>
      <c r="AB615" s="32"/>
    </row>
    <row r="616" spans="25:28" ht="15" customHeight="1">
      <c r="Y616" s="44"/>
      <c r="Z616" s="32"/>
      <c r="AB616" s="32"/>
    </row>
    <row r="617" spans="25:28" ht="15" customHeight="1">
      <c r="Y617" s="44"/>
      <c r="Z617" s="32"/>
      <c r="AB617" s="32"/>
    </row>
    <row r="618" spans="25:28" ht="15" customHeight="1">
      <c r="Y618" s="44"/>
      <c r="Z618" s="32"/>
      <c r="AB618" s="32"/>
    </row>
    <row r="619" spans="25:28" ht="15" customHeight="1">
      <c r="Y619" s="44"/>
      <c r="Z619" s="32"/>
      <c r="AB619" s="32"/>
    </row>
    <row r="620" spans="25:28" ht="15" customHeight="1">
      <c r="Y620" s="44"/>
      <c r="Z620" s="32"/>
      <c r="AB620" s="32"/>
    </row>
    <row r="621" spans="25:28" ht="15" customHeight="1">
      <c r="Y621" s="44"/>
      <c r="Z621" s="32"/>
      <c r="AB621" s="32"/>
    </row>
    <row r="622" spans="25:28" ht="15" customHeight="1">
      <c r="Y622" s="44"/>
      <c r="Z622" s="32"/>
      <c r="AB622" s="32"/>
    </row>
    <row r="623" spans="25:28" ht="15" customHeight="1">
      <c r="Y623" s="44"/>
      <c r="Z623" s="32"/>
      <c r="AB623" s="32"/>
    </row>
    <row r="624" spans="25:28" ht="15" customHeight="1">
      <c r="Y624" s="44"/>
      <c r="Z624" s="32"/>
      <c r="AB624" s="32"/>
    </row>
    <row r="625" spans="25:28" ht="15" customHeight="1">
      <c r="Y625" s="44"/>
      <c r="Z625" s="32"/>
      <c r="AB625" s="32"/>
    </row>
    <row r="626" spans="25:28" ht="15" customHeight="1">
      <c r="Y626" s="44"/>
      <c r="Z626" s="32"/>
      <c r="AB626" s="32"/>
    </row>
    <row r="627" spans="25:28" ht="15" customHeight="1">
      <c r="Y627" s="44"/>
      <c r="Z627" s="32"/>
      <c r="AB627" s="32"/>
    </row>
    <row r="628" spans="25:28" ht="15" customHeight="1">
      <c r="Y628" s="44"/>
      <c r="Z628" s="32"/>
      <c r="AB628" s="32"/>
    </row>
    <row r="629" spans="25:28" ht="15" customHeight="1">
      <c r="Y629" s="44"/>
      <c r="Z629" s="32"/>
      <c r="AB629" s="32"/>
    </row>
    <row r="630" spans="25:28" ht="15" customHeight="1">
      <c r="Y630" s="44"/>
      <c r="Z630" s="32"/>
      <c r="AB630" s="32"/>
    </row>
    <row r="631" spans="25:28" ht="15" customHeight="1">
      <c r="Y631" s="44"/>
      <c r="Z631" s="32"/>
      <c r="AB631" s="32"/>
    </row>
    <row r="632" spans="25:28" ht="15" customHeight="1">
      <c r="Y632" s="44"/>
      <c r="Z632" s="32"/>
      <c r="AB632" s="32"/>
    </row>
    <row r="633" spans="25:28" ht="15" customHeight="1">
      <c r="Y633" s="44"/>
      <c r="Z633" s="32"/>
      <c r="AB633" s="32"/>
    </row>
    <row r="634" spans="25:28" ht="15" customHeight="1">
      <c r="Y634" s="44"/>
      <c r="Z634" s="32"/>
      <c r="AB634" s="32"/>
    </row>
    <row r="635" spans="25:28" ht="15" customHeight="1">
      <c r="Y635" s="44"/>
      <c r="Z635" s="32"/>
      <c r="AB635" s="32"/>
    </row>
    <row r="636" spans="25:28" ht="15" customHeight="1">
      <c r="Y636" s="44"/>
      <c r="Z636" s="32"/>
      <c r="AB636" s="32"/>
    </row>
    <row r="637" spans="25:28" ht="15" customHeight="1">
      <c r="Y637" s="44"/>
      <c r="Z637" s="32"/>
      <c r="AB637" s="32"/>
    </row>
    <row r="638" spans="25:28" ht="15" customHeight="1">
      <c r="Y638" s="44"/>
      <c r="Z638" s="32"/>
      <c r="AB638" s="32"/>
    </row>
    <row r="639" spans="25:28" ht="15" customHeight="1">
      <c r="Y639" s="44"/>
      <c r="Z639" s="32"/>
      <c r="AB639" s="32"/>
    </row>
    <row r="640" spans="25:28" ht="15" customHeight="1">
      <c r="Y640" s="44"/>
      <c r="Z640" s="32"/>
      <c r="AB640" s="32"/>
    </row>
    <row r="641" spans="25:28" ht="15" customHeight="1">
      <c r="Y641" s="44"/>
      <c r="Z641" s="32"/>
      <c r="AB641" s="32"/>
    </row>
    <row r="642" spans="25:28" ht="15" customHeight="1">
      <c r="Y642" s="44"/>
      <c r="Z642" s="32"/>
      <c r="AB642" s="32"/>
    </row>
    <row r="643" spans="25:28" ht="15" customHeight="1">
      <c r="Y643" s="44"/>
      <c r="Z643" s="32"/>
      <c r="AB643" s="32"/>
    </row>
    <row r="644" spans="25:28" ht="15" customHeight="1">
      <c r="Y644" s="44"/>
      <c r="Z644" s="32"/>
      <c r="AB644" s="32"/>
    </row>
    <row r="645" spans="25:28" ht="15" customHeight="1">
      <c r="Y645" s="44"/>
      <c r="Z645" s="32"/>
      <c r="AB645" s="32"/>
    </row>
    <row r="646" spans="25:28" ht="15" customHeight="1">
      <c r="Y646" s="44"/>
      <c r="Z646" s="32"/>
      <c r="AB646" s="32"/>
    </row>
    <row r="647" spans="25:28" ht="15" customHeight="1">
      <c r="Y647" s="44"/>
      <c r="Z647" s="32"/>
      <c r="AB647" s="32"/>
    </row>
    <row r="648" spans="25:28" ht="15" customHeight="1">
      <c r="Y648" s="44"/>
      <c r="Z648" s="32"/>
      <c r="AB648" s="32"/>
    </row>
    <row r="649" spans="25:28" ht="15" customHeight="1">
      <c r="Y649" s="44"/>
      <c r="Z649" s="32"/>
      <c r="AB649" s="32"/>
    </row>
    <row r="650" spans="25:28" ht="15" customHeight="1">
      <c r="Y650" s="44"/>
      <c r="Z650" s="32"/>
      <c r="AB650" s="32"/>
    </row>
    <row r="651" spans="25:28" ht="15" customHeight="1">
      <c r="Y651" s="44"/>
      <c r="Z651" s="32"/>
      <c r="AB651" s="32"/>
    </row>
    <row r="652" spans="25:28" ht="15" customHeight="1">
      <c r="Y652" s="44"/>
      <c r="Z652" s="32"/>
      <c r="AB652" s="32"/>
    </row>
    <row r="653" spans="25:28" ht="15" customHeight="1">
      <c r="Y653" s="44"/>
      <c r="Z653" s="32"/>
      <c r="AB653" s="32"/>
    </row>
    <row r="654" spans="25:28" ht="15" customHeight="1">
      <c r="Y654" s="44"/>
      <c r="Z654" s="32"/>
      <c r="AB654" s="32"/>
    </row>
    <row r="655" spans="25:28" ht="15" customHeight="1">
      <c r="Y655" s="44"/>
      <c r="Z655" s="32"/>
      <c r="AB655" s="32"/>
    </row>
    <row r="656" spans="25:28" ht="15" customHeight="1">
      <c r="Y656" s="44"/>
      <c r="Z656" s="32"/>
      <c r="AB656" s="32"/>
    </row>
    <row r="657" spans="25:28" ht="15" customHeight="1">
      <c r="Y657" s="44"/>
      <c r="Z657" s="32"/>
      <c r="AB657" s="32"/>
    </row>
    <row r="658" spans="25:28" ht="15" customHeight="1">
      <c r="Y658" s="44"/>
      <c r="Z658" s="32"/>
      <c r="AB658" s="32"/>
    </row>
    <row r="659" spans="25:28" ht="15" customHeight="1">
      <c r="Y659" s="44"/>
      <c r="Z659" s="32"/>
      <c r="AB659" s="32"/>
    </row>
    <row r="660" spans="25:28" ht="15" customHeight="1">
      <c r="Y660" s="44"/>
      <c r="Z660" s="32"/>
      <c r="AB660" s="32"/>
    </row>
    <row r="661" spans="25:28" ht="15" customHeight="1">
      <c r="Y661" s="44"/>
      <c r="Z661" s="32"/>
      <c r="AB661" s="32"/>
    </row>
    <row r="662" spans="25:28" ht="15" customHeight="1">
      <c r="Y662" s="44"/>
      <c r="Z662" s="32"/>
      <c r="AB662" s="32"/>
    </row>
    <row r="663" spans="25:28" ht="15" customHeight="1">
      <c r="Y663" s="44"/>
      <c r="Z663" s="32"/>
      <c r="AB663" s="32"/>
    </row>
    <row r="664" spans="25:28" ht="15" customHeight="1">
      <c r="Y664" s="44"/>
      <c r="Z664" s="32"/>
      <c r="AB664" s="32"/>
    </row>
    <row r="665" spans="25:28" ht="15" customHeight="1">
      <c r="Y665" s="44"/>
      <c r="Z665" s="32"/>
      <c r="AB665" s="32"/>
    </row>
    <row r="666" spans="25:28" ht="15" customHeight="1">
      <c r="Y666" s="44"/>
      <c r="Z666" s="32"/>
      <c r="AB666" s="32"/>
    </row>
    <row r="667" spans="25:28" ht="15" customHeight="1">
      <c r="Y667" s="44"/>
      <c r="Z667" s="32"/>
      <c r="AB667" s="32"/>
    </row>
    <row r="668" spans="25:28" ht="15" customHeight="1">
      <c r="Y668" s="44"/>
      <c r="Z668" s="32"/>
      <c r="AB668" s="32"/>
    </row>
    <row r="669" spans="25:28" ht="15" customHeight="1">
      <c r="Y669" s="44"/>
      <c r="Z669" s="32"/>
      <c r="AB669" s="32"/>
    </row>
    <row r="670" spans="25:28" ht="15" customHeight="1">
      <c r="Y670" s="44"/>
      <c r="Z670" s="32"/>
      <c r="AB670" s="32"/>
    </row>
    <row r="671" spans="25:28" ht="15" customHeight="1">
      <c r="Y671" s="44"/>
      <c r="Z671" s="32"/>
      <c r="AB671" s="32"/>
    </row>
    <row r="672" spans="25:28" ht="15" customHeight="1">
      <c r="Y672" s="44"/>
      <c r="Z672" s="32"/>
      <c r="AB672" s="32"/>
    </row>
    <row r="673" spans="25:28" ht="15" customHeight="1">
      <c r="Y673" s="44"/>
      <c r="Z673" s="32"/>
      <c r="AB673" s="32"/>
    </row>
    <row r="674" spans="25:28" ht="15" customHeight="1">
      <c r="Y674" s="44"/>
      <c r="Z674" s="32"/>
      <c r="AB674" s="32"/>
    </row>
    <row r="675" spans="25:28" ht="15" customHeight="1">
      <c r="Y675" s="44"/>
      <c r="Z675" s="32"/>
      <c r="AB675" s="32"/>
    </row>
    <row r="676" spans="25:28" ht="15" customHeight="1">
      <c r="Y676" s="44"/>
      <c r="Z676" s="32"/>
      <c r="AB676" s="32"/>
    </row>
    <row r="677" spans="25:28" ht="15" customHeight="1">
      <c r="Y677" s="44"/>
      <c r="Z677" s="32"/>
      <c r="AB677" s="32"/>
    </row>
    <row r="678" spans="25:28" ht="15" customHeight="1">
      <c r="Y678" s="44"/>
      <c r="Z678" s="32"/>
      <c r="AB678" s="32"/>
    </row>
    <row r="679" spans="25:28" ht="15" customHeight="1">
      <c r="Y679" s="44"/>
      <c r="Z679" s="32"/>
      <c r="AB679" s="32"/>
    </row>
    <row r="680" spans="25:28" ht="15" customHeight="1">
      <c r="Y680" s="44"/>
      <c r="Z680" s="32"/>
      <c r="AB680" s="32"/>
    </row>
    <row r="681" spans="25:28" ht="15" customHeight="1">
      <c r="Y681" s="44"/>
      <c r="Z681" s="32"/>
      <c r="AB681" s="32"/>
    </row>
    <row r="682" spans="25:28" ht="15" customHeight="1">
      <c r="Y682" s="44"/>
      <c r="Z682" s="32"/>
      <c r="AB682" s="32"/>
    </row>
    <row r="683" spans="25:28" ht="15" customHeight="1">
      <c r="Y683" s="44"/>
      <c r="Z683" s="32"/>
      <c r="AB683" s="32"/>
    </row>
    <row r="684" spans="25:28" ht="15" customHeight="1">
      <c r="Y684" s="44"/>
      <c r="Z684" s="32"/>
      <c r="AB684" s="32"/>
    </row>
    <row r="685" spans="25:28" ht="15" customHeight="1">
      <c r="Y685" s="44"/>
      <c r="Z685" s="32"/>
      <c r="AB685" s="32"/>
    </row>
    <row r="686" spans="25:28" ht="15" customHeight="1">
      <c r="Y686" s="44"/>
      <c r="Z686" s="32"/>
      <c r="AB686" s="32"/>
    </row>
    <row r="687" spans="25:28" ht="15" customHeight="1">
      <c r="Y687" s="44"/>
      <c r="Z687" s="32"/>
      <c r="AB687" s="32"/>
    </row>
    <row r="688" spans="25:28" ht="15" customHeight="1">
      <c r="Y688" s="44"/>
      <c r="Z688" s="32"/>
      <c r="AB688" s="32"/>
    </row>
    <row r="689" spans="25:28" ht="15" customHeight="1">
      <c r="Y689" s="44"/>
      <c r="Z689" s="32"/>
      <c r="AB689" s="32"/>
    </row>
    <row r="690" spans="25:28" ht="15" customHeight="1">
      <c r="Y690" s="44"/>
      <c r="Z690" s="32"/>
      <c r="AB690" s="32"/>
    </row>
    <row r="691" spans="25:28" ht="15" customHeight="1">
      <c r="Y691" s="44"/>
      <c r="Z691" s="32"/>
      <c r="AB691" s="32"/>
    </row>
    <row r="692" spans="25:28" ht="15" customHeight="1">
      <c r="Y692" s="44"/>
      <c r="Z692" s="32"/>
      <c r="AB692" s="32"/>
    </row>
    <row r="693" spans="25:28" ht="15" customHeight="1">
      <c r="Y693" s="44"/>
      <c r="Z693" s="32"/>
      <c r="AB693" s="32"/>
    </row>
    <row r="694" spans="25:28" ht="15" customHeight="1">
      <c r="Y694" s="44"/>
      <c r="Z694" s="32"/>
      <c r="AB694" s="32"/>
    </row>
    <row r="695" spans="25:28" ht="15" customHeight="1">
      <c r="Y695" s="44"/>
      <c r="Z695" s="32"/>
      <c r="AB695" s="32"/>
    </row>
    <row r="696" spans="25:28" ht="15" customHeight="1">
      <c r="Y696" s="44"/>
      <c r="Z696" s="32"/>
      <c r="AB696" s="32"/>
    </row>
    <row r="697" spans="25:28" ht="15" customHeight="1">
      <c r="Y697" s="44"/>
      <c r="Z697" s="32"/>
      <c r="AB697" s="32"/>
    </row>
    <row r="698" spans="25:28" ht="15" customHeight="1">
      <c r="Y698" s="44"/>
      <c r="Z698" s="32"/>
      <c r="AB698" s="32"/>
    </row>
    <row r="699" spans="25:28" ht="15" customHeight="1">
      <c r="Y699" s="44"/>
      <c r="Z699" s="32"/>
      <c r="AB699" s="32"/>
    </row>
    <row r="700" spans="25:28" ht="15" customHeight="1">
      <c r="Y700" s="44"/>
      <c r="Z700" s="32"/>
      <c r="AB700" s="32"/>
    </row>
    <row r="701" spans="25:28" ht="15" customHeight="1">
      <c r="Y701" s="44"/>
      <c r="Z701" s="32"/>
      <c r="AB701" s="32"/>
    </row>
    <row r="702" spans="25:28" ht="15" customHeight="1">
      <c r="Y702" s="44"/>
      <c r="Z702" s="32"/>
      <c r="AB702" s="32"/>
    </row>
    <row r="703" spans="25:28" ht="15" customHeight="1">
      <c r="Y703" s="44"/>
      <c r="Z703" s="32"/>
      <c r="AB703" s="32"/>
    </row>
    <row r="704" spans="25:28" ht="15" customHeight="1">
      <c r="Y704" s="44"/>
      <c r="Z704" s="32"/>
      <c r="AB704" s="32"/>
    </row>
    <row r="705" spans="25:28" ht="15" customHeight="1">
      <c r="Y705" s="44"/>
      <c r="Z705" s="32"/>
      <c r="AB705" s="32"/>
    </row>
    <row r="706" spans="25:28" ht="15" customHeight="1">
      <c r="Y706" s="44"/>
      <c r="Z706" s="32"/>
      <c r="AB706" s="32"/>
    </row>
    <row r="707" spans="25:28" ht="15" customHeight="1">
      <c r="Y707" s="44"/>
      <c r="Z707" s="32"/>
      <c r="AB707" s="32"/>
    </row>
    <row r="708" spans="25:28" ht="15" customHeight="1">
      <c r="Y708" s="44"/>
      <c r="Z708" s="32"/>
      <c r="AB708" s="32"/>
    </row>
    <row r="709" spans="25:28" ht="15" customHeight="1">
      <c r="Y709" s="44"/>
      <c r="Z709" s="32"/>
      <c r="AB709" s="32"/>
    </row>
    <row r="710" spans="25:28" ht="15" customHeight="1">
      <c r="Y710" s="44"/>
      <c r="Z710" s="32"/>
      <c r="AB710" s="32"/>
    </row>
    <row r="711" spans="25:28" ht="15" customHeight="1">
      <c r="Y711" s="44"/>
      <c r="Z711" s="32"/>
      <c r="AB711" s="32"/>
    </row>
    <row r="712" spans="25:28" ht="15" customHeight="1">
      <c r="Y712" s="44"/>
      <c r="Z712" s="32"/>
      <c r="AB712" s="32"/>
    </row>
    <row r="713" spans="25:28" ht="15" customHeight="1">
      <c r="Y713" s="44"/>
      <c r="Z713" s="32"/>
      <c r="AB713" s="32"/>
    </row>
    <row r="714" spans="25:28" ht="15" customHeight="1">
      <c r="Y714" s="44"/>
      <c r="Z714" s="32"/>
      <c r="AB714" s="32"/>
    </row>
    <row r="715" spans="25:28" ht="15" customHeight="1">
      <c r="Y715" s="44"/>
      <c r="Z715" s="32"/>
      <c r="AB715" s="32"/>
    </row>
    <row r="716" spans="25:28" ht="15" customHeight="1">
      <c r="Y716" s="44"/>
      <c r="Z716" s="32"/>
      <c r="AB716" s="32"/>
    </row>
    <row r="717" spans="25:28" ht="15" customHeight="1">
      <c r="Y717" s="44"/>
      <c r="Z717" s="32"/>
      <c r="AB717" s="32"/>
    </row>
    <row r="718" spans="25:28" ht="15" customHeight="1">
      <c r="Y718" s="44"/>
      <c r="Z718" s="32"/>
      <c r="AB718" s="32"/>
    </row>
    <row r="719" spans="25:28" ht="15" customHeight="1">
      <c r="Y719" s="44"/>
      <c r="Z719" s="32"/>
      <c r="AB719" s="32"/>
    </row>
    <row r="720" spans="25:28" ht="15" customHeight="1">
      <c r="Y720" s="44"/>
      <c r="Z720" s="32"/>
      <c r="AB720" s="32"/>
    </row>
    <row r="721" spans="25:28" ht="15" customHeight="1">
      <c r="Y721" s="44"/>
      <c r="Z721" s="32"/>
      <c r="AB721" s="32"/>
    </row>
    <row r="722" spans="25:28" ht="15" customHeight="1">
      <c r="Y722" s="44"/>
      <c r="Z722" s="32"/>
      <c r="AB722" s="32"/>
    </row>
    <row r="723" spans="25:28" ht="15" customHeight="1">
      <c r="Y723" s="44"/>
      <c r="Z723" s="32"/>
      <c r="AB723" s="32"/>
    </row>
    <row r="724" spans="25:28" ht="15" customHeight="1">
      <c r="Y724" s="44"/>
      <c r="Z724" s="32"/>
      <c r="AB724" s="32"/>
    </row>
    <row r="725" spans="25:28" ht="15" customHeight="1">
      <c r="Y725" s="44"/>
      <c r="Z725" s="32"/>
      <c r="AB725" s="32"/>
    </row>
    <row r="726" spans="25:28" ht="15" customHeight="1">
      <c r="Y726" s="44"/>
      <c r="Z726" s="32"/>
      <c r="AB726" s="32"/>
    </row>
    <row r="727" spans="25:28" ht="15" customHeight="1">
      <c r="Y727" s="44"/>
      <c r="Z727" s="32"/>
      <c r="AB727" s="32"/>
    </row>
    <row r="728" spans="25:28" ht="15" customHeight="1">
      <c r="Y728" s="44"/>
      <c r="Z728" s="32"/>
      <c r="AB728" s="32"/>
    </row>
    <row r="729" spans="25:28" ht="15" customHeight="1">
      <c r="Y729" s="44"/>
      <c r="Z729" s="32"/>
      <c r="AB729" s="32"/>
    </row>
    <row r="730" spans="25:28" ht="15" customHeight="1">
      <c r="Y730" s="44"/>
      <c r="Z730" s="32"/>
      <c r="AB730" s="32"/>
    </row>
    <row r="731" spans="25:28" ht="15" customHeight="1">
      <c r="Y731" s="44"/>
      <c r="Z731" s="32"/>
      <c r="AB731" s="32"/>
    </row>
    <row r="732" spans="25:28" ht="15" customHeight="1">
      <c r="Y732" s="44"/>
      <c r="Z732" s="32"/>
      <c r="AB732" s="32"/>
    </row>
    <row r="733" spans="25:28" ht="15" customHeight="1">
      <c r="Y733" s="44"/>
      <c r="Z733" s="32"/>
      <c r="AB733" s="32"/>
    </row>
    <row r="734" spans="25:28" ht="15" customHeight="1">
      <c r="Y734" s="44"/>
      <c r="Z734" s="32"/>
      <c r="AB734" s="32"/>
    </row>
    <row r="735" spans="25:28" ht="15" customHeight="1">
      <c r="Y735" s="44"/>
      <c r="Z735" s="32"/>
      <c r="AB735" s="32"/>
    </row>
    <row r="736" spans="25:28" ht="15" customHeight="1">
      <c r="Y736" s="44"/>
      <c r="Z736" s="32"/>
      <c r="AB736" s="32"/>
    </row>
    <row r="737" spans="25:28" ht="15" customHeight="1">
      <c r="Y737" s="44"/>
      <c r="Z737" s="32"/>
      <c r="AB737" s="32"/>
    </row>
    <row r="738" spans="25:28" ht="15" customHeight="1">
      <c r="Y738" s="44"/>
      <c r="Z738" s="32"/>
      <c r="AB738" s="32"/>
    </row>
    <row r="739" spans="25:28" ht="15" customHeight="1">
      <c r="Y739" s="44"/>
      <c r="Z739" s="32"/>
      <c r="AB739" s="32"/>
    </row>
    <row r="740" spans="25:28" ht="15" customHeight="1">
      <c r="Y740" s="44"/>
      <c r="Z740" s="32"/>
      <c r="AB740" s="32"/>
    </row>
    <row r="741" spans="25:28" ht="15" customHeight="1">
      <c r="Y741" s="44"/>
      <c r="Z741" s="32"/>
      <c r="AB741" s="32"/>
    </row>
    <row r="742" spans="25:28" ht="15" customHeight="1">
      <c r="Y742" s="44"/>
      <c r="Z742" s="32"/>
      <c r="AB742" s="32"/>
    </row>
    <row r="743" spans="25:28" ht="15" customHeight="1">
      <c r="Y743" s="44"/>
      <c r="Z743" s="32"/>
      <c r="AB743" s="32"/>
    </row>
    <row r="744" spans="25:28" ht="15" customHeight="1">
      <c r="Y744" s="44"/>
      <c r="Z744" s="32"/>
      <c r="AB744" s="32"/>
    </row>
    <row r="745" spans="25:28" ht="15" customHeight="1">
      <c r="Y745" s="44"/>
      <c r="Z745" s="32"/>
      <c r="AB745" s="32"/>
    </row>
    <row r="746" spans="25:28" ht="15" customHeight="1">
      <c r="Y746" s="44"/>
      <c r="Z746" s="32"/>
      <c r="AB746" s="32"/>
    </row>
    <row r="747" spans="25:28" ht="15" customHeight="1">
      <c r="Y747" s="44"/>
      <c r="Z747" s="32"/>
      <c r="AB747" s="32"/>
    </row>
    <row r="748" spans="25:28" ht="15" customHeight="1">
      <c r="Y748" s="44"/>
      <c r="Z748" s="32"/>
      <c r="AB748" s="32"/>
    </row>
    <row r="749" spans="25:28" ht="15" customHeight="1">
      <c r="Y749" s="44"/>
      <c r="Z749" s="32"/>
      <c r="AB749" s="32"/>
    </row>
    <row r="750" spans="25:28" ht="15" customHeight="1">
      <c r="Y750" s="44"/>
      <c r="Z750" s="32"/>
      <c r="AB750" s="32"/>
    </row>
    <row r="751" spans="25:28" ht="15" customHeight="1">
      <c r="Y751" s="44"/>
      <c r="Z751" s="32"/>
      <c r="AB751" s="32"/>
    </row>
    <row r="752" spans="25:28" ht="15" customHeight="1">
      <c r="Y752" s="44"/>
      <c r="Z752" s="32"/>
      <c r="AB752" s="32"/>
    </row>
    <row r="753" spans="25:28" ht="15" customHeight="1">
      <c r="Y753" s="44"/>
      <c r="Z753" s="32"/>
      <c r="AB753" s="32"/>
    </row>
    <row r="754" spans="25:28" ht="15" customHeight="1">
      <c r="Y754" s="44"/>
      <c r="Z754" s="32"/>
      <c r="AB754" s="32"/>
    </row>
    <row r="755" spans="25:28" ht="15" customHeight="1">
      <c r="Y755" s="44"/>
      <c r="Z755" s="32"/>
      <c r="AB755" s="32"/>
    </row>
    <row r="756" spans="25:28" ht="15" customHeight="1">
      <c r="Y756" s="44"/>
      <c r="Z756" s="32"/>
      <c r="AB756" s="32"/>
    </row>
    <row r="757" spans="25:28" ht="15" customHeight="1">
      <c r="Y757" s="44"/>
      <c r="Z757" s="32"/>
      <c r="AB757" s="32"/>
    </row>
    <row r="758" spans="25:28" ht="15" customHeight="1">
      <c r="Y758" s="44"/>
      <c r="Z758" s="32"/>
      <c r="AB758" s="32"/>
    </row>
    <row r="759" spans="25:28" ht="15" customHeight="1">
      <c r="Y759" s="44"/>
      <c r="Z759" s="32"/>
      <c r="AB759" s="32"/>
    </row>
    <row r="760" spans="25:28" ht="15" customHeight="1">
      <c r="Y760" s="44"/>
      <c r="Z760" s="32"/>
      <c r="AB760" s="32"/>
    </row>
    <row r="761" spans="25:28" ht="15" customHeight="1">
      <c r="Y761" s="44"/>
      <c r="Z761" s="32"/>
      <c r="AB761" s="32"/>
    </row>
    <row r="762" spans="25:28" ht="15" customHeight="1">
      <c r="Y762" s="44"/>
      <c r="Z762" s="32"/>
      <c r="AB762" s="32"/>
    </row>
    <row r="763" spans="25:28" ht="15" customHeight="1">
      <c r="Y763" s="44"/>
      <c r="Z763" s="32"/>
      <c r="AB763" s="32"/>
    </row>
    <row r="764" spans="25:28" ht="15" customHeight="1">
      <c r="Y764" s="44"/>
      <c r="Z764" s="32"/>
      <c r="AB764" s="32"/>
    </row>
    <row r="765" spans="25:28" ht="15" customHeight="1">
      <c r="Y765" s="44"/>
      <c r="Z765" s="32"/>
      <c r="AB765" s="32"/>
    </row>
    <row r="766" spans="25:28" ht="15" customHeight="1">
      <c r="Y766" s="44"/>
      <c r="Z766" s="32"/>
      <c r="AB766" s="32"/>
    </row>
    <row r="767" spans="25:28" ht="15" customHeight="1">
      <c r="Y767" s="44"/>
      <c r="Z767" s="32"/>
      <c r="AB767" s="32"/>
    </row>
    <row r="768" spans="25:28" ht="15" customHeight="1">
      <c r="Y768" s="44"/>
      <c r="Z768" s="32"/>
      <c r="AB768" s="32"/>
    </row>
    <row r="769" spans="25:28" ht="15" customHeight="1">
      <c r="Y769" s="44"/>
      <c r="Z769" s="32"/>
      <c r="AB769" s="32"/>
    </row>
    <row r="770" spans="25:28" ht="15" customHeight="1">
      <c r="Y770" s="44"/>
      <c r="Z770" s="32"/>
      <c r="AB770" s="32"/>
    </row>
    <row r="771" spans="25:28" ht="15" customHeight="1">
      <c r="Y771" s="44"/>
      <c r="Z771" s="32"/>
      <c r="AB771" s="32"/>
    </row>
    <row r="772" spans="25:28" ht="15" customHeight="1">
      <c r="Y772" s="44"/>
      <c r="Z772" s="32"/>
      <c r="AB772" s="32"/>
    </row>
    <row r="773" spans="25:28" ht="15" customHeight="1">
      <c r="Y773" s="44"/>
      <c r="Z773" s="32"/>
      <c r="AB773" s="32"/>
    </row>
    <row r="774" spans="25:28" ht="15" customHeight="1">
      <c r="Y774" s="44"/>
      <c r="Z774" s="32"/>
      <c r="AB774" s="32"/>
    </row>
    <row r="775" spans="25:28" ht="15" customHeight="1">
      <c r="Y775" s="44"/>
      <c r="Z775" s="32"/>
      <c r="AB775" s="32"/>
    </row>
    <row r="776" spans="25:28" ht="15" customHeight="1">
      <c r="Y776" s="44"/>
      <c r="Z776" s="32"/>
      <c r="AB776" s="32"/>
    </row>
    <row r="777" spans="25:28" ht="15" customHeight="1">
      <c r="Y777" s="44"/>
      <c r="Z777" s="32"/>
      <c r="AB777" s="32"/>
    </row>
    <row r="778" spans="25:28" ht="15" customHeight="1">
      <c r="Y778" s="44"/>
      <c r="Z778" s="32"/>
      <c r="AB778" s="32"/>
    </row>
    <row r="779" spans="25:28" ht="15" customHeight="1">
      <c r="Y779" s="44"/>
      <c r="Z779" s="32"/>
      <c r="AB779" s="32"/>
    </row>
    <row r="780" spans="25:28" ht="15" customHeight="1">
      <c r="Y780" s="44"/>
      <c r="Z780" s="32"/>
      <c r="AB780" s="32"/>
    </row>
    <row r="781" spans="25:28" ht="15" customHeight="1">
      <c r="Y781" s="44"/>
      <c r="Z781" s="32"/>
      <c r="AB781" s="32"/>
    </row>
    <row r="782" spans="25:28" ht="15" customHeight="1">
      <c r="Y782" s="44"/>
      <c r="Z782" s="32"/>
      <c r="AB782" s="32"/>
    </row>
    <row r="783" spans="25:28" ht="15" customHeight="1">
      <c r="Y783" s="44"/>
      <c r="Z783" s="32"/>
      <c r="AB783" s="32"/>
    </row>
    <row r="784" spans="25:28" ht="15" customHeight="1">
      <c r="Y784" s="44"/>
      <c r="Z784" s="32"/>
      <c r="AB784" s="32"/>
    </row>
    <row r="785" spans="25:28" ht="15" customHeight="1">
      <c r="Y785" s="44"/>
      <c r="Z785" s="32"/>
      <c r="AB785" s="32"/>
    </row>
    <row r="786" spans="25:28" ht="15" customHeight="1">
      <c r="Y786" s="44"/>
      <c r="Z786" s="32"/>
      <c r="AB786" s="32"/>
    </row>
    <row r="787" spans="25:28" ht="15" customHeight="1">
      <c r="Y787" s="44"/>
      <c r="Z787" s="32"/>
      <c r="AB787" s="32"/>
    </row>
    <row r="788" spans="25:28" ht="15" customHeight="1">
      <c r="Y788" s="44"/>
      <c r="Z788" s="32"/>
      <c r="AB788" s="32"/>
    </row>
    <row r="789" spans="25:28" ht="15" customHeight="1">
      <c r="Y789" s="44"/>
      <c r="Z789" s="32"/>
      <c r="AB789" s="32"/>
    </row>
    <row r="790" spans="25:28" ht="15" customHeight="1">
      <c r="Y790" s="44"/>
      <c r="Z790" s="32"/>
      <c r="AB790" s="32"/>
    </row>
    <row r="791" spans="25:28" ht="15" customHeight="1">
      <c r="Y791" s="44"/>
      <c r="Z791" s="32"/>
      <c r="AB791" s="32"/>
    </row>
    <row r="792" spans="25:28" ht="15" customHeight="1">
      <c r="Y792" s="44"/>
      <c r="Z792" s="32"/>
      <c r="AB792" s="32"/>
    </row>
    <row r="793" spans="25:28" ht="15" customHeight="1">
      <c r="Y793" s="44"/>
      <c r="Z793" s="32"/>
      <c r="AB793" s="32"/>
    </row>
    <row r="794" spans="25:28" ht="15" customHeight="1">
      <c r="Y794" s="44"/>
      <c r="Z794" s="32"/>
      <c r="AB794" s="32"/>
    </row>
    <row r="795" spans="25:28" ht="15" customHeight="1">
      <c r="Y795" s="44"/>
      <c r="Z795" s="32"/>
      <c r="AB795" s="32"/>
    </row>
    <row r="796" spans="25:28" ht="15" customHeight="1">
      <c r="Y796" s="44"/>
      <c r="Z796" s="32"/>
      <c r="AB796" s="32"/>
    </row>
    <row r="797" spans="25:28" ht="15" customHeight="1">
      <c r="Y797" s="44"/>
      <c r="Z797" s="32"/>
      <c r="AB797" s="32"/>
    </row>
    <row r="798" spans="25:28" ht="15" customHeight="1">
      <c r="Y798" s="44"/>
      <c r="Z798" s="32"/>
      <c r="AB798" s="32"/>
    </row>
    <row r="799" spans="25:28" ht="15" customHeight="1">
      <c r="Y799" s="44"/>
      <c r="Z799" s="32"/>
      <c r="AB799" s="32"/>
    </row>
    <row r="800" spans="25:28" ht="15" customHeight="1">
      <c r="Y800" s="44"/>
      <c r="Z800" s="32"/>
      <c r="AB800" s="32"/>
    </row>
    <row r="801" spans="25:28" ht="15" customHeight="1">
      <c r="Y801" s="44"/>
      <c r="Z801" s="32"/>
      <c r="AB801" s="32"/>
    </row>
    <row r="802" spans="25:28" ht="15" customHeight="1">
      <c r="Y802" s="44"/>
      <c r="Z802" s="32"/>
      <c r="AB802" s="32"/>
    </row>
    <row r="803" spans="25:28" ht="15" customHeight="1">
      <c r="Y803" s="44"/>
      <c r="Z803" s="32"/>
      <c r="AB803" s="32"/>
    </row>
    <row r="804" spans="25:28" ht="15" customHeight="1">
      <c r="Y804" s="44"/>
      <c r="Z804" s="32"/>
      <c r="AB804" s="32"/>
    </row>
    <row r="805" spans="25:28" ht="15" customHeight="1">
      <c r="Y805" s="44"/>
      <c r="Z805" s="32"/>
      <c r="AB805" s="32"/>
    </row>
    <row r="806" spans="25:28" ht="15" customHeight="1">
      <c r="Y806" s="44"/>
      <c r="Z806" s="32"/>
      <c r="AB806" s="32"/>
    </row>
    <row r="807" spans="25:28" ht="15" customHeight="1">
      <c r="Y807" s="44"/>
      <c r="Z807" s="32"/>
      <c r="AB807" s="32"/>
    </row>
    <row r="808" spans="25:28" ht="15" customHeight="1">
      <c r="Y808" s="44"/>
      <c r="Z808" s="32"/>
      <c r="AB808" s="32"/>
    </row>
    <row r="809" spans="25:28" ht="15" customHeight="1">
      <c r="Y809" s="44"/>
      <c r="Z809" s="32"/>
      <c r="AB809" s="32"/>
    </row>
    <row r="810" spans="25:28" ht="15" customHeight="1">
      <c r="Y810" s="44"/>
      <c r="Z810" s="32"/>
      <c r="AB810" s="32"/>
    </row>
    <row r="811" spans="25:28" ht="15" customHeight="1">
      <c r="Y811" s="44"/>
      <c r="Z811" s="32"/>
      <c r="AB811" s="32"/>
    </row>
    <row r="812" spans="25:28" ht="15" customHeight="1">
      <c r="Y812" s="44"/>
      <c r="Z812" s="32"/>
      <c r="AB812" s="32"/>
    </row>
    <row r="813" spans="25:28" ht="15" customHeight="1">
      <c r="Y813" s="44"/>
      <c r="Z813" s="32"/>
      <c r="AB813" s="32"/>
    </row>
    <row r="814" spans="25:28" ht="15" customHeight="1">
      <c r="Y814" s="44"/>
      <c r="Z814" s="32"/>
      <c r="AB814" s="32"/>
    </row>
    <row r="815" spans="25:28" ht="15" customHeight="1">
      <c r="Y815" s="44"/>
      <c r="Z815" s="32"/>
      <c r="AB815" s="32"/>
    </row>
    <row r="816" spans="25:28" ht="15" customHeight="1">
      <c r="Y816" s="44"/>
      <c r="Z816" s="32"/>
      <c r="AB816" s="32"/>
    </row>
    <row r="817" spans="25:28" ht="15" customHeight="1">
      <c r="Y817" s="44"/>
      <c r="Z817" s="32"/>
      <c r="AB817" s="32"/>
    </row>
    <row r="818" spans="25:28" ht="15" customHeight="1">
      <c r="Y818" s="44"/>
      <c r="Z818" s="32"/>
      <c r="AB818" s="32"/>
    </row>
    <row r="819" spans="25:28" ht="15" customHeight="1">
      <c r="Y819" s="44"/>
      <c r="Z819" s="32"/>
      <c r="AB819" s="32"/>
    </row>
    <row r="820" spans="25:28" ht="15" customHeight="1">
      <c r="Y820" s="44"/>
      <c r="Z820" s="32"/>
      <c r="AB820" s="32"/>
    </row>
    <row r="821" spans="25:28" ht="15" customHeight="1">
      <c r="Y821" s="44"/>
      <c r="Z821" s="32"/>
      <c r="AB821" s="32"/>
    </row>
    <row r="822" spans="25:28" ht="15" customHeight="1">
      <c r="Y822" s="44"/>
      <c r="Z822" s="32"/>
      <c r="AB822" s="32"/>
    </row>
    <row r="823" spans="25:28" ht="15" customHeight="1">
      <c r="Y823" s="44"/>
      <c r="Z823" s="32"/>
      <c r="AB823" s="32"/>
    </row>
    <row r="824" spans="25:28" ht="15" customHeight="1">
      <c r="Y824" s="44"/>
      <c r="Z824" s="32"/>
      <c r="AB824" s="32"/>
    </row>
    <row r="825" spans="25:28" ht="15" customHeight="1">
      <c r="Y825" s="44"/>
      <c r="Z825" s="32"/>
      <c r="AB825" s="32"/>
    </row>
    <row r="826" spans="25:28" ht="15" customHeight="1">
      <c r="Y826" s="44"/>
      <c r="Z826" s="32"/>
      <c r="AB826" s="32"/>
    </row>
    <row r="827" spans="25:28" ht="15" customHeight="1">
      <c r="Y827" s="44"/>
      <c r="Z827" s="32"/>
      <c r="AB827" s="32"/>
    </row>
    <row r="828" spans="25:28" ht="15" customHeight="1">
      <c r="Y828" s="44"/>
      <c r="Z828" s="32"/>
      <c r="AB828" s="32"/>
    </row>
    <row r="829" spans="25:28" ht="15" customHeight="1">
      <c r="Y829" s="44"/>
      <c r="Z829" s="32"/>
      <c r="AB829" s="32"/>
    </row>
    <row r="830" spans="25:28" ht="15" customHeight="1">
      <c r="Y830" s="44"/>
      <c r="Z830" s="32"/>
      <c r="AB830" s="32"/>
    </row>
    <row r="831" spans="25:28" ht="15" customHeight="1">
      <c r="Y831" s="44"/>
      <c r="Z831" s="32"/>
      <c r="AB831" s="32"/>
    </row>
    <row r="832" spans="25:28" ht="15" customHeight="1">
      <c r="Y832" s="44"/>
      <c r="Z832" s="32"/>
      <c r="AB832" s="32"/>
    </row>
    <row r="833" spans="25:28" ht="15" customHeight="1">
      <c r="Y833" s="44"/>
      <c r="Z833" s="32"/>
      <c r="AB833" s="32"/>
    </row>
    <row r="834" spans="25:28" ht="15" customHeight="1">
      <c r="Y834" s="44"/>
      <c r="Z834" s="32"/>
      <c r="AB834" s="32"/>
    </row>
    <row r="835" spans="25:28" ht="15" customHeight="1">
      <c r="Y835" s="44"/>
      <c r="Z835" s="32"/>
      <c r="AB835" s="32"/>
    </row>
    <row r="836" spans="25:28" ht="15" customHeight="1">
      <c r="Y836" s="44"/>
      <c r="Z836" s="32"/>
      <c r="AB836" s="32"/>
    </row>
    <row r="837" spans="25:28" ht="15" customHeight="1">
      <c r="Y837" s="44"/>
      <c r="Z837" s="32"/>
      <c r="AB837" s="32"/>
    </row>
    <row r="838" spans="25:28" ht="15" customHeight="1">
      <c r="Y838" s="44"/>
      <c r="Z838" s="32"/>
      <c r="AB838" s="32"/>
    </row>
    <row r="839" spans="25:28" ht="15" customHeight="1">
      <c r="Y839" s="44"/>
      <c r="Z839" s="32"/>
      <c r="AB839" s="32"/>
    </row>
    <row r="840" spans="25:28" ht="15" customHeight="1">
      <c r="Y840" s="44"/>
      <c r="Z840" s="32"/>
      <c r="AB840" s="32"/>
    </row>
    <row r="841" spans="25:28" ht="15" customHeight="1">
      <c r="Y841" s="44"/>
      <c r="Z841" s="32"/>
      <c r="AB841" s="32"/>
    </row>
    <row r="842" spans="25:28" ht="15" customHeight="1">
      <c r="Y842" s="44"/>
      <c r="Z842" s="32"/>
      <c r="AB842" s="32"/>
    </row>
    <row r="843" spans="25:28" ht="15" customHeight="1">
      <c r="Y843" s="44"/>
      <c r="Z843" s="32"/>
      <c r="AB843" s="32"/>
    </row>
    <row r="844" spans="25:28" ht="15" customHeight="1">
      <c r="Y844" s="44"/>
      <c r="Z844" s="32"/>
      <c r="AB844" s="32"/>
    </row>
    <row r="845" spans="25:28" ht="15" customHeight="1">
      <c r="Y845" s="44"/>
      <c r="Z845" s="32"/>
      <c r="AB845" s="32"/>
    </row>
    <row r="846" spans="25:28" ht="15" customHeight="1">
      <c r="Y846" s="44"/>
      <c r="Z846" s="32"/>
      <c r="AB846" s="32"/>
    </row>
    <row r="847" spans="25:28" ht="15" customHeight="1">
      <c r="Y847" s="44"/>
      <c r="Z847" s="32"/>
      <c r="AB847" s="32"/>
    </row>
    <row r="848" spans="25:28" ht="15" customHeight="1">
      <c r="Y848" s="44"/>
      <c r="Z848" s="32"/>
      <c r="AB848" s="32"/>
    </row>
    <row r="849" spans="25:28" ht="15" customHeight="1">
      <c r="Y849" s="44"/>
      <c r="Z849" s="32"/>
      <c r="AB849" s="32"/>
    </row>
    <row r="850" spans="25:28" ht="15" customHeight="1">
      <c r="Y850" s="44"/>
      <c r="Z850" s="32"/>
      <c r="AB850" s="32"/>
    </row>
    <row r="851" spans="25:28" ht="15" customHeight="1">
      <c r="Y851" s="44"/>
      <c r="Z851" s="32"/>
      <c r="AB851" s="32"/>
    </row>
    <row r="852" spans="25:28" ht="15" customHeight="1">
      <c r="Y852" s="44"/>
      <c r="Z852" s="32"/>
      <c r="AB852" s="32"/>
    </row>
    <row r="853" spans="25:28" ht="15" customHeight="1">
      <c r="Y853" s="44"/>
      <c r="Z853" s="32"/>
      <c r="AB853" s="32"/>
    </row>
    <row r="854" spans="25:28" ht="15" customHeight="1">
      <c r="Y854" s="44"/>
      <c r="Z854" s="32"/>
      <c r="AB854" s="32"/>
    </row>
    <row r="855" spans="25:28" ht="15" customHeight="1">
      <c r="Y855" s="44"/>
      <c r="Z855" s="32"/>
      <c r="AB855" s="32"/>
    </row>
    <row r="856" spans="25:28" ht="15" customHeight="1">
      <c r="Y856" s="44"/>
      <c r="Z856" s="32"/>
      <c r="AB856" s="32"/>
    </row>
    <row r="857" spans="25:28" ht="15" customHeight="1">
      <c r="Y857" s="44"/>
      <c r="Z857" s="32"/>
      <c r="AB857" s="32"/>
    </row>
    <row r="858" spans="25:28" ht="15" customHeight="1">
      <c r="Y858" s="44"/>
      <c r="Z858" s="32"/>
      <c r="AB858" s="32"/>
    </row>
    <row r="859" spans="25:28" ht="15" customHeight="1">
      <c r="Y859" s="44"/>
      <c r="Z859" s="32"/>
      <c r="AB859" s="32"/>
    </row>
    <row r="860" spans="25:28" ht="15" customHeight="1">
      <c r="Y860" s="44"/>
      <c r="Z860" s="32"/>
      <c r="AB860" s="32"/>
    </row>
    <row r="861" spans="25:28" ht="15" customHeight="1">
      <c r="Y861" s="44"/>
      <c r="Z861" s="32"/>
      <c r="AB861" s="32"/>
    </row>
    <row r="862" spans="25:28" ht="15" customHeight="1">
      <c r="Y862" s="44"/>
      <c r="Z862" s="32"/>
      <c r="AB862" s="32"/>
    </row>
    <row r="863" spans="25:28" ht="15" customHeight="1">
      <c r="Y863" s="44"/>
      <c r="Z863" s="32"/>
      <c r="AB863" s="32"/>
    </row>
    <row r="864" spans="25:28" ht="15" customHeight="1">
      <c r="Y864" s="44"/>
      <c r="Z864" s="32"/>
      <c r="AB864" s="32"/>
    </row>
    <row r="865" spans="25:28" ht="15" customHeight="1">
      <c r="Y865" s="44"/>
      <c r="Z865" s="32"/>
      <c r="AB865" s="32"/>
    </row>
    <row r="866" spans="25:28" ht="15" customHeight="1">
      <c r="Y866" s="44"/>
      <c r="Z866" s="32"/>
      <c r="AB866" s="32"/>
    </row>
    <row r="867" spans="25:28" ht="15" customHeight="1">
      <c r="Y867" s="44"/>
      <c r="Z867" s="32"/>
      <c r="AB867" s="32"/>
    </row>
    <row r="868" spans="25:28" ht="15" customHeight="1">
      <c r="Y868" s="44"/>
      <c r="Z868" s="32"/>
      <c r="AB868" s="32"/>
    </row>
    <row r="869" spans="25:28" ht="15" customHeight="1">
      <c r="Y869" s="44"/>
      <c r="Z869" s="32"/>
      <c r="AB869" s="32"/>
    </row>
    <row r="870" spans="25:28" ht="15" customHeight="1">
      <c r="Y870" s="44"/>
      <c r="Z870" s="32"/>
      <c r="AB870" s="32"/>
    </row>
    <row r="871" spans="25:28" ht="15" customHeight="1">
      <c r="Y871" s="44"/>
      <c r="Z871" s="32"/>
      <c r="AB871" s="32"/>
    </row>
    <row r="872" spans="25:28" ht="15" customHeight="1">
      <c r="Y872" s="44"/>
      <c r="Z872" s="32"/>
      <c r="AB872" s="32"/>
    </row>
    <row r="873" spans="25:28" ht="15" customHeight="1">
      <c r="Y873" s="44"/>
      <c r="Z873" s="32"/>
      <c r="AB873" s="32"/>
    </row>
    <row r="874" spans="25:28" ht="15" customHeight="1">
      <c r="Y874" s="44"/>
      <c r="Z874" s="32"/>
      <c r="AB874" s="32"/>
    </row>
    <row r="875" spans="25:28" ht="15" customHeight="1">
      <c r="Y875" s="44"/>
      <c r="Z875" s="32"/>
      <c r="AB875" s="32"/>
    </row>
    <row r="876" spans="25:28" ht="15" customHeight="1">
      <c r="Y876" s="44"/>
      <c r="Z876" s="32"/>
      <c r="AB876" s="32"/>
    </row>
    <row r="877" spans="25:28" ht="15" customHeight="1">
      <c r="Y877" s="44"/>
      <c r="Z877" s="32"/>
      <c r="AB877" s="32"/>
    </row>
    <row r="878" spans="25:28" ht="15" customHeight="1">
      <c r="Y878" s="44"/>
      <c r="Z878" s="32"/>
      <c r="AB878" s="32"/>
    </row>
    <row r="879" spans="25:28" ht="15" customHeight="1">
      <c r="Y879" s="44"/>
      <c r="Z879" s="32"/>
      <c r="AB879" s="32"/>
    </row>
    <row r="880" spans="25:28" ht="15" customHeight="1">
      <c r="Y880" s="44"/>
      <c r="Z880" s="32"/>
      <c r="AB880" s="32"/>
    </row>
    <row r="881" spans="25:28" ht="15" customHeight="1">
      <c r="Y881" s="44"/>
      <c r="Z881" s="32"/>
      <c r="AB881" s="32"/>
    </row>
    <row r="882" spans="25:28" ht="15" customHeight="1">
      <c r="Y882" s="44"/>
      <c r="Z882" s="32"/>
      <c r="AB882" s="32"/>
    </row>
    <row r="883" spans="25:28" ht="15" customHeight="1">
      <c r="Y883" s="44"/>
      <c r="Z883" s="32"/>
      <c r="AB883" s="32"/>
    </row>
    <row r="884" spans="25:28" ht="15" customHeight="1">
      <c r="Y884" s="44"/>
      <c r="Z884" s="32"/>
      <c r="AB884" s="32"/>
    </row>
    <row r="885" spans="25:28" ht="15" customHeight="1">
      <c r="Y885" s="44"/>
      <c r="Z885" s="32"/>
      <c r="AB885" s="32"/>
    </row>
    <row r="886" spans="25:28" ht="15" customHeight="1">
      <c r="Y886" s="44"/>
      <c r="Z886" s="32"/>
      <c r="AB886" s="32"/>
    </row>
    <row r="887" spans="25:28" ht="15" customHeight="1">
      <c r="Y887" s="44"/>
      <c r="Z887" s="32"/>
      <c r="AB887" s="32"/>
    </row>
    <row r="888" spans="25:28" ht="15" customHeight="1">
      <c r="Y888" s="44"/>
      <c r="Z888" s="32"/>
      <c r="AB888" s="32"/>
    </row>
    <row r="889" spans="25:28" ht="15" customHeight="1">
      <c r="Y889" s="44"/>
      <c r="Z889" s="32"/>
      <c r="AB889" s="32"/>
    </row>
    <row r="890" spans="25:28" ht="15" customHeight="1">
      <c r="Y890" s="44"/>
      <c r="Z890" s="32"/>
      <c r="AB890" s="32"/>
    </row>
    <row r="891" spans="25:28" ht="15" customHeight="1">
      <c r="Y891" s="44"/>
      <c r="Z891" s="32"/>
      <c r="AB891" s="32"/>
    </row>
    <row r="892" spans="25:28" ht="15" customHeight="1">
      <c r="Y892" s="44"/>
      <c r="Z892" s="32"/>
      <c r="AB892" s="32"/>
    </row>
    <row r="893" spans="25:28" ht="15" customHeight="1">
      <c r="Y893" s="44"/>
      <c r="Z893" s="32"/>
      <c r="AB893" s="32"/>
    </row>
    <row r="894" spans="25:28" ht="15" customHeight="1">
      <c r="Y894" s="44"/>
      <c r="Z894" s="32"/>
      <c r="AB894" s="32"/>
    </row>
    <row r="895" spans="25:28" ht="15" customHeight="1">
      <c r="Y895" s="44"/>
      <c r="Z895" s="32"/>
      <c r="AB895" s="32"/>
    </row>
    <row r="896" spans="25:28" ht="15" customHeight="1">
      <c r="Y896" s="44"/>
      <c r="Z896" s="32"/>
      <c r="AB896" s="32"/>
    </row>
    <row r="897" spans="25:28" ht="15" customHeight="1">
      <c r="Y897" s="44"/>
      <c r="Z897" s="32"/>
      <c r="AB897" s="32"/>
    </row>
    <row r="898" spans="25:28" ht="15" customHeight="1">
      <c r="Y898" s="44"/>
      <c r="Z898" s="32"/>
      <c r="AB898" s="32"/>
    </row>
    <row r="899" spans="25:28" ht="15" customHeight="1">
      <c r="Y899" s="44"/>
      <c r="Z899" s="32"/>
      <c r="AB899" s="32"/>
    </row>
    <row r="900" spans="25:28" ht="15" customHeight="1">
      <c r="Y900" s="44"/>
      <c r="Z900" s="32"/>
      <c r="AB900" s="32"/>
    </row>
    <row r="901" spans="25:28" ht="15" customHeight="1">
      <c r="Y901" s="44"/>
      <c r="Z901" s="32"/>
      <c r="AB901" s="32"/>
    </row>
    <row r="902" spans="25:28" ht="15" customHeight="1">
      <c r="Y902" s="44"/>
      <c r="Z902" s="32"/>
      <c r="AB902" s="32"/>
    </row>
    <row r="903" spans="25:28" ht="15" customHeight="1">
      <c r="Y903" s="44"/>
      <c r="Z903" s="32"/>
      <c r="AB903" s="32"/>
    </row>
    <row r="904" spans="25:28" ht="15" customHeight="1">
      <c r="Y904" s="44"/>
      <c r="Z904" s="32"/>
      <c r="AB904" s="32"/>
    </row>
    <row r="905" spans="25:28" ht="15" customHeight="1">
      <c r="Y905" s="44"/>
      <c r="Z905" s="32"/>
      <c r="AB905" s="32"/>
    </row>
    <row r="906" spans="25:28" ht="15" customHeight="1">
      <c r="Y906" s="44"/>
      <c r="Z906" s="32"/>
      <c r="AB906" s="32"/>
    </row>
    <row r="907" spans="25:28" ht="15" customHeight="1">
      <c r="Y907" s="44"/>
      <c r="Z907" s="32"/>
      <c r="AB907" s="32"/>
    </row>
    <row r="908" spans="25:28" ht="15" customHeight="1">
      <c r="Y908" s="44"/>
      <c r="Z908" s="32"/>
      <c r="AB908" s="32"/>
    </row>
    <row r="909" spans="25:28" ht="15" customHeight="1">
      <c r="Y909" s="44"/>
      <c r="Z909" s="32"/>
      <c r="AB909" s="32"/>
    </row>
    <row r="910" spans="25:28" ht="15" customHeight="1">
      <c r="Y910" s="44"/>
      <c r="Z910" s="32"/>
      <c r="AB910" s="32"/>
    </row>
    <row r="911" spans="25:28" ht="15" customHeight="1">
      <c r="Y911" s="44"/>
      <c r="Z911" s="32"/>
      <c r="AB911" s="32"/>
    </row>
    <row r="912" spans="25:28" ht="15" customHeight="1">
      <c r="Y912" s="44"/>
      <c r="Z912" s="32"/>
      <c r="AB912" s="32"/>
    </row>
    <row r="913" spans="25:28" ht="15" customHeight="1">
      <c r="Y913" s="44"/>
      <c r="Z913" s="32"/>
      <c r="AB913" s="32"/>
    </row>
    <row r="914" spans="25:28" ht="15" customHeight="1">
      <c r="Y914" s="44"/>
      <c r="Z914" s="32"/>
      <c r="AB914" s="32"/>
    </row>
    <row r="915" spans="25:28" ht="15" customHeight="1">
      <c r="Y915" s="44"/>
      <c r="Z915" s="32"/>
      <c r="AB915" s="32"/>
    </row>
    <row r="916" spans="25:28" ht="15" customHeight="1">
      <c r="Y916" s="44"/>
      <c r="Z916" s="32"/>
      <c r="AB916" s="32"/>
    </row>
    <row r="917" spans="25:28" ht="15" customHeight="1">
      <c r="Y917" s="44"/>
      <c r="Z917" s="32"/>
      <c r="AB917" s="32"/>
    </row>
    <row r="918" spans="25:28" ht="15" customHeight="1">
      <c r="Y918" s="44"/>
      <c r="Z918" s="32"/>
      <c r="AB918" s="32"/>
    </row>
    <row r="919" spans="25:28" ht="15" customHeight="1">
      <c r="Y919" s="44"/>
      <c r="Z919" s="32"/>
      <c r="AB919" s="32"/>
    </row>
    <row r="920" spans="25:28" ht="15" customHeight="1">
      <c r="Y920" s="44"/>
      <c r="Z920" s="32"/>
      <c r="AB920" s="32"/>
    </row>
    <row r="921" spans="25:28" ht="15" customHeight="1">
      <c r="Y921" s="44"/>
      <c r="Z921" s="32"/>
      <c r="AB921" s="32"/>
    </row>
    <row r="922" spans="25:28" ht="15" customHeight="1">
      <c r="Y922" s="44"/>
      <c r="Z922" s="32"/>
      <c r="AB922" s="32"/>
    </row>
    <row r="923" spans="25:28" ht="15" customHeight="1">
      <c r="Y923" s="44"/>
      <c r="Z923" s="32"/>
      <c r="AB923" s="32"/>
    </row>
    <row r="924" spans="25:28" ht="15" customHeight="1">
      <c r="Y924" s="44"/>
      <c r="Z924" s="32"/>
      <c r="AB924" s="32"/>
    </row>
    <row r="925" spans="25:28" ht="15" customHeight="1">
      <c r="Y925" s="44"/>
      <c r="Z925" s="32"/>
      <c r="AB925" s="32"/>
    </row>
    <row r="926" spans="25:28" ht="15" customHeight="1">
      <c r="Y926" s="44"/>
      <c r="Z926" s="32"/>
      <c r="AB926" s="32"/>
    </row>
    <row r="927" spans="25:28" ht="15" customHeight="1">
      <c r="Y927" s="44"/>
      <c r="Z927" s="32"/>
      <c r="AB927" s="32"/>
    </row>
    <row r="928" spans="25:28" ht="15" customHeight="1">
      <c r="Y928" s="44"/>
      <c r="Z928" s="32"/>
      <c r="AB928" s="32"/>
    </row>
    <row r="929" spans="25:28" ht="15" customHeight="1">
      <c r="Y929" s="44"/>
      <c r="Z929" s="32"/>
      <c r="AB929" s="32"/>
    </row>
    <row r="930" spans="25:28" ht="15" customHeight="1">
      <c r="Y930" s="44"/>
      <c r="Z930" s="32"/>
      <c r="AB930" s="32"/>
    </row>
    <row r="931" spans="25:28" ht="15" customHeight="1">
      <c r="Y931" s="44"/>
      <c r="Z931" s="32"/>
      <c r="AB931" s="32"/>
    </row>
    <row r="932" spans="25:28" ht="15" customHeight="1">
      <c r="Y932" s="44"/>
      <c r="Z932" s="32"/>
      <c r="AB932" s="32"/>
    </row>
    <row r="933" spans="25:28" ht="15" customHeight="1">
      <c r="Y933" s="44"/>
      <c r="Z933" s="32"/>
      <c r="AB933" s="32"/>
    </row>
    <row r="934" spans="25:28" ht="15" customHeight="1">
      <c r="Y934" s="44"/>
      <c r="Z934" s="32"/>
      <c r="AB934" s="32"/>
    </row>
    <row r="935" spans="25:28" ht="15" customHeight="1">
      <c r="Y935" s="44"/>
      <c r="Z935" s="32"/>
      <c r="AB935" s="32"/>
    </row>
    <row r="936" spans="25:28" ht="15" customHeight="1">
      <c r="Y936" s="44"/>
      <c r="Z936" s="32"/>
      <c r="AB936" s="32"/>
    </row>
    <row r="937" spans="25:28" ht="15" customHeight="1">
      <c r="Y937" s="44"/>
      <c r="Z937" s="32"/>
      <c r="AB937" s="32"/>
    </row>
    <row r="938" spans="25:28" ht="15" customHeight="1">
      <c r="Y938" s="44"/>
      <c r="Z938" s="32"/>
      <c r="AB938" s="32"/>
    </row>
    <row r="939" spans="25:28" ht="15" customHeight="1">
      <c r="Y939" s="44"/>
      <c r="Z939" s="32"/>
      <c r="AB939" s="32"/>
    </row>
    <row r="940" spans="25:28" ht="15" customHeight="1">
      <c r="Y940" s="44"/>
      <c r="Z940" s="32"/>
      <c r="AB940" s="32"/>
    </row>
    <row r="941" spans="25:28" ht="15" customHeight="1">
      <c r="Y941" s="44"/>
      <c r="Z941" s="32"/>
      <c r="AB941" s="32"/>
    </row>
    <row r="942" spans="25:28" ht="15" customHeight="1">
      <c r="Y942" s="44"/>
      <c r="Z942" s="32"/>
      <c r="AB942" s="32"/>
    </row>
    <row r="943" spans="25:28" ht="15" customHeight="1">
      <c r="Y943" s="44"/>
      <c r="Z943" s="32"/>
      <c r="AB943" s="32"/>
    </row>
    <row r="944" spans="25:28" ht="15" customHeight="1">
      <c r="Y944" s="44"/>
      <c r="Z944" s="32"/>
      <c r="AB944" s="32"/>
    </row>
    <row r="945" spans="25:28" ht="15" customHeight="1">
      <c r="Y945" s="44"/>
      <c r="Z945" s="32"/>
      <c r="AB945" s="32"/>
    </row>
    <row r="946" spans="25:28" ht="15" customHeight="1">
      <c r="Y946" s="44"/>
      <c r="Z946" s="32"/>
      <c r="AB946" s="32"/>
    </row>
    <row r="947" spans="25:28" ht="15" customHeight="1">
      <c r="Y947" s="44"/>
      <c r="Z947" s="32"/>
      <c r="AB947" s="32"/>
    </row>
    <row r="948" spans="25:28" ht="15" customHeight="1">
      <c r="Y948" s="44"/>
      <c r="Z948" s="32"/>
      <c r="AB948" s="32"/>
    </row>
    <row r="949" spans="25:28" ht="15" customHeight="1">
      <c r="Y949" s="44"/>
      <c r="Z949" s="32"/>
      <c r="AB949" s="32"/>
    </row>
    <row r="950" spans="25:28" ht="15" customHeight="1">
      <c r="Y950" s="44"/>
      <c r="Z950" s="32"/>
      <c r="AB950" s="32"/>
    </row>
    <row r="951" spans="25:28" ht="15" customHeight="1">
      <c r="Y951" s="44"/>
      <c r="Z951" s="32"/>
      <c r="AB951" s="32"/>
    </row>
    <row r="952" spans="25:28" ht="15" customHeight="1">
      <c r="Y952" s="44"/>
      <c r="Z952" s="32"/>
      <c r="AB952" s="32"/>
    </row>
    <row r="953" spans="25:28" ht="15" customHeight="1">
      <c r="Y953" s="44"/>
      <c r="Z953" s="32"/>
      <c r="AB953" s="32"/>
    </row>
    <row r="954" spans="25:28" ht="15" customHeight="1">
      <c r="Y954" s="44"/>
      <c r="Z954" s="32"/>
      <c r="AB954" s="32"/>
    </row>
    <row r="955" spans="25:28" ht="15" customHeight="1">
      <c r="Y955" s="44"/>
      <c r="Z955" s="32"/>
      <c r="AB955" s="32"/>
    </row>
    <row r="956" spans="25:28" ht="15" customHeight="1">
      <c r="Y956" s="44"/>
      <c r="Z956" s="32"/>
      <c r="AB956" s="32"/>
    </row>
    <row r="957" spans="25:28" ht="15" customHeight="1">
      <c r="Y957" s="44"/>
      <c r="Z957" s="32"/>
      <c r="AB957" s="32"/>
    </row>
    <row r="958" spans="25:28" ht="15" customHeight="1">
      <c r="Y958" s="44"/>
      <c r="Z958" s="32"/>
      <c r="AB958" s="32"/>
    </row>
    <row r="959" spans="25:28" ht="15" customHeight="1">
      <c r="Y959" s="44"/>
      <c r="Z959" s="32"/>
      <c r="AB959" s="32"/>
    </row>
    <row r="960" spans="25:28" ht="15" customHeight="1">
      <c r="Y960" s="44"/>
      <c r="Z960" s="32"/>
      <c r="AB960" s="32"/>
    </row>
    <row r="961" spans="25:28" ht="15" customHeight="1">
      <c r="Y961" s="44"/>
      <c r="Z961" s="32"/>
      <c r="AB961" s="32"/>
    </row>
    <row r="962" spans="25:28" ht="15" customHeight="1">
      <c r="Y962" s="44"/>
      <c r="Z962" s="32"/>
      <c r="AB962" s="32"/>
    </row>
    <row r="963" spans="25:28" ht="15" customHeight="1">
      <c r="Y963" s="44"/>
      <c r="Z963" s="32"/>
      <c r="AB963" s="32"/>
    </row>
    <row r="964" spans="25:28" ht="15" customHeight="1">
      <c r="Y964" s="44"/>
      <c r="Z964" s="32"/>
      <c r="AB964" s="32"/>
    </row>
    <row r="965" spans="25:28" ht="15" customHeight="1">
      <c r="Y965" s="44"/>
      <c r="Z965" s="32"/>
      <c r="AB965" s="32"/>
    </row>
    <row r="966" spans="25:28" ht="15" customHeight="1">
      <c r="Y966" s="44"/>
      <c r="Z966" s="32"/>
      <c r="AB966" s="32"/>
    </row>
    <row r="967" spans="25:28" ht="15" customHeight="1">
      <c r="Y967" s="44"/>
      <c r="Z967" s="32"/>
      <c r="AB967" s="32"/>
    </row>
    <row r="968" spans="25:28" ht="15" customHeight="1">
      <c r="Y968" s="44"/>
      <c r="Z968" s="32"/>
      <c r="AB968" s="32"/>
    </row>
    <row r="969" spans="25:28" ht="15" customHeight="1">
      <c r="Y969" s="44"/>
      <c r="Z969" s="32"/>
      <c r="AB969" s="32"/>
    </row>
    <row r="970" spans="25:28" ht="15" customHeight="1">
      <c r="Y970" s="44"/>
      <c r="Z970" s="32"/>
      <c r="AB970" s="32"/>
    </row>
    <row r="971" spans="25:28" ht="15" customHeight="1">
      <c r="Y971" s="44"/>
      <c r="Z971" s="32"/>
      <c r="AB971" s="32"/>
    </row>
    <row r="972" spans="25:28" ht="15" customHeight="1">
      <c r="Y972" s="44"/>
      <c r="Z972" s="32"/>
      <c r="AB972" s="32"/>
    </row>
    <row r="973" spans="25:28" ht="15" customHeight="1">
      <c r="Y973" s="44"/>
      <c r="Z973" s="32"/>
      <c r="AB973" s="32"/>
    </row>
    <row r="974" spans="25:28" ht="15" customHeight="1">
      <c r="Y974" s="44"/>
      <c r="Z974" s="32"/>
      <c r="AB974" s="32"/>
    </row>
    <row r="975" spans="25:28" ht="15" customHeight="1">
      <c r="Y975" s="44"/>
      <c r="Z975" s="32"/>
      <c r="AB975" s="32"/>
    </row>
    <row r="976" spans="25:28" ht="15" customHeight="1">
      <c r="Y976" s="44"/>
      <c r="Z976" s="32"/>
      <c r="AB976" s="32"/>
    </row>
    <row r="977" spans="25:28" ht="15" customHeight="1">
      <c r="Y977" s="44"/>
      <c r="Z977" s="32"/>
      <c r="AB977" s="32"/>
    </row>
    <row r="978" spans="25:28" ht="15" customHeight="1">
      <c r="Y978" s="44"/>
      <c r="Z978" s="32"/>
      <c r="AB978" s="32"/>
    </row>
    <row r="979" spans="25:28" ht="15" customHeight="1">
      <c r="Y979" s="44"/>
      <c r="Z979" s="32"/>
      <c r="AB979" s="32"/>
    </row>
    <row r="980" spans="25:28" ht="15" customHeight="1">
      <c r="Y980" s="44"/>
      <c r="Z980" s="32"/>
      <c r="AB980" s="32"/>
    </row>
    <row r="981" spans="25:28" ht="15" customHeight="1">
      <c r="Y981" s="44"/>
      <c r="Z981" s="32"/>
      <c r="AB981" s="32"/>
    </row>
    <row r="982" spans="25:28" ht="15" customHeight="1">
      <c r="Y982" s="44"/>
      <c r="Z982" s="32"/>
      <c r="AB982" s="32"/>
    </row>
    <row r="983" spans="25:28" ht="15" customHeight="1">
      <c r="Y983" s="44"/>
      <c r="Z983" s="32"/>
      <c r="AB983" s="32"/>
    </row>
    <row r="984" spans="25:28" ht="15" customHeight="1">
      <c r="Y984" s="44"/>
      <c r="Z984" s="32"/>
      <c r="AB984" s="32"/>
    </row>
    <row r="985" spans="25:28" ht="15" customHeight="1">
      <c r="Y985" s="44"/>
      <c r="Z985" s="32"/>
      <c r="AB985" s="32"/>
    </row>
    <row r="986" spans="25:28" ht="15" customHeight="1">
      <c r="Y986" s="44"/>
      <c r="Z986" s="32"/>
      <c r="AB986" s="32"/>
    </row>
    <row r="987" spans="25:28" ht="15" customHeight="1">
      <c r="Y987" s="44"/>
      <c r="Z987" s="32"/>
      <c r="AB987" s="32"/>
    </row>
    <row r="988" spans="25:28" ht="15" customHeight="1">
      <c r="Y988" s="44"/>
      <c r="Z988" s="32"/>
      <c r="AB988" s="32"/>
    </row>
    <row r="989" spans="25:28" ht="15" customHeight="1">
      <c r="Y989" s="44"/>
      <c r="Z989" s="32"/>
      <c r="AB989" s="32"/>
    </row>
    <row r="990" spans="25:28" ht="15" customHeight="1">
      <c r="Y990" s="44"/>
      <c r="Z990" s="32"/>
      <c r="AB990" s="32"/>
    </row>
    <row r="991" spans="25:28" ht="15" customHeight="1">
      <c r="Y991" s="44"/>
      <c r="Z991" s="32"/>
      <c r="AB991" s="32"/>
    </row>
    <row r="992" spans="25:28" ht="15" customHeight="1">
      <c r="Y992" s="44"/>
      <c r="Z992" s="32"/>
      <c r="AB992" s="32"/>
    </row>
    <row r="993" spans="25:28" ht="15" customHeight="1">
      <c r="Y993" s="44"/>
      <c r="Z993" s="32"/>
      <c r="AB993" s="32"/>
    </row>
    <row r="994" spans="25:28" ht="15" customHeight="1">
      <c r="Y994" s="44"/>
      <c r="Z994" s="32"/>
      <c r="AB994" s="32"/>
    </row>
    <row r="995" spans="25:28" ht="15" customHeight="1">
      <c r="Y995" s="44"/>
      <c r="Z995" s="32"/>
      <c r="AB995" s="32"/>
    </row>
    <row r="996" spans="25:28" ht="15" customHeight="1">
      <c r="Y996" s="44"/>
      <c r="Z996" s="32"/>
      <c r="AB996" s="32"/>
    </row>
    <row r="997" spans="25:28" ht="15" customHeight="1">
      <c r="Y997" s="44"/>
      <c r="Z997" s="32"/>
      <c r="AB997" s="32"/>
    </row>
    <row r="998" spans="25:28" ht="15" customHeight="1">
      <c r="Y998" s="44"/>
      <c r="Z998" s="32"/>
      <c r="AB998" s="32"/>
    </row>
    <row r="999" spans="25:28" ht="15" customHeight="1">
      <c r="Y999" s="44"/>
      <c r="Z999" s="32"/>
      <c r="AB999" s="32"/>
    </row>
    <row r="1000" spans="25:28" ht="15" customHeight="1">
      <c r="Y1000" s="44"/>
      <c r="Z1000" s="32"/>
      <c r="AB1000" s="32"/>
    </row>
    <row r="1001" spans="25:28" ht="15" customHeight="1">
      <c r="Y1001" s="44"/>
      <c r="Z1001" s="32"/>
      <c r="AB1001" s="32"/>
    </row>
    <row r="1002" spans="25:28" ht="15" customHeight="1">
      <c r="Y1002" s="44"/>
      <c r="Z1002" s="32"/>
      <c r="AB1002" s="32"/>
    </row>
    <row r="1003" spans="25:28" ht="15" customHeight="1">
      <c r="Y1003" s="44"/>
      <c r="Z1003" s="32"/>
      <c r="AB1003" s="32"/>
    </row>
    <row r="1004" spans="25:28" ht="15" customHeight="1">
      <c r="Y1004" s="44"/>
      <c r="Z1004" s="32"/>
      <c r="AB1004" s="32"/>
    </row>
    <row r="1005" spans="25:28" ht="15" customHeight="1">
      <c r="Y1005" s="44"/>
      <c r="Z1005" s="32"/>
      <c r="AB1005" s="32"/>
    </row>
    <row r="1006" spans="25:28" ht="15" customHeight="1">
      <c r="Y1006" s="44"/>
      <c r="Z1006" s="32"/>
      <c r="AB1006" s="32"/>
    </row>
    <row r="1007" spans="25:28" ht="15" customHeight="1">
      <c r="Y1007" s="44"/>
      <c r="Z1007" s="32"/>
      <c r="AB1007" s="32"/>
    </row>
    <row r="1008" spans="25:28" ht="15" customHeight="1">
      <c r="Y1008" s="44"/>
      <c r="Z1008" s="32"/>
      <c r="AB1008" s="32"/>
    </row>
    <row r="1009" spans="25:28" ht="15" customHeight="1">
      <c r="Y1009" s="44"/>
      <c r="Z1009" s="32"/>
      <c r="AB1009" s="32"/>
    </row>
    <row r="1010" spans="25:28" ht="15" customHeight="1">
      <c r="Y1010" s="44"/>
      <c r="Z1010" s="32"/>
      <c r="AB1010" s="32"/>
    </row>
    <row r="1011" spans="25:28" ht="15" customHeight="1">
      <c r="Y1011" s="44"/>
      <c r="Z1011" s="32"/>
      <c r="AB1011" s="32"/>
    </row>
    <row r="1012" spans="25:28" ht="15" customHeight="1">
      <c r="Y1012" s="44"/>
      <c r="Z1012" s="32"/>
      <c r="AB1012" s="32"/>
    </row>
    <row r="1013" spans="25:28" ht="15" customHeight="1">
      <c r="Y1013" s="44"/>
      <c r="Z1013" s="32"/>
      <c r="AB1013" s="32"/>
    </row>
    <row r="1014" spans="25:28" ht="15" customHeight="1">
      <c r="Y1014" s="44"/>
      <c r="Z1014" s="32"/>
      <c r="AB1014" s="32"/>
    </row>
    <row r="1015" spans="25:28" ht="15" customHeight="1">
      <c r="Y1015" s="44"/>
      <c r="Z1015" s="32"/>
      <c r="AB1015" s="32"/>
    </row>
    <row r="1016" spans="25:28" ht="15" customHeight="1">
      <c r="Y1016" s="44"/>
      <c r="Z1016" s="32"/>
      <c r="AB1016" s="32"/>
    </row>
    <row r="1017" spans="25:28" ht="15" customHeight="1">
      <c r="Y1017" s="44"/>
      <c r="Z1017" s="32"/>
      <c r="AB1017" s="32"/>
    </row>
    <row r="1018" spans="25:28" ht="15" customHeight="1">
      <c r="Y1018" s="44"/>
      <c r="Z1018" s="32"/>
      <c r="AB1018" s="32"/>
    </row>
    <row r="1019" spans="25:28" ht="15" customHeight="1">
      <c r="Y1019" s="44"/>
      <c r="Z1019" s="32"/>
      <c r="AB1019" s="32"/>
    </row>
    <row r="1020" spans="25:28" ht="15" customHeight="1">
      <c r="Y1020" s="44"/>
      <c r="Z1020" s="32"/>
      <c r="AB1020" s="32"/>
    </row>
    <row r="1021" spans="25:28" ht="15" customHeight="1">
      <c r="Y1021" s="44"/>
      <c r="Z1021" s="32"/>
      <c r="AB1021" s="32"/>
    </row>
    <row r="1022" spans="25:28" ht="15" customHeight="1">
      <c r="Y1022" s="44"/>
      <c r="Z1022" s="32"/>
      <c r="AB1022" s="32"/>
    </row>
    <row r="1023" spans="25:28" ht="15" customHeight="1">
      <c r="Y1023" s="44"/>
      <c r="Z1023" s="32"/>
      <c r="AB1023" s="32"/>
    </row>
    <row r="1024" spans="25:28" ht="15" customHeight="1">
      <c r="Y1024" s="44"/>
      <c r="Z1024" s="32"/>
      <c r="AB1024" s="32"/>
    </row>
    <row r="1025" spans="25:28" ht="15" customHeight="1">
      <c r="Y1025" s="44"/>
      <c r="Z1025" s="32"/>
      <c r="AB1025" s="32"/>
    </row>
    <row r="1026" spans="25:28" ht="15" customHeight="1">
      <c r="Y1026" s="44"/>
      <c r="Z1026" s="32"/>
      <c r="AB1026" s="32"/>
    </row>
    <row r="1027" spans="25:28" ht="15" customHeight="1">
      <c r="Y1027" s="44"/>
      <c r="Z1027" s="32"/>
      <c r="AB1027" s="32"/>
    </row>
    <row r="1028" spans="25:28" ht="15" customHeight="1">
      <c r="Y1028" s="44"/>
      <c r="Z1028" s="32"/>
      <c r="AB1028" s="32"/>
    </row>
    <row r="1029" spans="25:28" ht="15" customHeight="1">
      <c r="Y1029" s="44"/>
      <c r="Z1029" s="32"/>
      <c r="AB1029" s="32"/>
    </row>
    <row r="1030" spans="25:28" ht="15" customHeight="1">
      <c r="Y1030" s="44"/>
      <c r="Z1030" s="32"/>
      <c r="AB1030" s="32"/>
    </row>
    <row r="1031" spans="25:28" ht="15" customHeight="1">
      <c r="Y1031" s="44"/>
      <c r="Z1031" s="32"/>
      <c r="AB1031" s="32"/>
    </row>
    <row r="1032" spans="25:28" ht="15" customHeight="1">
      <c r="Y1032" s="44"/>
      <c r="Z1032" s="32"/>
      <c r="AB1032" s="32"/>
    </row>
    <row r="1033" spans="25:28" ht="15" customHeight="1">
      <c r="Y1033" s="44"/>
      <c r="Z1033" s="32"/>
      <c r="AB1033" s="32"/>
    </row>
    <row r="1034" spans="25:28" ht="15" customHeight="1">
      <c r="Y1034" s="44"/>
      <c r="Z1034" s="32"/>
      <c r="AB1034" s="32"/>
    </row>
    <row r="1035" spans="25:28" ht="15" customHeight="1">
      <c r="Y1035" s="44"/>
      <c r="Z1035" s="32"/>
      <c r="AB1035" s="32"/>
    </row>
    <row r="1036" spans="25:28" ht="15" customHeight="1">
      <c r="Y1036" s="44"/>
      <c r="Z1036" s="32"/>
      <c r="AB1036" s="32"/>
    </row>
    <row r="1037" spans="25:28" ht="15" customHeight="1">
      <c r="Y1037" s="44"/>
      <c r="Z1037" s="32"/>
      <c r="AB1037" s="32"/>
    </row>
    <row r="1038" spans="25:28" ht="15" customHeight="1">
      <c r="Y1038" s="44"/>
      <c r="Z1038" s="32"/>
      <c r="AB1038" s="32"/>
    </row>
    <row r="1039" spans="25:28" ht="15" customHeight="1">
      <c r="Y1039" s="44"/>
      <c r="Z1039" s="32"/>
      <c r="AB1039" s="32"/>
    </row>
    <row r="1040" spans="25:28" ht="15" customHeight="1">
      <c r="Y1040" s="44"/>
      <c r="Z1040" s="32"/>
      <c r="AB1040" s="32"/>
    </row>
    <row r="1041" spans="25:28" ht="15" customHeight="1">
      <c r="Y1041" s="44"/>
      <c r="Z1041" s="32"/>
      <c r="AB1041" s="32"/>
    </row>
    <row r="1042" spans="25:28" ht="15" customHeight="1">
      <c r="Y1042" s="44"/>
      <c r="Z1042" s="32"/>
      <c r="AB1042" s="32"/>
    </row>
    <row r="1043" spans="25:28" ht="15" customHeight="1">
      <c r="Y1043" s="44"/>
      <c r="Z1043" s="32"/>
      <c r="AB1043" s="32"/>
    </row>
    <row r="1044" spans="25:28" ht="15" customHeight="1">
      <c r="Y1044" s="44"/>
      <c r="Z1044" s="32"/>
      <c r="AB1044" s="32"/>
    </row>
    <row r="1045" spans="25:28" ht="15" customHeight="1">
      <c r="Y1045" s="44"/>
      <c r="Z1045" s="32"/>
      <c r="AB1045" s="32"/>
    </row>
    <row r="1046" spans="25:28" ht="15" customHeight="1">
      <c r="Y1046" s="44"/>
      <c r="Z1046" s="32"/>
      <c r="AB1046" s="32"/>
    </row>
    <row r="1047" spans="25:28" ht="15" customHeight="1">
      <c r="Y1047" s="44"/>
      <c r="Z1047" s="32"/>
      <c r="AB1047" s="32"/>
    </row>
    <row r="1048" spans="25:28" ht="15" customHeight="1">
      <c r="Y1048" s="44"/>
      <c r="Z1048" s="32"/>
      <c r="AB1048" s="32"/>
    </row>
    <row r="1049" spans="25:28" ht="15" customHeight="1">
      <c r="Y1049" s="44"/>
      <c r="Z1049" s="32"/>
      <c r="AB1049" s="32"/>
    </row>
    <row r="1050" spans="25:28" ht="15" customHeight="1">
      <c r="Y1050" s="44"/>
      <c r="Z1050" s="32"/>
      <c r="AB1050" s="32"/>
    </row>
    <row r="1051" spans="25:28" ht="15" customHeight="1">
      <c r="Y1051" s="44"/>
      <c r="Z1051" s="32"/>
      <c r="AB1051" s="32"/>
    </row>
    <row r="1052" spans="25:28" ht="15" customHeight="1">
      <c r="Y1052" s="44"/>
      <c r="Z1052" s="32"/>
      <c r="AB1052" s="32"/>
    </row>
    <row r="1053" spans="25:28" ht="15" customHeight="1">
      <c r="Y1053" s="44"/>
      <c r="Z1053" s="32"/>
      <c r="AB1053" s="32"/>
    </row>
    <row r="1054" spans="25:28" ht="15" customHeight="1">
      <c r="Y1054" s="44"/>
      <c r="Z1054" s="32"/>
      <c r="AB1054" s="32"/>
    </row>
    <row r="1055" spans="25:28" ht="15" customHeight="1">
      <c r="Y1055" s="44"/>
      <c r="Z1055" s="32"/>
      <c r="AB1055" s="32"/>
    </row>
    <row r="1056" spans="25:28" ht="15" customHeight="1">
      <c r="Y1056" s="44"/>
      <c r="Z1056" s="32"/>
      <c r="AB1056" s="32"/>
    </row>
    <row r="1057" spans="25:28" ht="15" customHeight="1">
      <c r="Y1057" s="44"/>
      <c r="Z1057" s="32"/>
      <c r="AB1057" s="32"/>
    </row>
    <row r="1058" spans="25:28" ht="15" customHeight="1">
      <c r="Y1058" s="44"/>
      <c r="Z1058" s="32"/>
      <c r="AB1058" s="32"/>
    </row>
    <row r="1059" spans="25:28" ht="15" customHeight="1">
      <c r="Y1059" s="44"/>
      <c r="Z1059" s="32"/>
      <c r="AB1059" s="32"/>
    </row>
    <row r="1060" spans="25:28" ht="15" customHeight="1">
      <c r="Y1060" s="44"/>
      <c r="Z1060" s="32"/>
      <c r="AB1060" s="32"/>
    </row>
    <row r="1061" spans="25:28" ht="15" customHeight="1">
      <c r="Y1061" s="44"/>
      <c r="Z1061" s="32"/>
      <c r="AB1061" s="32"/>
    </row>
    <row r="1062" spans="25:28" ht="15" customHeight="1">
      <c r="Y1062" s="44"/>
      <c r="Z1062" s="32"/>
      <c r="AB1062" s="32"/>
    </row>
    <row r="1063" spans="25:28" ht="15" customHeight="1">
      <c r="Y1063" s="44"/>
      <c r="Z1063" s="32"/>
      <c r="AB1063" s="32"/>
    </row>
    <row r="1064" spans="25:28" ht="15" customHeight="1">
      <c r="Y1064" s="44"/>
      <c r="Z1064" s="32"/>
      <c r="AB1064" s="32"/>
    </row>
    <row r="1065" spans="25:28" ht="15" customHeight="1">
      <c r="Y1065" s="44"/>
      <c r="Z1065" s="32"/>
      <c r="AB1065" s="32"/>
    </row>
    <row r="1066" spans="25:28" ht="15" customHeight="1">
      <c r="Y1066" s="44"/>
      <c r="Z1066" s="32"/>
      <c r="AB1066" s="32"/>
    </row>
    <row r="1067" spans="25:28" ht="15" customHeight="1">
      <c r="Y1067" s="44"/>
      <c r="Z1067" s="32"/>
      <c r="AB1067" s="32"/>
    </row>
    <row r="1068" spans="25:28" ht="15" customHeight="1">
      <c r="Y1068" s="44"/>
      <c r="Z1068" s="32"/>
      <c r="AB1068" s="32"/>
    </row>
    <row r="1069" spans="25:28" ht="15" customHeight="1">
      <c r="Y1069" s="44"/>
      <c r="Z1069" s="32"/>
      <c r="AB1069" s="32"/>
    </row>
    <row r="1070" spans="25:28" ht="15" customHeight="1">
      <c r="Y1070" s="44"/>
      <c r="Z1070" s="32"/>
      <c r="AB1070" s="32"/>
    </row>
    <row r="1071" spans="25:28" ht="15" customHeight="1">
      <c r="Y1071" s="44"/>
      <c r="Z1071" s="32"/>
      <c r="AB1071" s="32"/>
    </row>
    <row r="1072" spans="25:28" ht="15" customHeight="1">
      <c r="Y1072" s="44"/>
      <c r="Z1072" s="32"/>
      <c r="AB1072" s="32"/>
    </row>
    <row r="1073" spans="25:28" ht="15" customHeight="1">
      <c r="Y1073" s="44"/>
      <c r="Z1073" s="32"/>
      <c r="AB1073" s="32"/>
    </row>
    <row r="1074" spans="25:28" ht="15" customHeight="1">
      <c r="Y1074" s="44"/>
      <c r="Z1074" s="32"/>
      <c r="AB1074" s="32"/>
    </row>
    <row r="1075" spans="25:28" ht="15" customHeight="1">
      <c r="Y1075" s="44"/>
      <c r="Z1075" s="32"/>
      <c r="AB1075" s="32"/>
    </row>
    <row r="1076" spans="25:28" ht="15" customHeight="1">
      <c r="Y1076" s="44"/>
      <c r="Z1076" s="32"/>
      <c r="AB1076" s="32"/>
    </row>
    <row r="1077" spans="25:28" ht="15" customHeight="1">
      <c r="Y1077" s="44"/>
      <c r="Z1077" s="32"/>
      <c r="AB1077" s="32"/>
    </row>
    <row r="1078" spans="25:28" ht="15" customHeight="1">
      <c r="Y1078" s="44"/>
      <c r="Z1078" s="32"/>
      <c r="AB1078" s="32"/>
    </row>
    <row r="1079" spans="25:28" ht="15" customHeight="1">
      <c r="Y1079" s="44"/>
      <c r="Z1079" s="32"/>
      <c r="AB1079" s="32"/>
    </row>
    <row r="1080" spans="25:28" ht="15" customHeight="1">
      <c r="Y1080" s="44"/>
      <c r="Z1080" s="32"/>
      <c r="AB1080" s="32"/>
    </row>
    <row r="1081" spans="25:28" ht="15" customHeight="1">
      <c r="Y1081" s="44"/>
      <c r="Z1081" s="32"/>
      <c r="AB1081" s="32"/>
    </row>
    <row r="1082" spans="25:28" ht="15" customHeight="1">
      <c r="Y1082" s="44"/>
      <c r="Z1082" s="32"/>
      <c r="AB1082" s="32"/>
    </row>
    <row r="1083" spans="25:28" ht="15" customHeight="1">
      <c r="Y1083" s="44"/>
      <c r="Z1083" s="32"/>
      <c r="AB1083" s="32"/>
    </row>
    <row r="1084" spans="25:28" ht="15" customHeight="1">
      <c r="Y1084" s="44"/>
      <c r="Z1084" s="32"/>
      <c r="AB1084" s="32"/>
    </row>
    <row r="1085" spans="25:28" ht="15" customHeight="1">
      <c r="Y1085" s="44"/>
      <c r="Z1085" s="32"/>
      <c r="AB1085" s="32"/>
    </row>
    <row r="1086" spans="25:28" ht="15" customHeight="1">
      <c r="Y1086" s="44"/>
      <c r="Z1086" s="32"/>
      <c r="AB1086" s="32"/>
    </row>
    <row r="1087" spans="25:28" ht="15" customHeight="1">
      <c r="Y1087" s="44"/>
      <c r="Z1087" s="32"/>
      <c r="AB1087" s="32"/>
    </row>
    <row r="1088" spans="25:28" ht="15" customHeight="1">
      <c r="Y1088" s="44"/>
      <c r="Z1088" s="32"/>
      <c r="AB1088" s="32"/>
    </row>
    <row r="1089" spans="25:28" ht="15" customHeight="1">
      <c r="Y1089" s="44"/>
      <c r="Z1089" s="32"/>
      <c r="AB1089" s="32"/>
    </row>
    <row r="1090" spans="25:28" ht="15" customHeight="1">
      <c r="Y1090" s="44"/>
      <c r="Z1090" s="32"/>
      <c r="AB1090" s="32"/>
    </row>
    <row r="1091" spans="25:28" ht="15" customHeight="1">
      <c r="Y1091" s="44"/>
      <c r="Z1091" s="32"/>
      <c r="AB1091" s="32"/>
    </row>
    <row r="1092" spans="25:28" ht="15" customHeight="1">
      <c r="Y1092" s="44"/>
      <c r="Z1092" s="32"/>
      <c r="AB1092" s="32"/>
    </row>
    <row r="1093" spans="25:28" ht="15" customHeight="1">
      <c r="Y1093" s="44"/>
      <c r="Z1093" s="32"/>
      <c r="AB1093" s="32"/>
    </row>
    <row r="1094" spans="25:28" ht="15" customHeight="1">
      <c r="Y1094" s="44"/>
      <c r="Z1094" s="32"/>
      <c r="AB1094" s="32"/>
    </row>
    <row r="1095" spans="25:28" ht="15" customHeight="1">
      <c r="Y1095" s="44"/>
      <c r="Z1095" s="32"/>
      <c r="AB1095" s="32"/>
    </row>
    <row r="1096" spans="25:28" ht="15" customHeight="1">
      <c r="Y1096" s="44"/>
      <c r="Z1096" s="32"/>
      <c r="AB1096" s="32"/>
    </row>
    <row r="1097" spans="25:28" ht="15" customHeight="1">
      <c r="Y1097" s="44"/>
      <c r="Z1097" s="32"/>
      <c r="AB1097" s="32"/>
    </row>
    <row r="1098" spans="25:28" ht="15" customHeight="1">
      <c r="Y1098" s="44"/>
      <c r="Z1098" s="32"/>
      <c r="AB1098" s="32"/>
    </row>
    <row r="1099" spans="25:28" ht="15" customHeight="1">
      <c r="Y1099" s="44"/>
      <c r="Z1099" s="32"/>
      <c r="AB1099" s="32"/>
    </row>
    <row r="1100" spans="25:28" ht="15" customHeight="1">
      <c r="Y1100" s="44"/>
      <c r="Z1100" s="32"/>
      <c r="AB1100" s="32"/>
    </row>
    <row r="1101" spans="25:28" ht="15" customHeight="1">
      <c r="Y1101" s="44"/>
      <c r="Z1101" s="32"/>
      <c r="AB1101" s="32"/>
    </row>
    <row r="1102" spans="25:28" ht="15" customHeight="1">
      <c r="Y1102" s="44"/>
      <c r="Z1102" s="32"/>
      <c r="AB1102" s="32"/>
    </row>
    <row r="1103" spans="25:28" ht="15" customHeight="1">
      <c r="Y1103" s="44"/>
      <c r="Z1103" s="32"/>
      <c r="AB1103" s="32"/>
    </row>
    <row r="1104" spans="25:28" ht="15" customHeight="1">
      <c r="Y1104" s="44"/>
      <c r="Z1104" s="32"/>
      <c r="AB1104" s="32"/>
    </row>
    <row r="1105" spans="25:28" ht="15" customHeight="1">
      <c r="Y1105" s="44"/>
      <c r="Z1105" s="32"/>
      <c r="AB1105" s="32"/>
    </row>
    <row r="1106" spans="25:28" ht="15" customHeight="1">
      <c r="Y1106" s="44"/>
      <c r="Z1106" s="32"/>
      <c r="AB1106" s="32"/>
    </row>
    <row r="1107" spans="25:28" ht="15" customHeight="1">
      <c r="Y1107" s="44"/>
      <c r="Z1107" s="32"/>
      <c r="AB1107" s="32"/>
    </row>
    <row r="1108" spans="25:28" ht="15" customHeight="1">
      <c r="Y1108" s="44"/>
      <c r="Z1108" s="32"/>
      <c r="AB1108" s="32"/>
    </row>
    <row r="1109" spans="25:28" ht="15" customHeight="1">
      <c r="Y1109" s="44"/>
      <c r="Z1109" s="32"/>
      <c r="AB1109" s="32"/>
    </row>
    <row r="1110" spans="25:28" ht="15" customHeight="1">
      <c r="Y1110" s="44"/>
      <c r="Z1110" s="32"/>
      <c r="AB1110" s="32"/>
    </row>
    <row r="1111" spans="25:28" ht="15" customHeight="1">
      <c r="Y1111" s="44"/>
      <c r="Z1111" s="32"/>
      <c r="AB1111" s="32"/>
    </row>
    <row r="1112" spans="25:28" ht="15" customHeight="1">
      <c r="Y1112" s="44"/>
      <c r="Z1112" s="32"/>
      <c r="AB1112" s="32"/>
    </row>
    <row r="1113" spans="25:28" ht="15" customHeight="1">
      <c r="Y1113" s="44"/>
      <c r="Z1113" s="32"/>
      <c r="AB1113" s="32"/>
    </row>
    <row r="1114" spans="25:28" ht="15" customHeight="1">
      <c r="Y1114" s="44"/>
      <c r="Z1114" s="32"/>
      <c r="AB1114" s="32"/>
    </row>
    <row r="1115" spans="25:28" ht="15" customHeight="1">
      <c r="Y1115" s="44"/>
      <c r="Z1115" s="32"/>
      <c r="AB1115" s="32"/>
    </row>
    <row r="1116" spans="25:28" ht="15" customHeight="1">
      <c r="Y1116" s="44"/>
      <c r="Z1116" s="32"/>
      <c r="AB1116" s="32"/>
    </row>
    <row r="1117" spans="25:28" ht="15" customHeight="1">
      <c r="Y1117" s="44"/>
      <c r="Z1117" s="32"/>
      <c r="AB1117" s="32"/>
    </row>
    <row r="1118" spans="25:28" ht="15" customHeight="1">
      <c r="Y1118" s="44"/>
      <c r="Z1118" s="32"/>
      <c r="AB1118" s="32"/>
    </row>
    <row r="1119" spans="25:28" ht="15" customHeight="1">
      <c r="Y1119" s="44"/>
      <c r="Z1119" s="32"/>
      <c r="AB1119" s="32"/>
    </row>
    <row r="1120" spans="25:28" ht="15" customHeight="1">
      <c r="Y1120" s="44"/>
      <c r="Z1120" s="32"/>
      <c r="AB1120" s="32"/>
    </row>
    <row r="1121" spans="25:28" ht="15" customHeight="1">
      <c r="Y1121" s="44"/>
      <c r="Z1121" s="32"/>
      <c r="AB1121" s="32"/>
    </row>
    <row r="1122" spans="25:28" ht="15" customHeight="1">
      <c r="Y1122" s="44"/>
      <c r="Z1122" s="32"/>
      <c r="AB1122" s="32"/>
    </row>
    <row r="1123" spans="25:28" ht="15" customHeight="1">
      <c r="Y1123" s="44"/>
      <c r="Z1123" s="32"/>
      <c r="AB1123" s="32"/>
    </row>
    <row r="1124" spans="25:28" ht="15" customHeight="1">
      <c r="Y1124" s="44"/>
      <c r="Z1124" s="32"/>
      <c r="AB1124" s="32"/>
    </row>
    <row r="1125" spans="25:28" ht="15" customHeight="1">
      <c r="Y1125" s="44"/>
      <c r="Z1125" s="32"/>
      <c r="AB1125" s="32"/>
    </row>
    <row r="1126" spans="25:28" ht="15" customHeight="1">
      <c r="Y1126" s="44"/>
      <c r="Z1126" s="32"/>
      <c r="AB1126" s="32"/>
    </row>
    <row r="1127" spans="25:28" ht="15" customHeight="1">
      <c r="Y1127" s="44"/>
      <c r="Z1127" s="32"/>
      <c r="AB1127" s="32"/>
    </row>
    <row r="1128" spans="25:28" ht="15" customHeight="1">
      <c r="Y1128" s="44"/>
      <c r="Z1128" s="32"/>
      <c r="AB1128" s="32"/>
    </row>
    <row r="1129" spans="25:28" ht="15" customHeight="1">
      <c r="Y1129" s="44"/>
      <c r="Z1129" s="32"/>
      <c r="AB1129" s="32"/>
    </row>
    <row r="1130" spans="25:28" ht="15" customHeight="1">
      <c r="Y1130" s="44"/>
      <c r="Z1130" s="32"/>
      <c r="AB1130" s="32"/>
    </row>
    <row r="1131" spans="25:28" ht="15" customHeight="1">
      <c r="Y1131" s="44"/>
      <c r="Z1131" s="32"/>
      <c r="AB1131" s="32"/>
    </row>
    <row r="1132" spans="25:28" ht="15" customHeight="1">
      <c r="Y1132" s="44"/>
      <c r="Z1132" s="32"/>
      <c r="AB1132" s="32"/>
    </row>
    <row r="1133" spans="25:28" ht="15" customHeight="1">
      <c r="Y1133" s="44"/>
      <c r="Z1133" s="32"/>
      <c r="AB1133" s="32"/>
    </row>
    <row r="1134" spans="25:28" ht="15" customHeight="1">
      <c r="Y1134" s="44"/>
      <c r="Z1134" s="32"/>
      <c r="AB1134" s="32"/>
    </row>
    <row r="1135" spans="25:28" ht="15" customHeight="1">
      <c r="Y1135" s="44"/>
      <c r="Z1135" s="32"/>
      <c r="AB1135" s="32"/>
    </row>
    <row r="1136" spans="25:28" ht="15" customHeight="1">
      <c r="Y1136" s="44"/>
      <c r="Z1136" s="32"/>
      <c r="AB1136" s="32"/>
    </row>
    <row r="1137" spans="25:28" ht="15" customHeight="1">
      <c r="Y1137" s="44"/>
      <c r="Z1137" s="32"/>
      <c r="AB1137" s="32"/>
    </row>
    <row r="1138" spans="25:28" ht="15" customHeight="1">
      <c r="Y1138" s="44"/>
      <c r="Z1138" s="32"/>
      <c r="AB1138" s="32"/>
    </row>
    <row r="1139" spans="25:28" ht="15" customHeight="1">
      <c r="Y1139" s="44"/>
      <c r="Z1139" s="32"/>
      <c r="AB1139" s="32"/>
    </row>
    <row r="1140" spans="25:28" ht="15" customHeight="1">
      <c r="Y1140" s="44"/>
      <c r="Z1140" s="32"/>
      <c r="AB1140" s="32"/>
    </row>
    <row r="1141" spans="25:28" ht="15" customHeight="1">
      <c r="Y1141" s="44"/>
      <c r="Z1141" s="32"/>
      <c r="AB1141" s="32"/>
    </row>
    <row r="1142" spans="25:28" ht="15" customHeight="1">
      <c r="Y1142" s="44"/>
      <c r="Z1142" s="32"/>
      <c r="AB1142" s="32"/>
    </row>
    <row r="1143" spans="25:28" ht="15" customHeight="1">
      <c r="Y1143" s="44"/>
      <c r="Z1143" s="32"/>
      <c r="AB1143" s="32"/>
    </row>
    <row r="1144" spans="25:28" ht="15" customHeight="1">
      <c r="Y1144" s="44"/>
      <c r="Z1144" s="32"/>
      <c r="AB1144" s="32"/>
    </row>
    <row r="1145" spans="25:28" ht="15" customHeight="1">
      <c r="Y1145" s="44"/>
      <c r="Z1145" s="32"/>
      <c r="AB1145" s="32"/>
    </row>
    <row r="1146" spans="25:28" ht="15" customHeight="1">
      <c r="Y1146" s="44"/>
      <c r="Z1146" s="32"/>
      <c r="AB1146" s="32"/>
    </row>
    <row r="1147" spans="25:28" ht="15" customHeight="1">
      <c r="Y1147" s="44"/>
      <c r="Z1147" s="32"/>
      <c r="AB1147" s="32"/>
    </row>
    <row r="1148" spans="25:28" ht="15" customHeight="1">
      <c r="Y1148" s="44"/>
      <c r="Z1148" s="32"/>
      <c r="AB1148" s="32"/>
    </row>
    <row r="1149" spans="25:28" ht="15" customHeight="1">
      <c r="Y1149" s="44"/>
      <c r="Z1149" s="32"/>
      <c r="AB1149" s="32"/>
    </row>
    <row r="1150" spans="25:28" ht="15" customHeight="1">
      <c r="Y1150" s="44"/>
      <c r="Z1150" s="32"/>
      <c r="AB1150" s="32"/>
    </row>
    <row r="1151" spans="25:28" ht="15" customHeight="1">
      <c r="Y1151" s="44"/>
      <c r="Z1151" s="32"/>
      <c r="AB1151" s="32"/>
    </row>
    <row r="1152" spans="25:28" ht="15" customHeight="1">
      <c r="Y1152" s="44"/>
      <c r="Z1152" s="32"/>
      <c r="AB1152" s="32"/>
    </row>
    <row r="1153" spans="25:28" ht="15" customHeight="1">
      <c r="Y1153" s="44"/>
      <c r="Z1153" s="32"/>
      <c r="AB1153" s="32"/>
    </row>
    <row r="1154" spans="25:28" ht="15" customHeight="1">
      <c r="Y1154" s="44"/>
      <c r="Z1154" s="32"/>
      <c r="AB1154" s="32"/>
    </row>
    <row r="1155" spans="25:28" ht="15" customHeight="1">
      <c r="Y1155" s="44"/>
      <c r="Z1155" s="32"/>
      <c r="AB1155" s="32"/>
    </row>
    <row r="1156" spans="25:28" ht="15" customHeight="1">
      <c r="Y1156" s="44"/>
      <c r="Z1156" s="32"/>
      <c r="AB1156" s="32"/>
    </row>
    <row r="1157" spans="25:28" ht="15" customHeight="1">
      <c r="Y1157" s="44"/>
      <c r="Z1157" s="32"/>
      <c r="AB1157" s="32"/>
    </row>
    <row r="1158" spans="25:28" ht="15" customHeight="1">
      <c r="Y1158" s="44"/>
      <c r="Z1158" s="32"/>
      <c r="AB1158" s="32"/>
    </row>
    <row r="1159" spans="25:28" ht="15" customHeight="1">
      <c r="Y1159" s="44"/>
      <c r="Z1159" s="32"/>
      <c r="AB1159" s="32"/>
    </row>
    <row r="1160" spans="25:28" ht="15" customHeight="1">
      <c r="Y1160" s="44"/>
      <c r="Z1160" s="32"/>
      <c r="AB1160" s="32"/>
    </row>
    <row r="1161" spans="25:28" ht="15" customHeight="1">
      <c r="Y1161" s="44"/>
      <c r="Z1161" s="32"/>
      <c r="AB1161" s="32"/>
    </row>
    <row r="1162" spans="25:28" ht="15" customHeight="1">
      <c r="Y1162" s="44"/>
      <c r="Z1162" s="32"/>
      <c r="AB1162" s="32"/>
    </row>
    <row r="1163" spans="25:28" ht="15" customHeight="1">
      <c r="Y1163" s="44"/>
      <c r="Z1163" s="32"/>
      <c r="AB1163" s="32"/>
    </row>
    <row r="1164" spans="25:28" ht="15" customHeight="1">
      <c r="Y1164" s="44"/>
      <c r="Z1164" s="32"/>
      <c r="AB1164" s="32"/>
    </row>
    <row r="1165" spans="25:28" ht="15" customHeight="1">
      <c r="Y1165" s="44"/>
      <c r="Z1165" s="32"/>
      <c r="AB1165" s="32"/>
    </row>
    <row r="1166" spans="25:28" ht="15" customHeight="1">
      <c r="Y1166" s="44"/>
      <c r="Z1166" s="32"/>
      <c r="AB1166" s="32"/>
    </row>
    <row r="1167" spans="25:28" ht="15" customHeight="1">
      <c r="Y1167" s="44"/>
      <c r="Z1167" s="32"/>
      <c r="AB1167" s="32"/>
    </row>
    <row r="1168" spans="25:28" ht="15" customHeight="1">
      <c r="Y1168" s="44"/>
      <c r="Z1168" s="32"/>
      <c r="AB1168" s="32"/>
    </row>
    <row r="1169" spans="25:28" ht="15" customHeight="1">
      <c r="Y1169" s="44"/>
      <c r="Z1169" s="32"/>
      <c r="AB1169" s="32"/>
    </row>
    <row r="1170" spans="25:28" ht="15" customHeight="1">
      <c r="Y1170" s="44"/>
      <c r="Z1170" s="32"/>
      <c r="AB1170" s="32"/>
    </row>
    <row r="1171" spans="25:28" ht="15" customHeight="1">
      <c r="Y1171" s="44"/>
      <c r="Z1171" s="32"/>
      <c r="AB1171" s="32"/>
    </row>
    <row r="1172" spans="25:28" ht="15" customHeight="1">
      <c r="Y1172" s="44"/>
      <c r="Z1172" s="32"/>
      <c r="AB1172" s="32"/>
    </row>
    <row r="1173" spans="25:28" ht="15" customHeight="1">
      <c r="Y1173" s="44"/>
      <c r="Z1173" s="32"/>
      <c r="AB1173" s="32"/>
    </row>
    <row r="1174" spans="25:28" ht="15" customHeight="1">
      <c r="Y1174" s="44"/>
      <c r="Z1174" s="32"/>
      <c r="AB1174" s="32"/>
    </row>
    <row r="1175" spans="25:28" ht="15" customHeight="1">
      <c r="Y1175" s="44"/>
      <c r="Z1175" s="32"/>
      <c r="AB1175" s="32"/>
    </row>
    <row r="1176" spans="25:28" ht="15" customHeight="1">
      <c r="Y1176" s="44"/>
      <c r="Z1176" s="32"/>
      <c r="AB1176" s="32"/>
    </row>
    <row r="1177" spans="25:28" ht="15" customHeight="1">
      <c r="Y1177" s="44"/>
      <c r="Z1177" s="32"/>
      <c r="AB1177" s="32"/>
    </row>
    <row r="1178" spans="25:28" ht="15" customHeight="1">
      <c r="Y1178" s="44"/>
      <c r="Z1178" s="32"/>
      <c r="AB1178" s="32"/>
    </row>
    <row r="1179" spans="25:28" ht="15" customHeight="1">
      <c r="Y1179" s="44"/>
      <c r="Z1179" s="32"/>
      <c r="AB1179" s="32"/>
    </row>
    <row r="1180" spans="25:28" ht="15" customHeight="1">
      <c r="Y1180" s="44"/>
      <c r="Z1180" s="32"/>
      <c r="AB1180" s="32"/>
    </row>
    <row r="1181" spans="25:28" ht="15" customHeight="1">
      <c r="Y1181" s="44"/>
      <c r="Z1181" s="32"/>
      <c r="AB1181" s="32"/>
    </row>
    <row r="1182" spans="25:28" ht="15" customHeight="1">
      <c r="Y1182" s="44"/>
      <c r="Z1182" s="32"/>
      <c r="AB1182" s="32"/>
    </row>
    <row r="1183" spans="25:28" ht="15" customHeight="1">
      <c r="Y1183" s="44"/>
      <c r="Z1183" s="32"/>
      <c r="AB1183" s="32"/>
    </row>
    <row r="1184" spans="25:28" ht="15" customHeight="1">
      <c r="Y1184" s="44"/>
      <c r="Z1184" s="32"/>
      <c r="AB1184" s="32"/>
    </row>
    <row r="1185" spans="25:28" ht="15" customHeight="1">
      <c r="Y1185" s="44"/>
      <c r="Z1185" s="32"/>
      <c r="AB1185" s="32"/>
    </row>
    <row r="1186" spans="25:28" ht="15" customHeight="1">
      <c r="Y1186" s="44"/>
      <c r="Z1186" s="32"/>
      <c r="AB1186" s="32"/>
    </row>
    <row r="1187" spans="25:28" ht="15" customHeight="1">
      <c r="Y1187" s="44"/>
      <c r="Z1187" s="32"/>
      <c r="AB1187" s="32"/>
    </row>
    <row r="1188" spans="25:28" ht="15" customHeight="1">
      <c r="Y1188" s="44"/>
      <c r="Z1188" s="32"/>
      <c r="AB1188" s="32"/>
    </row>
    <row r="1189" spans="25:28" ht="15" customHeight="1">
      <c r="Y1189" s="44"/>
      <c r="Z1189" s="32"/>
      <c r="AB1189" s="32"/>
    </row>
    <row r="1190" spans="25:28" ht="15" customHeight="1">
      <c r="Y1190" s="44"/>
      <c r="Z1190" s="32"/>
      <c r="AB1190" s="32"/>
    </row>
    <row r="1191" spans="25:28" ht="15" customHeight="1">
      <c r="Y1191" s="44"/>
      <c r="Z1191" s="32"/>
      <c r="AB1191" s="32"/>
    </row>
    <row r="1192" spans="25:28" ht="15" customHeight="1">
      <c r="Y1192" s="44"/>
      <c r="Z1192" s="32"/>
      <c r="AB1192" s="32"/>
    </row>
    <row r="1193" spans="25:28" ht="15" customHeight="1">
      <c r="Y1193" s="44"/>
      <c r="Z1193" s="32"/>
      <c r="AB1193" s="32"/>
    </row>
    <row r="1194" spans="25:28" ht="15" customHeight="1">
      <c r="Y1194" s="44"/>
      <c r="Z1194" s="32"/>
      <c r="AB1194" s="32"/>
    </row>
    <row r="1195" spans="25:28" ht="15" customHeight="1">
      <c r="Y1195" s="44"/>
      <c r="Z1195" s="32"/>
      <c r="AB1195" s="32"/>
    </row>
    <row r="1196" spans="25:28" ht="15" customHeight="1">
      <c r="Y1196" s="44"/>
      <c r="Z1196" s="32"/>
      <c r="AB1196" s="32"/>
    </row>
    <row r="1197" spans="25:28" ht="15" customHeight="1">
      <c r="Y1197" s="44"/>
      <c r="Z1197" s="32"/>
      <c r="AB1197" s="32"/>
    </row>
    <row r="1198" spans="25:28" ht="15" customHeight="1">
      <c r="Y1198" s="44"/>
      <c r="Z1198" s="32"/>
      <c r="AB1198" s="32"/>
    </row>
    <row r="1199" spans="25:28" ht="15" customHeight="1">
      <c r="Y1199" s="44"/>
      <c r="Z1199" s="32"/>
      <c r="AB1199" s="32"/>
    </row>
    <row r="1200" spans="25:28" ht="15" customHeight="1">
      <c r="Y1200" s="44"/>
      <c r="Z1200" s="32"/>
      <c r="AB1200" s="32"/>
    </row>
    <row r="1201" spans="25:28" ht="15" customHeight="1">
      <c r="Y1201" s="44"/>
      <c r="Z1201" s="32"/>
      <c r="AB1201" s="32"/>
    </row>
    <row r="1202" spans="25:28" ht="15" customHeight="1">
      <c r="Y1202" s="44"/>
      <c r="Z1202" s="32"/>
      <c r="AB1202" s="32"/>
    </row>
    <row r="1203" spans="25:28" ht="15" customHeight="1">
      <c r="Y1203" s="44"/>
      <c r="Z1203" s="32"/>
      <c r="AB1203" s="32"/>
    </row>
    <row r="1204" spans="25:28" ht="15" customHeight="1">
      <c r="Y1204" s="44"/>
      <c r="Z1204" s="32"/>
      <c r="AB1204" s="32"/>
    </row>
    <row r="1205" spans="25:28" ht="15" customHeight="1">
      <c r="Y1205" s="44"/>
      <c r="Z1205" s="32"/>
      <c r="AB1205" s="32"/>
    </row>
    <row r="1206" spans="25:28" ht="15" customHeight="1">
      <c r="Y1206" s="44"/>
      <c r="Z1206" s="32"/>
      <c r="AB1206" s="32"/>
    </row>
    <row r="1207" spans="25:28" ht="15" customHeight="1">
      <c r="Y1207" s="44"/>
      <c r="Z1207" s="32"/>
      <c r="AB1207" s="32"/>
    </row>
    <row r="1208" spans="25:28" ht="15" customHeight="1">
      <c r="Y1208" s="44"/>
      <c r="Z1208" s="32"/>
      <c r="AB1208" s="32"/>
    </row>
    <row r="1209" spans="25:28" ht="15" customHeight="1">
      <c r="Y1209" s="44"/>
      <c r="Z1209" s="32"/>
      <c r="AB1209" s="32"/>
    </row>
    <row r="1210" spans="25:28" ht="15" customHeight="1">
      <c r="Y1210" s="44"/>
      <c r="Z1210" s="32"/>
      <c r="AB1210" s="32"/>
    </row>
    <row r="1211" spans="25:28" ht="15" customHeight="1">
      <c r="Y1211" s="44"/>
      <c r="Z1211" s="32"/>
      <c r="AB1211" s="32"/>
    </row>
    <row r="1212" spans="25:28" ht="15" customHeight="1">
      <c r="Y1212" s="44"/>
      <c r="Z1212" s="32"/>
      <c r="AB1212" s="32"/>
    </row>
    <row r="1213" spans="25:28" ht="15" customHeight="1">
      <c r="Y1213" s="44"/>
      <c r="Z1213" s="32"/>
      <c r="AB1213" s="32"/>
    </row>
    <row r="1214" spans="25:28" ht="15" customHeight="1">
      <c r="Y1214" s="44"/>
      <c r="Z1214" s="32"/>
      <c r="AB1214" s="32"/>
    </row>
    <row r="1215" spans="25:28" ht="15" customHeight="1">
      <c r="Y1215" s="44"/>
      <c r="Z1215" s="32"/>
      <c r="AB1215" s="32"/>
    </row>
    <row r="1216" spans="25:28" ht="15" customHeight="1">
      <c r="Y1216" s="44"/>
      <c r="Z1216" s="32"/>
      <c r="AB1216" s="32"/>
    </row>
    <row r="1217" spans="25:28" ht="15" customHeight="1">
      <c r="Y1217" s="44"/>
      <c r="Z1217" s="32"/>
      <c r="AB1217" s="32"/>
    </row>
    <row r="1218" spans="25:28" ht="15" customHeight="1">
      <c r="Y1218" s="44"/>
      <c r="Z1218" s="32"/>
      <c r="AB1218" s="32"/>
    </row>
    <row r="1219" spans="25:28" ht="15" customHeight="1">
      <c r="Y1219" s="44"/>
      <c r="Z1219" s="32"/>
      <c r="AB1219" s="32"/>
    </row>
    <row r="1220" spans="25:28" ht="15" customHeight="1">
      <c r="Y1220" s="44"/>
      <c r="Z1220" s="32"/>
      <c r="AB1220" s="32"/>
    </row>
    <row r="1221" spans="25:28" ht="15" customHeight="1">
      <c r="Y1221" s="44"/>
      <c r="Z1221" s="32"/>
      <c r="AB1221" s="32"/>
    </row>
    <row r="1222" spans="25:28" ht="15" customHeight="1">
      <c r="Y1222" s="44"/>
      <c r="Z1222" s="32"/>
      <c r="AB1222" s="32"/>
    </row>
    <row r="1223" spans="25:28" ht="15" customHeight="1">
      <c r="Y1223" s="44"/>
      <c r="Z1223" s="32"/>
      <c r="AB1223" s="32"/>
    </row>
    <row r="1224" spans="25:28" ht="15" customHeight="1">
      <c r="Y1224" s="44"/>
      <c r="Z1224" s="32"/>
      <c r="AB1224" s="32"/>
    </row>
    <row r="1225" spans="25:28" ht="15" customHeight="1">
      <c r="Y1225" s="44"/>
      <c r="Z1225" s="32"/>
      <c r="AB1225" s="32"/>
    </row>
    <row r="1226" spans="25:28" ht="15" customHeight="1">
      <c r="Y1226" s="44"/>
      <c r="Z1226" s="32"/>
      <c r="AB1226" s="32"/>
    </row>
    <row r="1227" spans="25:28" ht="15" customHeight="1">
      <c r="Y1227" s="44"/>
      <c r="Z1227" s="32"/>
      <c r="AB1227" s="32"/>
    </row>
    <row r="1228" spans="25:28" ht="15" customHeight="1">
      <c r="Y1228" s="44"/>
      <c r="Z1228" s="32"/>
      <c r="AB1228" s="32"/>
    </row>
    <row r="1229" spans="25:28" ht="15" customHeight="1">
      <c r="Y1229" s="44"/>
      <c r="Z1229" s="32"/>
      <c r="AB1229" s="32"/>
    </row>
    <row r="1230" spans="25:28" ht="15" customHeight="1">
      <c r="Y1230" s="44"/>
      <c r="Z1230" s="32"/>
      <c r="AB1230" s="32"/>
    </row>
    <row r="1231" spans="25:28" ht="15" customHeight="1">
      <c r="Y1231" s="44"/>
      <c r="Z1231" s="32"/>
      <c r="AB1231" s="32"/>
    </row>
    <row r="1232" spans="25:28" ht="15" customHeight="1">
      <c r="Y1232" s="44"/>
      <c r="Z1232" s="32"/>
      <c r="AB1232" s="32"/>
    </row>
    <row r="1233" spans="25:28" ht="15" customHeight="1">
      <c r="Y1233" s="44"/>
      <c r="Z1233" s="32"/>
      <c r="AB1233" s="32"/>
    </row>
    <row r="1234" spans="25:28" ht="15" customHeight="1">
      <c r="Y1234" s="44"/>
      <c r="Z1234" s="32"/>
      <c r="AB1234" s="32"/>
    </row>
    <row r="1235" spans="25:28" ht="15" customHeight="1">
      <c r="Y1235" s="44"/>
      <c r="Z1235" s="32"/>
      <c r="AB1235" s="32"/>
    </row>
    <row r="1236" spans="25:28" ht="15" customHeight="1">
      <c r="Y1236" s="44"/>
      <c r="Z1236" s="32"/>
      <c r="AB1236" s="32"/>
    </row>
    <row r="1237" spans="25:28" ht="15" customHeight="1">
      <c r="Y1237" s="44"/>
      <c r="Z1237" s="32"/>
      <c r="AB1237" s="32"/>
    </row>
    <row r="1238" spans="25:28" ht="15" customHeight="1">
      <c r="Y1238" s="44"/>
      <c r="Z1238" s="32"/>
      <c r="AB1238" s="32"/>
    </row>
    <row r="1239" spans="25:28" ht="15" customHeight="1">
      <c r="Y1239" s="44"/>
      <c r="Z1239" s="32"/>
      <c r="AB1239" s="32"/>
    </row>
    <row r="1240" spans="25:28" ht="15" customHeight="1">
      <c r="Y1240" s="44"/>
      <c r="Z1240" s="32"/>
      <c r="AB1240" s="32"/>
    </row>
    <row r="1241" spans="25:28" ht="15" customHeight="1">
      <c r="Y1241" s="44"/>
      <c r="Z1241" s="32"/>
      <c r="AB1241" s="32"/>
    </row>
    <row r="1242" spans="25:28" ht="15" customHeight="1">
      <c r="Y1242" s="44"/>
      <c r="Z1242" s="32"/>
      <c r="AB1242" s="32"/>
    </row>
    <row r="1243" spans="25:28" ht="15" customHeight="1">
      <c r="Y1243" s="44"/>
      <c r="Z1243" s="32"/>
      <c r="AB1243" s="32"/>
    </row>
    <row r="1244" spans="25:28" ht="15" customHeight="1">
      <c r="Y1244" s="44"/>
      <c r="Z1244" s="32"/>
      <c r="AB1244" s="32"/>
    </row>
    <row r="1245" spans="25:28" ht="15" customHeight="1">
      <c r="Y1245" s="44"/>
      <c r="Z1245" s="32"/>
      <c r="AB1245" s="32"/>
    </row>
    <row r="1246" spans="25:28" ht="15" customHeight="1">
      <c r="Y1246" s="44"/>
      <c r="Z1246" s="32"/>
      <c r="AB1246" s="32"/>
    </row>
    <row r="1247" spans="25:28" ht="15" customHeight="1">
      <c r="Y1247" s="44"/>
      <c r="Z1247" s="32"/>
      <c r="AB1247" s="32"/>
    </row>
    <row r="1248" spans="25:28" ht="15" customHeight="1">
      <c r="Y1248" s="44"/>
      <c r="Z1248" s="32"/>
      <c r="AB1248" s="32"/>
    </row>
    <row r="1249" spans="25:28" ht="15" customHeight="1">
      <c r="Y1249" s="44"/>
      <c r="Z1249" s="32"/>
      <c r="AB1249" s="32"/>
    </row>
    <row r="1250" spans="25:28" ht="15" customHeight="1">
      <c r="Y1250" s="44"/>
      <c r="Z1250" s="32"/>
      <c r="AB1250" s="32"/>
    </row>
    <row r="1251" spans="25:28" ht="15" customHeight="1">
      <c r="Y1251" s="44"/>
      <c r="Z1251" s="32"/>
      <c r="AB1251" s="32"/>
    </row>
    <row r="1252" spans="25:28" ht="15" customHeight="1">
      <c r="Y1252" s="44"/>
      <c r="Z1252" s="32"/>
      <c r="AB1252" s="32"/>
    </row>
    <row r="1253" spans="25:28" ht="15" customHeight="1">
      <c r="Y1253" s="44"/>
      <c r="Z1253" s="32"/>
      <c r="AB1253" s="32"/>
    </row>
    <row r="1254" spans="25:28" ht="15" customHeight="1">
      <c r="Y1254" s="44"/>
      <c r="Z1254" s="32"/>
      <c r="AB1254" s="32"/>
    </row>
    <row r="1255" spans="25:28" ht="15" customHeight="1">
      <c r="Y1255" s="44"/>
      <c r="Z1255" s="32"/>
      <c r="AB1255" s="32"/>
    </row>
    <row r="1256" spans="25:28" ht="15" customHeight="1">
      <c r="Y1256" s="44"/>
      <c r="Z1256" s="32"/>
      <c r="AB1256" s="32"/>
    </row>
    <row r="1257" spans="25:28" ht="15" customHeight="1">
      <c r="Y1257" s="44"/>
      <c r="Z1257" s="32"/>
      <c r="AB1257" s="32"/>
    </row>
    <row r="1258" spans="25:28" ht="15" customHeight="1">
      <c r="Y1258" s="44"/>
      <c r="Z1258" s="32"/>
      <c r="AB1258" s="32"/>
    </row>
    <row r="1259" spans="25:28" ht="15" customHeight="1">
      <c r="Y1259" s="44"/>
      <c r="Z1259" s="32"/>
      <c r="AB1259" s="32"/>
    </row>
    <row r="1260" spans="25:28" ht="15" customHeight="1">
      <c r="Y1260" s="44"/>
      <c r="Z1260" s="32"/>
      <c r="AB1260" s="32"/>
    </row>
    <row r="1261" spans="25:28" ht="15" customHeight="1">
      <c r="Y1261" s="44"/>
      <c r="Z1261" s="32"/>
      <c r="AB1261" s="32"/>
    </row>
    <row r="1262" spans="25:28" ht="15" customHeight="1">
      <c r="Y1262" s="44"/>
      <c r="Z1262" s="32"/>
      <c r="AB1262" s="32"/>
    </row>
    <row r="1263" spans="25:28" ht="15" customHeight="1">
      <c r="Y1263" s="44"/>
      <c r="Z1263" s="32"/>
      <c r="AB1263" s="32"/>
    </row>
    <row r="1264" spans="25:28" ht="15" customHeight="1">
      <c r="Y1264" s="44"/>
      <c r="Z1264" s="32"/>
      <c r="AB1264" s="32"/>
    </row>
    <row r="1265" spans="25:28" ht="15" customHeight="1">
      <c r="Y1265" s="44"/>
      <c r="Z1265" s="32"/>
      <c r="AB1265" s="32"/>
    </row>
    <row r="1266" spans="25:28" ht="15" customHeight="1">
      <c r="Y1266" s="44"/>
      <c r="Z1266" s="32"/>
      <c r="AB1266" s="32"/>
    </row>
    <row r="1267" spans="25:28" ht="15" customHeight="1">
      <c r="Y1267" s="44"/>
      <c r="Z1267" s="32"/>
      <c r="AB1267" s="32"/>
    </row>
    <row r="1268" spans="25:28" ht="15" customHeight="1">
      <c r="Y1268" s="44"/>
      <c r="Z1268" s="32"/>
      <c r="AB1268" s="32"/>
    </row>
    <row r="1269" spans="25:28" ht="15" customHeight="1">
      <c r="Y1269" s="44"/>
      <c r="Z1269" s="32"/>
      <c r="AB1269" s="32"/>
    </row>
    <row r="1270" spans="25:28" ht="15" customHeight="1">
      <c r="Y1270" s="44"/>
      <c r="Z1270" s="32"/>
      <c r="AB1270" s="32"/>
    </row>
    <row r="1271" spans="25:28" ht="15" customHeight="1">
      <c r="Y1271" s="44"/>
      <c r="Z1271" s="32"/>
      <c r="AB1271" s="32"/>
    </row>
    <row r="1272" spans="25:28" ht="15" customHeight="1">
      <c r="Y1272" s="44"/>
      <c r="Z1272" s="32"/>
      <c r="AB1272" s="32"/>
    </row>
    <row r="1273" spans="25:28" ht="15" customHeight="1">
      <c r="Y1273" s="44"/>
      <c r="Z1273" s="32"/>
      <c r="AB1273" s="32"/>
    </row>
    <row r="1274" spans="25:28" ht="15" customHeight="1">
      <c r="Y1274" s="44"/>
      <c r="Z1274" s="32"/>
      <c r="AB1274" s="32"/>
    </row>
    <row r="1275" spans="25:28" ht="15" customHeight="1">
      <c r="Y1275" s="44"/>
      <c r="Z1275" s="32"/>
      <c r="AB1275" s="32"/>
    </row>
    <row r="1276" spans="25:28" ht="15" customHeight="1">
      <c r="Y1276" s="44"/>
      <c r="Z1276" s="32"/>
      <c r="AB1276" s="32"/>
    </row>
    <row r="1277" spans="25:28" ht="15" customHeight="1">
      <c r="Y1277" s="44"/>
      <c r="Z1277" s="32"/>
      <c r="AB1277" s="32"/>
    </row>
    <row r="1278" spans="25:28" ht="15" customHeight="1">
      <c r="Y1278" s="44"/>
      <c r="Z1278" s="32"/>
      <c r="AB1278" s="32"/>
    </row>
    <row r="1279" spans="25:28" ht="15" customHeight="1">
      <c r="Y1279" s="44"/>
      <c r="Z1279" s="32"/>
      <c r="AB1279" s="32"/>
    </row>
    <row r="1280" spans="25:28" ht="15" customHeight="1">
      <c r="Y1280" s="44"/>
      <c r="Z1280" s="32"/>
      <c r="AB1280" s="32"/>
    </row>
    <row r="1281" spans="25:28" ht="15" customHeight="1">
      <c r="Y1281" s="44"/>
      <c r="Z1281" s="32"/>
      <c r="AB1281" s="32"/>
    </row>
    <row r="1282" spans="25:28" ht="15" customHeight="1">
      <c r="Y1282" s="44"/>
      <c r="Z1282" s="32"/>
      <c r="AB1282" s="32"/>
    </row>
    <row r="1283" spans="25:28" ht="15" customHeight="1">
      <c r="Y1283" s="44"/>
      <c r="Z1283" s="32"/>
      <c r="AB1283" s="32"/>
    </row>
    <row r="1284" spans="25:28" ht="15" customHeight="1">
      <c r="Y1284" s="44"/>
      <c r="Z1284" s="32"/>
      <c r="AB1284" s="32"/>
    </row>
    <row r="1285" spans="25:28" ht="15" customHeight="1">
      <c r="Y1285" s="44"/>
      <c r="Z1285" s="32"/>
      <c r="AB1285" s="32"/>
    </row>
    <row r="1286" spans="25:28" ht="15" customHeight="1">
      <c r="Y1286" s="44"/>
      <c r="Z1286" s="32"/>
      <c r="AB1286" s="32"/>
    </row>
    <row r="1287" spans="25:28" ht="15" customHeight="1">
      <c r="Y1287" s="44"/>
      <c r="Z1287" s="32"/>
      <c r="AB1287" s="32"/>
    </row>
    <row r="1288" spans="25:28" ht="15" customHeight="1">
      <c r="Y1288" s="44"/>
      <c r="Z1288" s="32"/>
      <c r="AB1288" s="32"/>
    </row>
    <row r="1289" spans="25:28" ht="15" customHeight="1">
      <c r="Y1289" s="44"/>
      <c r="Z1289" s="32"/>
      <c r="AB1289" s="32"/>
    </row>
    <row r="1290" spans="25:28" ht="15" customHeight="1">
      <c r="Y1290" s="44"/>
      <c r="Z1290" s="32"/>
      <c r="AB1290" s="32"/>
    </row>
    <row r="1291" spans="25:28" ht="15" customHeight="1">
      <c r="Y1291" s="44"/>
      <c r="Z1291" s="32"/>
      <c r="AB1291" s="32"/>
    </row>
    <row r="1292" spans="25:28" ht="15" customHeight="1">
      <c r="Y1292" s="44"/>
      <c r="Z1292" s="32"/>
      <c r="AB1292" s="32"/>
    </row>
    <row r="1293" spans="25:28" ht="15" customHeight="1">
      <c r="Y1293" s="44"/>
      <c r="Z1293" s="32"/>
      <c r="AB1293" s="32"/>
    </row>
    <row r="1294" spans="25:28" ht="15" customHeight="1">
      <c r="Y1294" s="44"/>
      <c r="Z1294" s="32"/>
      <c r="AB1294" s="32"/>
    </row>
    <row r="1295" spans="25:28" ht="15" customHeight="1">
      <c r="Y1295" s="44"/>
      <c r="Z1295" s="32"/>
      <c r="AB1295" s="32"/>
    </row>
    <row r="1296" spans="25:28" ht="15" customHeight="1">
      <c r="Y1296" s="44"/>
      <c r="Z1296" s="32"/>
      <c r="AB1296" s="32"/>
    </row>
    <row r="1297" spans="25:28" ht="15" customHeight="1">
      <c r="Y1297" s="44"/>
      <c r="Z1297" s="32"/>
      <c r="AB1297" s="32"/>
    </row>
    <row r="1298" spans="25:28" ht="15" customHeight="1">
      <c r="Y1298" s="44"/>
      <c r="Z1298" s="32"/>
      <c r="AB1298" s="32"/>
    </row>
    <row r="1299" spans="25:28" ht="15" customHeight="1">
      <c r="Y1299" s="44"/>
      <c r="Z1299" s="32"/>
      <c r="AB1299" s="32"/>
    </row>
    <row r="1300" spans="25:28" ht="15" customHeight="1">
      <c r="Y1300" s="44"/>
      <c r="Z1300" s="32"/>
      <c r="AB1300" s="32"/>
    </row>
    <row r="1301" spans="25:28" ht="15" customHeight="1">
      <c r="Y1301" s="44"/>
      <c r="Z1301" s="32"/>
      <c r="AB1301" s="32"/>
    </row>
    <row r="1302" spans="25:28" ht="15" customHeight="1">
      <c r="Y1302" s="44"/>
      <c r="Z1302" s="32"/>
      <c r="AB1302" s="32"/>
    </row>
    <row r="1303" spans="25:28" ht="15" customHeight="1">
      <c r="Y1303" s="44"/>
      <c r="Z1303" s="32"/>
      <c r="AB1303" s="32"/>
    </row>
    <row r="1304" spans="25:28" ht="15" customHeight="1">
      <c r="Y1304" s="44"/>
      <c r="Z1304" s="32"/>
      <c r="AB1304" s="32"/>
    </row>
    <row r="1305" spans="25:28" ht="15" customHeight="1">
      <c r="Y1305" s="44"/>
      <c r="Z1305" s="32"/>
      <c r="AB1305" s="32"/>
    </row>
    <row r="1306" spans="25:28" ht="15" customHeight="1">
      <c r="Y1306" s="44"/>
      <c r="Z1306" s="32"/>
      <c r="AB1306" s="32"/>
    </row>
    <row r="1307" spans="25:28" ht="15" customHeight="1">
      <c r="Y1307" s="44"/>
      <c r="Z1307" s="32"/>
      <c r="AB1307" s="32"/>
    </row>
    <row r="1308" spans="25:28" ht="15" customHeight="1">
      <c r="Y1308" s="44"/>
      <c r="Z1308" s="32"/>
      <c r="AB1308" s="32"/>
    </row>
    <row r="1309" spans="25:28" ht="15" customHeight="1">
      <c r="Y1309" s="44"/>
      <c r="Z1309" s="32"/>
      <c r="AB1309" s="32"/>
    </row>
    <row r="1310" spans="25:28" ht="15" customHeight="1">
      <c r="Y1310" s="44"/>
      <c r="Z1310" s="32"/>
      <c r="AB1310" s="32"/>
    </row>
    <row r="1311" spans="25:28" ht="15" customHeight="1">
      <c r="Y1311" s="44"/>
      <c r="Z1311" s="32"/>
      <c r="AB1311" s="32"/>
    </row>
    <row r="1312" spans="25:28" ht="15" customHeight="1">
      <c r="Y1312" s="44"/>
      <c r="Z1312" s="32"/>
      <c r="AB1312" s="32"/>
    </row>
    <row r="1313" spans="25:28" ht="15" customHeight="1">
      <c r="Y1313" s="44"/>
      <c r="Z1313" s="32"/>
      <c r="AB1313" s="32"/>
    </row>
    <row r="1314" spans="25:28" ht="15" customHeight="1">
      <c r="Y1314" s="44"/>
      <c r="Z1314" s="32"/>
      <c r="AB1314" s="32"/>
    </row>
    <row r="1315" spans="25:28" ht="15" customHeight="1">
      <c r="Y1315" s="44"/>
      <c r="Z1315" s="32"/>
      <c r="AB1315" s="32"/>
    </row>
    <row r="1316" spans="25:28" ht="15" customHeight="1">
      <c r="Y1316" s="44"/>
      <c r="Z1316" s="32"/>
      <c r="AB1316" s="32"/>
    </row>
    <row r="1317" spans="25:28" ht="15" customHeight="1">
      <c r="Y1317" s="44"/>
      <c r="Z1317" s="32"/>
      <c r="AB1317" s="32"/>
    </row>
    <row r="1318" spans="25:28" ht="15" customHeight="1">
      <c r="Y1318" s="44"/>
      <c r="Z1318" s="32"/>
      <c r="AB1318" s="32"/>
    </row>
    <row r="1319" spans="25:28" ht="15" customHeight="1">
      <c r="Y1319" s="44"/>
      <c r="Z1319" s="32"/>
      <c r="AB1319" s="32"/>
    </row>
    <row r="1320" spans="25:28" ht="15" customHeight="1">
      <c r="Y1320" s="44"/>
      <c r="Z1320" s="32"/>
      <c r="AB1320" s="32"/>
    </row>
    <row r="1321" spans="25:28" ht="15" customHeight="1">
      <c r="Y1321" s="44"/>
      <c r="Z1321" s="32"/>
      <c r="AB1321" s="32"/>
    </row>
    <row r="1322" spans="25:28" ht="15" customHeight="1">
      <c r="Y1322" s="44"/>
      <c r="Z1322" s="32"/>
      <c r="AB1322" s="32"/>
    </row>
    <row r="1323" spans="25:28" ht="15" customHeight="1">
      <c r="Y1323" s="44"/>
      <c r="Z1323" s="32"/>
      <c r="AB1323" s="32"/>
    </row>
    <row r="1324" spans="25:28" ht="15" customHeight="1">
      <c r="Y1324" s="44"/>
      <c r="Z1324" s="32"/>
      <c r="AB1324" s="32"/>
    </row>
    <row r="1325" spans="25:28" ht="15" customHeight="1">
      <c r="Y1325" s="44"/>
      <c r="Z1325" s="32"/>
      <c r="AB1325" s="32"/>
    </row>
    <row r="1326" spans="25:28" ht="15" customHeight="1">
      <c r="Y1326" s="44"/>
      <c r="Z1326" s="32"/>
      <c r="AB1326" s="32"/>
    </row>
    <row r="1327" spans="25:28" ht="15" customHeight="1">
      <c r="Y1327" s="44"/>
      <c r="Z1327" s="32"/>
      <c r="AB1327" s="32"/>
    </row>
    <row r="1328" spans="25:28" ht="15" customHeight="1">
      <c r="Y1328" s="44"/>
      <c r="Z1328" s="32"/>
      <c r="AB1328" s="32"/>
    </row>
    <row r="1329" spans="25:28" ht="15" customHeight="1">
      <c r="Y1329" s="44"/>
      <c r="Z1329" s="32"/>
      <c r="AB1329" s="32"/>
    </row>
    <row r="1330" spans="25:28" ht="15" customHeight="1">
      <c r="Y1330" s="44"/>
      <c r="Z1330" s="32"/>
      <c r="AB1330" s="32"/>
    </row>
    <row r="1331" spans="25:28" ht="15" customHeight="1">
      <c r="Y1331" s="44"/>
      <c r="Z1331" s="32"/>
      <c r="AB1331" s="32"/>
    </row>
    <row r="1332" spans="25:28" ht="15" customHeight="1">
      <c r="Y1332" s="44"/>
      <c r="Z1332" s="32"/>
      <c r="AB1332" s="32"/>
    </row>
    <row r="1333" spans="25:28" ht="15" customHeight="1">
      <c r="Y1333" s="44"/>
      <c r="Z1333" s="32"/>
      <c r="AB1333" s="32"/>
    </row>
    <row r="1334" spans="25:28" ht="15" customHeight="1">
      <c r="Y1334" s="44"/>
      <c r="Z1334" s="32"/>
      <c r="AB1334" s="32"/>
    </row>
    <row r="1335" spans="25:28" ht="15" customHeight="1">
      <c r="Y1335" s="44"/>
      <c r="Z1335" s="32"/>
      <c r="AB1335" s="32"/>
    </row>
    <row r="1336" spans="25:28" ht="15" customHeight="1">
      <c r="Y1336" s="44"/>
      <c r="Z1336" s="32"/>
      <c r="AB1336" s="32"/>
    </row>
    <row r="1337" spans="25:28" ht="15" customHeight="1">
      <c r="Y1337" s="44"/>
      <c r="Z1337" s="32"/>
      <c r="AB1337" s="32"/>
    </row>
    <row r="1338" spans="25:28" ht="15" customHeight="1">
      <c r="Y1338" s="44"/>
      <c r="Z1338" s="32"/>
      <c r="AB1338" s="32"/>
    </row>
    <row r="1339" spans="25:28" ht="15" customHeight="1">
      <c r="Y1339" s="44"/>
      <c r="Z1339" s="32"/>
      <c r="AB1339" s="32"/>
    </row>
    <row r="1340" spans="25:28" ht="15" customHeight="1">
      <c r="Y1340" s="44"/>
      <c r="Z1340" s="32"/>
      <c r="AB1340" s="32"/>
    </row>
    <row r="1341" spans="25:28" ht="15" customHeight="1">
      <c r="Y1341" s="44"/>
      <c r="Z1341" s="32"/>
      <c r="AB1341" s="32"/>
    </row>
    <row r="1342" spans="25:28" ht="15" customHeight="1">
      <c r="Y1342" s="44"/>
      <c r="Z1342" s="32"/>
      <c r="AB1342" s="32"/>
    </row>
    <row r="1343" spans="25:28" ht="15" customHeight="1">
      <c r="Y1343" s="44"/>
      <c r="Z1343" s="32"/>
      <c r="AB1343" s="32"/>
    </row>
    <row r="1344" spans="25:28" ht="15" customHeight="1">
      <c r="Y1344" s="44"/>
      <c r="Z1344" s="32"/>
      <c r="AB1344" s="32"/>
    </row>
    <row r="1345" spans="25:28" ht="15" customHeight="1">
      <c r="Y1345" s="44"/>
      <c r="Z1345" s="32"/>
      <c r="AB1345" s="32"/>
    </row>
    <row r="1346" spans="25:28" ht="15" customHeight="1">
      <c r="Y1346" s="44"/>
      <c r="Z1346" s="32"/>
      <c r="AB1346" s="32"/>
    </row>
    <row r="1347" spans="25:28" ht="15" customHeight="1">
      <c r="Y1347" s="44"/>
      <c r="Z1347" s="32"/>
      <c r="AB1347" s="32"/>
    </row>
    <row r="1348" spans="25:28" ht="15" customHeight="1">
      <c r="Y1348" s="44"/>
      <c r="Z1348" s="32"/>
      <c r="AB1348" s="32"/>
    </row>
    <row r="1349" spans="25:28" ht="15" customHeight="1">
      <c r="Y1349" s="44"/>
      <c r="Z1349" s="32"/>
      <c r="AB1349" s="32"/>
    </row>
    <row r="1350" spans="25:28" ht="15" customHeight="1">
      <c r="Y1350" s="44"/>
      <c r="Z1350" s="32"/>
      <c r="AB1350" s="32"/>
    </row>
    <row r="1351" spans="25:28" ht="15" customHeight="1">
      <c r="Y1351" s="44"/>
      <c r="Z1351" s="32"/>
      <c r="AB1351" s="32"/>
    </row>
    <row r="1352" spans="25:28" ht="15" customHeight="1">
      <c r="Y1352" s="44"/>
      <c r="Z1352" s="32"/>
      <c r="AB1352" s="32"/>
    </row>
    <row r="1353" spans="25:28" ht="15" customHeight="1">
      <c r="Y1353" s="44"/>
      <c r="Z1353" s="32"/>
      <c r="AB1353" s="32"/>
    </row>
    <row r="1354" spans="25:28" ht="15" customHeight="1">
      <c r="Y1354" s="44"/>
      <c r="Z1354" s="32"/>
      <c r="AB1354" s="32"/>
    </row>
    <row r="1355" spans="25:28" ht="15" customHeight="1">
      <c r="Y1355" s="44"/>
      <c r="Z1355" s="32"/>
      <c r="AB1355" s="32"/>
    </row>
    <row r="1356" spans="25:28" ht="15" customHeight="1">
      <c r="Y1356" s="44"/>
      <c r="Z1356" s="32"/>
      <c r="AB1356" s="32"/>
    </row>
    <row r="1357" spans="25:28" ht="15" customHeight="1">
      <c r="Y1357" s="44"/>
      <c r="Z1357" s="32"/>
      <c r="AB1357" s="32"/>
    </row>
    <row r="1358" spans="25:28" ht="15" customHeight="1">
      <c r="Y1358" s="44"/>
      <c r="Z1358" s="32"/>
      <c r="AB1358" s="32"/>
    </row>
    <row r="1359" spans="25:28" ht="15" customHeight="1">
      <c r="Y1359" s="44"/>
      <c r="Z1359" s="32"/>
      <c r="AB1359" s="32"/>
    </row>
    <row r="1360" spans="25:28" ht="15" customHeight="1">
      <c r="Y1360" s="44"/>
      <c r="Z1360" s="32"/>
      <c r="AB1360" s="32"/>
    </row>
    <row r="1361" spans="25:28" ht="15" customHeight="1">
      <c r="Y1361" s="44"/>
      <c r="Z1361" s="32"/>
      <c r="AB1361" s="32"/>
    </row>
    <row r="1362" spans="25:28" ht="15" customHeight="1">
      <c r="Y1362" s="44"/>
      <c r="Z1362" s="32"/>
      <c r="AB1362" s="32"/>
    </row>
    <row r="1363" spans="25:28" ht="15" customHeight="1">
      <c r="Y1363" s="44"/>
      <c r="Z1363" s="32"/>
      <c r="AB1363" s="32"/>
    </row>
    <row r="1364" spans="25:28" ht="15" customHeight="1">
      <c r="Y1364" s="44"/>
      <c r="Z1364" s="32"/>
      <c r="AB1364" s="32"/>
    </row>
    <row r="1365" spans="25:28" ht="15" customHeight="1">
      <c r="Y1365" s="44"/>
      <c r="Z1365" s="32"/>
      <c r="AB1365" s="32"/>
    </row>
    <row r="1366" spans="25:28" ht="15" customHeight="1">
      <c r="Y1366" s="44"/>
      <c r="Z1366" s="32"/>
      <c r="AB1366" s="32"/>
    </row>
    <row r="1367" spans="25:28" ht="15" customHeight="1">
      <c r="Y1367" s="44"/>
      <c r="Z1367" s="32"/>
      <c r="AB1367" s="32"/>
    </row>
    <row r="1368" spans="25:28" ht="15" customHeight="1">
      <c r="Y1368" s="44"/>
      <c r="Z1368" s="32"/>
      <c r="AB1368" s="32"/>
    </row>
    <row r="1369" spans="25:28" ht="15" customHeight="1">
      <c r="Y1369" s="44"/>
      <c r="Z1369" s="32"/>
      <c r="AB1369" s="32"/>
    </row>
    <row r="1370" spans="25:28" ht="15" customHeight="1">
      <c r="Y1370" s="44"/>
      <c r="Z1370" s="32"/>
      <c r="AB1370" s="32"/>
    </row>
    <row r="1371" spans="25:28" ht="15" customHeight="1">
      <c r="Y1371" s="44"/>
      <c r="Z1371" s="32"/>
      <c r="AB1371" s="32"/>
    </row>
    <row r="1372" spans="25:28" ht="15" customHeight="1">
      <c r="Y1372" s="44"/>
      <c r="Z1372" s="32"/>
      <c r="AB1372" s="32"/>
    </row>
    <row r="1373" spans="25:28" ht="15" customHeight="1">
      <c r="Y1373" s="44"/>
      <c r="Z1373" s="32"/>
      <c r="AB1373" s="32"/>
    </row>
    <row r="1374" spans="25:28" ht="15" customHeight="1">
      <c r="Y1374" s="44"/>
      <c r="Z1374" s="32"/>
      <c r="AB1374" s="32"/>
    </row>
    <row r="1375" spans="25:28" ht="15" customHeight="1">
      <c r="Y1375" s="44"/>
      <c r="Z1375" s="32"/>
      <c r="AB1375" s="32"/>
    </row>
    <row r="1376" spans="25:28" ht="15" customHeight="1">
      <c r="Y1376" s="44"/>
      <c r="Z1376" s="32"/>
      <c r="AB1376" s="32"/>
    </row>
    <row r="1377" spans="25:28" ht="15" customHeight="1">
      <c r="Y1377" s="44"/>
      <c r="Z1377" s="32"/>
      <c r="AB1377" s="32"/>
    </row>
    <row r="1378" spans="25:28" ht="15" customHeight="1">
      <c r="Y1378" s="44"/>
      <c r="Z1378" s="32"/>
      <c r="AB1378" s="32"/>
    </row>
    <row r="1379" spans="25:28" ht="15" customHeight="1">
      <c r="Y1379" s="44"/>
      <c r="Z1379" s="32"/>
      <c r="AB1379" s="32"/>
    </row>
    <row r="1380" spans="25:28" ht="15" customHeight="1">
      <c r="Y1380" s="44"/>
      <c r="Z1380" s="32"/>
      <c r="AB1380" s="32"/>
    </row>
    <row r="1381" spans="25:28" ht="15" customHeight="1">
      <c r="Y1381" s="44"/>
      <c r="Z1381" s="32"/>
      <c r="AB1381" s="32"/>
    </row>
    <row r="1382" spans="25:28" ht="15" customHeight="1">
      <c r="Y1382" s="44"/>
      <c r="Z1382" s="32"/>
      <c r="AB1382" s="32"/>
    </row>
    <row r="1383" spans="25:28" ht="15" customHeight="1">
      <c r="Y1383" s="44"/>
      <c r="Z1383" s="32"/>
      <c r="AB1383" s="32"/>
    </row>
    <row r="1384" spans="25:28" ht="15" customHeight="1">
      <c r="Y1384" s="44"/>
      <c r="Z1384" s="32"/>
      <c r="AB1384" s="32"/>
    </row>
    <row r="1385" spans="25:28" ht="15" customHeight="1">
      <c r="Y1385" s="44"/>
      <c r="Z1385" s="32"/>
      <c r="AB1385" s="32"/>
    </row>
    <row r="1386" spans="25:28" ht="15" customHeight="1">
      <c r="Y1386" s="44"/>
      <c r="Z1386" s="32"/>
      <c r="AB1386" s="32"/>
    </row>
    <row r="1387" spans="25:28" ht="15" customHeight="1">
      <c r="Y1387" s="44"/>
      <c r="Z1387" s="32"/>
      <c r="AB1387" s="32"/>
    </row>
    <row r="1388" spans="25:28" ht="15" customHeight="1">
      <c r="Y1388" s="44"/>
      <c r="Z1388" s="32"/>
      <c r="AB1388" s="32"/>
    </row>
    <row r="1389" spans="25:28" ht="15" customHeight="1">
      <c r="Y1389" s="44"/>
      <c r="Z1389" s="32"/>
      <c r="AB1389" s="32"/>
    </row>
    <row r="1390" spans="25:28" ht="15" customHeight="1">
      <c r="Y1390" s="44"/>
      <c r="Z1390" s="32"/>
      <c r="AB1390" s="32"/>
    </row>
    <row r="1391" spans="25:28" ht="15" customHeight="1">
      <c r="Y1391" s="44"/>
      <c r="Z1391" s="32"/>
      <c r="AB1391" s="32"/>
    </row>
    <row r="1392" spans="25:28" ht="15" customHeight="1">
      <c r="Y1392" s="44"/>
      <c r="Z1392" s="32"/>
      <c r="AB1392" s="32"/>
    </row>
    <row r="1393" spans="25:28" ht="15" customHeight="1">
      <c r="Y1393" s="44"/>
      <c r="Z1393" s="32"/>
      <c r="AB1393" s="32"/>
    </row>
    <row r="1394" spans="25:28" ht="15" customHeight="1">
      <c r="Y1394" s="44"/>
      <c r="Z1394" s="32"/>
      <c r="AB1394" s="32"/>
    </row>
    <row r="1395" spans="25:28" ht="15" customHeight="1">
      <c r="Y1395" s="44"/>
      <c r="Z1395" s="32"/>
      <c r="AB1395" s="32"/>
    </row>
    <row r="1396" spans="25:28" ht="15" customHeight="1">
      <c r="Y1396" s="44"/>
      <c r="Z1396" s="32"/>
      <c r="AB1396" s="32"/>
    </row>
    <row r="1397" spans="25:28" ht="15" customHeight="1">
      <c r="Y1397" s="44"/>
      <c r="Z1397" s="32"/>
      <c r="AB1397" s="32"/>
    </row>
  </sheetData>
  <sheetProtection/>
  <mergeCells count="26">
    <mergeCell ref="X21:X24"/>
    <mergeCell ref="T11:T14"/>
    <mergeCell ref="T15:T18"/>
    <mergeCell ref="U15:U18"/>
    <mergeCell ref="T9:T10"/>
    <mergeCell ref="C11:C14"/>
    <mergeCell ref="S11:S14"/>
    <mergeCell ref="U11:U14"/>
    <mergeCell ref="AB20:AC20"/>
    <mergeCell ref="B9:B10"/>
    <mergeCell ref="C9:C10"/>
    <mergeCell ref="S9:S10"/>
    <mergeCell ref="B1:E2"/>
    <mergeCell ref="A6:C8"/>
    <mergeCell ref="C15:C18"/>
    <mergeCell ref="S15:S18"/>
    <mergeCell ref="V12:V13"/>
    <mergeCell ref="V16:V17"/>
    <mergeCell ref="E6:Q6"/>
    <mergeCell ref="R6:T8"/>
    <mergeCell ref="B19:S19"/>
    <mergeCell ref="A11:A14"/>
    <mergeCell ref="B11:B14"/>
    <mergeCell ref="A15:A18"/>
    <mergeCell ref="B15:B18"/>
    <mergeCell ref="A9:A10"/>
  </mergeCells>
  <conditionalFormatting sqref="E9:R9 E7:Q7">
    <cfRule type="expression" priority="85" dxfId="51" stopIfTrue="1">
      <formula>WEEKDAY(E8)=7</formula>
    </cfRule>
    <cfRule type="expression" priority="86" dxfId="52" stopIfTrue="1">
      <formula>COUNTIF(fer,E8)&gt;0</formula>
    </cfRule>
  </conditionalFormatting>
  <conditionalFormatting sqref="E12:R17">
    <cfRule type="cellIs" priority="87" dxfId="8" operator="equal" stopIfTrue="1">
      <formula>$P$20</formula>
    </cfRule>
  </conditionalFormatting>
  <conditionalFormatting sqref="E8:Q8 E10:R10">
    <cfRule type="expression" priority="109" dxfId="51" stopIfTrue="1">
      <formula>WEEKDAY(E8)=7</formula>
    </cfRule>
    <cfRule type="expression" priority="110" dxfId="52" stopIfTrue="1">
      <formula>COUNTIF(fer,E8)&gt;0</formula>
    </cfRule>
  </conditionalFormatting>
  <conditionalFormatting sqref="AK5:AK9">
    <cfRule type="dataBar" priority="84" dxfId="1">
      <dataBar>
        <cfvo type="min"/>
        <cfvo type="formula" val="DATEDIF(DATE(Ann,2,1),DATE(Ann,3,1),&quot;d&quot;)"/>
        <color theme="2" tint="-0.24997000396251678"/>
      </dataBar>
      <extLst>
        <ext xmlns:x14="http://schemas.microsoft.com/office/spreadsheetml/2009/9/main" uri="{B025F937-C7B1-47D3-B67F-A62EFF666E3E}">
          <x14:id>{3fdbfa90-12f7-4773-a2a3-0b853b851acf}</x14:id>
        </ext>
      </extLst>
    </cfRule>
  </conditionalFormatting>
  <conditionalFormatting sqref="V12:W12 V16:W16">
    <cfRule type="expression" priority="54" dxfId="53" stopIfTrue="1">
      <formula>S11&gt;U11</formula>
    </cfRule>
  </conditionalFormatting>
  <conditionalFormatting sqref="V16:W16">
    <cfRule type="expression" priority="147" dxfId="53" stopIfTrue="1">
      <formula>$S$11&lt;$U$11</formula>
    </cfRule>
  </conditionalFormatting>
  <conditionalFormatting sqref="W13:W18">
    <cfRule type="expression" priority="148" dxfId="53" stopIfTrue="1">
      <formula>U12&gt;V12</formula>
    </cfRule>
  </conditionalFormatting>
  <conditionalFormatting sqref="V16:W16">
    <cfRule type="expression" priority="164" dxfId="53" stopIfTrue="1">
      <formula>S15&lt;U15</formula>
    </cfRule>
  </conditionalFormatting>
  <conditionalFormatting sqref="S11:S18">
    <cfRule type="expression" priority="1" dxfId="11" stopIfTrue="1">
      <formula>$S11&gt;SUM($E12:$R13)</formula>
    </cfRule>
  </conditionalFormatting>
  <printOptions/>
  <pageMargins left="0" right="0" top="0" bottom="0" header="0" footer="0"/>
  <pageSetup fitToHeight="0" horizontalDpi="600" verticalDpi="600" orientation="landscape" r:id="rId3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dbfa90-12f7-4773-a2a3-0b853b851acf}">
            <x14:dataBar minLength="0" maxLength="100" gradient="0">
              <x14:cfvo type="min"/>
              <x14:cfvo type="formula">
                <xm:f>DATEDIF(DATE(Ann,2,1),DATE(Ann,3,1),"d")</xm:f>
              </x14:cfvo>
              <x14:negativeFillColor rgb="FFFF0000"/>
              <x14:axisColor rgb="FF000000"/>
            </x14:dataBar>
            <x14:dxf/>
          </x14:cfRule>
          <xm:sqref>AK5:AK9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tabColor indexed="52"/>
  </sheetPr>
  <dimension ref="A1:G78"/>
  <sheetViews>
    <sheetView zoomScalePageLayoutView="0" workbookViewId="0" topLeftCell="A1">
      <selection activeCell="C13" sqref="C13:D13"/>
    </sheetView>
  </sheetViews>
  <sheetFormatPr defaultColWidth="11.00390625" defaultRowHeight="15"/>
  <cols>
    <col min="1" max="1" width="27.625" style="0" bestFit="1" customWidth="1"/>
    <col min="2" max="2" width="34.25390625" style="0" bestFit="1" customWidth="1"/>
  </cols>
  <sheetData>
    <row r="1" ht="32.25" thickBot="1">
      <c r="A1" s="76" t="s">
        <v>19</v>
      </c>
    </row>
    <row r="2" spans="1:2" ht="33.75">
      <c r="A2" s="57">
        <v>2017</v>
      </c>
      <c r="B2" s="77" t="s">
        <v>7</v>
      </c>
    </row>
    <row r="3" spans="2:7" ht="15">
      <c r="B3" s="48">
        <v>42736</v>
      </c>
      <c r="C3" t="s">
        <v>16</v>
      </c>
      <c r="G3" s="75"/>
    </row>
    <row r="4" spans="2:7" ht="15">
      <c r="B4" s="48">
        <v>42749</v>
      </c>
      <c r="C4" t="s">
        <v>17</v>
      </c>
      <c r="G4" s="75"/>
    </row>
    <row r="5" ht="15">
      <c r="B5" s="48">
        <v>42814</v>
      </c>
    </row>
    <row r="6" spans="2:6" ht="15">
      <c r="B6" s="48">
        <v>42362</v>
      </c>
      <c r="E6" s="145">
        <f>DATE(An,1,1)</f>
        <v>42736</v>
      </c>
      <c r="F6" s="145"/>
    </row>
    <row r="7" spans="2:6" ht="15">
      <c r="B7" s="48">
        <v>42557</v>
      </c>
      <c r="C7" s="144"/>
      <c r="D7" s="144"/>
      <c r="E7" s="145">
        <f>DATE(An,5,1)</f>
        <v>42856</v>
      </c>
      <c r="F7" s="145"/>
    </row>
    <row r="8" spans="2:4" ht="15">
      <c r="B8" s="48">
        <v>42558</v>
      </c>
      <c r="C8" s="144"/>
      <c r="D8" s="144"/>
    </row>
    <row r="9" spans="2:3" ht="15">
      <c r="B9" s="48">
        <v>42576</v>
      </c>
      <c r="C9" t="s">
        <v>20</v>
      </c>
    </row>
    <row r="10" ht="15">
      <c r="B10" s="48">
        <v>42595</v>
      </c>
    </row>
    <row r="11" spans="2:4" ht="15">
      <c r="B11" s="48">
        <v>42625</v>
      </c>
      <c r="C11" s="144"/>
      <c r="D11" s="144"/>
    </row>
    <row r="12" spans="2:4" ht="15">
      <c r="B12" s="48">
        <v>42626</v>
      </c>
      <c r="C12" s="144"/>
      <c r="D12" s="144"/>
    </row>
    <row r="13" spans="2:4" ht="15">
      <c r="B13" s="48"/>
      <c r="C13" s="143"/>
      <c r="D13" s="143"/>
    </row>
    <row r="14" ht="15">
      <c r="B14" s="78">
        <v>42825</v>
      </c>
    </row>
    <row r="15" ht="15">
      <c r="B15" s="38"/>
    </row>
    <row r="16" ht="15">
      <c r="B16" s="38"/>
    </row>
    <row r="17" ht="15">
      <c r="B17" s="38"/>
    </row>
    <row r="18" ht="15">
      <c r="B18" s="38"/>
    </row>
    <row r="19" ht="15">
      <c r="B19" s="38"/>
    </row>
    <row r="20" ht="15">
      <c r="B20" s="38"/>
    </row>
    <row r="21" ht="15">
      <c r="B21" s="38"/>
    </row>
    <row r="22" ht="15">
      <c r="B22" s="38"/>
    </row>
    <row r="23" ht="15">
      <c r="B23" s="38"/>
    </row>
    <row r="24" ht="15">
      <c r="B24" s="38"/>
    </row>
    <row r="25" ht="15">
      <c r="B25" s="38"/>
    </row>
    <row r="26" ht="15">
      <c r="B26" s="38"/>
    </row>
    <row r="27" ht="15">
      <c r="B27" s="38"/>
    </row>
    <row r="28" ht="409.5">
      <c r="B28" s="38"/>
    </row>
    <row r="29" ht="409.5">
      <c r="B29" s="38"/>
    </row>
    <row r="30" ht="409.5">
      <c r="B30" s="38"/>
    </row>
    <row r="31" ht="409.5">
      <c r="B31" s="38"/>
    </row>
    <row r="32" ht="409.5">
      <c r="B32" s="38"/>
    </row>
    <row r="33" ht="409.5">
      <c r="B33" s="38"/>
    </row>
    <row r="34" ht="409.5">
      <c r="B34" s="38"/>
    </row>
    <row r="35" ht="409.5">
      <c r="B35" s="38"/>
    </row>
    <row r="36" ht="409.5">
      <c r="B36" s="38"/>
    </row>
    <row r="37" ht="409.5">
      <c r="B37" s="38"/>
    </row>
    <row r="38" ht="409.5">
      <c r="B38" s="38"/>
    </row>
    <row r="39" ht="409.5">
      <c r="B39" s="38"/>
    </row>
    <row r="40" ht="409.5">
      <c r="B40" s="38"/>
    </row>
    <row r="41" ht="409.5">
      <c r="B41" s="38"/>
    </row>
    <row r="42" ht="409.5">
      <c r="B42" s="38"/>
    </row>
    <row r="43" ht="409.5">
      <c r="B43" s="38"/>
    </row>
    <row r="44" ht="409.5">
      <c r="B44" s="38"/>
    </row>
    <row r="45" ht="409.5">
      <c r="B45" s="38"/>
    </row>
    <row r="46" ht="409.5">
      <c r="B46" s="38"/>
    </row>
    <row r="47" ht="409.5">
      <c r="B47" s="38"/>
    </row>
    <row r="48" ht="409.5">
      <c r="B48" s="38"/>
    </row>
    <row r="49" ht="409.5">
      <c r="B49" s="38"/>
    </row>
    <row r="50" ht="409.5">
      <c r="B50" s="38"/>
    </row>
    <row r="51" ht="409.5">
      <c r="B51" s="38"/>
    </row>
    <row r="52" ht="409.5">
      <c r="B52" s="38"/>
    </row>
    <row r="53" ht="409.5">
      <c r="B53" s="38"/>
    </row>
    <row r="54" ht="409.5">
      <c r="B54" s="38"/>
    </row>
    <row r="55" ht="409.5">
      <c r="B55" s="38"/>
    </row>
    <row r="56" ht="409.5">
      <c r="B56" s="38"/>
    </row>
    <row r="57" ht="409.5">
      <c r="B57" s="38"/>
    </row>
    <row r="58" ht="409.5">
      <c r="B58" s="38"/>
    </row>
    <row r="59" ht="409.5">
      <c r="B59" s="38"/>
    </row>
    <row r="60" ht="409.5">
      <c r="B60" s="38"/>
    </row>
    <row r="61" ht="409.5">
      <c r="B61" s="38"/>
    </row>
    <row r="62" ht="409.5">
      <c r="B62" s="38"/>
    </row>
    <row r="63" ht="409.5">
      <c r="B63" s="38"/>
    </row>
    <row r="64" ht="409.5">
      <c r="B64" s="38"/>
    </row>
    <row r="65" ht="409.5">
      <c r="B65" s="38"/>
    </row>
    <row r="66" ht="409.5">
      <c r="B66" s="38"/>
    </row>
    <row r="67" ht="409.5">
      <c r="B67" s="38"/>
    </row>
    <row r="68" ht="409.5">
      <c r="B68" s="38"/>
    </row>
    <row r="69" ht="409.5">
      <c r="B69" s="38"/>
    </row>
    <row r="70" ht="409.5">
      <c r="B70" s="38"/>
    </row>
    <row r="71" ht="409.5">
      <c r="B71" s="38"/>
    </row>
    <row r="72" ht="409.5">
      <c r="B72" s="38"/>
    </row>
    <row r="73" ht="409.5">
      <c r="B73" s="38"/>
    </row>
    <row r="74" ht="409.5">
      <c r="B74" s="38"/>
    </row>
    <row r="75" ht="409.5">
      <c r="B75" s="38"/>
    </row>
    <row r="76" ht="409.5">
      <c r="B76" s="38"/>
    </row>
    <row r="77" ht="409.5">
      <c r="B77" s="38"/>
    </row>
    <row r="78" ht="409.5">
      <c r="B78" s="38"/>
    </row>
  </sheetData>
  <sheetProtection/>
  <mergeCells count="5">
    <mergeCell ref="C13:D13"/>
    <mergeCell ref="C11:D12"/>
    <mergeCell ref="E6:F6"/>
    <mergeCell ref="E7:F7"/>
    <mergeCell ref="C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2017-04-21T14:58:53Z</cp:lastPrinted>
  <dcterms:created xsi:type="dcterms:W3CDTF">2014-08-06T14:30:25Z</dcterms:created>
  <dcterms:modified xsi:type="dcterms:W3CDTF">2017-05-09T12:46:55Z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0x010100B03E2F1D0E8E87468B289CB57281B996</vt:lpwstr>
  </property>
</Properties>
</file>