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95" activeTab="1"/>
  </bookViews>
  <sheets>
    <sheet name="Classement CRC OPEN 2017" sheetId="1" r:id="rId1"/>
    <sheet name="Classement CRC FEMININ 2017" sheetId="2" r:id="rId2"/>
    <sheet name="Classement CRC VETERAN 2017" sheetId="3" r:id="rId3"/>
  </sheets>
  <definedNames>
    <definedName name="c_d" localSheetId="1">OFFSET('Classement CRC FEMININ 2017'!$B$3,1,0,COUNTA('Classement CRC FEMININ 2017'!$B:$B)-1,1)</definedName>
    <definedName name="c_d" localSheetId="2">OFFSET('Classement CRC VETERAN 2017'!$B$3,1,0,COUNTA('Classement CRC VETERAN 2017'!$B:$B)-1,1)</definedName>
    <definedName name="c_d">OFFSET('Classement CRC OPEN 2017'!$B$3,1,0,COUNTA('Classement CRC OPEN 2017'!$B:$B)-1,1)</definedName>
    <definedName name="c_e" localSheetId="1">OFFSET('Classement CRC FEMININ 2017'!$D$3,1,0,COUNTA('Classement CRC FEMININ 2017'!$B:$B)-1,1)</definedName>
    <definedName name="c_e" localSheetId="2">OFFSET('Classement CRC VETERAN 2017'!$D$3,1,0,COUNTA('Classement CRC VETERAN 2017'!$B:$B)-1,1)</definedName>
    <definedName name="c_e">OFFSET('Classement CRC OPEN 2017'!$D$3,1,0,COUNTA('Classement CRC OPEN 2017'!$B:$B)-1,1)</definedName>
    <definedName name="Clubs" localSheetId="1">OFFSET('Classement CRC FEMININ 2017'!$V$2,1,0,COUNTA('Classement CRC FEMININ 2017'!$V:$V)-1,1)</definedName>
    <definedName name="Clubs" localSheetId="2">OFFSET('Classement CRC VETERAN 2017'!$V$2,1,0,COUNTA('Classement CRC VETERAN 2017'!$V:$V)-1,1)</definedName>
    <definedName name="Clubs">OFFSET('Classement CRC OPEN 2017'!$V$2,1,0,COUNTA('Classement CRC OPEN 2017'!$V:$V)-1,1)</definedName>
    <definedName name="m_d" localSheetId="1">OFFSET('Classement CRC FEMININ 2017'!$C$3,1,0,COUNTA('Classement CRC FEMININ 2017'!$B:$B)-1,1)</definedName>
    <definedName name="m_d" localSheetId="2">OFFSET('Classement CRC VETERAN 2017'!$C$3,1,0,COUNTA('Classement CRC VETERAN 2017'!$B:$B)-1,1)</definedName>
    <definedName name="m_d">OFFSET('Classement CRC OPEN 2017'!$C$3,1,0,COUNTA('Classement CRC OPEN 2017'!$B:$B)-1,1)</definedName>
    <definedName name="m_e" localSheetId="1">OFFSET('Classement CRC FEMININ 2017'!$E$3,1,0,COUNTA('Classement CRC FEMININ 2017'!$B:$B)-1,1)</definedName>
    <definedName name="m_e" localSheetId="2">OFFSET('Classement CRC VETERAN 2017'!$E$3,1,0,COUNTA('Classement CRC VETERAN 2017'!$B:$B)-1,1)</definedName>
    <definedName name="m_e">OFFSET('Classement CRC OPEN 2017'!$E$3,1,0,COUNTA('Classement CRC OPEN 2017'!$B:$B)-1,1)</definedName>
    <definedName name="p_a" localSheetId="1">'Classement CRC FEMININ 2017'!$T$7</definedName>
    <definedName name="p_a" localSheetId="2">'Classement CRC VETERAN 2017'!$T$7</definedName>
    <definedName name="p_a">'Classement CRC OPEN 2017'!$T$7</definedName>
    <definedName name="p_d" localSheetId="1">'Classement CRC FEMININ 2017'!$T$5</definedName>
    <definedName name="p_d" localSheetId="2">'Classement CRC VETERAN 2017'!$T$5</definedName>
    <definedName name="p_d">'Classement CRC OPEN 2017'!$T$5</definedName>
    <definedName name="p_f" localSheetId="1">'Classement CRC FEMININ 2017'!$T$6</definedName>
    <definedName name="p_f" localSheetId="2">'Classement CRC VETERAN 2017'!$T$6</definedName>
    <definedName name="p_f">'Classement CRC OPEN 2017'!$T$6</definedName>
    <definedName name="p_n" localSheetId="1">'Classement CRC FEMININ 2017'!$T$4</definedName>
    <definedName name="p_n" localSheetId="2">'Classement CRC VETERAN 2017'!$T$4</definedName>
    <definedName name="p_n">'Classement CRC OPEN 2017'!$T$4</definedName>
    <definedName name="p_v" localSheetId="1">'Classement CRC FEMININ 2017'!$T$3</definedName>
    <definedName name="p_v" localSheetId="2">'Classement CRC VETERAN 2017'!$T$3</definedName>
    <definedName name="p_v">'Classement CRC OPEN 2017'!$T$3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comments2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comments3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sharedStrings.xml><?xml version="1.0" encoding="utf-8"?>
<sst xmlns="http://schemas.openxmlformats.org/spreadsheetml/2006/main" count="279" uniqueCount="72">
  <si>
    <t>J.1</t>
  </si>
  <si>
    <t>J.2</t>
  </si>
  <si>
    <t>J.6</t>
  </si>
  <si>
    <t>J.5</t>
  </si>
  <si>
    <t>J.4</t>
  </si>
  <si>
    <t>J.3</t>
  </si>
  <si>
    <t>J.8</t>
  </si>
  <si>
    <t>J.9</t>
  </si>
  <si>
    <t>J.10</t>
  </si>
  <si>
    <t>J.11</t>
  </si>
  <si>
    <t>Tours (37)</t>
  </si>
  <si>
    <t>14 février  à  14h30</t>
  </si>
  <si>
    <t>J.7</t>
  </si>
  <si>
    <t>Classement Général de la saison après chaque journée.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</si>
  <si>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</si>
  <si>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</si>
  <si>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</si>
  <si>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</si>
  <si>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</si>
  <si>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</si>
  <si>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</si>
  <si>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</si>
  <si>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</si>
  <si>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</si>
  <si>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</si>
  <si>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Victoire</t>
  </si>
  <si>
    <t>Défaite</t>
  </si>
  <si>
    <t>Résultat</t>
  </si>
  <si>
    <t>Pts</t>
  </si>
  <si>
    <t>BOURGES BAC</t>
  </si>
  <si>
    <t>BOURGES MOULON</t>
  </si>
  <si>
    <t>MEHUN SUR YEVRE</t>
  </si>
  <si>
    <t>CHATEAUDUN</t>
  </si>
  <si>
    <t>ILLIERS COMBRAY</t>
  </si>
  <si>
    <t>LE BLANC</t>
  </si>
  <si>
    <t>MONTLOUIS</t>
  </si>
  <si>
    <t>TOURS APTN 2</t>
  </si>
  <si>
    <t>LANGON</t>
  </si>
  <si>
    <t>SALBRIS</t>
  </si>
  <si>
    <t>NOGENT SUR VERNISSON</t>
  </si>
  <si>
    <t>ST JEAN DE LA RUELLE</t>
  </si>
  <si>
    <t>Comité REGIONAL - CRC Open 2017</t>
  </si>
  <si>
    <t>Dans chaque CD</t>
  </si>
  <si>
    <t>26 février 8 h 30</t>
  </si>
  <si>
    <t>CHATEAUDUN (28)</t>
  </si>
  <si>
    <t>26 février 14 h 30</t>
  </si>
  <si>
    <t>12 mars 8 h 30</t>
  </si>
  <si>
    <t>12 mars 14 h 30</t>
  </si>
  <si>
    <t>BOURGES (18)</t>
  </si>
  <si>
    <t>9 avril 8 h 30</t>
  </si>
  <si>
    <t>9 avril 14 h 30</t>
  </si>
  <si>
    <t>ST JEAN DE LA RUELLE (45)</t>
  </si>
  <si>
    <t>17 septembre 8 h 30</t>
  </si>
  <si>
    <t>17 septembre 14 h 30</t>
  </si>
  <si>
    <t>SALBRIS (41)</t>
  </si>
  <si>
    <t>15 octobre 8 h 30</t>
  </si>
  <si>
    <t>15 octobre 14 h 30</t>
  </si>
  <si>
    <t>ARGENT SUR SAULDRE</t>
  </si>
  <si>
    <t>MEILLANT</t>
  </si>
  <si>
    <t>VIERZON CB</t>
  </si>
  <si>
    <t>LUCE</t>
  </si>
  <si>
    <t>SAINT MAUR</t>
  </si>
  <si>
    <t>JOUE LES TOURS</t>
  </si>
  <si>
    <t>ROMORANTIN</t>
  </si>
  <si>
    <t>FONTENAY</t>
  </si>
  <si>
    <t>SULLY SUR LOIRE</t>
  </si>
  <si>
    <t>LA BERICHONNE</t>
  </si>
  <si>
    <t>ES MOULON</t>
  </si>
  <si>
    <t>CHATEAUROUX (36)</t>
  </si>
  <si>
    <t>MONTLOUIS (37)</t>
  </si>
  <si>
    <t>ROMORANTIN (41)</t>
  </si>
  <si>
    <t>LUCE (28)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</si>
</sst>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"/>
    <numFmt numFmtId="167" formatCode="0_ ;[Red]\-0\ 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" fontId="7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6" fontId="6" fillId="16" borderId="15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10" borderId="27" xfId="0" applyFont="1" applyFill="1" applyBorder="1" applyAlignment="1">
      <alignment/>
    </xf>
    <xf numFmtId="0" fontId="10" fillId="10" borderId="28" xfId="0" applyFont="1" applyFill="1" applyBorder="1" applyAlignment="1">
      <alignment/>
    </xf>
    <xf numFmtId="0" fontId="10" fillId="10" borderId="29" xfId="0" applyFont="1" applyFill="1" applyBorder="1" applyAlignment="1">
      <alignment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7" fontId="4" fillId="0" borderId="34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" fontId="48" fillId="0" borderId="0" xfId="0" applyNumberFormat="1" applyFont="1" applyAlignment="1">
      <alignment/>
    </xf>
    <xf numFmtId="16" fontId="6" fillId="16" borderId="36" xfId="0" applyNumberFormat="1" applyFont="1" applyFill="1" applyBorder="1" applyAlignment="1">
      <alignment horizontal="center" vertical="center"/>
    </xf>
    <xf numFmtId="16" fontId="6" fillId="16" borderId="37" xfId="0" applyNumberFormat="1" applyFont="1" applyFill="1" applyBorder="1" applyAlignment="1">
      <alignment horizontal="center" vertical="center"/>
    </xf>
    <xf numFmtId="0" fontId="5" fillId="0" borderId="15" xfId="51" applyFont="1" applyFill="1" applyBorder="1" applyAlignment="1">
      <alignment horizontal="center"/>
      <protection/>
    </xf>
    <xf numFmtId="0" fontId="6" fillId="0" borderId="15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/>
      <protection/>
    </xf>
    <xf numFmtId="0" fontId="5" fillId="0" borderId="19" xfId="51" applyFont="1" applyFill="1" applyBorder="1" applyAlignment="1">
      <alignment horizontal="center"/>
      <protection/>
    </xf>
    <xf numFmtId="0" fontId="6" fillId="16" borderId="15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34" xfId="51" applyFont="1" applyFill="1" applyBorder="1" applyAlignment="1">
      <alignment horizontal="center"/>
      <protection/>
    </xf>
    <xf numFmtId="0" fontId="6" fillId="0" borderId="38" xfId="51" applyFont="1" applyFill="1" applyBorder="1" applyAlignment="1">
      <alignment horizontal="center"/>
      <protection/>
    </xf>
    <xf numFmtId="0" fontId="6" fillId="16" borderId="34" xfId="51" applyFont="1" applyFill="1" applyBorder="1" applyAlignment="1">
      <alignment horizontal="center"/>
      <protection/>
    </xf>
    <xf numFmtId="0" fontId="5" fillId="0" borderId="35" xfId="51" applyFont="1" applyFill="1" applyBorder="1" applyAlignment="1">
      <alignment horizontal="center"/>
      <protection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3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E24" sqref="E24"/>
    </sheetView>
  </sheetViews>
  <sheetFormatPr defaultColWidth="11.421875" defaultRowHeight="12.75"/>
  <cols>
    <col min="1" max="1" width="5.00390625" style="1" customWidth="1"/>
    <col min="2" max="2" width="30.7109375" style="1" customWidth="1"/>
    <col min="3" max="3" width="7.140625" style="2" customWidth="1"/>
    <col min="4" max="4" width="30.710937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bestFit="1" customWidth="1"/>
    <col min="9" max="9" width="6.8515625" style="51" bestFit="1" customWidth="1"/>
    <col min="10" max="10" width="5.7109375" style="51" bestFit="1" customWidth="1"/>
    <col min="11" max="11" width="7.421875" style="51" bestFit="1" customWidth="1"/>
    <col min="12" max="12" width="4.140625" style="51" bestFit="1" customWidth="1"/>
    <col min="13" max="13" width="6.57421875" style="51" bestFit="1" customWidth="1"/>
    <col min="14" max="14" width="7.140625" style="51" bestFit="1" customWidth="1"/>
    <col min="15" max="15" width="6.8515625" style="51" bestFit="1" customWidth="1"/>
    <col min="16" max="16" width="7.421875" style="51" bestFit="1" customWidth="1"/>
    <col min="17" max="17" width="11.00390625" style="51" bestFit="1" customWidth="1"/>
    <col min="18" max="18" width="11.421875" style="1" customWidth="1"/>
    <col min="19" max="19" width="10.421875" style="1" bestFit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BOURGES MOULON</v>
      </c>
      <c r="I3" s="52">
        <f aca="true" ca="1" t="shared" si="1" ref="I3:I14">OFFSET($V$2,MATCH(H3,Clubs,0),1)</f>
        <v>9.059599999999998</v>
      </c>
      <c r="J3" s="48">
        <f aca="true" t="shared" si="2" ref="J3:J14">SUMPRODUCT((c_d=H3)*(m_d&lt;&gt;""))+SUMPRODUCT((c_e=H3)*(m_e&lt;&gt;""))</f>
        <v>3</v>
      </c>
      <c r="K3" s="48">
        <f aca="true" t="shared" si="3" ref="K3:K14">SUMPRODUCT((c_d=H3)*(m_d&gt;m_e))+SUMPRODUCT((c_e=H3)*(m_e&gt;m_d))</f>
        <v>3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 aca="true" t="shared" si="6" ref="N3:N14">SUMPRODUCT((c_d=H3)*(m_d=0)*(m_d&lt;&gt;""))+SUMPRODUCT((c_e=H3)*(m_e=0)*(m_e&lt;&gt;""))</f>
        <v>0</v>
      </c>
      <c r="O3" s="48">
        <f aca="true" t="shared" si="7" ref="O3:O14">SUMPRODUCT((c_d=H3)*m_d)+SUMPRODUCT((c_e=H3)*m_e)</f>
        <v>84</v>
      </c>
      <c r="P3" s="48">
        <f aca="true" t="shared" si="8" ref="P3:P14">SUMPRODUCT((c_d=H3)*m_e)+SUMPRODUCT((c_e=H3)*m_d)</f>
        <v>24</v>
      </c>
      <c r="Q3" s="55">
        <f>O3-P3</f>
        <v>60</v>
      </c>
      <c r="S3" s="34" t="s">
        <v>25</v>
      </c>
      <c r="T3" s="37">
        <v>3</v>
      </c>
      <c r="V3" s="72" t="s">
        <v>29</v>
      </c>
      <c r="W3" s="58">
        <f aca="true" t="shared" si="9" ref="W3:W14"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10000</f>
        <v>4.9797</v>
      </c>
    </row>
    <row r="4" spans="1:23" ht="18">
      <c r="A4" s="7">
        <v>1</v>
      </c>
      <c r="B4" s="13" t="s">
        <v>31</v>
      </c>
      <c r="C4" s="61">
        <v>6</v>
      </c>
      <c r="D4" s="13" t="s">
        <v>30</v>
      </c>
      <c r="E4" s="67">
        <v>30</v>
      </c>
      <c r="G4" s="32">
        <v>2</v>
      </c>
      <c r="H4" s="42" t="str">
        <f t="shared" si="0"/>
        <v>ST JEAN DE LA RUELLE</v>
      </c>
      <c r="I4" s="53">
        <f ca="1" t="shared" si="1"/>
        <v>7.0226</v>
      </c>
      <c r="J4" s="49">
        <f t="shared" si="2"/>
        <v>3</v>
      </c>
      <c r="K4" s="49">
        <f t="shared" si="3"/>
        <v>2</v>
      </c>
      <c r="L4" s="49">
        <f t="shared" si="4"/>
        <v>0</v>
      </c>
      <c r="M4" s="49">
        <f t="shared" si="5"/>
        <v>1</v>
      </c>
      <c r="N4" s="49">
        <f t="shared" si="6"/>
        <v>0</v>
      </c>
      <c r="O4" s="49">
        <f t="shared" si="7"/>
        <v>66</v>
      </c>
      <c r="P4" s="49">
        <f t="shared" si="8"/>
        <v>42</v>
      </c>
      <c r="Q4" s="56">
        <f aca="true" t="shared" si="10" ref="Q4:Q14">O4-P4</f>
        <v>24</v>
      </c>
      <c r="S4" s="35" t="s">
        <v>19</v>
      </c>
      <c r="T4" s="38">
        <v>2</v>
      </c>
      <c r="V4" s="73" t="s">
        <v>30</v>
      </c>
      <c r="W4" s="58">
        <f t="shared" si="9"/>
        <v>9.059599999999998</v>
      </c>
    </row>
    <row r="5" spans="1:23" ht="18">
      <c r="A5" s="7">
        <v>2</v>
      </c>
      <c r="B5" s="13" t="s">
        <v>29</v>
      </c>
      <c r="C5" s="61">
        <v>28</v>
      </c>
      <c r="D5" s="13" t="s">
        <v>34</v>
      </c>
      <c r="E5" s="67">
        <v>8</v>
      </c>
      <c r="G5" s="32">
        <v>3</v>
      </c>
      <c r="H5" s="42" t="str">
        <f t="shared" si="0"/>
        <v>LANGON</v>
      </c>
      <c r="I5" s="53">
        <f ca="1" t="shared" si="1"/>
        <v>7.0188999999999995</v>
      </c>
      <c r="J5" s="49">
        <f t="shared" si="2"/>
        <v>3</v>
      </c>
      <c r="K5" s="49">
        <f t="shared" si="3"/>
        <v>2</v>
      </c>
      <c r="L5" s="49">
        <f t="shared" si="4"/>
        <v>0</v>
      </c>
      <c r="M5" s="49">
        <f t="shared" si="5"/>
        <v>1</v>
      </c>
      <c r="N5" s="49">
        <f t="shared" si="6"/>
        <v>0</v>
      </c>
      <c r="O5" s="49">
        <f t="shared" si="7"/>
        <v>64</v>
      </c>
      <c r="P5" s="49">
        <f t="shared" si="8"/>
        <v>44</v>
      </c>
      <c r="Q5" s="56">
        <f t="shared" si="10"/>
        <v>20</v>
      </c>
      <c r="S5" s="35" t="s">
        <v>26</v>
      </c>
      <c r="T5" s="38">
        <v>1</v>
      </c>
      <c r="V5" s="73" t="s">
        <v>31</v>
      </c>
      <c r="W5" s="58">
        <f t="shared" si="9"/>
        <v>7.007499999999999</v>
      </c>
    </row>
    <row r="6" spans="1:23" ht="18">
      <c r="A6" s="7">
        <v>3</v>
      </c>
      <c r="B6" s="13" t="s">
        <v>32</v>
      </c>
      <c r="C6" s="61">
        <v>8</v>
      </c>
      <c r="D6" s="13" t="s">
        <v>33</v>
      </c>
      <c r="E6" s="67">
        <v>28</v>
      </c>
      <c r="G6" s="32">
        <v>4</v>
      </c>
      <c r="H6" s="42" t="str">
        <f t="shared" si="0"/>
        <v>MEHUN SUR YEVRE</v>
      </c>
      <c r="I6" s="53">
        <f ca="1" t="shared" si="1"/>
        <v>7.007499999999999</v>
      </c>
      <c r="J6" s="49">
        <f t="shared" si="2"/>
        <v>3</v>
      </c>
      <c r="K6" s="49">
        <f t="shared" si="3"/>
        <v>2</v>
      </c>
      <c r="L6" s="49">
        <f t="shared" si="4"/>
        <v>0</v>
      </c>
      <c r="M6" s="49">
        <f t="shared" si="5"/>
        <v>1</v>
      </c>
      <c r="N6" s="49">
        <f t="shared" si="6"/>
        <v>0</v>
      </c>
      <c r="O6" s="49">
        <f t="shared" si="7"/>
        <v>58</v>
      </c>
      <c r="P6" s="49">
        <f t="shared" si="8"/>
        <v>50</v>
      </c>
      <c r="Q6" s="56">
        <f t="shared" si="10"/>
        <v>8</v>
      </c>
      <c r="S6" s="35" t="s">
        <v>21</v>
      </c>
      <c r="T6" s="38">
        <v>0</v>
      </c>
      <c r="V6" s="73" t="s">
        <v>32</v>
      </c>
      <c r="W6" s="58">
        <f t="shared" si="9"/>
        <v>3.9594</v>
      </c>
    </row>
    <row r="7" spans="1:23" ht="18.75" thickBot="1">
      <c r="A7" s="7">
        <v>4</v>
      </c>
      <c r="B7" s="13" t="s">
        <v>35</v>
      </c>
      <c r="C7" s="61">
        <v>18</v>
      </c>
      <c r="D7" s="13" t="s">
        <v>36</v>
      </c>
      <c r="E7" s="67">
        <v>18</v>
      </c>
      <c r="G7" s="32">
        <v>5</v>
      </c>
      <c r="H7" s="42" t="str">
        <f t="shared" si="0"/>
        <v>ILLIERS COMBRAY</v>
      </c>
      <c r="I7" s="53">
        <f ca="1" t="shared" si="1"/>
        <v>7.007299999999999</v>
      </c>
      <c r="J7" s="49">
        <f t="shared" si="2"/>
        <v>3</v>
      </c>
      <c r="K7" s="49">
        <f t="shared" si="3"/>
        <v>2</v>
      </c>
      <c r="L7" s="49">
        <f t="shared" si="4"/>
        <v>0</v>
      </c>
      <c r="M7" s="49">
        <f t="shared" si="5"/>
        <v>1</v>
      </c>
      <c r="N7" s="49">
        <f t="shared" si="6"/>
        <v>0</v>
      </c>
      <c r="O7" s="49">
        <f t="shared" si="7"/>
        <v>58</v>
      </c>
      <c r="P7" s="49">
        <f t="shared" si="8"/>
        <v>50</v>
      </c>
      <c r="Q7" s="56">
        <f t="shared" si="10"/>
        <v>8</v>
      </c>
      <c r="S7" s="36"/>
      <c r="T7" s="39"/>
      <c r="V7" s="73" t="s">
        <v>33</v>
      </c>
      <c r="W7" s="58">
        <f t="shared" si="9"/>
        <v>7.007299999999999</v>
      </c>
    </row>
    <row r="8" spans="1:23" ht="16.5">
      <c r="A8" s="7">
        <v>5</v>
      </c>
      <c r="B8" s="13" t="s">
        <v>37</v>
      </c>
      <c r="C8" s="61">
        <v>20</v>
      </c>
      <c r="D8" s="13" t="s">
        <v>38</v>
      </c>
      <c r="E8" s="67">
        <v>16</v>
      </c>
      <c r="G8" s="32">
        <v>6</v>
      </c>
      <c r="H8" s="42" t="str">
        <f t="shared" si="0"/>
        <v>MONTLOUIS</v>
      </c>
      <c r="I8" s="53">
        <f ca="1" t="shared" si="1"/>
        <v>6.0031</v>
      </c>
      <c r="J8" s="49">
        <f t="shared" si="2"/>
        <v>3</v>
      </c>
      <c r="K8" s="49">
        <f t="shared" si="3"/>
        <v>1</v>
      </c>
      <c r="L8" s="49">
        <f t="shared" si="4"/>
        <v>1</v>
      </c>
      <c r="M8" s="49">
        <f t="shared" si="5"/>
        <v>1</v>
      </c>
      <c r="N8" s="49">
        <f t="shared" si="6"/>
        <v>0</v>
      </c>
      <c r="O8" s="49">
        <f t="shared" si="7"/>
        <v>56</v>
      </c>
      <c r="P8" s="49">
        <f t="shared" si="8"/>
        <v>52</v>
      </c>
      <c r="Q8" s="56">
        <f t="shared" si="10"/>
        <v>4</v>
      </c>
      <c r="V8" s="73" t="s">
        <v>34</v>
      </c>
      <c r="W8" s="58">
        <f t="shared" si="9"/>
        <v>4.9872</v>
      </c>
    </row>
    <row r="9" spans="1:23" ht="16.5">
      <c r="A9" s="7">
        <v>6</v>
      </c>
      <c r="B9" s="13" t="s">
        <v>39</v>
      </c>
      <c r="C9" s="61">
        <v>6</v>
      </c>
      <c r="D9" s="13" t="s">
        <v>40</v>
      </c>
      <c r="E9" s="67">
        <v>30</v>
      </c>
      <c r="G9" s="32">
        <v>7</v>
      </c>
      <c r="H9" s="42" t="str">
        <f t="shared" si="0"/>
        <v>TOURS APTN 2</v>
      </c>
      <c r="I9" s="53">
        <f ca="1" t="shared" si="1"/>
        <v>6.003</v>
      </c>
      <c r="J9" s="49">
        <f t="shared" si="2"/>
        <v>3</v>
      </c>
      <c r="K9" s="49">
        <f t="shared" si="3"/>
        <v>1</v>
      </c>
      <c r="L9" s="49">
        <f t="shared" si="4"/>
        <v>1</v>
      </c>
      <c r="M9" s="49">
        <f t="shared" si="5"/>
        <v>1</v>
      </c>
      <c r="N9" s="49">
        <f t="shared" si="6"/>
        <v>0</v>
      </c>
      <c r="O9" s="49">
        <f t="shared" si="7"/>
        <v>56</v>
      </c>
      <c r="P9" s="49">
        <f t="shared" si="8"/>
        <v>52</v>
      </c>
      <c r="Q9" s="56">
        <f t="shared" si="10"/>
        <v>4</v>
      </c>
      <c r="V9" s="73" t="s">
        <v>35</v>
      </c>
      <c r="W9" s="58">
        <f t="shared" si="9"/>
        <v>6.0031</v>
      </c>
    </row>
    <row r="10" spans="1:23" ht="18">
      <c r="A10" s="9" t="s">
        <v>1</v>
      </c>
      <c r="B10" s="21" t="s">
        <v>43</v>
      </c>
      <c r="C10" s="65"/>
      <c r="D10" s="21" t="s">
        <v>44</v>
      </c>
      <c r="E10" s="70"/>
      <c r="G10" s="32">
        <v>8</v>
      </c>
      <c r="H10" s="42" t="str">
        <f t="shared" si="0"/>
        <v>SALBRIS</v>
      </c>
      <c r="I10" s="53">
        <f ca="1" t="shared" si="1"/>
        <v>5.9988</v>
      </c>
      <c r="J10" s="49">
        <f t="shared" si="2"/>
        <v>3</v>
      </c>
      <c r="K10" s="49">
        <f t="shared" si="3"/>
        <v>1</v>
      </c>
      <c r="L10" s="49">
        <f t="shared" si="4"/>
        <v>1</v>
      </c>
      <c r="M10" s="49">
        <f t="shared" si="5"/>
        <v>1</v>
      </c>
      <c r="N10" s="49">
        <f t="shared" si="6"/>
        <v>0</v>
      </c>
      <c r="O10" s="49">
        <f t="shared" si="7"/>
        <v>54</v>
      </c>
      <c r="P10" s="49">
        <f t="shared" si="8"/>
        <v>54</v>
      </c>
      <c r="Q10" s="56">
        <f t="shared" si="10"/>
        <v>0</v>
      </c>
      <c r="V10" s="73" t="s">
        <v>36</v>
      </c>
      <c r="W10" s="58">
        <f t="shared" si="9"/>
        <v>6.003</v>
      </c>
    </row>
    <row r="11" spans="1:23" ht="15">
      <c r="A11" s="7">
        <v>1</v>
      </c>
      <c r="B11" s="8" t="s">
        <v>29</v>
      </c>
      <c r="C11" s="61">
        <v>8</v>
      </c>
      <c r="D11" s="8" t="s">
        <v>31</v>
      </c>
      <c r="E11" s="67">
        <v>28</v>
      </c>
      <c r="G11" s="32">
        <v>9</v>
      </c>
      <c r="H11" s="42" t="str">
        <f t="shared" si="0"/>
        <v>LE BLANC</v>
      </c>
      <c r="I11" s="53">
        <f ca="1" t="shared" si="1"/>
        <v>4.9872</v>
      </c>
      <c r="J11" s="49">
        <f t="shared" si="2"/>
        <v>3</v>
      </c>
      <c r="K11" s="49">
        <f t="shared" si="3"/>
        <v>1</v>
      </c>
      <c r="L11" s="49">
        <f t="shared" si="4"/>
        <v>0</v>
      </c>
      <c r="M11" s="49">
        <f t="shared" si="5"/>
        <v>2</v>
      </c>
      <c r="N11" s="49">
        <f t="shared" si="6"/>
        <v>0</v>
      </c>
      <c r="O11" s="49">
        <f t="shared" si="7"/>
        <v>48</v>
      </c>
      <c r="P11" s="49">
        <f t="shared" si="8"/>
        <v>60</v>
      </c>
      <c r="Q11" s="56">
        <f t="shared" si="10"/>
        <v>-12</v>
      </c>
      <c r="V11" s="73" t="s">
        <v>37</v>
      </c>
      <c r="W11" s="58">
        <f t="shared" si="9"/>
        <v>7.0188999999999995</v>
      </c>
    </row>
    <row r="12" spans="1:23" ht="15">
      <c r="A12" s="7">
        <v>2</v>
      </c>
      <c r="B12" s="8" t="s">
        <v>30</v>
      </c>
      <c r="C12" s="61">
        <v>26</v>
      </c>
      <c r="D12" s="8" t="s">
        <v>35</v>
      </c>
      <c r="E12" s="67">
        <v>10</v>
      </c>
      <c r="G12" s="32">
        <v>10</v>
      </c>
      <c r="H12" s="42" t="str">
        <f t="shared" si="0"/>
        <v>BOURGES BAC</v>
      </c>
      <c r="I12" s="53">
        <f ca="1" t="shared" si="1"/>
        <v>4.9797</v>
      </c>
      <c r="J12" s="49">
        <f t="shared" si="2"/>
        <v>3</v>
      </c>
      <c r="K12" s="49">
        <f t="shared" si="3"/>
        <v>1</v>
      </c>
      <c r="L12" s="49">
        <f t="shared" si="4"/>
        <v>0</v>
      </c>
      <c r="M12" s="49">
        <f t="shared" si="5"/>
        <v>2</v>
      </c>
      <c r="N12" s="49">
        <f t="shared" si="6"/>
        <v>0</v>
      </c>
      <c r="O12" s="49">
        <f t="shared" si="7"/>
        <v>44</v>
      </c>
      <c r="P12" s="49">
        <f t="shared" si="8"/>
        <v>64</v>
      </c>
      <c r="Q12" s="56">
        <f t="shared" si="10"/>
        <v>-20</v>
      </c>
      <c r="V12" s="73" t="s">
        <v>38</v>
      </c>
      <c r="W12" s="58">
        <f t="shared" si="9"/>
        <v>5.9988</v>
      </c>
    </row>
    <row r="13" spans="1:23" ht="15">
      <c r="A13" s="7">
        <v>3</v>
      </c>
      <c r="B13" s="8" t="s">
        <v>34</v>
      </c>
      <c r="C13" s="61">
        <v>28</v>
      </c>
      <c r="D13" s="8" t="s">
        <v>39</v>
      </c>
      <c r="E13" s="67">
        <v>8</v>
      </c>
      <c r="G13" s="32">
        <v>11</v>
      </c>
      <c r="H13" s="42" t="str">
        <f t="shared" si="0"/>
        <v>CHATEAUDUN</v>
      </c>
      <c r="I13" s="53">
        <f ca="1" t="shared" si="1"/>
        <v>3.9594</v>
      </c>
      <c r="J13" s="49">
        <f t="shared" si="2"/>
        <v>3</v>
      </c>
      <c r="K13" s="49">
        <f t="shared" si="3"/>
        <v>0</v>
      </c>
      <c r="L13" s="49">
        <f t="shared" si="4"/>
        <v>1</v>
      </c>
      <c r="M13" s="49">
        <f t="shared" si="5"/>
        <v>2</v>
      </c>
      <c r="N13" s="49">
        <f t="shared" si="6"/>
        <v>0</v>
      </c>
      <c r="O13" s="49">
        <f t="shared" si="7"/>
        <v>34</v>
      </c>
      <c r="P13" s="49">
        <f t="shared" si="8"/>
        <v>74</v>
      </c>
      <c r="Q13" s="56">
        <f t="shared" si="10"/>
        <v>-40</v>
      </c>
      <c r="V13" s="73" t="s">
        <v>39</v>
      </c>
      <c r="W13" s="58">
        <f t="shared" si="9"/>
        <v>2.9427</v>
      </c>
    </row>
    <row r="14" spans="1:23" ht="15.75" thickBot="1">
      <c r="A14" s="7">
        <v>4</v>
      </c>
      <c r="B14" s="8" t="s">
        <v>33</v>
      </c>
      <c r="C14" s="61">
        <v>22</v>
      </c>
      <c r="D14" s="8" t="s">
        <v>36</v>
      </c>
      <c r="E14" s="67">
        <v>14</v>
      </c>
      <c r="G14" s="33">
        <v>12</v>
      </c>
      <c r="H14" s="43" t="str">
        <f t="shared" si="0"/>
        <v>NOGENT SUR VERNISSON</v>
      </c>
      <c r="I14" s="54">
        <f ca="1" t="shared" si="1"/>
        <v>2.9427</v>
      </c>
      <c r="J14" s="50">
        <f t="shared" si="2"/>
        <v>3</v>
      </c>
      <c r="K14" s="50">
        <f t="shared" si="3"/>
        <v>0</v>
      </c>
      <c r="L14" s="50">
        <f t="shared" si="4"/>
        <v>0</v>
      </c>
      <c r="M14" s="50">
        <f t="shared" si="5"/>
        <v>3</v>
      </c>
      <c r="N14" s="50">
        <f t="shared" si="6"/>
        <v>0</v>
      </c>
      <c r="O14" s="50">
        <f t="shared" si="7"/>
        <v>26</v>
      </c>
      <c r="P14" s="50">
        <f t="shared" si="8"/>
        <v>82</v>
      </c>
      <c r="Q14" s="57">
        <f t="shared" si="10"/>
        <v>-56</v>
      </c>
      <c r="V14" s="74" t="s">
        <v>40</v>
      </c>
      <c r="W14" s="58">
        <f t="shared" si="9"/>
        <v>7.0226</v>
      </c>
    </row>
    <row r="15" spans="1:22" ht="15">
      <c r="A15" s="7">
        <v>5</v>
      </c>
      <c r="B15" s="8" t="s">
        <v>32</v>
      </c>
      <c r="C15" s="61">
        <v>18</v>
      </c>
      <c r="D15" s="8" t="s">
        <v>38</v>
      </c>
      <c r="E15" s="67">
        <v>18</v>
      </c>
      <c r="V15" s="1"/>
    </row>
    <row r="16" spans="1:22" ht="18">
      <c r="A16" s="10">
        <v>6</v>
      </c>
      <c r="B16" s="11" t="s">
        <v>37</v>
      </c>
      <c r="C16" s="62">
        <v>16</v>
      </c>
      <c r="D16" s="13" t="s">
        <v>40</v>
      </c>
      <c r="E16" s="68">
        <v>20</v>
      </c>
      <c r="V16" s="1"/>
    </row>
    <row r="17" spans="1:22" ht="18">
      <c r="A17" s="9" t="s">
        <v>5</v>
      </c>
      <c r="B17" s="21" t="s">
        <v>45</v>
      </c>
      <c r="C17" s="65"/>
      <c r="D17" s="21" t="s">
        <v>44</v>
      </c>
      <c r="E17" s="70"/>
      <c r="R17"/>
      <c r="V17" s="1"/>
    </row>
    <row r="18" spans="1:22" ht="15">
      <c r="A18" s="7">
        <v>1</v>
      </c>
      <c r="B18" s="8" t="s">
        <v>31</v>
      </c>
      <c r="C18" s="61">
        <v>24</v>
      </c>
      <c r="D18" s="8" t="s">
        <v>34</v>
      </c>
      <c r="E18" s="67">
        <v>12</v>
      </c>
      <c r="V18" s="1"/>
    </row>
    <row r="19" spans="1:22" ht="15">
      <c r="A19" s="7">
        <v>2</v>
      </c>
      <c r="B19" s="8" t="s">
        <v>30</v>
      </c>
      <c r="C19" s="61">
        <v>28</v>
      </c>
      <c r="D19" s="8" t="s">
        <v>29</v>
      </c>
      <c r="E19" s="67">
        <v>8</v>
      </c>
      <c r="V19" s="1"/>
    </row>
    <row r="20" spans="1:22" ht="15">
      <c r="A20" s="7">
        <v>3</v>
      </c>
      <c r="B20" s="8" t="s">
        <v>33</v>
      </c>
      <c r="C20" s="61">
        <v>8</v>
      </c>
      <c r="D20" s="8" t="s">
        <v>35</v>
      </c>
      <c r="E20" s="67">
        <v>28</v>
      </c>
      <c r="V20" s="1"/>
    </row>
    <row r="21" spans="1:22" ht="15">
      <c r="A21" s="14">
        <v>4</v>
      </c>
      <c r="B21" s="15" t="s">
        <v>37</v>
      </c>
      <c r="C21" s="63">
        <v>28</v>
      </c>
      <c r="D21" s="15" t="s">
        <v>32</v>
      </c>
      <c r="E21" s="67">
        <v>8</v>
      </c>
      <c r="V21" s="1"/>
    </row>
    <row r="22" spans="1:22" ht="18">
      <c r="A22" s="12">
        <v>5</v>
      </c>
      <c r="B22" s="11" t="s">
        <v>36</v>
      </c>
      <c r="C22" s="62">
        <v>24</v>
      </c>
      <c r="D22" s="13" t="s">
        <v>39</v>
      </c>
      <c r="E22" s="69">
        <v>12</v>
      </c>
      <c r="V22" s="1"/>
    </row>
    <row r="23" spans="1:22" ht="15">
      <c r="A23" s="16">
        <v>6</v>
      </c>
      <c r="B23" s="17" t="s">
        <v>40</v>
      </c>
      <c r="C23" s="64">
        <v>16</v>
      </c>
      <c r="D23" s="17" t="s">
        <v>38</v>
      </c>
      <c r="E23" s="67">
        <v>20</v>
      </c>
      <c r="V23" s="1"/>
    </row>
    <row r="24" spans="1:22" ht="18">
      <c r="A24" s="9" t="s">
        <v>4</v>
      </c>
      <c r="B24" s="21" t="s">
        <v>46</v>
      </c>
      <c r="C24" s="65"/>
      <c r="D24" s="21" t="s">
        <v>48</v>
      </c>
      <c r="E24" s="70"/>
      <c r="V24" s="1"/>
    </row>
    <row r="25" spans="1:22" ht="15">
      <c r="A25" s="7">
        <v>1</v>
      </c>
      <c r="B25" s="8"/>
      <c r="C25" s="61"/>
      <c r="D25" s="8"/>
      <c r="E25" s="67"/>
      <c r="R25"/>
      <c r="V25" s="1"/>
    </row>
    <row r="26" spans="1:22" ht="15">
      <c r="A26" s="7">
        <v>2</v>
      </c>
      <c r="B26" s="8"/>
      <c r="C26" s="61"/>
      <c r="D26" s="8"/>
      <c r="E26" s="67"/>
      <c r="V26"/>
    </row>
    <row r="27" spans="1:22" ht="15">
      <c r="A27" s="7">
        <v>3</v>
      </c>
      <c r="B27" s="8"/>
      <c r="C27" s="61"/>
      <c r="D27" s="8"/>
      <c r="E27" s="67"/>
      <c r="V27"/>
    </row>
    <row r="28" spans="1:22" ht="18">
      <c r="A28" s="10">
        <v>4</v>
      </c>
      <c r="B28" s="11"/>
      <c r="C28" s="62"/>
      <c r="D28" s="13"/>
      <c r="E28" s="68"/>
      <c r="V28"/>
    </row>
    <row r="29" spans="1:22" ht="15">
      <c r="A29" s="7">
        <v>5</v>
      </c>
      <c r="B29" s="8"/>
      <c r="C29" s="61"/>
      <c r="D29" s="8"/>
      <c r="E29" s="67"/>
      <c r="V29"/>
    </row>
    <row r="30" spans="1:22" ht="15">
      <c r="A30" s="7">
        <v>6</v>
      </c>
      <c r="B30" s="8"/>
      <c r="C30" s="61"/>
      <c r="D30" s="8"/>
      <c r="E30" s="67"/>
      <c r="V30"/>
    </row>
    <row r="31" spans="1:22" ht="18">
      <c r="A31" s="9" t="s">
        <v>3</v>
      </c>
      <c r="B31" s="21" t="s">
        <v>47</v>
      </c>
      <c r="C31" s="65"/>
      <c r="D31" s="21" t="s">
        <v>48</v>
      </c>
      <c r="E31" s="70"/>
      <c r="V31"/>
    </row>
    <row r="32" spans="1:22" ht="15">
      <c r="A32" s="7">
        <v>1</v>
      </c>
      <c r="B32" s="8"/>
      <c r="C32" s="61"/>
      <c r="D32" s="8"/>
      <c r="E32" s="67"/>
      <c r="V32"/>
    </row>
    <row r="33" spans="1:22" ht="15">
      <c r="A33" s="7">
        <v>2</v>
      </c>
      <c r="B33" s="8"/>
      <c r="C33" s="61"/>
      <c r="D33" s="8"/>
      <c r="E33" s="67"/>
      <c r="V33"/>
    </row>
    <row r="34" spans="1:22" ht="18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5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5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5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>
      <c r="A38" s="9" t="s">
        <v>2</v>
      </c>
      <c r="B38" s="21" t="s">
        <v>49</v>
      </c>
      <c r="C38" s="65"/>
      <c r="D38" s="21" t="s">
        <v>51</v>
      </c>
      <c r="E38" s="70"/>
      <c r="H38" s="75"/>
      <c r="I38" s="77"/>
      <c r="J38" s="78"/>
      <c r="K38" s="79"/>
      <c r="L38" s="78"/>
      <c r="M38" s="76"/>
      <c r="V38"/>
    </row>
    <row r="39" spans="1:22" ht="15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5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5">
      <c r="A42" s="18">
        <v>4</v>
      </c>
      <c r="B42" s="8"/>
      <c r="C42" s="61"/>
      <c r="D42" s="8"/>
      <c r="E42" s="67"/>
      <c r="V42"/>
    </row>
    <row r="43" spans="1:22" ht="15">
      <c r="A43" s="18">
        <v>5</v>
      </c>
      <c r="B43" s="8"/>
      <c r="C43" s="61"/>
      <c r="D43" s="8"/>
      <c r="E43" s="67"/>
      <c r="V43"/>
    </row>
    <row r="44" spans="1:22" ht="15">
      <c r="A44" s="7">
        <v>6</v>
      </c>
      <c r="B44" s="8"/>
      <c r="C44" s="61"/>
      <c r="D44" s="8"/>
      <c r="E44" s="67"/>
      <c r="V44"/>
    </row>
    <row r="45" spans="1:22" ht="18">
      <c r="A45" s="9" t="s">
        <v>12</v>
      </c>
      <c r="B45" s="21" t="s">
        <v>50</v>
      </c>
      <c r="C45" s="65"/>
      <c r="D45" s="21" t="s">
        <v>51</v>
      </c>
      <c r="E45" s="70"/>
      <c r="V45"/>
    </row>
    <row r="46" spans="1:22" ht="18">
      <c r="A46" s="10">
        <v>1</v>
      </c>
      <c r="B46" s="11"/>
      <c r="C46" s="62"/>
      <c r="D46" s="13"/>
      <c r="E46" s="68"/>
      <c r="V46"/>
    </row>
    <row r="47" spans="1:22" ht="15">
      <c r="A47" s="18">
        <v>2</v>
      </c>
      <c r="B47" s="8"/>
      <c r="C47" s="61"/>
      <c r="D47" s="8"/>
      <c r="E47" s="67"/>
      <c r="V47"/>
    </row>
    <row r="48" spans="1:22" ht="15">
      <c r="A48" s="18">
        <v>3</v>
      </c>
      <c r="B48" s="8"/>
      <c r="C48" s="61"/>
      <c r="D48" s="8"/>
      <c r="E48" s="67"/>
      <c r="V48"/>
    </row>
    <row r="49" spans="1:22" ht="15">
      <c r="A49" s="18">
        <v>4</v>
      </c>
      <c r="B49" s="8"/>
      <c r="C49" s="61"/>
      <c r="D49" s="8"/>
      <c r="E49" s="67"/>
      <c r="V49"/>
    </row>
    <row r="50" spans="1:22" ht="15">
      <c r="A50" s="18">
        <v>5</v>
      </c>
      <c r="B50" s="8"/>
      <c r="C50" s="61"/>
      <c r="D50" s="8"/>
      <c r="E50" s="67"/>
      <c r="V50"/>
    </row>
    <row r="51" spans="1:22" ht="15">
      <c r="A51" s="18">
        <v>6</v>
      </c>
      <c r="B51" s="8"/>
      <c r="C51" s="61"/>
      <c r="D51" s="8"/>
      <c r="E51" s="67"/>
      <c r="V51"/>
    </row>
    <row r="52" spans="1:22" ht="18">
      <c r="A52" s="19" t="s">
        <v>6</v>
      </c>
      <c r="B52" s="20" t="s">
        <v>52</v>
      </c>
      <c r="C52" s="65"/>
      <c r="D52" s="21" t="s">
        <v>54</v>
      </c>
      <c r="E52" s="70"/>
      <c r="V52"/>
    </row>
    <row r="53" spans="1:22" ht="15">
      <c r="A53" s="18">
        <v>1</v>
      </c>
      <c r="B53" s="8"/>
      <c r="C53" s="61"/>
      <c r="D53" s="8"/>
      <c r="E53" s="67"/>
      <c r="V53"/>
    </row>
    <row r="54" spans="1:22" ht="15">
      <c r="A54" s="18">
        <v>2</v>
      </c>
      <c r="B54" s="8"/>
      <c r="C54" s="61"/>
      <c r="D54" s="8"/>
      <c r="E54" s="67"/>
      <c r="V54"/>
    </row>
    <row r="55" spans="1:22" ht="15">
      <c r="A55" s="18">
        <v>3</v>
      </c>
      <c r="B55" s="8"/>
      <c r="C55" s="61"/>
      <c r="D55" s="8"/>
      <c r="E55" s="67"/>
      <c r="V55"/>
    </row>
    <row r="56" spans="1:22" ht="15">
      <c r="A56" s="18">
        <v>4</v>
      </c>
      <c r="B56" s="8"/>
      <c r="C56" s="61"/>
      <c r="D56" s="8"/>
      <c r="E56" s="67"/>
      <c r="V56"/>
    </row>
    <row r="57" spans="1:22" ht="15">
      <c r="A57" s="18">
        <v>5</v>
      </c>
      <c r="B57" s="8"/>
      <c r="C57" s="61"/>
      <c r="D57" s="8"/>
      <c r="E57" s="67"/>
      <c r="V57"/>
    </row>
    <row r="58" spans="1:22" ht="15">
      <c r="A58" s="18">
        <v>6</v>
      </c>
      <c r="B58" s="8"/>
      <c r="C58" s="61"/>
      <c r="D58" s="8"/>
      <c r="E58" s="67"/>
      <c r="V58"/>
    </row>
    <row r="59" spans="1:22" ht="18">
      <c r="A59" s="19" t="s">
        <v>7</v>
      </c>
      <c r="B59" s="20" t="s">
        <v>53</v>
      </c>
      <c r="C59" s="65"/>
      <c r="D59" s="21" t="s">
        <v>54</v>
      </c>
      <c r="E59" s="70"/>
      <c r="H59" s="80"/>
      <c r="V59"/>
    </row>
    <row r="60" spans="1:22" ht="15">
      <c r="A60" s="18">
        <v>1</v>
      </c>
      <c r="B60" s="8"/>
      <c r="C60" s="61"/>
      <c r="D60" s="8"/>
      <c r="E60" s="67"/>
      <c r="V60"/>
    </row>
    <row r="61" spans="1:22" ht="15">
      <c r="A61" s="18">
        <v>2</v>
      </c>
      <c r="B61" s="8"/>
      <c r="C61" s="61"/>
      <c r="D61" s="8"/>
      <c r="E61" s="67"/>
      <c r="V61"/>
    </row>
    <row r="62" spans="1:22" ht="15">
      <c r="A62" s="18">
        <v>3</v>
      </c>
      <c r="B62" s="8"/>
      <c r="C62" s="61"/>
      <c r="D62" s="8"/>
      <c r="E62" s="67"/>
      <c r="V62"/>
    </row>
    <row r="63" spans="1:22" ht="15">
      <c r="A63" s="18">
        <v>4</v>
      </c>
      <c r="B63" s="8"/>
      <c r="C63" s="61"/>
      <c r="D63" s="8"/>
      <c r="E63" s="67"/>
      <c r="V63"/>
    </row>
    <row r="64" spans="1:22" ht="15">
      <c r="A64" s="18">
        <v>5</v>
      </c>
      <c r="B64" s="8"/>
      <c r="C64" s="61"/>
      <c r="D64" s="8"/>
      <c r="E64" s="67"/>
      <c r="V64"/>
    </row>
    <row r="65" spans="1:22" ht="15">
      <c r="A65" s="18">
        <v>6</v>
      </c>
      <c r="B65" s="8"/>
      <c r="C65" s="61"/>
      <c r="D65" s="8"/>
      <c r="E65" s="67"/>
      <c r="V65"/>
    </row>
    <row r="66" spans="1:22" ht="18">
      <c r="A66" s="9" t="s">
        <v>8</v>
      </c>
      <c r="B66" s="21" t="s">
        <v>55</v>
      </c>
      <c r="C66" s="65"/>
      <c r="D66" s="21" t="s">
        <v>10</v>
      </c>
      <c r="E66" s="70"/>
      <c r="V66"/>
    </row>
    <row r="67" spans="1:22" ht="15">
      <c r="A67" s="18">
        <v>1</v>
      </c>
      <c r="B67" s="8"/>
      <c r="C67" s="61"/>
      <c r="D67" s="8"/>
      <c r="E67" s="67"/>
      <c r="V67"/>
    </row>
    <row r="68" spans="1:22" ht="15">
      <c r="A68" s="18">
        <v>2</v>
      </c>
      <c r="B68" s="8"/>
      <c r="C68" s="61"/>
      <c r="D68" s="8"/>
      <c r="E68" s="67"/>
      <c r="V68"/>
    </row>
    <row r="69" spans="1:22" ht="15">
      <c r="A69" s="18">
        <v>3</v>
      </c>
      <c r="B69" s="8"/>
      <c r="C69" s="61"/>
      <c r="D69" s="8"/>
      <c r="E69" s="67"/>
      <c r="V69"/>
    </row>
    <row r="70" spans="1:22" ht="15">
      <c r="A70" s="18">
        <v>4</v>
      </c>
      <c r="B70" s="8"/>
      <c r="C70" s="61"/>
      <c r="D70" s="8"/>
      <c r="E70" s="67"/>
      <c r="V70"/>
    </row>
    <row r="71" spans="1:22" ht="15">
      <c r="A71" s="18">
        <v>5</v>
      </c>
      <c r="B71" s="8"/>
      <c r="C71" s="61"/>
      <c r="D71" s="8"/>
      <c r="E71" s="67"/>
      <c r="V71"/>
    </row>
    <row r="72" spans="1:22" ht="15">
      <c r="A72" s="18">
        <v>6</v>
      </c>
      <c r="B72" s="8"/>
      <c r="C72" s="61"/>
      <c r="D72" s="8"/>
      <c r="E72" s="67"/>
      <c r="V72"/>
    </row>
    <row r="73" spans="1:22" ht="18">
      <c r="A73" s="9" t="s">
        <v>9</v>
      </c>
      <c r="B73" s="21" t="s">
        <v>56</v>
      </c>
      <c r="C73" s="65"/>
      <c r="D73" s="21" t="s">
        <v>10</v>
      </c>
      <c r="E73" s="70"/>
      <c r="V73"/>
    </row>
    <row r="74" spans="1:22" ht="15">
      <c r="A74" s="18">
        <v>1</v>
      </c>
      <c r="B74" s="8"/>
      <c r="C74" s="61"/>
      <c r="D74" s="8"/>
      <c r="E74" s="67"/>
      <c r="V74"/>
    </row>
    <row r="75" spans="1:22" ht="15">
      <c r="A75" s="18">
        <v>2</v>
      </c>
      <c r="B75" s="8"/>
      <c r="C75" s="61"/>
      <c r="D75" s="22"/>
      <c r="E75" s="67"/>
      <c r="V75"/>
    </row>
    <row r="76" spans="1:22" ht="15">
      <c r="A76" s="18">
        <v>3</v>
      </c>
      <c r="B76" s="8"/>
      <c r="C76" s="61"/>
      <c r="D76" s="22"/>
      <c r="E76" s="67"/>
      <c r="V76"/>
    </row>
    <row r="77" spans="1:22" ht="15">
      <c r="A77" s="18">
        <v>4</v>
      </c>
      <c r="B77" s="8"/>
      <c r="C77" s="61"/>
      <c r="D77" s="22"/>
      <c r="E77" s="67"/>
      <c r="V77"/>
    </row>
    <row r="78" spans="1:22" ht="15">
      <c r="A78" s="18">
        <v>5</v>
      </c>
      <c r="B78" s="8"/>
      <c r="C78" s="61"/>
      <c r="D78" s="22"/>
      <c r="E78" s="67"/>
      <c r="V78"/>
    </row>
    <row r="79" spans="1:22" ht="15.75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="75" zoomScaleNormal="75" zoomScalePageLayoutView="0" workbookViewId="0" topLeftCell="B1">
      <pane ySplit="14" topLeftCell="A15" activePane="bottomLeft" state="frozen"/>
      <selection pane="topLeft" activeCell="A1" sqref="A1"/>
      <selection pane="bottomLeft" activeCell="S6" sqref="S6"/>
    </sheetView>
  </sheetViews>
  <sheetFormatPr defaultColWidth="11.421875" defaultRowHeight="12.75"/>
  <cols>
    <col min="1" max="1" width="5.00390625" style="1" customWidth="1"/>
    <col min="2" max="2" width="28.421875" style="1" customWidth="1"/>
    <col min="3" max="3" width="7.140625" style="2" customWidth="1"/>
    <col min="4" max="4" width="27.0039062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customWidth="1"/>
    <col min="9" max="9" width="6.8515625" style="51" customWidth="1"/>
    <col min="10" max="10" width="5.7109375" style="51" customWidth="1"/>
    <col min="11" max="11" width="7.421875" style="51" customWidth="1"/>
    <col min="12" max="12" width="4.140625" style="51" customWidth="1"/>
    <col min="13" max="13" width="6.57421875" style="51" customWidth="1"/>
    <col min="14" max="14" width="7.140625" style="51" customWidth="1"/>
    <col min="15" max="15" width="6.8515625" style="51" customWidth="1"/>
    <col min="16" max="16" width="7.421875" style="51" customWidth="1"/>
    <col min="17" max="17" width="11.00390625" style="51" customWidth="1"/>
    <col min="18" max="18" width="11.421875" style="1" customWidth="1"/>
    <col min="19" max="19" width="10.421875" style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 customHeight="1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MONTLOUIS</v>
      </c>
      <c r="I3" s="52">
        <f aca="true" ca="1" t="shared" si="1" ref="I3:I14">OFFSET($V$2,MATCH(H3,Clubs,0),1)</f>
        <v>9.0549</v>
      </c>
      <c r="J3" s="48">
        <f aca="true" t="shared" si="2" ref="J3:J14">SUMPRODUCT((c_d=H3)*(m_d&lt;&gt;""))+SUMPRODUCT((c_e=H3)*(m_e&lt;&gt;""))</f>
        <v>3</v>
      </c>
      <c r="K3" s="48">
        <f aca="true" t="shared" si="3" ref="K3:K14">SUMPRODUCT((c_d=H3)*(m_d&gt;m_e))+SUMPRODUCT((c_e=H3)*(m_e&gt;m_d))</f>
        <v>3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 aca="true" t="shared" si="6" ref="N3:N14">SUMPRODUCT((c_d=H3)*(m_d=0)*(m_d&lt;&gt;""))+SUMPRODUCT((c_e=H3)*(m_e=0)*(m_e&lt;&gt;""))</f>
        <v>0</v>
      </c>
      <c r="O3" s="48">
        <f aca="true" t="shared" si="7" ref="O3:O14">SUMPRODUCT((c_d=H3)*m_d)+SUMPRODUCT((c_e=H3)*m_e)</f>
        <v>64</v>
      </c>
      <c r="P3" s="48">
        <f aca="true" t="shared" si="8" ref="P3:P14">SUMPRODUCT((c_d=H3)*m_e)+SUMPRODUCT((c_e=H3)*m_d)</f>
        <v>8</v>
      </c>
      <c r="Q3" s="55">
        <f>O3-P3</f>
        <v>56</v>
      </c>
      <c r="S3" s="34" t="s">
        <v>25</v>
      </c>
      <c r="T3" s="37">
        <v>3</v>
      </c>
      <c r="V3" s="72" t="s">
        <v>57</v>
      </c>
      <c r="W3" s="58">
        <f aca="true" t="shared" si="9" ref="W3:W14"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10000</f>
        <v>5.995699999999999</v>
      </c>
    </row>
    <row r="4" spans="1:23" ht="18" customHeight="1">
      <c r="A4" s="7">
        <v>1</v>
      </c>
      <c r="B4" s="8" t="s">
        <v>67</v>
      </c>
      <c r="C4" s="61">
        <v>20</v>
      </c>
      <c r="D4" s="8" t="s">
        <v>57</v>
      </c>
      <c r="E4" s="67">
        <v>4</v>
      </c>
      <c r="G4" s="32">
        <v>2</v>
      </c>
      <c r="H4" s="42" t="str">
        <f t="shared" si="0"/>
        <v>LA BERICHONNE</v>
      </c>
      <c r="I4" s="53">
        <f ca="1" t="shared" si="1"/>
        <v>9.0311</v>
      </c>
      <c r="J4" s="49">
        <f t="shared" si="2"/>
        <v>3</v>
      </c>
      <c r="K4" s="49">
        <f t="shared" si="3"/>
        <v>3</v>
      </c>
      <c r="L4" s="49">
        <f t="shared" si="4"/>
        <v>0</v>
      </c>
      <c r="M4" s="49">
        <f t="shared" si="5"/>
        <v>0</v>
      </c>
      <c r="N4" s="49">
        <f t="shared" si="6"/>
        <v>0</v>
      </c>
      <c r="O4" s="49">
        <f t="shared" si="7"/>
        <v>52</v>
      </c>
      <c r="P4" s="49">
        <f t="shared" si="8"/>
        <v>20</v>
      </c>
      <c r="Q4" s="56">
        <f aca="true" t="shared" si="10" ref="Q4:Q14">O4-P4</f>
        <v>32</v>
      </c>
      <c r="S4" s="35" t="s">
        <v>19</v>
      </c>
      <c r="T4" s="38">
        <v>2</v>
      </c>
      <c r="V4" s="73" t="s">
        <v>67</v>
      </c>
      <c r="W4" s="58">
        <f t="shared" si="9"/>
        <v>7.0196</v>
      </c>
    </row>
    <row r="5" spans="1:23" ht="18" customHeight="1">
      <c r="A5" s="7">
        <v>2</v>
      </c>
      <c r="B5" s="8" t="s">
        <v>58</v>
      </c>
      <c r="C5" s="61">
        <v>8</v>
      </c>
      <c r="D5" s="8" t="s">
        <v>59</v>
      </c>
      <c r="E5" s="67">
        <v>16</v>
      </c>
      <c r="G5" s="32">
        <v>3</v>
      </c>
      <c r="H5" s="42" t="str">
        <f t="shared" si="0"/>
        <v>VIERZON CB</v>
      </c>
      <c r="I5" s="53">
        <f ca="1" t="shared" si="1"/>
        <v>8.0154</v>
      </c>
      <c r="J5" s="49">
        <f t="shared" si="2"/>
        <v>3</v>
      </c>
      <c r="K5" s="49">
        <f t="shared" si="3"/>
        <v>2</v>
      </c>
      <c r="L5" s="49">
        <f t="shared" si="4"/>
        <v>1</v>
      </c>
      <c r="M5" s="49">
        <f t="shared" si="5"/>
        <v>0</v>
      </c>
      <c r="N5" s="49">
        <f t="shared" si="6"/>
        <v>0</v>
      </c>
      <c r="O5" s="49">
        <f t="shared" si="7"/>
        <v>44</v>
      </c>
      <c r="P5" s="49">
        <f t="shared" si="8"/>
        <v>28</v>
      </c>
      <c r="Q5" s="56">
        <f t="shared" si="10"/>
        <v>16</v>
      </c>
      <c r="S5" s="35" t="s">
        <v>26</v>
      </c>
      <c r="T5" s="38">
        <v>1</v>
      </c>
      <c r="V5" s="73" t="s">
        <v>58</v>
      </c>
      <c r="W5" s="58">
        <f t="shared" si="9"/>
        <v>2.9675</v>
      </c>
    </row>
    <row r="6" spans="1:23" ht="18" customHeight="1">
      <c r="A6" s="7">
        <v>3</v>
      </c>
      <c r="B6" s="8" t="s">
        <v>65</v>
      </c>
      <c r="C6" s="61">
        <v>18</v>
      </c>
      <c r="D6" s="8" t="s">
        <v>64</v>
      </c>
      <c r="E6" s="67">
        <v>6</v>
      </c>
      <c r="G6" s="32">
        <v>4</v>
      </c>
      <c r="H6" s="42" t="str">
        <f t="shared" si="0"/>
        <v>SULLY SUR LOIRE</v>
      </c>
      <c r="I6" s="53">
        <f ca="1" t="shared" si="1"/>
        <v>7.0266</v>
      </c>
      <c r="J6" s="49">
        <f t="shared" si="2"/>
        <v>3</v>
      </c>
      <c r="K6" s="49">
        <f t="shared" si="3"/>
        <v>2</v>
      </c>
      <c r="L6" s="49">
        <f t="shared" si="4"/>
        <v>0</v>
      </c>
      <c r="M6" s="49">
        <f t="shared" si="5"/>
        <v>1</v>
      </c>
      <c r="N6" s="49">
        <f t="shared" si="6"/>
        <v>0</v>
      </c>
      <c r="O6" s="49">
        <f t="shared" si="7"/>
        <v>50</v>
      </c>
      <c r="P6" s="49">
        <f t="shared" si="8"/>
        <v>22</v>
      </c>
      <c r="Q6" s="56">
        <f t="shared" si="10"/>
        <v>28</v>
      </c>
      <c r="S6" s="35" t="s">
        <v>21</v>
      </c>
      <c r="T6" s="38">
        <v>0</v>
      </c>
      <c r="V6" s="73" t="s">
        <v>59</v>
      </c>
      <c r="W6" s="58">
        <f t="shared" si="9"/>
        <v>8.0154</v>
      </c>
    </row>
    <row r="7" spans="1:23" ht="18" customHeight="1" thickBot="1">
      <c r="A7" s="7">
        <v>4</v>
      </c>
      <c r="B7" s="8" t="s">
        <v>63</v>
      </c>
      <c r="C7" s="61">
        <v>16</v>
      </c>
      <c r="D7" s="8" t="s">
        <v>60</v>
      </c>
      <c r="E7" s="67">
        <v>8</v>
      </c>
      <c r="G7" s="32">
        <v>5</v>
      </c>
      <c r="H7" s="42" t="str">
        <f t="shared" si="0"/>
        <v>ES MOULON</v>
      </c>
      <c r="I7" s="53">
        <f ca="1" t="shared" si="1"/>
        <v>7.0196</v>
      </c>
      <c r="J7" s="49">
        <f t="shared" si="2"/>
        <v>3</v>
      </c>
      <c r="K7" s="49">
        <f t="shared" si="3"/>
        <v>2</v>
      </c>
      <c r="L7" s="49">
        <f t="shared" si="4"/>
        <v>0</v>
      </c>
      <c r="M7" s="49">
        <f t="shared" si="5"/>
        <v>1</v>
      </c>
      <c r="N7" s="49">
        <f t="shared" si="6"/>
        <v>0</v>
      </c>
      <c r="O7" s="49">
        <f t="shared" si="7"/>
        <v>46</v>
      </c>
      <c r="P7" s="49">
        <f t="shared" si="8"/>
        <v>26</v>
      </c>
      <c r="Q7" s="56">
        <f t="shared" si="10"/>
        <v>20</v>
      </c>
      <c r="S7" s="36"/>
      <c r="T7" s="39"/>
      <c r="V7" s="73" t="s">
        <v>60</v>
      </c>
      <c r="W7" s="58">
        <f t="shared" si="9"/>
        <v>2.9593</v>
      </c>
    </row>
    <row r="8" spans="1:23" ht="18" customHeight="1">
      <c r="A8" s="7">
        <v>5</v>
      </c>
      <c r="B8" s="8" t="s">
        <v>66</v>
      </c>
      <c r="C8" s="61">
        <v>16</v>
      </c>
      <c r="D8" s="8" t="s">
        <v>61</v>
      </c>
      <c r="E8" s="67">
        <v>8</v>
      </c>
      <c r="G8" s="32">
        <v>6</v>
      </c>
      <c r="H8" s="42" t="str">
        <f t="shared" si="0"/>
        <v>ARGENT SUR SAULDRE</v>
      </c>
      <c r="I8" s="53">
        <f ca="1" t="shared" si="1"/>
        <v>5.995699999999999</v>
      </c>
      <c r="J8" s="49">
        <f t="shared" si="2"/>
        <v>3</v>
      </c>
      <c r="K8" s="49">
        <f t="shared" si="3"/>
        <v>1</v>
      </c>
      <c r="L8" s="49">
        <f t="shared" si="4"/>
        <v>1</v>
      </c>
      <c r="M8" s="49">
        <f t="shared" si="5"/>
        <v>1</v>
      </c>
      <c r="N8" s="49">
        <f t="shared" si="6"/>
        <v>0</v>
      </c>
      <c r="O8" s="49">
        <f t="shared" si="7"/>
        <v>34</v>
      </c>
      <c r="P8" s="49">
        <f t="shared" si="8"/>
        <v>38</v>
      </c>
      <c r="Q8" s="56">
        <f t="shared" si="10"/>
        <v>-4</v>
      </c>
      <c r="V8" s="73" t="s">
        <v>61</v>
      </c>
      <c r="W8" s="58">
        <f t="shared" si="9"/>
        <v>3.9752</v>
      </c>
    </row>
    <row r="9" spans="1:23" ht="18" customHeight="1">
      <c r="A9" s="7">
        <v>6</v>
      </c>
      <c r="B9" s="8" t="s">
        <v>35</v>
      </c>
      <c r="C9" s="61">
        <v>20</v>
      </c>
      <c r="D9" s="8" t="s">
        <v>62</v>
      </c>
      <c r="E9" s="67">
        <v>4</v>
      </c>
      <c r="G9" s="32">
        <v>7</v>
      </c>
      <c r="H9" s="42" t="str">
        <f t="shared" si="0"/>
        <v>ROMORANTIN</v>
      </c>
      <c r="I9" s="53">
        <f ca="1" t="shared" si="1"/>
        <v>5.986800000000001</v>
      </c>
      <c r="J9" s="49">
        <f t="shared" si="2"/>
        <v>3</v>
      </c>
      <c r="K9" s="49">
        <f t="shared" si="3"/>
        <v>2</v>
      </c>
      <c r="L9" s="49">
        <f t="shared" si="4"/>
        <v>0</v>
      </c>
      <c r="M9" s="49">
        <f t="shared" si="5"/>
        <v>1</v>
      </c>
      <c r="N9" s="49">
        <f t="shared" si="6"/>
        <v>1</v>
      </c>
      <c r="O9" s="49">
        <f t="shared" si="7"/>
        <v>30</v>
      </c>
      <c r="P9" s="49">
        <f t="shared" si="8"/>
        <v>42</v>
      </c>
      <c r="Q9" s="56">
        <f t="shared" si="10"/>
        <v>-12</v>
      </c>
      <c r="V9" s="73" t="s">
        <v>66</v>
      </c>
      <c r="W9" s="58">
        <f t="shared" si="9"/>
        <v>9.0311</v>
      </c>
    </row>
    <row r="10" spans="1:23" ht="18" customHeight="1">
      <c r="A10" s="9" t="s">
        <v>1</v>
      </c>
      <c r="B10" s="21" t="s">
        <v>43</v>
      </c>
      <c r="C10" s="65"/>
      <c r="D10" s="21" t="s">
        <v>68</v>
      </c>
      <c r="E10" s="70"/>
      <c r="G10" s="32">
        <v>8</v>
      </c>
      <c r="H10" s="42" t="str">
        <f t="shared" si="0"/>
        <v>FONTENAY</v>
      </c>
      <c r="I10" s="53">
        <f ca="1" t="shared" si="1"/>
        <v>4.978700000000001</v>
      </c>
      <c r="J10" s="49">
        <f t="shared" si="2"/>
        <v>3</v>
      </c>
      <c r="K10" s="49">
        <f t="shared" si="3"/>
        <v>1</v>
      </c>
      <c r="L10" s="49">
        <f t="shared" si="4"/>
        <v>0</v>
      </c>
      <c r="M10" s="49">
        <f t="shared" si="5"/>
        <v>2</v>
      </c>
      <c r="N10" s="49">
        <f t="shared" si="6"/>
        <v>0</v>
      </c>
      <c r="O10" s="49">
        <f t="shared" si="7"/>
        <v>26</v>
      </c>
      <c r="P10" s="49">
        <f t="shared" si="8"/>
        <v>46</v>
      </c>
      <c r="Q10" s="56">
        <f t="shared" si="10"/>
        <v>-20</v>
      </c>
      <c r="V10" s="73" t="s">
        <v>62</v>
      </c>
      <c r="W10" s="58">
        <f t="shared" si="9"/>
        <v>3.979</v>
      </c>
    </row>
    <row r="11" spans="1:23" ht="18" customHeight="1">
      <c r="A11" s="7">
        <v>1</v>
      </c>
      <c r="B11" s="8" t="s">
        <v>57</v>
      </c>
      <c r="C11" s="61">
        <v>18</v>
      </c>
      <c r="D11" s="8" t="s">
        <v>58</v>
      </c>
      <c r="E11" s="67">
        <v>6</v>
      </c>
      <c r="G11" s="32">
        <v>9</v>
      </c>
      <c r="H11" s="42" t="str">
        <f t="shared" si="0"/>
        <v>JOUE LES TOURS</v>
      </c>
      <c r="I11" s="53">
        <f ca="1" t="shared" si="1"/>
        <v>3.979</v>
      </c>
      <c r="J11" s="49">
        <f t="shared" si="2"/>
        <v>3</v>
      </c>
      <c r="K11" s="49">
        <f t="shared" si="3"/>
        <v>0</v>
      </c>
      <c r="L11" s="49">
        <f t="shared" si="4"/>
        <v>1</v>
      </c>
      <c r="M11" s="49">
        <f t="shared" si="5"/>
        <v>2</v>
      </c>
      <c r="N11" s="49">
        <f t="shared" si="6"/>
        <v>0</v>
      </c>
      <c r="O11" s="49">
        <f t="shared" si="7"/>
        <v>26</v>
      </c>
      <c r="P11" s="49">
        <f t="shared" si="8"/>
        <v>46</v>
      </c>
      <c r="Q11" s="56">
        <f t="shared" si="10"/>
        <v>-20</v>
      </c>
      <c r="V11" s="73" t="s">
        <v>35</v>
      </c>
      <c r="W11" s="58">
        <f t="shared" si="9"/>
        <v>9.0549</v>
      </c>
    </row>
    <row r="12" spans="1:23" ht="18" customHeight="1">
      <c r="A12" s="7">
        <v>2</v>
      </c>
      <c r="B12" s="8" t="s">
        <v>67</v>
      </c>
      <c r="C12" s="61">
        <v>8</v>
      </c>
      <c r="D12" s="8" t="s">
        <v>59</v>
      </c>
      <c r="E12" s="67">
        <v>16</v>
      </c>
      <c r="G12" s="32">
        <v>10</v>
      </c>
      <c r="H12" s="42" t="str">
        <f t="shared" si="0"/>
        <v>SAINT MAUR</v>
      </c>
      <c r="I12" s="53">
        <f ca="1" t="shared" si="1"/>
        <v>3.9752</v>
      </c>
      <c r="J12" s="49">
        <f t="shared" si="2"/>
        <v>3</v>
      </c>
      <c r="K12" s="49">
        <f t="shared" si="3"/>
        <v>0</v>
      </c>
      <c r="L12" s="49">
        <f t="shared" si="4"/>
        <v>1</v>
      </c>
      <c r="M12" s="49">
        <f t="shared" si="5"/>
        <v>2</v>
      </c>
      <c r="N12" s="49">
        <f t="shared" si="6"/>
        <v>0</v>
      </c>
      <c r="O12" s="49">
        <f t="shared" si="7"/>
        <v>24</v>
      </c>
      <c r="P12" s="49">
        <f t="shared" si="8"/>
        <v>48</v>
      </c>
      <c r="Q12" s="56">
        <f t="shared" si="10"/>
        <v>-24</v>
      </c>
      <c r="V12" s="73" t="s">
        <v>63</v>
      </c>
      <c r="W12" s="58">
        <f t="shared" si="9"/>
        <v>5.986800000000001</v>
      </c>
    </row>
    <row r="13" spans="1:23" ht="18" customHeight="1">
      <c r="A13" s="7">
        <v>3</v>
      </c>
      <c r="B13" s="8" t="s">
        <v>66</v>
      </c>
      <c r="C13" s="61">
        <v>14</v>
      </c>
      <c r="D13" s="8" t="s">
        <v>65</v>
      </c>
      <c r="E13" s="67">
        <v>10</v>
      </c>
      <c r="G13" s="32">
        <v>11</v>
      </c>
      <c r="H13" s="42" t="str">
        <f t="shared" si="0"/>
        <v>MEILLANT</v>
      </c>
      <c r="I13" s="53">
        <f ca="1" t="shared" si="1"/>
        <v>2.9675</v>
      </c>
      <c r="J13" s="49">
        <f t="shared" si="2"/>
        <v>3</v>
      </c>
      <c r="K13" s="49">
        <f t="shared" si="3"/>
        <v>0</v>
      </c>
      <c r="L13" s="49">
        <f t="shared" si="4"/>
        <v>0</v>
      </c>
      <c r="M13" s="49">
        <f t="shared" si="5"/>
        <v>3</v>
      </c>
      <c r="N13" s="49">
        <f t="shared" si="6"/>
        <v>0</v>
      </c>
      <c r="O13" s="49">
        <f t="shared" si="7"/>
        <v>20</v>
      </c>
      <c r="P13" s="49">
        <f t="shared" si="8"/>
        <v>52</v>
      </c>
      <c r="Q13" s="56">
        <f t="shared" si="10"/>
        <v>-32</v>
      </c>
      <c r="V13" s="73" t="s">
        <v>64</v>
      </c>
      <c r="W13" s="58">
        <f t="shared" si="9"/>
        <v>4.978700000000001</v>
      </c>
    </row>
    <row r="14" spans="1:23" ht="18" customHeight="1" thickBot="1">
      <c r="A14" s="7">
        <v>4</v>
      </c>
      <c r="B14" s="8" t="s">
        <v>64</v>
      </c>
      <c r="C14" s="61">
        <v>18</v>
      </c>
      <c r="D14" s="8" t="s">
        <v>60</v>
      </c>
      <c r="E14" s="67">
        <v>6</v>
      </c>
      <c r="G14" s="33">
        <v>12</v>
      </c>
      <c r="H14" s="43" t="str">
        <f t="shared" si="0"/>
        <v>LUCE</v>
      </c>
      <c r="I14" s="54">
        <f ca="1" t="shared" si="1"/>
        <v>2.9593</v>
      </c>
      <c r="J14" s="50">
        <f t="shared" si="2"/>
        <v>3</v>
      </c>
      <c r="K14" s="50">
        <f t="shared" si="3"/>
        <v>0</v>
      </c>
      <c r="L14" s="50">
        <f t="shared" si="4"/>
        <v>0</v>
      </c>
      <c r="M14" s="50">
        <f t="shared" si="5"/>
        <v>3</v>
      </c>
      <c r="N14" s="50">
        <f t="shared" si="6"/>
        <v>0</v>
      </c>
      <c r="O14" s="50">
        <f t="shared" si="7"/>
        <v>16</v>
      </c>
      <c r="P14" s="50">
        <f t="shared" si="8"/>
        <v>56</v>
      </c>
      <c r="Q14" s="57">
        <f t="shared" si="10"/>
        <v>-40</v>
      </c>
      <c r="V14" s="74" t="s">
        <v>65</v>
      </c>
      <c r="W14" s="58">
        <f t="shared" si="9"/>
        <v>7.0266</v>
      </c>
    </row>
    <row r="15" spans="1:22" ht="18" customHeight="1">
      <c r="A15" s="7">
        <v>5</v>
      </c>
      <c r="B15" s="8" t="s">
        <v>61</v>
      </c>
      <c r="C15" s="61">
        <v>4</v>
      </c>
      <c r="D15" s="8" t="s">
        <v>35</v>
      </c>
      <c r="E15" s="67">
        <v>20</v>
      </c>
      <c r="V15" s="1"/>
    </row>
    <row r="16" spans="1:22" ht="18" customHeight="1">
      <c r="A16" s="10">
        <v>6</v>
      </c>
      <c r="B16" s="11" t="s">
        <v>62</v>
      </c>
      <c r="C16" s="62">
        <v>10</v>
      </c>
      <c r="D16" s="13" t="s">
        <v>63</v>
      </c>
      <c r="E16" s="68">
        <v>14</v>
      </c>
      <c r="V16" s="1"/>
    </row>
    <row r="17" spans="1:22" ht="18" customHeight="1">
      <c r="A17" s="9" t="s">
        <v>5</v>
      </c>
      <c r="B17" s="21" t="s">
        <v>45</v>
      </c>
      <c r="C17" s="65"/>
      <c r="D17" s="21" t="s">
        <v>68</v>
      </c>
      <c r="E17" s="70"/>
      <c r="R17"/>
      <c r="V17" s="1"/>
    </row>
    <row r="18" spans="1:22" ht="18" customHeight="1">
      <c r="A18" s="7">
        <v>1</v>
      </c>
      <c r="B18" s="8" t="s">
        <v>57</v>
      </c>
      <c r="C18" s="61">
        <v>12</v>
      </c>
      <c r="D18" s="8" t="s">
        <v>59</v>
      </c>
      <c r="E18" s="67">
        <v>12</v>
      </c>
      <c r="V18" s="1"/>
    </row>
    <row r="19" spans="1:22" ht="18" customHeight="1">
      <c r="A19" s="7">
        <v>2</v>
      </c>
      <c r="B19" s="8" t="s">
        <v>67</v>
      </c>
      <c r="C19" s="61">
        <v>18</v>
      </c>
      <c r="D19" s="8" t="s">
        <v>58</v>
      </c>
      <c r="E19" s="67">
        <v>6</v>
      </c>
      <c r="V19" s="1"/>
    </row>
    <row r="20" spans="1:22" ht="18" customHeight="1">
      <c r="A20" s="7">
        <v>3</v>
      </c>
      <c r="B20" s="8" t="s">
        <v>66</v>
      </c>
      <c r="C20" s="61">
        <v>22</v>
      </c>
      <c r="D20" s="8" t="s">
        <v>64</v>
      </c>
      <c r="E20" s="67">
        <v>2</v>
      </c>
      <c r="V20" s="1"/>
    </row>
    <row r="21" spans="1:22" ht="18" customHeight="1">
      <c r="A21" s="14">
        <v>4</v>
      </c>
      <c r="B21" s="15" t="s">
        <v>65</v>
      </c>
      <c r="C21" s="63">
        <v>22</v>
      </c>
      <c r="D21" s="15" t="s">
        <v>60</v>
      </c>
      <c r="E21" s="67">
        <v>2</v>
      </c>
      <c r="V21" s="1"/>
    </row>
    <row r="22" spans="1:22" ht="18" customHeight="1">
      <c r="A22" s="12">
        <v>5</v>
      </c>
      <c r="B22" s="11" t="s">
        <v>35</v>
      </c>
      <c r="C22" s="62">
        <v>24</v>
      </c>
      <c r="D22" s="13" t="s">
        <v>63</v>
      </c>
      <c r="E22" s="69">
        <v>0</v>
      </c>
      <c r="V22" s="1"/>
    </row>
    <row r="23" spans="1:22" ht="18" customHeight="1">
      <c r="A23" s="16">
        <v>6</v>
      </c>
      <c r="B23" s="17" t="s">
        <v>62</v>
      </c>
      <c r="C23" s="64">
        <v>12</v>
      </c>
      <c r="D23" s="17" t="s">
        <v>61</v>
      </c>
      <c r="E23" s="67">
        <v>12</v>
      </c>
      <c r="V23" s="1"/>
    </row>
    <row r="24" spans="1:22" ht="18" customHeight="1">
      <c r="A24" s="9" t="s">
        <v>4</v>
      </c>
      <c r="B24" s="21" t="s">
        <v>46</v>
      </c>
      <c r="C24" s="65"/>
      <c r="D24" s="21" t="s">
        <v>69</v>
      </c>
      <c r="E24" s="70"/>
      <c r="V24" s="1"/>
    </row>
    <row r="25" spans="1:22" ht="18" customHeight="1">
      <c r="A25" s="7">
        <v>1</v>
      </c>
      <c r="B25" s="8"/>
      <c r="C25" s="61"/>
      <c r="D25" s="8"/>
      <c r="E25" s="67"/>
      <c r="R25"/>
      <c r="V25" s="1"/>
    </row>
    <row r="26" spans="1:22" ht="18" customHeight="1">
      <c r="A26" s="7">
        <v>2</v>
      </c>
      <c r="B26" s="8"/>
      <c r="C26" s="61"/>
      <c r="D26" s="8"/>
      <c r="E26" s="67"/>
      <c r="V26"/>
    </row>
    <row r="27" spans="1:22" ht="18" customHeight="1">
      <c r="A27" s="7">
        <v>3</v>
      </c>
      <c r="B27" s="8"/>
      <c r="C27" s="61"/>
      <c r="D27" s="8"/>
      <c r="E27" s="67"/>
      <c r="V27"/>
    </row>
    <row r="28" spans="1:22" ht="18" customHeight="1">
      <c r="A28" s="10">
        <v>4</v>
      </c>
      <c r="B28" s="11"/>
      <c r="C28" s="62"/>
      <c r="D28" s="13"/>
      <c r="E28" s="68"/>
      <c r="V28"/>
    </row>
    <row r="29" spans="1:22" ht="18" customHeight="1">
      <c r="A29" s="7">
        <v>5</v>
      </c>
      <c r="B29" s="8"/>
      <c r="C29" s="61"/>
      <c r="D29" s="8"/>
      <c r="E29" s="67"/>
      <c r="V29"/>
    </row>
    <row r="30" spans="1:22" ht="18" customHeight="1">
      <c r="A30" s="7">
        <v>6</v>
      </c>
      <c r="B30" s="8"/>
      <c r="C30" s="61"/>
      <c r="D30" s="8"/>
      <c r="E30" s="67"/>
      <c r="V30"/>
    </row>
    <row r="31" spans="1:22" ht="18" customHeight="1">
      <c r="A31" s="9" t="s">
        <v>3</v>
      </c>
      <c r="B31" s="21" t="s">
        <v>47</v>
      </c>
      <c r="C31" s="65"/>
      <c r="D31" s="21" t="s">
        <v>69</v>
      </c>
      <c r="E31" s="70"/>
      <c r="V31"/>
    </row>
    <row r="32" spans="1:22" ht="18" customHeight="1">
      <c r="A32" s="7">
        <v>1</v>
      </c>
      <c r="B32" s="8"/>
      <c r="C32" s="61"/>
      <c r="D32" s="8"/>
      <c r="E32" s="67"/>
      <c r="V32"/>
    </row>
    <row r="33" spans="1:22" ht="18" customHeight="1">
      <c r="A33" s="7">
        <v>2</v>
      </c>
      <c r="B33" s="8"/>
      <c r="C33" s="61"/>
      <c r="D33" s="8"/>
      <c r="E33" s="67"/>
      <c r="V33"/>
    </row>
    <row r="34" spans="1:22" ht="18" customHeight="1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8" customHeight="1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8" customHeight="1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8" customHeight="1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 customHeight="1">
      <c r="A38" s="9" t="s">
        <v>2</v>
      </c>
      <c r="B38" s="21" t="s">
        <v>49</v>
      </c>
      <c r="C38" s="65"/>
      <c r="D38" s="21" t="s">
        <v>70</v>
      </c>
      <c r="E38" s="70"/>
      <c r="H38" s="75"/>
      <c r="I38" s="77"/>
      <c r="J38" s="78"/>
      <c r="K38" s="79"/>
      <c r="L38" s="78"/>
      <c r="M38" s="76"/>
      <c r="V38"/>
    </row>
    <row r="39" spans="1:22" ht="18" customHeight="1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 customHeight="1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8" customHeight="1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8" customHeight="1">
      <c r="A42" s="18">
        <v>4</v>
      </c>
      <c r="B42" s="8"/>
      <c r="C42" s="61"/>
      <c r="D42" s="8"/>
      <c r="E42" s="67"/>
      <c r="V42"/>
    </row>
    <row r="43" spans="1:22" ht="18" customHeight="1">
      <c r="A43" s="18">
        <v>5</v>
      </c>
      <c r="B43" s="8"/>
      <c r="C43" s="61"/>
      <c r="D43" s="8"/>
      <c r="E43" s="67"/>
      <c r="V43"/>
    </row>
    <row r="44" spans="1:22" ht="18" customHeight="1">
      <c r="A44" s="7">
        <v>6</v>
      </c>
      <c r="B44" s="8"/>
      <c r="C44" s="61"/>
      <c r="D44" s="8"/>
      <c r="E44" s="67"/>
      <c r="V44"/>
    </row>
    <row r="45" spans="1:22" ht="18" customHeight="1">
      <c r="A45" s="9" t="s">
        <v>12</v>
      </c>
      <c r="B45" s="21" t="s">
        <v>50</v>
      </c>
      <c r="C45" s="65"/>
      <c r="D45" s="21" t="s">
        <v>70</v>
      </c>
      <c r="E45" s="70"/>
      <c r="V45"/>
    </row>
    <row r="46" spans="1:22" ht="18" customHeight="1">
      <c r="A46" s="10">
        <v>1</v>
      </c>
      <c r="B46" s="11"/>
      <c r="C46" s="62"/>
      <c r="D46" s="13"/>
      <c r="E46" s="68"/>
      <c r="V46"/>
    </row>
    <row r="47" spans="1:22" ht="18" customHeight="1">
      <c r="A47" s="18">
        <v>2</v>
      </c>
      <c r="B47" s="8"/>
      <c r="C47" s="61"/>
      <c r="D47" s="8"/>
      <c r="E47" s="67"/>
      <c r="V47"/>
    </row>
    <row r="48" spans="1:22" ht="18" customHeight="1">
      <c r="A48" s="18">
        <v>3</v>
      </c>
      <c r="B48" s="8"/>
      <c r="C48" s="61"/>
      <c r="D48" s="8"/>
      <c r="E48" s="67"/>
      <c r="V48"/>
    </row>
    <row r="49" spans="1:22" ht="18" customHeight="1">
      <c r="A49" s="18">
        <v>4</v>
      </c>
      <c r="B49" s="8"/>
      <c r="C49" s="61"/>
      <c r="D49" s="8"/>
      <c r="E49" s="67"/>
      <c r="V49"/>
    </row>
    <row r="50" spans="1:22" ht="18" customHeight="1">
      <c r="A50" s="18">
        <v>5</v>
      </c>
      <c r="B50" s="8"/>
      <c r="C50" s="61"/>
      <c r="D50" s="8"/>
      <c r="E50" s="67"/>
      <c r="V50"/>
    </row>
    <row r="51" spans="1:22" ht="18" customHeight="1">
      <c r="A51" s="18">
        <v>6</v>
      </c>
      <c r="B51" s="8"/>
      <c r="C51" s="61"/>
      <c r="D51" s="8"/>
      <c r="E51" s="67"/>
      <c r="V51"/>
    </row>
    <row r="52" spans="1:22" ht="18" customHeight="1">
      <c r="A52" s="19" t="s">
        <v>6</v>
      </c>
      <c r="B52" s="20" t="s">
        <v>52</v>
      </c>
      <c r="C52" s="65"/>
      <c r="D52" s="21" t="s">
        <v>71</v>
      </c>
      <c r="E52" s="70"/>
      <c r="V52"/>
    </row>
    <row r="53" spans="1:22" ht="18" customHeight="1">
      <c r="A53" s="18">
        <v>1</v>
      </c>
      <c r="B53" s="8"/>
      <c r="C53" s="61"/>
      <c r="D53" s="8"/>
      <c r="E53" s="67"/>
      <c r="V53"/>
    </row>
    <row r="54" spans="1:22" ht="18" customHeight="1">
      <c r="A54" s="18">
        <v>2</v>
      </c>
      <c r="B54" s="8"/>
      <c r="C54" s="61"/>
      <c r="D54" s="8"/>
      <c r="E54" s="67"/>
      <c r="V54"/>
    </row>
    <row r="55" spans="1:22" ht="18" customHeight="1">
      <c r="A55" s="18">
        <v>3</v>
      </c>
      <c r="B55" s="8"/>
      <c r="C55" s="61"/>
      <c r="D55" s="8"/>
      <c r="E55" s="67"/>
      <c r="V55"/>
    </row>
    <row r="56" spans="1:22" ht="18" customHeight="1">
      <c r="A56" s="18">
        <v>4</v>
      </c>
      <c r="B56" s="8"/>
      <c r="C56" s="61"/>
      <c r="D56" s="8"/>
      <c r="E56" s="67"/>
      <c r="V56"/>
    </row>
    <row r="57" spans="1:22" ht="18" customHeight="1">
      <c r="A57" s="18">
        <v>5</v>
      </c>
      <c r="B57" s="8"/>
      <c r="C57" s="61"/>
      <c r="D57" s="8"/>
      <c r="E57" s="67"/>
      <c r="V57"/>
    </row>
    <row r="58" spans="1:22" ht="18" customHeight="1">
      <c r="A58" s="18">
        <v>6</v>
      </c>
      <c r="B58" s="8"/>
      <c r="C58" s="61"/>
      <c r="D58" s="8"/>
      <c r="E58" s="67"/>
      <c r="V58"/>
    </row>
    <row r="59" spans="1:22" ht="18" customHeight="1">
      <c r="A59" s="19" t="s">
        <v>7</v>
      </c>
      <c r="B59" s="20" t="s">
        <v>53</v>
      </c>
      <c r="C59" s="65"/>
      <c r="D59" s="21" t="s">
        <v>71</v>
      </c>
      <c r="E59" s="70"/>
      <c r="H59" s="80"/>
      <c r="V59"/>
    </row>
    <row r="60" spans="1:22" ht="18" customHeight="1">
      <c r="A60" s="18">
        <v>1</v>
      </c>
      <c r="B60" s="8"/>
      <c r="C60" s="61"/>
      <c r="D60" s="8"/>
      <c r="E60" s="67"/>
      <c r="V60"/>
    </row>
    <row r="61" spans="1:22" ht="18" customHeight="1">
      <c r="A61" s="18">
        <v>2</v>
      </c>
      <c r="B61" s="8"/>
      <c r="C61" s="61"/>
      <c r="D61" s="8"/>
      <c r="E61" s="67"/>
      <c r="V61"/>
    </row>
    <row r="62" spans="1:22" ht="18" customHeight="1">
      <c r="A62" s="18">
        <v>3</v>
      </c>
      <c r="B62" s="8"/>
      <c r="C62" s="61"/>
      <c r="D62" s="8"/>
      <c r="E62" s="67"/>
      <c r="V62"/>
    </row>
    <row r="63" spans="1:22" ht="18" customHeight="1">
      <c r="A63" s="18">
        <v>4</v>
      </c>
      <c r="B63" s="8"/>
      <c r="C63" s="61"/>
      <c r="D63" s="8"/>
      <c r="E63" s="67"/>
      <c r="V63"/>
    </row>
    <row r="64" spans="1:22" ht="18" customHeight="1">
      <c r="A64" s="18">
        <v>5</v>
      </c>
      <c r="B64" s="8"/>
      <c r="C64" s="61"/>
      <c r="D64" s="8"/>
      <c r="E64" s="67"/>
      <c r="V64"/>
    </row>
    <row r="65" spans="1:22" ht="18" customHeight="1">
      <c r="A65" s="18">
        <v>6</v>
      </c>
      <c r="B65" s="8"/>
      <c r="C65" s="61"/>
      <c r="D65" s="8"/>
      <c r="E65" s="67"/>
      <c r="V65"/>
    </row>
    <row r="66" spans="1:22" ht="18" customHeight="1">
      <c r="A66" s="9" t="s">
        <v>8</v>
      </c>
      <c r="B66" s="21" t="s">
        <v>55</v>
      </c>
      <c r="C66" s="65"/>
      <c r="D66" s="21" t="s">
        <v>48</v>
      </c>
      <c r="E66" s="70"/>
      <c r="V66"/>
    </row>
    <row r="67" spans="1:22" ht="18" customHeight="1">
      <c r="A67" s="18">
        <v>1</v>
      </c>
      <c r="B67" s="8"/>
      <c r="C67" s="61"/>
      <c r="D67" s="8"/>
      <c r="E67" s="67"/>
      <c r="V67"/>
    </row>
    <row r="68" spans="1:22" ht="18" customHeight="1">
      <c r="A68" s="18">
        <v>2</v>
      </c>
      <c r="B68" s="8"/>
      <c r="C68" s="61"/>
      <c r="D68" s="8"/>
      <c r="E68" s="67"/>
      <c r="V68"/>
    </row>
    <row r="69" spans="1:22" ht="18" customHeight="1">
      <c r="A69" s="18">
        <v>3</v>
      </c>
      <c r="B69" s="8"/>
      <c r="C69" s="61"/>
      <c r="D69" s="8"/>
      <c r="E69" s="67"/>
      <c r="V69"/>
    </row>
    <row r="70" spans="1:22" ht="18" customHeight="1">
      <c r="A70" s="18">
        <v>4</v>
      </c>
      <c r="B70" s="8"/>
      <c r="C70" s="61"/>
      <c r="D70" s="8"/>
      <c r="E70" s="67"/>
      <c r="V70"/>
    </row>
    <row r="71" spans="1:22" ht="18" customHeight="1">
      <c r="A71" s="18">
        <v>5</v>
      </c>
      <c r="B71" s="8"/>
      <c r="C71" s="61"/>
      <c r="D71" s="8"/>
      <c r="E71" s="67"/>
      <c r="V71"/>
    </row>
    <row r="72" spans="1:22" ht="18" customHeight="1">
      <c r="A72" s="18">
        <v>6</v>
      </c>
      <c r="B72" s="8"/>
      <c r="C72" s="61"/>
      <c r="D72" s="8"/>
      <c r="E72" s="67"/>
      <c r="V72"/>
    </row>
    <row r="73" spans="1:22" ht="18" customHeight="1">
      <c r="A73" s="9" t="s">
        <v>9</v>
      </c>
      <c r="B73" s="21" t="s">
        <v>56</v>
      </c>
      <c r="C73" s="65"/>
      <c r="D73" s="21" t="s">
        <v>48</v>
      </c>
      <c r="E73" s="70"/>
      <c r="V73"/>
    </row>
    <row r="74" spans="1:22" ht="18" customHeight="1">
      <c r="A74" s="18">
        <v>1</v>
      </c>
      <c r="B74" s="8"/>
      <c r="C74" s="61"/>
      <c r="D74" s="8"/>
      <c r="E74" s="67"/>
      <c r="V74"/>
    </row>
    <row r="75" spans="1:22" ht="18" customHeight="1">
      <c r="A75" s="18">
        <v>2</v>
      </c>
      <c r="B75" s="8"/>
      <c r="C75" s="61"/>
      <c r="D75" s="22"/>
      <c r="E75" s="67"/>
      <c r="V75"/>
    </row>
    <row r="76" spans="1:22" ht="18" customHeight="1">
      <c r="A76" s="18">
        <v>3</v>
      </c>
      <c r="B76" s="8"/>
      <c r="C76" s="61"/>
      <c r="D76" s="22"/>
      <c r="E76" s="67"/>
      <c r="V76"/>
    </row>
    <row r="77" spans="1:22" ht="18" customHeight="1">
      <c r="A77" s="18">
        <v>4</v>
      </c>
      <c r="B77" s="8"/>
      <c r="C77" s="61"/>
      <c r="D77" s="22"/>
      <c r="E77" s="67"/>
      <c r="V77"/>
    </row>
    <row r="78" spans="1:22" ht="18" customHeight="1">
      <c r="A78" s="18">
        <v>5</v>
      </c>
      <c r="B78" s="8"/>
      <c r="C78" s="61"/>
      <c r="D78" s="22"/>
      <c r="E78" s="67"/>
      <c r="V78"/>
    </row>
    <row r="79" spans="1:22" ht="18" customHeight="1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E10" sqref="E10"/>
    </sheetView>
  </sheetViews>
  <sheetFormatPr defaultColWidth="11.421875" defaultRowHeight="12.75"/>
  <cols>
    <col min="1" max="1" width="5.00390625" style="1" customWidth="1"/>
    <col min="2" max="2" width="28.421875" style="1" customWidth="1"/>
    <col min="3" max="3" width="7.140625" style="2" customWidth="1"/>
    <col min="4" max="4" width="27.0039062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customWidth="1"/>
    <col min="9" max="9" width="6.8515625" style="51" customWidth="1"/>
    <col min="10" max="10" width="5.7109375" style="51" customWidth="1"/>
    <col min="11" max="11" width="7.421875" style="51" customWidth="1"/>
    <col min="12" max="12" width="4.140625" style="51" customWidth="1"/>
    <col min="13" max="13" width="6.57421875" style="51" customWidth="1"/>
    <col min="14" max="14" width="7.140625" style="51" customWidth="1"/>
    <col min="15" max="15" width="6.8515625" style="51" customWidth="1"/>
    <col min="16" max="16" width="7.421875" style="51" customWidth="1"/>
    <col min="17" max="17" width="11.00390625" style="51" customWidth="1"/>
    <col min="18" max="18" width="11.421875" style="1" customWidth="1"/>
    <col min="19" max="19" width="10.421875" style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BOURGES MOULON</v>
      </c>
      <c r="I3" s="52">
        <f aca="true" ca="1" t="shared" si="1" ref="I3:I14">OFFSET($V$2,MATCH(H3,Clubs,0),1)</f>
        <v>3.0236</v>
      </c>
      <c r="J3" s="48">
        <f aca="true" t="shared" si="2" ref="J3:J14">SUMPRODUCT((c_d=H3)*(m_d&lt;&gt;""))+SUMPRODUCT((c_e=H3)*(m_e&lt;&gt;""))</f>
        <v>1</v>
      </c>
      <c r="K3" s="48">
        <f aca="true" t="shared" si="3" ref="K3:K14">SUMPRODUCT((c_d=H3)*(m_d&gt;m_e))+SUMPRODUCT((c_e=H3)*(m_e&gt;m_d))</f>
        <v>1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 aca="true" t="shared" si="6" ref="N3:N14">SUMPRODUCT((c_d=H3)*(m_d=0)*(m_d&lt;&gt;""))+SUMPRODUCT((c_e=H3)*(m_e=0)*(m_e&lt;&gt;""))</f>
        <v>0</v>
      </c>
      <c r="O3" s="48">
        <f aca="true" t="shared" si="7" ref="O3:O14">SUMPRODUCT((c_d=H3)*m_d)+SUMPRODUCT((c_e=H3)*m_e)</f>
        <v>30</v>
      </c>
      <c r="P3" s="48">
        <f aca="true" t="shared" si="8" ref="P3:P14">SUMPRODUCT((c_d=H3)*m_e)+SUMPRODUCT((c_e=H3)*m_d)</f>
        <v>6</v>
      </c>
      <c r="Q3" s="55">
        <f>O3-P3</f>
        <v>24</v>
      </c>
      <c r="S3" s="34" t="s">
        <v>25</v>
      </c>
      <c r="T3" s="37">
        <v>3</v>
      </c>
      <c r="V3" s="72" t="s">
        <v>29</v>
      </c>
      <c r="W3" s="58">
        <f aca="true" t="shared" si="9" ref="W3:W14"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10000</f>
        <v>3.0197</v>
      </c>
    </row>
    <row r="4" spans="1:23" ht="18">
      <c r="A4" s="7">
        <v>1</v>
      </c>
      <c r="B4" s="8" t="s">
        <v>31</v>
      </c>
      <c r="C4" s="61">
        <v>6</v>
      </c>
      <c r="D4" s="8" t="s">
        <v>30</v>
      </c>
      <c r="E4" s="67">
        <v>30</v>
      </c>
      <c r="G4" s="32">
        <v>2</v>
      </c>
      <c r="H4" s="42" t="str">
        <f t="shared" si="0"/>
        <v>ST JEAN DE LA RUELLE</v>
      </c>
      <c r="I4" s="53">
        <f ca="1" t="shared" si="1"/>
        <v>3.0226</v>
      </c>
      <c r="J4" s="49">
        <f t="shared" si="2"/>
        <v>1</v>
      </c>
      <c r="K4" s="49">
        <f t="shared" si="3"/>
        <v>1</v>
      </c>
      <c r="L4" s="49">
        <f t="shared" si="4"/>
        <v>0</v>
      </c>
      <c r="M4" s="49">
        <f t="shared" si="5"/>
        <v>0</v>
      </c>
      <c r="N4" s="49">
        <f t="shared" si="6"/>
        <v>0</v>
      </c>
      <c r="O4" s="49">
        <f t="shared" si="7"/>
        <v>30</v>
      </c>
      <c r="P4" s="49">
        <f t="shared" si="8"/>
        <v>6</v>
      </c>
      <c r="Q4" s="56">
        <f aca="true" t="shared" si="10" ref="Q4:Q14">O4-P4</f>
        <v>24</v>
      </c>
      <c r="S4" s="35" t="s">
        <v>19</v>
      </c>
      <c r="T4" s="38">
        <v>2</v>
      </c>
      <c r="V4" s="73" t="s">
        <v>30</v>
      </c>
      <c r="W4" s="58">
        <f t="shared" si="9"/>
        <v>3.0236</v>
      </c>
    </row>
    <row r="5" spans="1:23" ht="18">
      <c r="A5" s="7">
        <v>2</v>
      </c>
      <c r="B5" s="8" t="s">
        <v>29</v>
      </c>
      <c r="C5" s="61">
        <v>28</v>
      </c>
      <c r="D5" s="8" t="s">
        <v>34</v>
      </c>
      <c r="E5" s="67">
        <v>8</v>
      </c>
      <c r="G5" s="32">
        <v>3</v>
      </c>
      <c r="H5" s="42" t="str">
        <f t="shared" si="0"/>
        <v>BOURGES BAC</v>
      </c>
      <c r="I5" s="53">
        <f ca="1" t="shared" si="1"/>
        <v>3.0197</v>
      </c>
      <c r="J5" s="49">
        <f t="shared" si="2"/>
        <v>1</v>
      </c>
      <c r="K5" s="49">
        <f t="shared" si="3"/>
        <v>1</v>
      </c>
      <c r="L5" s="49">
        <f t="shared" si="4"/>
        <v>0</v>
      </c>
      <c r="M5" s="49">
        <f t="shared" si="5"/>
        <v>0</v>
      </c>
      <c r="N5" s="49">
        <f t="shared" si="6"/>
        <v>0</v>
      </c>
      <c r="O5" s="49">
        <f t="shared" si="7"/>
        <v>28</v>
      </c>
      <c r="P5" s="49">
        <f t="shared" si="8"/>
        <v>8</v>
      </c>
      <c r="Q5" s="56">
        <f t="shared" si="10"/>
        <v>20</v>
      </c>
      <c r="S5" s="35" t="s">
        <v>26</v>
      </c>
      <c r="T5" s="38">
        <v>1</v>
      </c>
      <c r="V5" s="73" t="s">
        <v>31</v>
      </c>
      <c r="W5" s="58">
        <f t="shared" si="9"/>
        <v>0.9755</v>
      </c>
    </row>
    <row r="6" spans="1:23" ht="18">
      <c r="A6" s="7">
        <v>3</v>
      </c>
      <c r="B6" s="8" t="s">
        <v>32</v>
      </c>
      <c r="C6" s="61">
        <v>8</v>
      </c>
      <c r="D6" s="8" t="s">
        <v>33</v>
      </c>
      <c r="E6" s="67">
        <v>28</v>
      </c>
      <c r="G6" s="32">
        <v>4</v>
      </c>
      <c r="H6" s="42" t="str">
        <f t="shared" si="0"/>
        <v>ILLIERS COMBRAY</v>
      </c>
      <c r="I6" s="53">
        <f ca="1" t="shared" si="1"/>
        <v>3.0193</v>
      </c>
      <c r="J6" s="49">
        <f t="shared" si="2"/>
        <v>1</v>
      </c>
      <c r="K6" s="49">
        <f t="shared" si="3"/>
        <v>1</v>
      </c>
      <c r="L6" s="49">
        <f t="shared" si="4"/>
        <v>0</v>
      </c>
      <c r="M6" s="49">
        <f t="shared" si="5"/>
        <v>0</v>
      </c>
      <c r="N6" s="49">
        <f t="shared" si="6"/>
        <v>0</v>
      </c>
      <c r="O6" s="49">
        <f t="shared" si="7"/>
        <v>28</v>
      </c>
      <c r="P6" s="49">
        <f t="shared" si="8"/>
        <v>8</v>
      </c>
      <c r="Q6" s="56">
        <f t="shared" si="10"/>
        <v>20</v>
      </c>
      <c r="S6" s="35" t="s">
        <v>21</v>
      </c>
      <c r="T6" s="38">
        <v>0</v>
      </c>
      <c r="V6" s="73" t="s">
        <v>32</v>
      </c>
      <c r="W6" s="58">
        <f t="shared" si="9"/>
        <v>0.9793999999999999</v>
      </c>
    </row>
    <row r="7" spans="1:23" ht="18.75" thickBot="1">
      <c r="A7" s="7">
        <v>4</v>
      </c>
      <c r="B7" s="8" t="s">
        <v>35</v>
      </c>
      <c r="C7" s="61">
        <v>18</v>
      </c>
      <c r="D7" s="8" t="s">
        <v>36</v>
      </c>
      <c r="E7" s="67">
        <v>18</v>
      </c>
      <c r="G7" s="32">
        <v>5</v>
      </c>
      <c r="H7" s="42" t="str">
        <f t="shared" si="0"/>
        <v>LANGON</v>
      </c>
      <c r="I7" s="53">
        <f ca="1" t="shared" si="1"/>
        <v>3.0029</v>
      </c>
      <c r="J7" s="49">
        <f t="shared" si="2"/>
        <v>1</v>
      </c>
      <c r="K7" s="49">
        <f t="shared" si="3"/>
        <v>1</v>
      </c>
      <c r="L7" s="49">
        <f t="shared" si="4"/>
        <v>0</v>
      </c>
      <c r="M7" s="49">
        <f t="shared" si="5"/>
        <v>0</v>
      </c>
      <c r="N7" s="49">
        <f t="shared" si="6"/>
        <v>0</v>
      </c>
      <c r="O7" s="49">
        <f t="shared" si="7"/>
        <v>20</v>
      </c>
      <c r="P7" s="49">
        <f t="shared" si="8"/>
        <v>16</v>
      </c>
      <c r="Q7" s="56">
        <f t="shared" si="10"/>
        <v>4</v>
      </c>
      <c r="S7" s="36"/>
      <c r="T7" s="39"/>
      <c r="V7" s="73" t="s">
        <v>33</v>
      </c>
      <c r="W7" s="58">
        <f t="shared" si="9"/>
        <v>3.0193</v>
      </c>
    </row>
    <row r="8" spans="1:23" ht="15">
      <c r="A8" s="7">
        <v>5</v>
      </c>
      <c r="B8" s="8" t="s">
        <v>37</v>
      </c>
      <c r="C8" s="61">
        <v>20</v>
      </c>
      <c r="D8" s="8" t="s">
        <v>38</v>
      </c>
      <c r="E8" s="67">
        <v>16</v>
      </c>
      <c r="G8" s="32">
        <v>6</v>
      </c>
      <c r="H8" s="42" t="str">
        <f t="shared" si="0"/>
        <v>MONTLOUIS</v>
      </c>
      <c r="I8" s="53">
        <f ca="1" t="shared" si="1"/>
        <v>1.9991</v>
      </c>
      <c r="J8" s="49">
        <f t="shared" si="2"/>
        <v>1</v>
      </c>
      <c r="K8" s="49">
        <f t="shared" si="3"/>
        <v>0</v>
      </c>
      <c r="L8" s="49">
        <f t="shared" si="4"/>
        <v>1</v>
      </c>
      <c r="M8" s="49">
        <f t="shared" si="5"/>
        <v>0</v>
      </c>
      <c r="N8" s="49">
        <f t="shared" si="6"/>
        <v>0</v>
      </c>
      <c r="O8" s="49">
        <f t="shared" si="7"/>
        <v>18</v>
      </c>
      <c r="P8" s="49">
        <f t="shared" si="8"/>
        <v>18</v>
      </c>
      <c r="Q8" s="56">
        <f t="shared" si="10"/>
        <v>0</v>
      </c>
      <c r="V8" s="73" t="s">
        <v>34</v>
      </c>
      <c r="W8" s="58">
        <f t="shared" si="9"/>
        <v>0.9792</v>
      </c>
    </row>
    <row r="9" spans="1:23" ht="15">
      <c r="A9" s="7">
        <v>6</v>
      </c>
      <c r="B9" s="8" t="s">
        <v>39</v>
      </c>
      <c r="C9" s="61">
        <v>6</v>
      </c>
      <c r="D9" s="8" t="s">
        <v>40</v>
      </c>
      <c r="E9" s="67">
        <v>30</v>
      </c>
      <c r="G9" s="32">
        <v>7</v>
      </c>
      <c r="H9" s="42" t="str">
        <f t="shared" si="0"/>
        <v>TOURS APTN 2</v>
      </c>
      <c r="I9" s="53">
        <f ca="1" t="shared" si="1"/>
        <v>1.999</v>
      </c>
      <c r="J9" s="49">
        <f t="shared" si="2"/>
        <v>1</v>
      </c>
      <c r="K9" s="49">
        <f t="shared" si="3"/>
        <v>0</v>
      </c>
      <c r="L9" s="49">
        <f t="shared" si="4"/>
        <v>1</v>
      </c>
      <c r="M9" s="49">
        <f t="shared" si="5"/>
        <v>0</v>
      </c>
      <c r="N9" s="49">
        <f t="shared" si="6"/>
        <v>0</v>
      </c>
      <c r="O9" s="49">
        <f t="shared" si="7"/>
        <v>18</v>
      </c>
      <c r="P9" s="49">
        <f t="shared" si="8"/>
        <v>18</v>
      </c>
      <c r="Q9" s="56">
        <f t="shared" si="10"/>
        <v>0</v>
      </c>
      <c r="V9" s="73" t="s">
        <v>35</v>
      </c>
      <c r="W9" s="58">
        <f t="shared" si="9"/>
        <v>1.9991</v>
      </c>
    </row>
    <row r="10" spans="1:23" ht="18">
      <c r="A10" s="9" t="s">
        <v>1</v>
      </c>
      <c r="B10" s="21" t="s">
        <v>43</v>
      </c>
      <c r="C10" s="65"/>
      <c r="D10" s="21" t="s">
        <v>44</v>
      </c>
      <c r="E10" s="70"/>
      <c r="G10" s="32">
        <v>8</v>
      </c>
      <c r="H10" s="42" t="str">
        <f t="shared" si="0"/>
        <v>SALBRIS</v>
      </c>
      <c r="I10" s="53">
        <f ca="1" t="shared" si="1"/>
        <v>0.9948</v>
      </c>
      <c r="J10" s="49">
        <f t="shared" si="2"/>
        <v>1</v>
      </c>
      <c r="K10" s="49">
        <f t="shared" si="3"/>
        <v>0</v>
      </c>
      <c r="L10" s="49">
        <f t="shared" si="4"/>
        <v>0</v>
      </c>
      <c r="M10" s="49">
        <f t="shared" si="5"/>
        <v>1</v>
      </c>
      <c r="N10" s="49">
        <f t="shared" si="6"/>
        <v>0</v>
      </c>
      <c r="O10" s="49">
        <f t="shared" si="7"/>
        <v>16</v>
      </c>
      <c r="P10" s="49">
        <f t="shared" si="8"/>
        <v>20</v>
      </c>
      <c r="Q10" s="56">
        <f t="shared" si="10"/>
        <v>-4</v>
      </c>
      <c r="V10" s="73" t="s">
        <v>36</v>
      </c>
      <c r="W10" s="58">
        <f t="shared" si="9"/>
        <v>1.999</v>
      </c>
    </row>
    <row r="11" spans="1:23" ht="15">
      <c r="A11" s="7">
        <v>1</v>
      </c>
      <c r="B11" s="8"/>
      <c r="C11" s="61"/>
      <c r="D11" s="8"/>
      <c r="E11" s="67"/>
      <c r="G11" s="32">
        <v>9</v>
      </c>
      <c r="H11" s="42" t="str">
        <f t="shared" si="0"/>
        <v>CHATEAUDUN</v>
      </c>
      <c r="I11" s="53">
        <f ca="1" t="shared" si="1"/>
        <v>0.9793999999999999</v>
      </c>
      <c r="J11" s="49">
        <f t="shared" si="2"/>
        <v>1</v>
      </c>
      <c r="K11" s="49">
        <f t="shared" si="3"/>
        <v>0</v>
      </c>
      <c r="L11" s="49">
        <f t="shared" si="4"/>
        <v>0</v>
      </c>
      <c r="M11" s="49">
        <f t="shared" si="5"/>
        <v>1</v>
      </c>
      <c r="N11" s="49">
        <f t="shared" si="6"/>
        <v>0</v>
      </c>
      <c r="O11" s="49">
        <f t="shared" si="7"/>
        <v>8</v>
      </c>
      <c r="P11" s="49">
        <f t="shared" si="8"/>
        <v>28</v>
      </c>
      <c r="Q11" s="56">
        <f t="shared" si="10"/>
        <v>-20</v>
      </c>
      <c r="V11" s="73" t="s">
        <v>37</v>
      </c>
      <c r="W11" s="58">
        <f t="shared" si="9"/>
        <v>3.0029</v>
      </c>
    </row>
    <row r="12" spans="1:23" ht="15">
      <c r="A12" s="7">
        <v>2</v>
      </c>
      <c r="B12" s="8"/>
      <c r="C12" s="61"/>
      <c r="D12" s="8"/>
      <c r="E12" s="67"/>
      <c r="G12" s="32">
        <v>10</v>
      </c>
      <c r="H12" s="42" t="str">
        <f t="shared" si="0"/>
        <v>LE BLANC</v>
      </c>
      <c r="I12" s="53">
        <f ca="1" t="shared" si="1"/>
        <v>0.9792</v>
      </c>
      <c r="J12" s="49">
        <f t="shared" si="2"/>
        <v>1</v>
      </c>
      <c r="K12" s="49">
        <f t="shared" si="3"/>
        <v>0</v>
      </c>
      <c r="L12" s="49">
        <f t="shared" si="4"/>
        <v>0</v>
      </c>
      <c r="M12" s="49">
        <f t="shared" si="5"/>
        <v>1</v>
      </c>
      <c r="N12" s="49">
        <f t="shared" si="6"/>
        <v>0</v>
      </c>
      <c r="O12" s="49">
        <f t="shared" si="7"/>
        <v>8</v>
      </c>
      <c r="P12" s="49">
        <f t="shared" si="8"/>
        <v>28</v>
      </c>
      <c r="Q12" s="56">
        <f t="shared" si="10"/>
        <v>-20</v>
      </c>
      <c r="V12" s="73" t="s">
        <v>38</v>
      </c>
      <c r="W12" s="58">
        <f t="shared" si="9"/>
        <v>0.9948</v>
      </c>
    </row>
    <row r="13" spans="1:23" ht="15">
      <c r="A13" s="7">
        <v>3</v>
      </c>
      <c r="B13" s="8"/>
      <c r="C13" s="61"/>
      <c r="D13" s="8"/>
      <c r="E13" s="67"/>
      <c r="G13" s="32">
        <v>11</v>
      </c>
      <c r="H13" s="42" t="str">
        <f t="shared" si="0"/>
        <v>MEHUN SUR YEVRE</v>
      </c>
      <c r="I13" s="53">
        <f ca="1" t="shared" si="1"/>
        <v>0.9755</v>
      </c>
      <c r="J13" s="49">
        <f t="shared" si="2"/>
        <v>1</v>
      </c>
      <c r="K13" s="49">
        <f t="shared" si="3"/>
        <v>0</v>
      </c>
      <c r="L13" s="49">
        <f t="shared" si="4"/>
        <v>0</v>
      </c>
      <c r="M13" s="49">
        <f t="shared" si="5"/>
        <v>1</v>
      </c>
      <c r="N13" s="49">
        <f t="shared" si="6"/>
        <v>0</v>
      </c>
      <c r="O13" s="49">
        <f t="shared" si="7"/>
        <v>6</v>
      </c>
      <c r="P13" s="49">
        <f t="shared" si="8"/>
        <v>30</v>
      </c>
      <c r="Q13" s="56">
        <f t="shared" si="10"/>
        <v>-24</v>
      </c>
      <c r="V13" s="73" t="s">
        <v>39</v>
      </c>
      <c r="W13" s="58">
        <f t="shared" si="9"/>
        <v>0.9747</v>
      </c>
    </row>
    <row r="14" spans="1:23" ht="15.75" thickBot="1">
      <c r="A14" s="7">
        <v>4</v>
      </c>
      <c r="B14" s="8"/>
      <c r="C14" s="61"/>
      <c r="D14" s="8"/>
      <c r="E14" s="67"/>
      <c r="G14" s="33">
        <v>12</v>
      </c>
      <c r="H14" s="43" t="str">
        <f t="shared" si="0"/>
        <v>NOGENT SUR VERNISSON</v>
      </c>
      <c r="I14" s="54">
        <f ca="1" t="shared" si="1"/>
        <v>0.9747</v>
      </c>
      <c r="J14" s="50">
        <f t="shared" si="2"/>
        <v>1</v>
      </c>
      <c r="K14" s="50">
        <f t="shared" si="3"/>
        <v>0</v>
      </c>
      <c r="L14" s="50">
        <f t="shared" si="4"/>
        <v>0</v>
      </c>
      <c r="M14" s="50">
        <f t="shared" si="5"/>
        <v>1</v>
      </c>
      <c r="N14" s="50">
        <f t="shared" si="6"/>
        <v>0</v>
      </c>
      <c r="O14" s="50">
        <f t="shared" si="7"/>
        <v>6</v>
      </c>
      <c r="P14" s="50">
        <f t="shared" si="8"/>
        <v>30</v>
      </c>
      <c r="Q14" s="57">
        <f t="shared" si="10"/>
        <v>-24</v>
      </c>
      <c r="V14" s="74" t="s">
        <v>40</v>
      </c>
      <c r="W14" s="58">
        <f t="shared" si="9"/>
        <v>3.0226</v>
      </c>
    </row>
    <row r="15" spans="1:22" ht="15">
      <c r="A15" s="7">
        <v>5</v>
      </c>
      <c r="B15" s="8"/>
      <c r="C15" s="61"/>
      <c r="D15" s="8"/>
      <c r="E15" s="67"/>
      <c r="V15" s="1"/>
    </row>
    <row r="16" spans="1:22" ht="18">
      <c r="A16" s="10">
        <v>6</v>
      </c>
      <c r="B16" s="11"/>
      <c r="C16" s="62"/>
      <c r="D16" s="13"/>
      <c r="E16" s="68"/>
      <c r="V16" s="1"/>
    </row>
    <row r="17" spans="1:22" ht="18">
      <c r="A17" s="9" t="s">
        <v>5</v>
      </c>
      <c r="B17" s="21" t="s">
        <v>45</v>
      </c>
      <c r="C17" s="65"/>
      <c r="D17" s="21" t="s">
        <v>44</v>
      </c>
      <c r="E17" s="70"/>
      <c r="R17"/>
      <c r="V17" s="1"/>
    </row>
    <row r="18" spans="1:22" ht="15">
      <c r="A18" s="7">
        <v>1</v>
      </c>
      <c r="B18" s="8"/>
      <c r="C18" s="61"/>
      <c r="D18" s="8"/>
      <c r="E18" s="67"/>
      <c r="V18" s="1"/>
    </row>
    <row r="19" spans="1:22" ht="15">
      <c r="A19" s="7">
        <v>2</v>
      </c>
      <c r="B19" s="8"/>
      <c r="C19" s="61"/>
      <c r="D19" s="8"/>
      <c r="E19" s="67"/>
      <c r="V19" s="1"/>
    </row>
    <row r="20" spans="1:22" ht="15">
      <c r="A20" s="7">
        <v>3</v>
      </c>
      <c r="B20" s="8"/>
      <c r="C20" s="61"/>
      <c r="D20" s="8"/>
      <c r="E20" s="67"/>
      <c r="V20" s="1"/>
    </row>
    <row r="21" spans="1:22" ht="15">
      <c r="A21" s="14">
        <v>4</v>
      </c>
      <c r="B21" s="15"/>
      <c r="C21" s="63"/>
      <c r="D21" s="15"/>
      <c r="E21" s="67"/>
      <c r="V21" s="1"/>
    </row>
    <row r="22" spans="1:22" ht="18">
      <c r="A22" s="12">
        <v>5</v>
      </c>
      <c r="B22" s="11"/>
      <c r="C22" s="62"/>
      <c r="D22" s="13"/>
      <c r="E22" s="69"/>
      <c r="V22" s="1"/>
    </row>
    <row r="23" spans="1:22" ht="15">
      <c r="A23" s="16">
        <v>6</v>
      </c>
      <c r="B23" s="17"/>
      <c r="C23" s="64"/>
      <c r="D23" s="17"/>
      <c r="E23" s="67"/>
      <c r="V23" s="1"/>
    </row>
    <row r="24" spans="1:22" ht="18">
      <c r="A24" s="9" t="s">
        <v>4</v>
      </c>
      <c r="B24" s="21" t="s">
        <v>46</v>
      </c>
      <c r="C24" s="65"/>
      <c r="D24" s="21" t="s">
        <v>48</v>
      </c>
      <c r="E24" s="70"/>
      <c r="V24" s="1"/>
    </row>
    <row r="25" spans="1:22" ht="15">
      <c r="A25" s="7">
        <v>1</v>
      </c>
      <c r="B25" s="8"/>
      <c r="C25" s="61"/>
      <c r="D25" s="8"/>
      <c r="E25" s="67"/>
      <c r="R25"/>
      <c r="V25" s="1"/>
    </row>
    <row r="26" spans="1:22" ht="15">
      <c r="A26" s="7">
        <v>2</v>
      </c>
      <c r="B26" s="8"/>
      <c r="C26" s="61"/>
      <c r="D26" s="8"/>
      <c r="E26" s="67"/>
      <c r="V26"/>
    </row>
    <row r="27" spans="1:22" ht="15">
      <c r="A27" s="7">
        <v>3</v>
      </c>
      <c r="B27" s="8"/>
      <c r="C27" s="61"/>
      <c r="D27" s="8"/>
      <c r="E27" s="67"/>
      <c r="V27"/>
    </row>
    <row r="28" spans="1:22" ht="18">
      <c r="A28" s="10">
        <v>4</v>
      </c>
      <c r="B28" s="11"/>
      <c r="C28" s="62"/>
      <c r="D28" s="13"/>
      <c r="E28" s="68"/>
      <c r="V28"/>
    </row>
    <row r="29" spans="1:22" ht="15">
      <c r="A29" s="7">
        <v>5</v>
      </c>
      <c r="B29" s="8"/>
      <c r="C29" s="61"/>
      <c r="D29" s="8"/>
      <c r="E29" s="67"/>
      <c r="V29"/>
    </row>
    <row r="30" spans="1:22" ht="15">
      <c r="A30" s="7">
        <v>6</v>
      </c>
      <c r="B30" s="8"/>
      <c r="C30" s="61"/>
      <c r="D30" s="8"/>
      <c r="E30" s="67"/>
      <c r="V30"/>
    </row>
    <row r="31" spans="1:22" ht="18">
      <c r="A31" s="9" t="s">
        <v>3</v>
      </c>
      <c r="B31" s="21" t="s">
        <v>47</v>
      </c>
      <c r="C31" s="65"/>
      <c r="D31" s="21" t="s">
        <v>48</v>
      </c>
      <c r="E31" s="70"/>
      <c r="V31"/>
    </row>
    <row r="32" spans="1:22" ht="15">
      <c r="A32" s="7">
        <v>1</v>
      </c>
      <c r="B32" s="8"/>
      <c r="C32" s="61"/>
      <c r="D32" s="8"/>
      <c r="E32" s="67"/>
      <c r="V32"/>
    </row>
    <row r="33" spans="1:22" ht="15">
      <c r="A33" s="7">
        <v>2</v>
      </c>
      <c r="B33" s="8"/>
      <c r="C33" s="61"/>
      <c r="D33" s="8"/>
      <c r="E33" s="67"/>
      <c r="V33"/>
    </row>
    <row r="34" spans="1:22" ht="18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5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5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5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>
      <c r="A38" s="9" t="s">
        <v>2</v>
      </c>
      <c r="B38" s="21" t="s">
        <v>49</v>
      </c>
      <c r="C38" s="65"/>
      <c r="D38" s="21" t="s">
        <v>51</v>
      </c>
      <c r="E38" s="70"/>
      <c r="H38" s="75"/>
      <c r="I38" s="77"/>
      <c r="J38" s="78"/>
      <c r="K38" s="79"/>
      <c r="L38" s="78"/>
      <c r="M38" s="76"/>
      <c r="V38"/>
    </row>
    <row r="39" spans="1:22" ht="15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5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5">
      <c r="A42" s="18">
        <v>4</v>
      </c>
      <c r="B42" s="8"/>
      <c r="C42" s="61"/>
      <c r="D42" s="8"/>
      <c r="E42" s="67"/>
      <c r="V42"/>
    </row>
    <row r="43" spans="1:22" ht="15">
      <c r="A43" s="18">
        <v>5</v>
      </c>
      <c r="B43" s="8"/>
      <c r="C43" s="61"/>
      <c r="D43" s="8"/>
      <c r="E43" s="67"/>
      <c r="V43"/>
    </row>
    <row r="44" spans="1:22" ht="15">
      <c r="A44" s="7">
        <v>6</v>
      </c>
      <c r="B44" s="8"/>
      <c r="C44" s="61"/>
      <c r="D44" s="8"/>
      <c r="E44" s="67"/>
      <c r="V44"/>
    </row>
    <row r="45" spans="1:22" ht="18">
      <c r="A45" s="9" t="s">
        <v>12</v>
      </c>
      <c r="B45" s="21" t="s">
        <v>50</v>
      </c>
      <c r="C45" s="65"/>
      <c r="D45" s="21" t="s">
        <v>51</v>
      </c>
      <c r="E45" s="70"/>
      <c r="V45"/>
    </row>
    <row r="46" spans="1:22" ht="18">
      <c r="A46" s="10">
        <v>1</v>
      </c>
      <c r="B46" s="11"/>
      <c r="C46" s="62"/>
      <c r="D46" s="13"/>
      <c r="E46" s="68"/>
      <c r="V46"/>
    </row>
    <row r="47" spans="1:22" ht="15">
      <c r="A47" s="18">
        <v>2</v>
      </c>
      <c r="B47" s="8"/>
      <c r="C47" s="61"/>
      <c r="D47" s="8"/>
      <c r="E47" s="67"/>
      <c r="V47"/>
    </row>
    <row r="48" spans="1:22" ht="15">
      <c r="A48" s="18">
        <v>3</v>
      </c>
      <c r="B48" s="8"/>
      <c r="C48" s="61"/>
      <c r="D48" s="8"/>
      <c r="E48" s="67"/>
      <c r="V48"/>
    </row>
    <row r="49" spans="1:22" ht="15">
      <c r="A49" s="18">
        <v>4</v>
      </c>
      <c r="B49" s="8"/>
      <c r="C49" s="61"/>
      <c r="D49" s="8"/>
      <c r="E49" s="67"/>
      <c r="V49"/>
    </row>
    <row r="50" spans="1:22" ht="15">
      <c r="A50" s="18">
        <v>5</v>
      </c>
      <c r="B50" s="8"/>
      <c r="C50" s="61"/>
      <c r="D50" s="8"/>
      <c r="E50" s="67"/>
      <c r="V50"/>
    </row>
    <row r="51" spans="1:22" ht="15">
      <c r="A51" s="18">
        <v>6</v>
      </c>
      <c r="B51" s="8"/>
      <c r="C51" s="61"/>
      <c r="D51" s="8"/>
      <c r="E51" s="67"/>
      <c r="V51"/>
    </row>
    <row r="52" spans="1:22" ht="18">
      <c r="A52" s="19" t="s">
        <v>6</v>
      </c>
      <c r="B52" s="20" t="s">
        <v>52</v>
      </c>
      <c r="C52" s="65"/>
      <c r="D52" s="21" t="s">
        <v>54</v>
      </c>
      <c r="E52" s="70"/>
      <c r="V52"/>
    </row>
    <row r="53" spans="1:22" ht="15">
      <c r="A53" s="18">
        <v>1</v>
      </c>
      <c r="B53" s="8"/>
      <c r="C53" s="61"/>
      <c r="D53" s="8"/>
      <c r="E53" s="67"/>
      <c r="V53"/>
    </row>
    <row r="54" spans="1:22" ht="15">
      <c r="A54" s="18">
        <v>2</v>
      </c>
      <c r="B54" s="8"/>
      <c r="C54" s="61"/>
      <c r="D54" s="8"/>
      <c r="E54" s="67"/>
      <c r="V54"/>
    </row>
    <row r="55" spans="1:22" ht="15">
      <c r="A55" s="18">
        <v>3</v>
      </c>
      <c r="B55" s="8"/>
      <c r="C55" s="61"/>
      <c r="D55" s="8"/>
      <c r="E55" s="67"/>
      <c r="V55"/>
    </row>
    <row r="56" spans="1:22" ht="15">
      <c r="A56" s="18">
        <v>4</v>
      </c>
      <c r="B56" s="8"/>
      <c r="C56" s="61"/>
      <c r="D56" s="8"/>
      <c r="E56" s="67"/>
      <c r="V56"/>
    </row>
    <row r="57" spans="1:22" ht="15">
      <c r="A57" s="18">
        <v>5</v>
      </c>
      <c r="B57" s="8"/>
      <c r="C57" s="61"/>
      <c r="D57" s="8"/>
      <c r="E57" s="67"/>
      <c r="V57"/>
    </row>
    <row r="58" spans="1:22" ht="15">
      <c r="A58" s="18">
        <v>6</v>
      </c>
      <c r="B58" s="8"/>
      <c r="C58" s="61"/>
      <c r="D58" s="8"/>
      <c r="E58" s="67"/>
      <c r="V58"/>
    </row>
    <row r="59" spans="1:22" ht="18">
      <c r="A59" s="19" t="s">
        <v>7</v>
      </c>
      <c r="B59" s="20" t="s">
        <v>53</v>
      </c>
      <c r="C59" s="65"/>
      <c r="D59" s="21" t="s">
        <v>54</v>
      </c>
      <c r="E59" s="70"/>
      <c r="H59" s="80"/>
      <c r="V59"/>
    </row>
    <row r="60" spans="1:22" ht="15">
      <c r="A60" s="18">
        <v>1</v>
      </c>
      <c r="B60" s="8"/>
      <c r="C60" s="61"/>
      <c r="D60" s="8"/>
      <c r="E60" s="67"/>
      <c r="V60"/>
    </row>
    <row r="61" spans="1:22" ht="15">
      <c r="A61" s="18">
        <v>2</v>
      </c>
      <c r="B61" s="8"/>
      <c r="C61" s="61"/>
      <c r="D61" s="8"/>
      <c r="E61" s="67"/>
      <c r="V61"/>
    </row>
    <row r="62" spans="1:22" ht="15">
      <c r="A62" s="18">
        <v>3</v>
      </c>
      <c r="B62" s="8"/>
      <c r="C62" s="61"/>
      <c r="D62" s="8"/>
      <c r="E62" s="67"/>
      <c r="V62"/>
    </row>
    <row r="63" spans="1:22" ht="15">
      <c r="A63" s="18">
        <v>4</v>
      </c>
      <c r="B63" s="8"/>
      <c r="C63" s="61"/>
      <c r="D63" s="8"/>
      <c r="E63" s="67"/>
      <c r="V63"/>
    </row>
    <row r="64" spans="1:22" ht="15">
      <c r="A64" s="18">
        <v>5</v>
      </c>
      <c r="B64" s="8"/>
      <c r="C64" s="61"/>
      <c r="D64" s="8"/>
      <c r="E64" s="67"/>
      <c r="V64"/>
    </row>
    <row r="65" spans="1:22" ht="15">
      <c r="A65" s="18">
        <v>6</v>
      </c>
      <c r="B65" s="8"/>
      <c r="C65" s="61"/>
      <c r="D65" s="8"/>
      <c r="E65" s="67"/>
      <c r="V65"/>
    </row>
    <row r="66" spans="1:22" ht="18">
      <c r="A66" s="9" t="s">
        <v>8</v>
      </c>
      <c r="B66" s="21" t="s">
        <v>55</v>
      </c>
      <c r="C66" s="65"/>
      <c r="D66" s="21" t="s">
        <v>10</v>
      </c>
      <c r="E66" s="70"/>
      <c r="V66"/>
    </row>
    <row r="67" spans="1:22" ht="15">
      <c r="A67" s="18">
        <v>1</v>
      </c>
      <c r="B67" s="8"/>
      <c r="C67" s="61"/>
      <c r="D67" s="8"/>
      <c r="E67" s="67"/>
      <c r="V67"/>
    </row>
    <row r="68" spans="1:22" ht="15">
      <c r="A68" s="18">
        <v>2</v>
      </c>
      <c r="B68" s="8"/>
      <c r="C68" s="61"/>
      <c r="D68" s="8"/>
      <c r="E68" s="67"/>
      <c r="V68"/>
    </row>
    <row r="69" spans="1:22" ht="15">
      <c r="A69" s="18">
        <v>3</v>
      </c>
      <c r="B69" s="8"/>
      <c r="C69" s="61"/>
      <c r="D69" s="8"/>
      <c r="E69" s="67"/>
      <c r="V69"/>
    </row>
    <row r="70" spans="1:22" ht="15">
      <c r="A70" s="18">
        <v>4</v>
      </c>
      <c r="B70" s="8"/>
      <c r="C70" s="61"/>
      <c r="D70" s="8"/>
      <c r="E70" s="67"/>
      <c r="V70"/>
    </row>
    <row r="71" spans="1:22" ht="15">
      <c r="A71" s="18">
        <v>5</v>
      </c>
      <c r="B71" s="8"/>
      <c r="C71" s="61"/>
      <c r="D71" s="8"/>
      <c r="E71" s="67"/>
      <c r="V71"/>
    </row>
    <row r="72" spans="1:22" ht="15">
      <c r="A72" s="18">
        <v>6</v>
      </c>
      <c r="B72" s="8"/>
      <c r="C72" s="61"/>
      <c r="D72" s="8"/>
      <c r="E72" s="67"/>
      <c r="V72"/>
    </row>
    <row r="73" spans="1:22" ht="18">
      <c r="A73" s="9" t="s">
        <v>9</v>
      </c>
      <c r="B73" s="21" t="s">
        <v>56</v>
      </c>
      <c r="C73" s="65"/>
      <c r="D73" s="21" t="s">
        <v>10</v>
      </c>
      <c r="E73" s="70"/>
      <c r="V73"/>
    </row>
    <row r="74" spans="1:22" ht="15">
      <c r="A74" s="18">
        <v>1</v>
      </c>
      <c r="B74" s="8"/>
      <c r="C74" s="61"/>
      <c r="D74" s="8"/>
      <c r="E74" s="67"/>
      <c r="V74"/>
    </row>
    <row r="75" spans="1:22" ht="15">
      <c r="A75" s="18">
        <v>2</v>
      </c>
      <c r="B75" s="8"/>
      <c r="C75" s="61"/>
      <c r="D75" s="22"/>
      <c r="E75" s="67"/>
      <c r="V75"/>
    </row>
    <row r="76" spans="1:22" ht="15">
      <c r="A76" s="18">
        <v>3</v>
      </c>
      <c r="B76" s="8"/>
      <c r="C76" s="61"/>
      <c r="D76" s="22"/>
      <c r="E76" s="67"/>
      <c r="V76"/>
    </row>
    <row r="77" spans="1:22" ht="15">
      <c r="A77" s="18">
        <v>4</v>
      </c>
      <c r="B77" s="8"/>
      <c r="C77" s="61"/>
      <c r="D77" s="22"/>
      <c r="E77" s="67"/>
      <c r="V77"/>
    </row>
    <row r="78" spans="1:22" ht="15">
      <c r="A78" s="18">
        <v>5</v>
      </c>
      <c r="B78" s="8"/>
      <c r="C78" s="61"/>
      <c r="D78" s="22"/>
      <c r="E78" s="67"/>
      <c r="V78"/>
    </row>
    <row r="79" spans="1:22" ht="15.75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du Centre FFPJP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CRC Féminin</dc:title>
  <dc:subject>Année 2013</dc:subject>
  <dc:creator>Gérard LAUVERJAT</dc:creator>
  <cp:keywords/>
  <dc:description/>
  <cp:lastModifiedBy>Jose</cp:lastModifiedBy>
  <cp:lastPrinted>2016-10-19T16:56:59Z</cp:lastPrinted>
  <dcterms:created xsi:type="dcterms:W3CDTF">2006-11-14T20:30:38Z</dcterms:created>
  <dcterms:modified xsi:type="dcterms:W3CDTF">2017-02-27T11:44:57Z</dcterms:modified>
  <cp:category/>
  <cp:version/>
  <cp:contentType/>
  <cp:contentStatus/>
</cp:coreProperties>
</file>