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WF\Downloads\"/>
    </mc:Choice>
  </mc:AlternateContent>
  <bookViews>
    <workbookView xWindow="0" yWindow="0" windowWidth="26400" windowHeight="11070"/>
  </bookViews>
  <sheets>
    <sheet name="Données" sheetId="1" r:id="rId1"/>
    <sheet name="Planning Lundi" sheetId="3" r:id="rId2"/>
    <sheet name="Planning Dimanche" sheetId="4" r:id="rId3"/>
    <sheet name="Feuil1" sheetId="5" r:id="rId4"/>
  </sheets>
  <definedNames>
    <definedName name="_xlnm.Print_Area" localSheetId="0">Données!$A$1:$K$30</definedName>
    <definedName name="_xlnm.Print_Area" localSheetId="2">'Planning Dimanche'!$A$1:$I$98</definedName>
    <definedName name="_xlnm.Print_Area" localSheetId="1">'Planning Lundi'!$A$1:$I$98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4" l="1"/>
  <c r="C84" i="4" s="1"/>
  <c r="I2" i="3" l="1"/>
  <c r="H2" i="3"/>
  <c r="G2" i="3"/>
  <c r="F2" i="3"/>
  <c r="E2" i="3"/>
  <c r="D2" i="3"/>
  <c r="I2" i="4"/>
  <c r="H2" i="4"/>
  <c r="G2" i="4"/>
  <c r="F2" i="4"/>
  <c r="E2" i="4"/>
  <c r="D2" i="4"/>
  <c r="H2" i="1"/>
  <c r="N1" i="4" l="1"/>
  <c r="N1" i="3" l="1"/>
  <c r="F14" i="1" l="1"/>
  <c r="H3" i="1"/>
  <c r="F3" i="1" s="1"/>
  <c r="H4" i="1"/>
  <c r="F4" i="1" s="1"/>
  <c r="H5" i="1"/>
  <c r="F5" i="1" s="1"/>
  <c r="H6" i="1"/>
  <c r="F6" i="1" s="1"/>
  <c r="H7" i="1"/>
  <c r="F7" i="1" s="1"/>
  <c r="H8" i="1"/>
  <c r="F8" i="1" s="1"/>
  <c r="H9" i="1"/>
  <c r="F9" i="1" s="1"/>
  <c r="H10" i="1"/>
  <c r="F10" i="1" s="1"/>
  <c r="H11" i="1"/>
  <c r="F11" i="1" s="1"/>
  <c r="H12" i="1"/>
  <c r="F12" i="1" s="1"/>
  <c r="H13" i="1"/>
  <c r="F13" i="1" s="1"/>
  <c r="H14" i="1"/>
  <c r="H15" i="1"/>
  <c r="F15" i="1" s="1"/>
  <c r="H16" i="1"/>
  <c r="F16" i="1" s="1"/>
  <c r="H17" i="1"/>
  <c r="F17" i="1" s="1"/>
  <c r="H18" i="1"/>
  <c r="F18" i="1" s="1"/>
  <c r="H19" i="1"/>
  <c r="F19" i="1" s="1"/>
  <c r="H20" i="1"/>
  <c r="F20" i="1" s="1"/>
  <c r="H21" i="1"/>
  <c r="F21" i="1" s="1"/>
  <c r="H22" i="1"/>
  <c r="F22" i="1" s="1"/>
  <c r="H23" i="1"/>
  <c r="F23" i="1" s="1"/>
  <c r="H24" i="1"/>
  <c r="F24" i="1" s="1"/>
  <c r="H25" i="1"/>
  <c r="F25" i="1" s="1"/>
  <c r="H26" i="1"/>
  <c r="F26" i="1" s="1"/>
  <c r="H27" i="1"/>
  <c r="F27" i="1" s="1"/>
  <c r="H28" i="1"/>
  <c r="F28" i="1" s="1"/>
  <c r="H29" i="1"/>
  <c r="F29" i="1" s="1"/>
  <c r="H30" i="1"/>
  <c r="F30" i="1" s="1"/>
  <c r="F2" i="1"/>
  <c r="G30" i="1" l="1"/>
  <c r="G29" i="1"/>
  <c r="G28" i="1"/>
  <c r="G27" i="1"/>
  <c r="G26" i="1"/>
  <c r="G25" i="1"/>
  <c r="G12" i="1"/>
  <c r="G24" i="1"/>
  <c r="G23" i="1"/>
  <c r="G22" i="1"/>
  <c r="G21" i="1"/>
  <c r="G20" i="1"/>
  <c r="G19" i="1"/>
  <c r="G18" i="1"/>
  <c r="G17" i="1"/>
  <c r="G16" i="1"/>
  <c r="G15" i="1"/>
  <c r="G14" i="1"/>
  <c r="G13" i="1"/>
  <c r="G2" i="1" l="1"/>
  <c r="G4" i="1"/>
  <c r="G5" i="1"/>
  <c r="G6" i="1"/>
  <c r="G7" i="1"/>
  <c r="G8" i="1"/>
  <c r="G9" i="1"/>
  <c r="G10" i="1"/>
  <c r="G11" i="1"/>
  <c r="G3" i="1"/>
  <c r="H31" i="1" l="1"/>
  <c r="H180" i="1" s="1"/>
  <c r="H181" i="1" s="1"/>
  <c r="H182" i="1" s="1"/>
  <c r="H183" i="1" s="1"/>
  <c r="H184" i="1" s="1"/>
  <c r="H185" i="1" s="1"/>
  <c r="N2" i="3"/>
  <c r="N2" i="4"/>
</calcChain>
</file>

<file path=xl/sharedStrings.xml><?xml version="1.0" encoding="utf-8"?>
<sst xmlns="http://schemas.openxmlformats.org/spreadsheetml/2006/main" count="441" uniqueCount="125">
  <si>
    <t>020101</t>
  </si>
  <si>
    <t>020102</t>
  </si>
  <si>
    <t>020103</t>
  </si>
  <si>
    <t>020104</t>
  </si>
  <si>
    <t>020105</t>
  </si>
  <si>
    <t>020106</t>
  </si>
  <si>
    <t>020107</t>
  </si>
  <si>
    <t>020108</t>
  </si>
  <si>
    <t>020109</t>
  </si>
  <si>
    <t>Planning</t>
  </si>
  <si>
    <t>N°cde</t>
  </si>
  <si>
    <t>Tps de fab</t>
  </si>
  <si>
    <t>HT</t>
  </si>
  <si>
    <t>Lundi</t>
  </si>
  <si>
    <t>Mardi</t>
  </si>
  <si>
    <t>Mercredi</t>
  </si>
  <si>
    <t>Jeudi</t>
  </si>
  <si>
    <t>Vendredi</t>
  </si>
  <si>
    <t>Samedi</t>
  </si>
  <si>
    <t>Dimanche</t>
  </si>
  <si>
    <t>clients</t>
  </si>
  <si>
    <t>heures</t>
  </si>
  <si>
    <t>cellules</t>
  </si>
  <si>
    <t>Nbs cellule</t>
  </si>
  <si>
    <t>Concatener</t>
  </si>
  <si>
    <t xml:space="preserve"> A</t>
  </si>
  <si>
    <t xml:space="preserve"> D</t>
  </si>
  <si>
    <t xml:space="preserve"> E</t>
  </si>
  <si>
    <t xml:space="preserve"> S</t>
  </si>
  <si>
    <t xml:space="preserve"> P</t>
  </si>
  <si>
    <t xml:space="preserve"> Z</t>
  </si>
  <si>
    <t xml:space="preserve"> L</t>
  </si>
  <si>
    <t>020000</t>
  </si>
  <si>
    <t xml:space="preserve"> machine</t>
  </si>
  <si>
    <t>Maintenance</t>
  </si>
  <si>
    <t>020110</t>
  </si>
  <si>
    <t>020111</t>
  </si>
  <si>
    <t>020112</t>
  </si>
  <si>
    <t>020113</t>
  </si>
  <si>
    <t>020114</t>
  </si>
  <si>
    <t>020115</t>
  </si>
  <si>
    <t>020116</t>
  </si>
  <si>
    <t>020117</t>
  </si>
  <si>
    <t>020118</t>
  </si>
  <si>
    <t>020119</t>
  </si>
  <si>
    <t>020120</t>
  </si>
  <si>
    <t>020121</t>
  </si>
  <si>
    <t>020122</t>
  </si>
  <si>
    <t xml:space="preserve"> B</t>
  </si>
  <si>
    <t xml:space="preserve"> C</t>
  </si>
  <si>
    <t xml:space="preserve"> F</t>
  </si>
  <si>
    <t xml:space="preserve"> G</t>
  </si>
  <si>
    <t xml:space="preserve"> H</t>
  </si>
  <si>
    <t xml:space="preserve"> I</t>
  </si>
  <si>
    <t xml:space="preserve"> J</t>
  </si>
  <si>
    <t xml:space="preserve"> K</t>
  </si>
  <si>
    <t xml:space="preserve"> M</t>
  </si>
  <si>
    <t xml:space="preserve"> N</t>
  </si>
  <si>
    <t xml:space="preserve"> O</t>
  </si>
  <si>
    <t xml:space="preserve"> Q</t>
  </si>
  <si>
    <t>020123</t>
  </si>
  <si>
    <t>020124</t>
  </si>
  <si>
    <t>020125</t>
  </si>
  <si>
    <t>020126</t>
  </si>
  <si>
    <t>020127</t>
  </si>
  <si>
    <t>020128</t>
  </si>
  <si>
    <t xml:space="preserve"> R</t>
  </si>
  <si>
    <t xml:space="preserve"> T</t>
  </si>
  <si>
    <t xml:space="preserve"> U</t>
  </si>
  <si>
    <t xml:space="preserve"> V</t>
  </si>
  <si>
    <t xml:space="preserve"> W</t>
  </si>
  <si>
    <t/>
  </si>
  <si>
    <t>S</t>
  </si>
  <si>
    <t>Minuit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</si>
  <si>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</si>
  <si>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</si>
  <si>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</si>
  <si>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</si>
  <si>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</si>
  <si>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</si>
  <si>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</si>
  <si>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</si>
  <si>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</si>
  <si>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</si>
  <si>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</si>
  <si>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</si>
  <si>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</si>
  <si>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</si>
  <si>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</si>
  <si>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</si>
  <si>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</si>
  <si>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</si>
  <si>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</si>
  <si>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</si>
  <si>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</si>
  <si>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</si>
  <si>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</si>
  <si>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Colonne3</t>
  </si>
  <si>
    <t>Conversion</t>
  </si>
  <si>
    <t>Fait</t>
  </si>
  <si>
    <t>x</t>
  </si>
  <si>
    <t>Maintenance machine</t>
  </si>
  <si>
    <t>1611670 A</t>
  </si>
  <si>
    <t>1612613 D</t>
  </si>
  <si>
    <t>1612612 E</t>
  </si>
  <si>
    <t>1612614 S</t>
  </si>
  <si>
    <t>1612528 P</t>
  </si>
  <si>
    <t>1612529 A</t>
  </si>
  <si>
    <t>1612516 Z</t>
  </si>
  <si>
    <t>1612577 P</t>
  </si>
  <si>
    <t>1612469 L</t>
  </si>
  <si>
    <t>1612479 B</t>
  </si>
  <si>
    <t>1612462 C</t>
  </si>
  <si>
    <t>1612445 F</t>
  </si>
  <si>
    <t>1612429 G</t>
  </si>
  <si>
    <t>1612412 H</t>
  </si>
  <si>
    <t>1612395 I</t>
  </si>
  <si>
    <t>1612378 J</t>
  </si>
  <si>
    <t>1612361 K</t>
  </si>
  <si>
    <t>1612344 L</t>
  </si>
  <si>
    <t>1612327 M</t>
  </si>
  <si>
    <t>1612310 N</t>
  </si>
  <si>
    <t>1612293 O</t>
  </si>
  <si>
    <t xml:space="preserve"> </t>
  </si>
  <si>
    <t xml:space="preserve">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</si>
</sst>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;@"/>
  </numFmts>
  <fonts count="8" x14ac:knownFonts="1">
    <font>
      <sz val="11"/>
      <color theme="1"/>
      <name val="Calibri"/>
      <family val="2"/>
      <scheme val="minor"/>
    </font>
    <font>
      <sz val="11"/>
      <color rgb="FF303030"/>
      <name val="Verdana"/>
      <family val="2"/>
    </font>
    <font>
      <sz val="9"/>
      <color theme="1"/>
      <name val="Calibri"/>
      <family val="2"/>
      <scheme val="minor"/>
    </font>
    <font>
      <sz val="9"/>
      <color rgb="FF303030"/>
      <name val="Verdana"/>
      <family val="2"/>
    </font>
    <font>
      <sz val="11"/>
      <color theme="0"/>
      <name val="Calibri"/>
      <family val="2"/>
      <scheme val="minor"/>
    </font>
    <font>
      <sz val="10"/>
      <color indexed="9"/>
      <name val="Verdana"/>
      <family val="2"/>
    </font>
    <font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1" fillId="0" borderId="0" xfId="0" applyFont="1" applyFill="1"/>
    <xf numFmtId="2" fontId="0" fillId="0" borderId="0" xfId="0" applyNumberFormat="1" applyFill="1"/>
    <xf numFmtId="0" fontId="2" fillId="0" borderId="0" xfId="0" applyFont="1" applyFill="1"/>
    <xf numFmtId="0" fontId="3" fillId="0" borderId="0" xfId="0" applyFont="1" applyFill="1" applyBorder="1"/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0" fontId="0" fillId="0" borderId="0" xfId="0" quotePrefix="1" applyFill="1"/>
    <xf numFmtId="1" fontId="0" fillId="0" borderId="0" xfId="0" applyNumberFormat="1" applyFill="1"/>
    <xf numFmtId="0" fontId="0" fillId="2" borderId="0" xfId="0" applyFont="1" applyFill="1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0" fontId="4" fillId="4" borderId="1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5" borderId="13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2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0" xfId="0" applyFill="1"/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numFmt numFmtId="1" formatCode="0"/>
      <fill>
        <patternFill patternType="solid">
          <fgColor indexed="64"/>
          <bgColor theme="4" tint="0.5999938962981048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561975</xdr:colOff>
      <xdr:row>18</xdr:row>
      <xdr:rowOff>19050</xdr:rowOff>
    </xdr:from>
    <xdr:to>
      <xdr:col>16</xdr:col>
      <xdr:colOff>438150</xdr:colOff>
      <xdr:row>24</xdr:row>
      <xdr:rowOff>180975</xdr:rowOff>
    </xdr:to>
    <xdr:sp macro="" textlink="">
      <xdr:nvSpPr>
        <xdr:cNvPr id="15" name="Rectangle à coins arrondis 14"/>
        <xdr:cNvSpPr/>
      </xdr:nvSpPr>
      <xdr:spPr>
        <a:xfrm>
          <a:off x="11391900" y="3448050"/>
          <a:ext cx="2162175" cy="1304925"/>
        </a:xfrm>
        <a:prstGeom prst="round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rgbClr val="C00000"/>
              </a:solidFill>
            </a:rPr>
            <a:t>Tâches</a:t>
          </a:r>
          <a:r>
            <a:rPr lang="fr-FR" sz="1100" baseline="0">
              <a:solidFill>
                <a:srgbClr val="C00000"/>
              </a:solidFill>
            </a:rPr>
            <a:t> terminées</a:t>
          </a:r>
        </a:p>
        <a:p>
          <a:pPr algn="l"/>
          <a:endParaRPr lang="fr-FR" sz="1100" baseline="0">
            <a:solidFill>
              <a:srgbClr val="C00000"/>
            </a:solidFill>
          </a:endParaRPr>
        </a:p>
        <a:p>
          <a:pPr algn="l"/>
          <a:r>
            <a:rPr lang="fr-FR" sz="1100" baseline="0">
              <a:solidFill>
                <a:srgbClr val="C00000"/>
              </a:solidFill>
            </a:rPr>
            <a:t>Planning LUNDI</a:t>
          </a:r>
        </a:p>
        <a:p>
          <a:pPr algn="l"/>
          <a:endParaRPr lang="fr-FR" sz="1100" baseline="0">
            <a:solidFill>
              <a:srgbClr val="C00000"/>
            </a:solidFill>
          </a:endParaRPr>
        </a:p>
        <a:p>
          <a:pPr algn="l"/>
          <a:r>
            <a:rPr lang="fr-FR" sz="1100" baseline="0">
              <a:solidFill>
                <a:srgbClr val="C00000"/>
              </a:solidFill>
            </a:rPr>
            <a:t>Planning DIMANCHE</a:t>
          </a:r>
          <a:endParaRPr lang="fr-FR" sz="1100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523875</xdr:colOff>
      <xdr:row>4</xdr:row>
      <xdr:rowOff>104776</xdr:rowOff>
    </xdr:from>
    <xdr:to>
      <xdr:col>16</xdr:col>
      <xdr:colOff>400050</xdr:colOff>
      <xdr:row>17</xdr:row>
      <xdr:rowOff>47626</xdr:rowOff>
    </xdr:to>
    <xdr:sp macro="" textlink="">
      <xdr:nvSpPr>
        <xdr:cNvPr id="3" name="Rectangle à coins arrondis 2"/>
        <xdr:cNvSpPr/>
      </xdr:nvSpPr>
      <xdr:spPr>
        <a:xfrm>
          <a:off x="10610850" y="866776"/>
          <a:ext cx="2162175" cy="24193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Lundi 5 h - Vendredi 19</a:t>
          </a:r>
          <a:r>
            <a:rPr lang="fr-FR" sz="1100" baseline="0"/>
            <a:t> h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Lundi 5 h - Samedi 5 h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Lundi 5 h - Samedi 12 h</a:t>
          </a:r>
        </a:p>
        <a:p>
          <a:pPr algn="l"/>
          <a:endParaRPr lang="fr-FR" sz="1100" baseline="0"/>
        </a:p>
        <a:p>
          <a:pPr algn="l"/>
          <a:endParaRPr lang="fr-FR" sz="1100" baseline="0"/>
        </a:p>
        <a:p>
          <a:pPr algn="l"/>
          <a:r>
            <a:rPr lang="fr-FR" sz="1100" baseline="0"/>
            <a:t>Dimanche 20 h - Vendredi 19 h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Dimanche 20 h - Samedi 5 h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Dimanche 20 h - Samedi 12 h</a:t>
          </a:r>
          <a:endParaRPr lang="fr-FR" sz="1100"/>
        </a:p>
      </xdr:txBody>
    </xdr:sp>
    <xdr:clientData/>
  </xdr:twoCellAnchor>
  <xdr:twoCellAnchor>
    <xdr:from>
      <xdr:col>13</xdr:col>
      <xdr:colOff>381000</xdr:colOff>
      <xdr:row>5</xdr:row>
      <xdr:rowOff>47625</xdr:rowOff>
    </xdr:from>
    <xdr:to>
      <xdr:col>13</xdr:col>
      <xdr:colOff>647700</xdr:colOff>
      <xdr:row>6</xdr:row>
      <xdr:rowOff>104775</xdr:rowOff>
    </xdr:to>
    <xdr:sp macro="[0]!Copie1" textlink="">
      <xdr:nvSpPr>
        <xdr:cNvPr id="4" name="Émoticône 3"/>
        <xdr:cNvSpPr/>
      </xdr:nvSpPr>
      <xdr:spPr>
        <a:xfrm>
          <a:off x="10467975" y="1000125"/>
          <a:ext cx="266700" cy="247650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381000</xdr:colOff>
      <xdr:row>7</xdr:row>
      <xdr:rowOff>9525</xdr:rowOff>
    </xdr:from>
    <xdr:to>
      <xdr:col>13</xdr:col>
      <xdr:colOff>647700</xdr:colOff>
      <xdr:row>8</xdr:row>
      <xdr:rowOff>66675</xdr:rowOff>
    </xdr:to>
    <xdr:sp macro="[0]!Copie2" textlink="">
      <xdr:nvSpPr>
        <xdr:cNvPr id="5" name="Émoticône 4"/>
        <xdr:cNvSpPr/>
      </xdr:nvSpPr>
      <xdr:spPr>
        <a:xfrm>
          <a:off x="10467975" y="1343025"/>
          <a:ext cx="266700" cy="247650"/>
        </a:xfrm>
        <a:prstGeom prst="smileyFac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381000</xdr:colOff>
      <xdr:row>8</xdr:row>
      <xdr:rowOff>161925</xdr:rowOff>
    </xdr:from>
    <xdr:to>
      <xdr:col>13</xdr:col>
      <xdr:colOff>647700</xdr:colOff>
      <xdr:row>10</xdr:row>
      <xdr:rowOff>28575</xdr:rowOff>
    </xdr:to>
    <xdr:sp macro="[0]!Copie3" textlink="">
      <xdr:nvSpPr>
        <xdr:cNvPr id="6" name="Émoticône 5"/>
        <xdr:cNvSpPr/>
      </xdr:nvSpPr>
      <xdr:spPr>
        <a:xfrm>
          <a:off x="10467975" y="1685925"/>
          <a:ext cx="266700" cy="247650"/>
        </a:xfrm>
        <a:prstGeom prst="smileyFac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381000</xdr:colOff>
      <xdr:row>11</xdr:row>
      <xdr:rowOff>76200</xdr:rowOff>
    </xdr:from>
    <xdr:to>
      <xdr:col>13</xdr:col>
      <xdr:colOff>647700</xdr:colOff>
      <xdr:row>12</xdr:row>
      <xdr:rowOff>133350</xdr:rowOff>
    </xdr:to>
    <xdr:sp macro="[0]!Copie4" textlink="">
      <xdr:nvSpPr>
        <xdr:cNvPr id="7" name="Émoticône 6"/>
        <xdr:cNvSpPr/>
      </xdr:nvSpPr>
      <xdr:spPr>
        <a:xfrm>
          <a:off x="10467975" y="2171700"/>
          <a:ext cx="266700" cy="247650"/>
        </a:xfrm>
        <a:prstGeom prst="smileyFac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381000</xdr:colOff>
      <xdr:row>13</xdr:row>
      <xdr:rowOff>57150</xdr:rowOff>
    </xdr:from>
    <xdr:to>
      <xdr:col>13</xdr:col>
      <xdr:colOff>647700</xdr:colOff>
      <xdr:row>14</xdr:row>
      <xdr:rowOff>114300</xdr:rowOff>
    </xdr:to>
    <xdr:sp macro="[0]!Copie5" textlink="">
      <xdr:nvSpPr>
        <xdr:cNvPr id="8" name="Émoticône 7"/>
        <xdr:cNvSpPr/>
      </xdr:nvSpPr>
      <xdr:spPr>
        <a:xfrm>
          <a:off x="10467975" y="2533650"/>
          <a:ext cx="266700" cy="247650"/>
        </a:xfrm>
        <a:prstGeom prst="smileyFac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381000</xdr:colOff>
      <xdr:row>15</xdr:row>
      <xdr:rowOff>9525</xdr:rowOff>
    </xdr:from>
    <xdr:to>
      <xdr:col>13</xdr:col>
      <xdr:colOff>647700</xdr:colOff>
      <xdr:row>16</xdr:row>
      <xdr:rowOff>66675</xdr:rowOff>
    </xdr:to>
    <xdr:sp macro="[0]!Copie6" textlink="">
      <xdr:nvSpPr>
        <xdr:cNvPr id="9" name="Émoticône 8"/>
        <xdr:cNvSpPr/>
      </xdr:nvSpPr>
      <xdr:spPr>
        <a:xfrm>
          <a:off x="10467975" y="2867025"/>
          <a:ext cx="266700" cy="247650"/>
        </a:xfrm>
        <a:prstGeom prst="smileyFac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409575</xdr:colOff>
      <xdr:row>20</xdr:row>
      <xdr:rowOff>66675</xdr:rowOff>
    </xdr:from>
    <xdr:to>
      <xdr:col>13</xdr:col>
      <xdr:colOff>676275</xdr:colOff>
      <xdr:row>21</xdr:row>
      <xdr:rowOff>123825</xdr:rowOff>
    </xdr:to>
    <xdr:sp macro="[0]!Commandes_Faites_Lundi" textlink="">
      <xdr:nvSpPr>
        <xdr:cNvPr id="11" name="Émoticône 10"/>
        <xdr:cNvSpPr/>
      </xdr:nvSpPr>
      <xdr:spPr>
        <a:xfrm>
          <a:off x="11239500" y="3876675"/>
          <a:ext cx="266700" cy="247650"/>
        </a:xfrm>
        <a:prstGeom prst="smileyFace">
          <a:avLst/>
        </a:prstGeom>
        <a:gradFill flip="none" rotWithShape="1">
          <a:gsLst>
            <a:gs pos="0">
              <a:srgbClr val="92D050">
                <a:tint val="66000"/>
                <a:satMod val="160000"/>
              </a:srgbClr>
            </a:gs>
            <a:gs pos="50000">
              <a:srgbClr val="92D050">
                <a:tint val="44500"/>
                <a:satMod val="160000"/>
              </a:srgbClr>
            </a:gs>
            <a:gs pos="100000">
              <a:srgbClr val="92D05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419100</xdr:colOff>
      <xdr:row>22</xdr:row>
      <xdr:rowOff>47625</xdr:rowOff>
    </xdr:from>
    <xdr:to>
      <xdr:col>13</xdr:col>
      <xdr:colOff>685800</xdr:colOff>
      <xdr:row>23</xdr:row>
      <xdr:rowOff>104775</xdr:rowOff>
    </xdr:to>
    <xdr:sp macro="[0]!Commandes_Faites_Dimanche" textlink="">
      <xdr:nvSpPr>
        <xdr:cNvPr id="12" name="Émoticône 11"/>
        <xdr:cNvSpPr/>
      </xdr:nvSpPr>
      <xdr:spPr>
        <a:xfrm>
          <a:off x="11249025" y="4238625"/>
          <a:ext cx="266700" cy="247650"/>
        </a:xfrm>
        <a:prstGeom prst="smileyFace">
          <a:avLst/>
        </a:prstGeom>
        <a:gradFill flip="none" rotWithShape="1">
          <a:gsLst>
            <a:gs pos="0">
              <a:schemeClr val="accent2">
                <a:tint val="66000"/>
                <a:satMod val="160000"/>
              </a:schemeClr>
            </a:gs>
            <a:gs pos="50000">
              <a:schemeClr val="accent2">
                <a:tint val="44500"/>
                <a:satMod val="160000"/>
              </a:schemeClr>
            </a:gs>
            <a:gs pos="100000">
              <a:schemeClr val="accent2">
                <a:tint val="23500"/>
                <a:satMod val="160000"/>
              </a:schemeClr>
            </a:gs>
          </a:gsLst>
          <a:lin ang="2700000" scaled="1"/>
          <a:tileRect/>
        </a:gra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179917</xdr:colOff>
      <xdr:row>0</xdr:row>
      <xdr:rowOff>105834</xdr:rowOff>
    </xdr:from>
    <xdr:to>
      <xdr:col>11</xdr:col>
      <xdr:colOff>624417</xdr:colOff>
      <xdr:row>2</xdr:row>
      <xdr:rowOff>0</xdr:rowOff>
    </xdr:to>
    <xdr:sp macro="[0]!NettoyageLundi" textlink="">
      <xdr:nvSpPr>
        <xdr:cNvPr id="3" name="Rectangle à coins arrondis 2"/>
        <xdr:cNvSpPr/>
      </xdr:nvSpPr>
      <xdr:spPr>
        <a:xfrm>
          <a:off x="8826500" y="105834"/>
          <a:ext cx="1206500" cy="29633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700" b="1"/>
            <a:t>Nettoyage</a:t>
          </a:r>
        </a:p>
      </xdr:txBody>
    </xdr:sp>
    <xdr:clientData/>
  </xdr:twoCellAnchor>
  <xdr:twoCellAnchor>
    <xdr:from>
      <xdr:col>10</xdr:col>
      <xdr:colOff>174625</xdr:colOff>
      <xdr:row>2</xdr:row>
      <xdr:rowOff>74084</xdr:rowOff>
    </xdr:from>
    <xdr:to>
      <xdr:col>11</xdr:col>
      <xdr:colOff>619125</xdr:colOff>
      <xdr:row>6</xdr:row>
      <xdr:rowOff>31750</xdr:rowOff>
    </xdr:to>
    <xdr:sp macro="[0]!PDF" textlink="">
      <xdr:nvSpPr>
        <xdr:cNvPr id="4" name="Rectangle à coins arrondis 3"/>
        <xdr:cNvSpPr/>
      </xdr:nvSpPr>
      <xdr:spPr>
        <a:xfrm>
          <a:off x="9064625" y="582084"/>
          <a:ext cx="1206500" cy="4021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700" b="1"/>
            <a:t>PDF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148167</xdr:colOff>
      <xdr:row>0</xdr:row>
      <xdr:rowOff>105834</xdr:rowOff>
    </xdr:from>
    <xdr:to>
      <xdr:col>11</xdr:col>
      <xdr:colOff>592667</xdr:colOff>
      <xdr:row>2</xdr:row>
      <xdr:rowOff>0</xdr:rowOff>
    </xdr:to>
    <xdr:sp macro="[0]!NettoyageDimanche" textlink="">
      <xdr:nvSpPr>
        <xdr:cNvPr id="3" name="Rectangle à coins arrondis 2"/>
        <xdr:cNvSpPr/>
      </xdr:nvSpPr>
      <xdr:spPr>
        <a:xfrm>
          <a:off x="8794750" y="105834"/>
          <a:ext cx="1206500" cy="29633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700" b="1"/>
            <a:t>Nettoyage</a:t>
          </a:r>
        </a:p>
      </xdr:txBody>
    </xdr:sp>
    <xdr:clientData/>
  </xdr:twoCellAnchor>
  <xdr:twoCellAnchor>
    <xdr:from>
      <xdr:col>10</xdr:col>
      <xdr:colOff>127000</xdr:colOff>
      <xdr:row>2</xdr:row>
      <xdr:rowOff>63500</xdr:rowOff>
    </xdr:from>
    <xdr:to>
      <xdr:col>11</xdr:col>
      <xdr:colOff>571500</xdr:colOff>
      <xdr:row>6</xdr:row>
      <xdr:rowOff>21166</xdr:rowOff>
    </xdr:to>
    <xdr:sp macro="[0]!PDF" textlink="">
      <xdr:nvSpPr>
        <xdr:cNvPr id="4" name="Rectangle à coins arrondis 3"/>
        <xdr:cNvSpPr/>
      </xdr:nvSpPr>
      <xdr:spPr>
        <a:xfrm>
          <a:off x="9017000" y="571500"/>
          <a:ext cx="1206500" cy="4021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700" b="1"/>
            <a:t>PDF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1:J30" totalsRowShown="0">
  <autoFilter ref="A1:J30"/>
  <tableColumns count="10">
    <tableColumn id="1" name="Planning" dataDxfId="8"/>
    <tableColumn id="2" name="N°cde" dataDxfId="7"/>
    <tableColumn id="3" name="Tps de fab" dataDxfId="6"/>
    <tableColumn id="4" name="HT" dataDxfId="5"/>
    <tableColumn id="5" name="clients" dataDxfId="4"/>
    <tableColumn id="6" name="Nbs cellule" dataDxfId="3">
      <calculatedColumnFormula>ROUNDDOWN(H2,0)</calculatedColumnFormula>
    </tableColumn>
    <tableColumn id="7" name="Concatener" dataDxfId="2">
      <calculatedColumnFormula>CONCATENATE(B2, E2)</calculatedColumnFormula>
    </tableColumn>
    <tableColumn id="8" name="Conversion" dataDxfId="1">
      <calculatedColumnFormula>SUM(C2*$O$1/$M$1)</calculatedColumnFormula>
    </tableColumn>
    <tableColumn id="9" name="Fait" dataDxfId="0"/>
    <tableColumn id="10" name="Colonne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187"/>
  <sheetViews>
    <sheetView tabSelected="1" workbookViewId="0">
      <selection activeCell="K10" sqref="K10"/>
    </sheetView>
  </sheetViews>
  <sheetFormatPr baseColWidth="10" defaultRowHeight="15" x14ac:dyDescent="0.25"/>
  <cols>
    <col min="3" max="3" width="12.28515625" bestFit="1" customWidth="1"/>
    <col min="6" max="6" width="13" customWidth="1"/>
    <col min="7" max="7" width="20.7109375" bestFit="1" customWidth="1"/>
    <col min="8" max="8" width="13.28515625" bestFit="1" customWidth="1"/>
    <col min="9" max="10" width="11.5703125" customWidth="1"/>
  </cols>
  <sheetData>
    <row r="1" spans="1:16" x14ac:dyDescent="0.25">
      <c r="A1" t="s">
        <v>9</v>
      </c>
      <c r="B1" t="s">
        <v>10</v>
      </c>
      <c r="C1" t="s">
        <v>11</v>
      </c>
      <c r="D1" t="s">
        <v>12</v>
      </c>
      <c r="E1" t="s">
        <v>20</v>
      </c>
      <c r="F1" t="s">
        <v>23</v>
      </c>
      <c r="G1" t="s">
        <v>24</v>
      </c>
      <c r="H1" t="s">
        <v>98</v>
      </c>
      <c r="I1" t="s">
        <v>99</v>
      </c>
      <c r="J1" t="s">
        <v>97</v>
      </c>
      <c r="M1" s="1">
        <v>1</v>
      </c>
      <c r="N1" s="1" t="s">
        <v>21</v>
      </c>
      <c r="O1" s="1">
        <v>4</v>
      </c>
      <c r="P1" s="1" t="s">
        <v>22</v>
      </c>
    </row>
    <row r="2" spans="1:16" x14ac:dyDescent="0.25">
      <c r="A2" s="9" t="s">
        <v>32</v>
      </c>
      <c r="B2" s="1" t="s">
        <v>34</v>
      </c>
      <c r="C2" s="3">
        <v>2</v>
      </c>
      <c r="D2" s="1"/>
      <c r="E2" s="1" t="s">
        <v>33</v>
      </c>
      <c r="F2" s="14">
        <f>ROUNDDOWN(H2,0)</f>
        <v>8</v>
      </c>
      <c r="G2" s="11" t="str">
        <f t="shared" ref="G2:G30" si="0">CONCATENATE(B2, E2)</f>
        <v>Maintenance machine</v>
      </c>
      <c r="H2" s="13">
        <f t="shared" ref="H2:H30" si="1">SUM(C2*$O$1/$M$1)</f>
        <v>8</v>
      </c>
      <c r="I2" s="1" t="s">
        <v>100</v>
      </c>
      <c r="J2" s="1"/>
      <c r="K2" s="1"/>
    </row>
    <row r="3" spans="1:16" x14ac:dyDescent="0.25">
      <c r="A3" s="9" t="s">
        <v>0</v>
      </c>
      <c r="B3" s="1">
        <v>1611670</v>
      </c>
      <c r="C3" s="3">
        <v>1.1599999999999999</v>
      </c>
      <c r="D3" s="1"/>
      <c r="E3" s="1" t="s">
        <v>124</v>
      </c>
      <c r="F3" s="14">
        <f t="shared" ref="F3:F30" si="2">ROUNDDOWN(H3,0)</f>
        <v>4</v>
      </c>
      <c r="G3" s="11" t="str">
        <f t="shared" si="0"/>
        <v>1611670 Aa</v>
      </c>
      <c r="H3" s="13">
        <f t="shared" si="1"/>
        <v>4.6399999999999997</v>
      </c>
      <c r="I3" s="43" t="s">
        <v>100</v>
      </c>
    </row>
    <row r="4" spans="1:16" x14ac:dyDescent="0.25">
      <c r="A4" s="9" t="s">
        <v>1</v>
      </c>
      <c r="B4" s="1">
        <v>1612613</v>
      </c>
      <c r="C4" s="3">
        <v>3</v>
      </c>
      <c r="D4" s="1"/>
      <c r="E4" s="1" t="s">
        <v>26</v>
      </c>
      <c r="F4" s="14">
        <f t="shared" si="2"/>
        <v>12</v>
      </c>
      <c r="G4" s="12" t="str">
        <f t="shared" si="0"/>
        <v>1612613 D</v>
      </c>
      <c r="H4" s="13">
        <f t="shared" si="1"/>
        <v>12</v>
      </c>
      <c r="I4" s="1" t="s">
        <v>100</v>
      </c>
    </row>
    <row r="5" spans="1:16" x14ac:dyDescent="0.25">
      <c r="A5" s="9" t="s">
        <v>2</v>
      </c>
      <c r="B5" s="1">
        <v>1612612</v>
      </c>
      <c r="C5" s="3">
        <v>3.27</v>
      </c>
      <c r="D5" s="1"/>
      <c r="E5" s="1" t="s">
        <v>27</v>
      </c>
      <c r="F5" s="14">
        <f t="shared" si="2"/>
        <v>13</v>
      </c>
      <c r="G5" s="12" t="str">
        <f t="shared" si="0"/>
        <v>1612612 E</v>
      </c>
      <c r="H5" s="13">
        <f t="shared" si="1"/>
        <v>13.08</v>
      </c>
    </row>
    <row r="6" spans="1:16" x14ac:dyDescent="0.25">
      <c r="A6" s="9" t="s">
        <v>3</v>
      </c>
      <c r="B6" s="10">
        <v>1612614</v>
      </c>
      <c r="C6" s="3">
        <v>1.55</v>
      </c>
      <c r="D6" s="1"/>
      <c r="E6" s="1" t="s">
        <v>28</v>
      </c>
      <c r="F6" s="14">
        <f t="shared" si="2"/>
        <v>6</v>
      </c>
      <c r="G6" s="12" t="str">
        <f t="shared" si="0"/>
        <v>1612614 S</v>
      </c>
      <c r="H6" s="13">
        <f t="shared" si="1"/>
        <v>6.2</v>
      </c>
    </row>
    <row r="7" spans="1:16" x14ac:dyDescent="0.25">
      <c r="A7" s="9" t="s">
        <v>4</v>
      </c>
      <c r="B7" s="10">
        <v>1612528</v>
      </c>
      <c r="C7" s="3">
        <v>6.04</v>
      </c>
      <c r="D7" s="1"/>
      <c r="E7" s="1" t="s">
        <v>29</v>
      </c>
      <c r="F7" s="14">
        <f t="shared" si="2"/>
        <v>24</v>
      </c>
      <c r="G7" s="12" t="str">
        <f t="shared" si="0"/>
        <v>1612528 P</v>
      </c>
      <c r="H7" s="13">
        <f t="shared" si="1"/>
        <v>24.16</v>
      </c>
    </row>
    <row r="8" spans="1:16" x14ac:dyDescent="0.25">
      <c r="A8" s="9" t="s">
        <v>5</v>
      </c>
      <c r="B8" s="10">
        <v>1612529</v>
      </c>
      <c r="C8" s="3">
        <v>3.09</v>
      </c>
      <c r="D8" s="1"/>
      <c r="E8" s="1" t="s">
        <v>25</v>
      </c>
      <c r="F8" s="14">
        <f t="shared" si="2"/>
        <v>12</v>
      </c>
      <c r="G8" s="12" t="str">
        <f t="shared" si="0"/>
        <v>1612529 A</v>
      </c>
      <c r="H8" s="13">
        <f t="shared" si="1"/>
        <v>12.36</v>
      </c>
    </row>
    <row r="9" spans="1:16" x14ac:dyDescent="0.25">
      <c r="A9" s="9" t="s">
        <v>6</v>
      </c>
      <c r="B9" s="10">
        <v>1612516</v>
      </c>
      <c r="C9" s="3">
        <v>1.62</v>
      </c>
      <c r="D9" s="1"/>
      <c r="E9" s="1" t="s">
        <v>30</v>
      </c>
      <c r="F9" s="14">
        <f t="shared" si="2"/>
        <v>6</v>
      </c>
      <c r="G9" s="12" t="str">
        <f t="shared" si="0"/>
        <v>1612516 Z</v>
      </c>
      <c r="H9" s="13">
        <f t="shared" si="1"/>
        <v>6.48</v>
      </c>
    </row>
    <row r="10" spans="1:16" x14ac:dyDescent="0.25">
      <c r="A10" s="9" t="s">
        <v>7</v>
      </c>
      <c r="B10" s="10">
        <v>1612577</v>
      </c>
      <c r="C10" s="3">
        <v>3.78</v>
      </c>
      <c r="D10" s="1"/>
      <c r="E10" s="1" t="s">
        <v>29</v>
      </c>
      <c r="F10" s="14">
        <f t="shared" si="2"/>
        <v>15</v>
      </c>
      <c r="G10" s="12" t="str">
        <f t="shared" si="0"/>
        <v>1612577 P</v>
      </c>
      <c r="H10" s="13">
        <f t="shared" si="1"/>
        <v>15.12</v>
      </c>
    </row>
    <row r="11" spans="1:16" x14ac:dyDescent="0.25">
      <c r="A11" s="9" t="s">
        <v>8</v>
      </c>
      <c r="B11" s="10">
        <v>1612469</v>
      </c>
      <c r="C11" s="3">
        <v>5.38</v>
      </c>
      <c r="D11" s="1"/>
      <c r="E11" s="1" t="s">
        <v>31</v>
      </c>
      <c r="F11" s="14">
        <f t="shared" si="2"/>
        <v>21</v>
      </c>
      <c r="G11" s="12" t="str">
        <f t="shared" si="0"/>
        <v>1612469 L</v>
      </c>
      <c r="H11" s="13">
        <f t="shared" si="1"/>
        <v>21.52</v>
      </c>
    </row>
    <row r="12" spans="1:16" x14ac:dyDescent="0.25">
      <c r="A12" s="9" t="s">
        <v>35</v>
      </c>
      <c r="B12" s="10">
        <v>1612479</v>
      </c>
      <c r="C12" s="3">
        <v>18.38</v>
      </c>
      <c r="D12" s="1"/>
      <c r="E12" s="1" t="s">
        <v>48</v>
      </c>
      <c r="F12" s="14">
        <f t="shared" si="2"/>
        <v>73</v>
      </c>
      <c r="G12" s="12" t="str">
        <f t="shared" si="0"/>
        <v>1612479 B</v>
      </c>
      <c r="H12" s="13">
        <f t="shared" si="1"/>
        <v>73.52</v>
      </c>
    </row>
    <row r="13" spans="1:16" x14ac:dyDescent="0.25">
      <c r="A13" s="9" t="s">
        <v>36</v>
      </c>
      <c r="B13" s="10">
        <v>1612462</v>
      </c>
      <c r="C13" s="3">
        <v>0.25</v>
      </c>
      <c r="D13" s="1"/>
      <c r="E13" s="1" t="s">
        <v>49</v>
      </c>
      <c r="F13" s="14">
        <f t="shared" si="2"/>
        <v>1</v>
      </c>
      <c r="G13" s="12" t="str">
        <f t="shared" si="0"/>
        <v>1612462 C</v>
      </c>
      <c r="H13" s="13">
        <f t="shared" si="1"/>
        <v>1</v>
      </c>
    </row>
    <row r="14" spans="1:16" x14ac:dyDescent="0.25">
      <c r="A14" s="9" t="s">
        <v>37</v>
      </c>
      <c r="B14" s="10">
        <v>1612445</v>
      </c>
      <c r="C14" s="3">
        <v>15.63</v>
      </c>
      <c r="D14" s="1"/>
      <c r="E14" s="1" t="s">
        <v>50</v>
      </c>
      <c r="F14" s="14">
        <f t="shared" si="2"/>
        <v>62</v>
      </c>
      <c r="G14" s="12" t="str">
        <f t="shared" si="0"/>
        <v>1612445 F</v>
      </c>
      <c r="H14" s="13">
        <f t="shared" si="1"/>
        <v>62.52</v>
      </c>
    </row>
    <row r="15" spans="1:16" x14ac:dyDescent="0.25">
      <c r="A15" s="9" t="s">
        <v>38</v>
      </c>
      <c r="B15" s="10">
        <v>1612429</v>
      </c>
      <c r="C15" s="3">
        <v>10</v>
      </c>
      <c r="D15" s="1"/>
      <c r="E15" s="1" t="s">
        <v>51</v>
      </c>
      <c r="F15" s="14">
        <f t="shared" si="2"/>
        <v>40</v>
      </c>
      <c r="G15" s="12" t="str">
        <f t="shared" si="0"/>
        <v>1612429 G</v>
      </c>
      <c r="H15" s="13">
        <f t="shared" si="1"/>
        <v>40</v>
      </c>
    </row>
    <row r="16" spans="1:16" x14ac:dyDescent="0.25">
      <c r="A16" s="9" t="s">
        <v>39</v>
      </c>
      <c r="B16" s="10">
        <v>1612412</v>
      </c>
      <c r="C16" s="3">
        <v>16.25</v>
      </c>
      <c r="D16" s="1"/>
      <c r="E16" s="1" t="s">
        <v>52</v>
      </c>
      <c r="F16" s="14">
        <f t="shared" si="2"/>
        <v>65</v>
      </c>
      <c r="G16" s="12" t="str">
        <f t="shared" si="0"/>
        <v>1612412 H</v>
      </c>
      <c r="H16" s="13">
        <f t="shared" si="1"/>
        <v>65</v>
      </c>
      <c r="I16" s="1"/>
    </row>
    <row r="17" spans="1:9" x14ac:dyDescent="0.25">
      <c r="A17" s="9" t="s">
        <v>40</v>
      </c>
      <c r="B17" s="10">
        <v>1612395</v>
      </c>
      <c r="C17" s="3">
        <v>3.27</v>
      </c>
      <c r="D17" s="1"/>
      <c r="E17" s="1" t="s">
        <v>53</v>
      </c>
      <c r="F17" s="14">
        <f t="shared" si="2"/>
        <v>13</v>
      </c>
      <c r="G17" s="12" t="str">
        <f t="shared" si="0"/>
        <v>1612395 I</v>
      </c>
      <c r="H17" s="13">
        <f t="shared" si="1"/>
        <v>13.08</v>
      </c>
      <c r="I17" s="1"/>
    </row>
    <row r="18" spans="1:9" x14ac:dyDescent="0.25">
      <c r="A18" s="9" t="s">
        <v>41</v>
      </c>
      <c r="B18" s="10">
        <v>1612378</v>
      </c>
      <c r="C18" s="3">
        <v>5</v>
      </c>
      <c r="D18" s="1"/>
      <c r="E18" s="1" t="s">
        <v>54</v>
      </c>
      <c r="F18" s="14">
        <f t="shared" si="2"/>
        <v>20</v>
      </c>
      <c r="G18" s="12" t="str">
        <f t="shared" si="0"/>
        <v>1612378 J</v>
      </c>
      <c r="H18" s="13">
        <f t="shared" si="1"/>
        <v>20</v>
      </c>
      <c r="I18" s="1"/>
    </row>
    <row r="19" spans="1:9" x14ac:dyDescent="0.25">
      <c r="A19" s="9" t="s">
        <v>42</v>
      </c>
      <c r="B19" s="10">
        <v>1612361</v>
      </c>
      <c r="C19" s="3">
        <v>7</v>
      </c>
      <c r="D19" s="1"/>
      <c r="E19" s="1" t="s">
        <v>55</v>
      </c>
      <c r="F19" s="14">
        <f t="shared" si="2"/>
        <v>28</v>
      </c>
      <c r="G19" s="12" t="str">
        <f t="shared" si="0"/>
        <v>1612361 K</v>
      </c>
      <c r="H19" s="13">
        <f t="shared" si="1"/>
        <v>28</v>
      </c>
      <c r="I19" s="1"/>
    </row>
    <row r="20" spans="1:9" x14ac:dyDescent="0.25">
      <c r="A20" s="9" t="s">
        <v>43</v>
      </c>
      <c r="B20" s="10">
        <v>1612344</v>
      </c>
      <c r="C20" s="3">
        <v>8.5399999999999991</v>
      </c>
      <c r="D20" s="1"/>
      <c r="E20" s="1" t="s">
        <v>31</v>
      </c>
      <c r="F20" s="14">
        <f t="shared" si="2"/>
        <v>34</v>
      </c>
      <c r="G20" s="12" t="str">
        <f t="shared" si="0"/>
        <v>1612344 L</v>
      </c>
      <c r="H20" s="13">
        <f t="shared" si="1"/>
        <v>34.159999999999997</v>
      </c>
      <c r="I20" s="1"/>
    </row>
    <row r="21" spans="1:9" x14ac:dyDescent="0.25">
      <c r="A21" s="9" t="s">
        <v>44</v>
      </c>
      <c r="B21" s="10">
        <v>1612327</v>
      </c>
      <c r="C21" s="3">
        <v>0.25</v>
      </c>
      <c r="D21" s="1"/>
      <c r="E21" s="1" t="s">
        <v>56</v>
      </c>
      <c r="F21" s="14">
        <f t="shared" si="2"/>
        <v>1</v>
      </c>
      <c r="G21" s="12" t="str">
        <f t="shared" si="0"/>
        <v>1612327 M</v>
      </c>
      <c r="H21" s="13">
        <f t="shared" si="1"/>
        <v>1</v>
      </c>
      <c r="I21" s="1"/>
    </row>
    <row r="22" spans="1:9" x14ac:dyDescent="0.25">
      <c r="A22" s="9" t="s">
        <v>45</v>
      </c>
      <c r="B22" s="10">
        <v>1612310</v>
      </c>
      <c r="C22" s="3">
        <v>8</v>
      </c>
      <c r="D22" s="1"/>
      <c r="E22" s="1" t="s">
        <v>57</v>
      </c>
      <c r="F22" s="14">
        <f t="shared" si="2"/>
        <v>32</v>
      </c>
      <c r="G22" s="12" t="str">
        <f t="shared" si="0"/>
        <v>1612310 N</v>
      </c>
      <c r="H22" s="13">
        <f t="shared" si="1"/>
        <v>32</v>
      </c>
      <c r="I22" s="1"/>
    </row>
    <row r="23" spans="1:9" x14ac:dyDescent="0.25">
      <c r="A23" s="9" t="s">
        <v>46</v>
      </c>
      <c r="B23" s="10">
        <v>1612293</v>
      </c>
      <c r="C23" s="3">
        <v>7.53</v>
      </c>
      <c r="D23" s="1"/>
      <c r="E23" s="1" t="s">
        <v>58</v>
      </c>
      <c r="F23" s="14">
        <f t="shared" si="2"/>
        <v>30</v>
      </c>
      <c r="G23" s="12" t="str">
        <f t="shared" si="0"/>
        <v>1612293 O</v>
      </c>
      <c r="H23" s="13">
        <f t="shared" si="1"/>
        <v>30.12</v>
      </c>
      <c r="I23" s="1"/>
    </row>
    <row r="24" spans="1:9" x14ac:dyDescent="0.25">
      <c r="A24" s="9" t="s">
        <v>47</v>
      </c>
      <c r="B24" s="10">
        <v>1612277</v>
      </c>
      <c r="C24" s="3">
        <v>6.02</v>
      </c>
      <c r="D24" s="1"/>
      <c r="E24" s="1" t="s">
        <v>59</v>
      </c>
      <c r="F24" s="14">
        <f t="shared" si="2"/>
        <v>24</v>
      </c>
      <c r="G24" s="12" t="str">
        <f t="shared" si="0"/>
        <v>1612277 Q</v>
      </c>
      <c r="H24" s="13">
        <f t="shared" si="1"/>
        <v>24.08</v>
      </c>
      <c r="I24" s="1"/>
    </row>
    <row r="25" spans="1:9" x14ac:dyDescent="0.25">
      <c r="A25" s="9" t="s">
        <v>60</v>
      </c>
      <c r="B25" s="10">
        <v>1612259</v>
      </c>
      <c r="C25" s="3">
        <v>5.2033333333333296</v>
      </c>
      <c r="D25" s="1"/>
      <c r="E25" s="10" t="s">
        <v>66</v>
      </c>
      <c r="F25" s="14">
        <f t="shared" si="2"/>
        <v>20</v>
      </c>
      <c r="G25" s="11" t="str">
        <f t="shared" si="0"/>
        <v>1612259 R</v>
      </c>
      <c r="H25" s="13">
        <f t="shared" si="1"/>
        <v>20.813333333333318</v>
      </c>
      <c r="I25" s="1"/>
    </row>
    <row r="26" spans="1:9" x14ac:dyDescent="0.25">
      <c r="A26" s="9" t="s">
        <v>61</v>
      </c>
      <c r="B26" s="10">
        <v>1612242</v>
      </c>
      <c r="C26" s="3">
        <v>4.2133333333333303</v>
      </c>
      <c r="D26" s="1"/>
      <c r="E26" s="10" t="s">
        <v>28</v>
      </c>
      <c r="F26" s="14">
        <f t="shared" si="2"/>
        <v>16</v>
      </c>
      <c r="G26" s="11" t="str">
        <f t="shared" si="0"/>
        <v>1612242 S</v>
      </c>
      <c r="H26" s="13">
        <f t="shared" si="1"/>
        <v>16.853333333333321</v>
      </c>
      <c r="I26" s="1"/>
    </row>
    <row r="27" spans="1:9" x14ac:dyDescent="0.25">
      <c r="A27" s="9" t="s">
        <v>62</v>
      </c>
      <c r="B27" s="10">
        <v>1612225</v>
      </c>
      <c r="C27" s="3">
        <v>3.2233333333333301</v>
      </c>
      <c r="D27" s="1"/>
      <c r="E27" s="10" t="s">
        <v>67</v>
      </c>
      <c r="F27" s="14">
        <f t="shared" si="2"/>
        <v>12</v>
      </c>
      <c r="G27" s="11" t="str">
        <f t="shared" si="0"/>
        <v>1612225 T</v>
      </c>
      <c r="H27" s="13">
        <f t="shared" si="1"/>
        <v>12.89333333333332</v>
      </c>
      <c r="I27" s="1"/>
    </row>
    <row r="28" spans="1:9" x14ac:dyDescent="0.25">
      <c r="A28" s="9" t="s">
        <v>63</v>
      </c>
      <c r="B28" s="10">
        <v>1612208</v>
      </c>
      <c r="C28" s="3">
        <v>2.2333333333333298</v>
      </c>
      <c r="D28" s="1"/>
      <c r="E28" s="10" t="s">
        <v>68</v>
      </c>
      <c r="F28" s="14">
        <f t="shared" si="2"/>
        <v>8</v>
      </c>
      <c r="G28" s="11" t="str">
        <f t="shared" si="0"/>
        <v>1612208 U</v>
      </c>
      <c r="H28" s="13">
        <f t="shared" si="1"/>
        <v>8.9333333333333194</v>
      </c>
      <c r="I28" s="1"/>
    </row>
    <row r="29" spans="1:9" x14ac:dyDescent="0.25">
      <c r="A29" s="9" t="s">
        <v>64</v>
      </c>
      <c r="B29" s="10">
        <v>1612191</v>
      </c>
      <c r="C29" s="3">
        <v>1.2433333333333301</v>
      </c>
      <c r="D29" s="1"/>
      <c r="E29" s="10" t="s">
        <v>69</v>
      </c>
      <c r="F29" s="14">
        <f t="shared" si="2"/>
        <v>4</v>
      </c>
      <c r="G29" s="11" t="str">
        <f t="shared" si="0"/>
        <v>1612191 V</v>
      </c>
      <c r="H29" s="13">
        <f t="shared" si="1"/>
        <v>4.9733333333333203</v>
      </c>
      <c r="I29" s="1"/>
    </row>
    <row r="30" spans="1:9" x14ac:dyDescent="0.25">
      <c r="A30" s="9" t="s">
        <v>65</v>
      </c>
      <c r="B30" s="10">
        <v>1612174</v>
      </c>
      <c r="C30" s="3">
        <v>0.25333333333333402</v>
      </c>
      <c r="D30" s="1"/>
      <c r="E30" s="10" t="s">
        <v>70</v>
      </c>
      <c r="F30" s="14">
        <f t="shared" si="2"/>
        <v>1</v>
      </c>
      <c r="G30" s="11" t="str">
        <f t="shared" si="0"/>
        <v>1612174 W</v>
      </c>
      <c r="H30" s="13">
        <f t="shared" si="1"/>
        <v>1.0133333333333361</v>
      </c>
      <c r="I30" s="1"/>
    </row>
    <row r="31" spans="1:9" x14ac:dyDescent="0.25">
      <c r="C31" s="3"/>
      <c r="H31" s="2" t="str">
        <f>IFERROR(IF(INDEX(F:F,MATCH(H30,G:G,0))&gt;COUNTIF($H$16:H30,H30),H30,INDEX(G:G,MATCH(H30,G:G,0)+1)),"")</f>
        <v/>
      </c>
      <c r="I31" s="1"/>
    </row>
    <row r="32" spans="1:9" x14ac:dyDescent="0.25">
      <c r="C32" s="3"/>
      <c r="H32" s="2"/>
      <c r="I32" s="1"/>
    </row>
    <row r="33" spans="3:9" x14ac:dyDescent="0.25">
      <c r="C33" s="3"/>
      <c r="H33" s="2"/>
      <c r="I33" s="1"/>
    </row>
    <row r="34" spans="3:9" x14ac:dyDescent="0.25">
      <c r="C34" s="3"/>
      <c r="H34" s="2"/>
      <c r="I34" s="1"/>
    </row>
    <row r="35" spans="3:9" x14ac:dyDescent="0.25">
      <c r="C35" s="3"/>
      <c r="H35" s="2"/>
      <c r="I35" s="1"/>
    </row>
    <row r="36" spans="3:9" x14ac:dyDescent="0.25">
      <c r="H36" s="2"/>
      <c r="I36" s="1"/>
    </row>
    <row r="37" spans="3:9" x14ac:dyDescent="0.25">
      <c r="H37" s="2"/>
      <c r="I37" s="1"/>
    </row>
    <row r="38" spans="3:9" x14ac:dyDescent="0.25">
      <c r="H38" s="2"/>
      <c r="I38" s="1"/>
    </row>
    <row r="39" spans="3:9" x14ac:dyDescent="0.25">
      <c r="H39" s="2"/>
      <c r="I39" s="1"/>
    </row>
    <row r="40" spans="3:9" x14ac:dyDescent="0.25">
      <c r="H40" s="2"/>
      <c r="I40" s="1"/>
    </row>
    <row r="41" spans="3:9" x14ac:dyDescent="0.25">
      <c r="H41" s="2"/>
      <c r="I41" s="1"/>
    </row>
    <row r="42" spans="3:9" x14ac:dyDescent="0.25">
      <c r="H42" s="2"/>
      <c r="I42" s="1"/>
    </row>
    <row r="43" spans="3:9" x14ac:dyDescent="0.25">
      <c r="H43" s="2"/>
      <c r="I43" s="1"/>
    </row>
    <row r="44" spans="3:9" x14ac:dyDescent="0.25">
      <c r="H44" s="2"/>
      <c r="I44" s="1"/>
    </row>
    <row r="45" spans="3:9" x14ac:dyDescent="0.25">
      <c r="H45" s="2"/>
      <c r="I45" s="1"/>
    </row>
    <row r="46" spans="3:9" x14ac:dyDescent="0.25">
      <c r="H46" s="2"/>
      <c r="I46" s="1"/>
    </row>
    <row r="47" spans="3:9" x14ac:dyDescent="0.25">
      <c r="H47" s="2"/>
      <c r="I47" s="1"/>
    </row>
    <row r="48" spans="3:9" x14ac:dyDescent="0.25">
      <c r="H48" s="2"/>
      <c r="I48" s="1"/>
    </row>
    <row r="49" spans="8:9" x14ac:dyDescent="0.25">
      <c r="H49" s="2"/>
      <c r="I49" s="1"/>
    </row>
    <row r="50" spans="8:9" x14ac:dyDescent="0.25">
      <c r="H50" s="2"/>
      <c r="I50" s="1"/>
    </row>
    <row r="51" spans="8:9" x14ac:dyDescent="0.25">
      <c r="H51" s="2"/>
      <c r="I51" s="1"/>
    </row>
    <row r="52" spans="8:9" x14ac:dyDescent="0.25">
      <c r="H52" s="2"/>
      <c r="I52" s="1"/>
    </row>
    <row r="53" spans="8:9" x14ac:dyDescent="0.25">
      <c r="H53" s="2"/>
      <c r="I53" s="1"/>
    </row>
    <row r="54" spans="8:9" x14ac:dyDescent="0.25">
      <c r="H54" s="2"/>
      <c r="I54" s="1"/>
    </row>
    <row r="55" spans="8:9" x14ac:dyDescent="0.25">
      <c r="H55" s="2"/>
      <c r="I55" s="1"/>
    </row>
    <row r="56" spans="8:9" x14ac:dyDescent="0.25">
      <c r="H56" s="2"/>
      <c r="I56" s="1"/>
    </row>
    <row r="57" spans="8:9" x14ac:dyDescent="0.25">
      <c r="H57" s="2"/>
      <c r="I57" s="1"/>
    </row>
    <row r="58" spans="8:9" x14ac:dyDescent="0.25">
      <c r="H58" s="2"/>
      <c r="I58" s="1"/>
    </row>
    <row r="59" spans="8:9" x14ac:dyDescent="0.25">
      <c r="H59" s="2"/>
      <c r="I59" s="1"/>
    </row>
    <row r="60" spans="8:9" x14ac:dyDescent="0.25">
      <c r="H60" s="2"/>
      <c r="I60" s="1"/>
    </row>
    <row r="61" spans="8:9" x14ac:dyDescent="0.25">
      <c r="H61" s="2"/>
      <c r="I61" s="1"/>
    </row>
    <row r="62" spans="8:9" x14ac:dyDescent="0.25">
      <c r="H62" s="2"/>
      <c r="I62" s="1"/>
    </row>
    <row r="63" spans="8:9" x14ac:dyDescent="0.25">
      <c r="H63" s="2"/>
      <c r="I63" s="1"/>
    </row>
    <row r="64" spans="8:9" x14ac:dyDescent="0.25">
      <c r="H64" s="2"/>
      <c r="I64" s="1"/>
    </row>
    <row r="65" spans="8:9" x14ac:dyDescent="0.25">
      <c r="H65" s="2"/>
      <c r="I65" s="1"/>
    </row>
    <row r="66" spans="8:9" x14ac:dyDescent="0.25">
      <c r="H66" s="2"/>
      <c r="I66" s="1"/>
    </row>
    <row r="67" spans="8:9" x14ac:dyDescent="0.25">
      <c r="H67" s="2"/>
      <c r="I67" s="1"/>
    </row>
    <row r="68" spans="8:9" x14ac:dyDescent="0.25">
      <c r="H68" s="2"/>
      <c r="I68" s="1"/>
    </row>
    <row r="69" spans="8:9" x14ac:dyDescent="0.25">
      <c r="H69" s="2"/>
      <c r="I69" s="1"/>
    </row>
    <row r="70" spans="8:9" x14ac:dyDescent="0.25">
      <c r="H70" s="2"/>
      <c r="I70" s="1"/>
    </row>
    <row r="71" spans="8:9" x14ac:dyDescent="0.25">
      <c r="H71" s="2"/>
      <c r="I71" s="1"/>
    </row>
    <row r="72" spans="8:9" x14ac:dyDescent="0.25">
      <c r="H72" s="2"/>
      <c r="I72" s="1"/>
    </row>
    <row r="73" spans="8:9" x14ac:dyDescent="0.25">
      <c r="H73" s="2"/>
      <c r="I73" s="1"/>
    </row>
    <row r="74" spans="8:9" x14ac:dyDescent="0.25">
      <c r="H74" s="2"/>
      <c r="I74" s="1"/>
    </row>
    <row r="75" spans="8:9" x14ac:dyDescent="0.25">
      <c r="H75" s="2"/>
      <c r="I75" s="1"/>
    </row>
    <row r="76" spans="8:9" x14ac:dyDescent="0.25">
      <c r="H76" s="2"/>
      <c r="I76" s="1"/>
    </row>
    <row r="77" spans="8:9" x14ac:dyDescent="0.25">
      <c r="H77" s="2"/>
      <c r="I77" s="1"/>
    </row>
    <row r="78" spans="8:9" x14ac:dyDescent="0.25">
      <c r="H78" s="2"/>
      <c r="I78" s="1"/>
    </row>
    <row r="79" spans="8:9" x14ac:dyDescent="0.25">
      <c r="H79" s="2"/>
      <c r="I79" s="1"/>
    </row>
    <row r="80" spans="8:9" x14ac:dyDescent="0.25">
      <c r="H80" s="2"/>
      <c r="I80" s="1"/>
    </row>
    <row r="81" spans="8:9" x14ac:dyDescent="0.25">
      <c r="H81" s="2"/>
      <c r="I81" s="1"/>
    </row>
    <row r="82" spans="8:9" x14ac:dyDescent="0.25">
      <c r="H82" s="2"/>
      <c r="I82" s="1"/>
    </row>
    <row r="83" spans="8:9" x14ac:dyDescent="0.25">
      <c r="H83" s="2"/>
      <c r="I83" s="1"/>
    </row>
    <row r="84" spans="8:9" x14ac:dyDescent="0.25">
      <c r="H84" s="2"/>
      <c r="I84" s="1"/>
    </row>
    <row r="85" spans="8:9" x14ac:dyDescent="0.25">
      <c r="H85" s="2"/>
      <c r="I85" s="1"/>
    </row>
    <row r="86" spans="8:9" x14ac:dyDescent="0.25">
      <c r="H86" s="2"/>
      <c r="I86" s="1"/>
    </row>
    <row r="87" spans="8:9" x14ac:dyDescent="0.25">
      <c r="H87" s="2"/>
      <c r="I87" s="1"/>
    </row>
    <row r="88" spans="8:9" x14ac:dyDescent="0.25">
      <c r="H88" s="2"/>
      <c r="I88" s="1"/>
    </row>
    <row r="89" spans="8:9" x14ac:dyDescent="0.25">
      <c r="H89" s="2"/>
      <c r="I89" s="1"/>
    </row>
    <row r="90" spans="8:9" x14ac:dyDescent="0.25">
      <c r="H90" s="2"/>
      <c r="I90" s="1"/>
    </row>
    <row r="91" spans="8:9" x14ac:dyDescent="0.25">
      <c r="H91" s="2"/>
      <c r="I91" s="1"/>
    </row>
    <row r="92" spans="8:9" x14ac:dyDescent="0.25">
      <c r="H92" s="2"/>
      <c r="I92" s="1"/>
    </row>
    <row r="93" spans="8:9" x14ac:dyDescent="0.25">
      <c r="H93" s="2"/>
      <c r="I93" s="1"/>
    </row>
    <row r="94" spans="8:9" x14ac:dyDescent="0.25">
      <c r="H94" s="2"/>
      <c r="I94" s="1"/>
    </row>
    <row r="95" spans="8:9" x14ac:dyDescent="0.25">
      <c r="H95" s="2"/>
      <c r="I95" s="1"/>
    </row>
    <row r="96" spans="8:9" x14ac:dyDescent="0.25">
      <c r="H96" s="2"/>
      <c r="I96" s="1"/>
    </row>
    <row r="97" spans="8:9" x14ac:dyDescent="0.25">
      <c r="H97" s="2"/>
      <c r="I97" s="1"/>
    </row>
    <row r="98" spans="8:9" x14ac:dyDescent="0.25">
      <c r="H98" s="2"/>
      <c r="I98" s="1"/>
    </row>
    <row r="99" spans="8:9" x14ac:dyDescent="0.25">
      <c r="H99" s="2"/>
      <c r="I99" s="1"/>
    </row>
    <row r="100" spans="8:9" x14ac:dyDescent="0.25">
      <c r="H100" s="2"/>
      <c r="I100" s="1"/>
    </row>
    <row r="101" spans="8:9" x14ac:dyDescent="0.25">
      <c r="H101" s="2"/>
      <c r="I101" s="1"/>
    </row>
    <row r="102" spans="8:9" x14ac:dyDescent="0.25">
      <c r="H102" s="2"/>
      <c r="I102" s="1"/>
    </row>
    <row r="103" spans="8:9" x14ac:dyDescent="0.25">
      <c r="H103" s="2"/>
      <c r="I103" s="1"/>
    </row>
    <row r="104" spans="8:9" x14ac:dyDescent="0.25">
      <c r="H104" s="2"/>
      <c r="I104" s="1"/>
    </row>
    <row r="105" spans="8:9" x14ac:dyDescent="0.25">
      <c r="H105" s="2"/>
      <c r="I105" s="1"/>
    </row>
    <row r="106" spans="8:9" x14ac:dyDescent="0.25">
      <c r="H106" s="2"/>
      <c r="I106" s="1"/>
    </row>
    <row r="107" spans="8:9" x14ac:dyDescent="0.25">
      <c r="H107" s="2"/>
      <c r="I107" s="1"/>
    </row>
    <row r="108" spans="8:9" x14ac:dyDescent="0.25">
      <c r="H108" s="2"/>
      <c r="I108" s="1"/>
    </row>
    <row r="109" spans="8:9" x14ac:dyDescent="0.25">
      <c r="H109" s="2"/>
      <c r="I109" s="1"/>
    </row>
    <row r="110" spans="8:9" x14ac:dyDescent="0.25">
      <c r="H110" s="2"/>
      <c r="I110" s="1"/>
    </row>
    <row r="111" spans="8:9" x14ac:dyDescent="0.25">
      <c r="H111" s="2"/>
      <c r="I111" s="1"/>
    </row>
    <row r="112" spans="8:9" x14ac:dyDescent="0.25">
      <c r="H112" s="2"/>
      <c r="I112" s="1"/>
    </row>
    <row r="113" spans="8:9" x14ac:dyDescent="0.25">
      <c r="H113" s="2"/>
      <c r="I113" s="1"/>
    </row>
    <row r="114" spans="8:9" x14ac:dyDescent="0.25">
      <c r="H114" s="2"/>
      <c r="I114" s="1"/>
    </row>
    <row r="115" spans="8:9" x14ac:dyDescent="0.25">
      <c r="H115" s="2"/>
      <c r="I115" s="1"/>
    </row>
    <row r="116" spans="8:9" x14ac:dyDescent="0.25">
      <c r="H116" s="2"/>
      <c r="I116" s="1"/>
    </row>
    <row r="117" spans="8:9" x14ac:dyDescent="0.25">
      <c r="H117" s="2"/>
      <c r="I117" s="1"/>
    </row>
    <row r="118" spans="8:9" x14ac:dyDescent="0.25">
      <c r="H118" s="2"/>
      <c r="I118" s="1"/>
    </row>
    <row r="119" spans="8:9" x14ac:dyDescent="0.25">
      <c r="H119" s="2"/>
      <c r="I119" s="1"/>
    </row>
    <row r="120" spans="8:9" x14ac:dyDescent="0.25">
      <c r="H120" s="2"/>
      <c r="I120" s="1"/>
    </row>
    <row r="121" spans="8:9" x14ac:dyDescent="0.25">
      <c r="H121" s="2"/>
      <c r="I121" s="1"/>
    </row>
    <row r="122" spans="8:9" x14ac:dyDescent="0.25">
      <c r="H122" s="2"/>
      <c r="I122" s="1"/>
    </row>
    <row r="123" spans="8:9" x14ac:dyDescent="0.25">
      <c r="H123" s="2"/>
      <c r="I123" s="1"/>
    </row>
    <row r="124" spans="8:9" x14ac:dyDescent="0.25">
      <c r="H124" s="2"/>
      <c r="I124" s="1"/>
    </row>
    <row r="125" spans="8:9" x14ac:dyDescent="0.25">
      <c r="H125" s="2"/>
      <c r="I125" s="1"/>
    </row>
    <row r="126" spans="8:9" x14ac:dyDescent="0.25">
      <c r="H126" s="2"/>
      <c r="I126" s="1"/>
    </row>
    <row r="127" spans="8:9" x14ac:dyDescent="0.25">
      <c r="H127" s="2"/>
      <c r="I127" s="1"/>
    </row>
    <row r="128" spans="8:9" x14ac:dyDescent="0.25">
      <c r="H128" s="2"/>
      <c r="I128" s="1"/>
    </row>
    <row r="129" spans="8:9" x14ac:dyDescent="0.25">
      <c r="H129" s="2"/>
      <c r="I129" s="1"/>
    </row>
    <row r="130" spans="8:9" x14ac:dyDescent="0.25">
      <c r="H130" s="2"/>
      <c r="I130" s="1"/>
    </row>
    <row r="131" spans="8:9" x14ac:dyDescent="0.25">
      <c r="H131" s="2"/>
      <c r="I131" s="1"/>
    </row>
    <row r="132" spans="8:9" x14ac:dyDescent="0.25">
      <c r="H132" s="2"/>
      <c r="I132" s="1"/>
    </row>
    <row r="133" spans="8:9" x14ac:dyDescent="0.25">
      <c r="H133" s="2"/>
      <c r="I133" s="1"/>
    </row>
    <row r="134" spans="8:9" x14ac:dyDescent="0.25">
      <c r="H134" s="2"/>
      <c r="I134" s="1"/>
    </row>
    <row r="135" spans="8:9" x14ac:dyDescent="0.25">
      <c r="H135" s="2"/>
      <c r="I135" s="1"/>
    </row>
    <row r="136" spans="8:9" x14ac:dyDescent="0.25">
      <c r="H136" s="2"/>
      <c r="I136" s="1"/>
    </row>
    <row r="137" spans="8:9" x14ac:dyDescent="0.25">
      <c r="H137" s="2"/>
      <c r="I137" s="1"/>
    </row>
    <row r="138" spans="8:9" x14ac:dyDescent="0.25">
      <c r="H138" s="2"/>
      <c r="I138" s="1"/>
    </row>
    <row r="139" spans="8:9" x14ac:dyDescent="0.25">
      <c r="H139" s="2"/>
      <c r="I139" s="1"/>
    </row>
    <row r="140" spans="8:9" x14ac:dyDescent="0.25">
      <c r="H140" s="2"/>
      <c r="I140" s="1"/>
    </row>
    <row r="141" spans="8:9" x14ac:dyDescent="0.25">
      <c r="H141" s="2"/>
      <c r="I141" s="1"/>
    </row>
    <row r="142" spans="8:9" x14ac:dyDescent="0.25">
      <c r="H142" s="2"/>
      <c r="I142" s="1"/>
    </row>
    <row r="143" spans="8:9" x14ac:dyDescent="0.25">
      <c r="H143" s="2"/>
      <c r="I143" s="1"/>
    </row>
    <row r="144" spans="8:9" x14ac:dyDescent="0.25">
      <c r="H144" s="2"/>
      <c r="I144" s="1"/>
    </row>
    <row r="145" spans="8:9" x14ac:dyDescent="0.25">
      <c r="H145" s="2"/>
      <c r="I145" s="1"/>
    </row>
    <row r="146" spans="8:9" x14ac:dyDescent="0.25">
      <c r="H146" s="2"/>
      <c r="I146" s="1"/>
    </row>
    <row r="147" spans="8:9" x14ac:dyDescent="0.25">
      <c r="H147" s="2"/>
      <c r="I147" s="1"/>
    </row>
    <row r="148" spans="8:9" x14ac:dyDescent="0.25">
      <c r="H148" s="2"/>
      <c r="I148" s="1"/>
    </row>
    <row r="149" spans="8:9" x14ac:dyDescent="0.25">
      <c r="H149" s="2"/>
      <c r="I149" s="1"/>
    </row>
    <row r="150" spans="8:9" x14ac:dyDescent="0.25">
      <c r="H150" s="2"/>
      <c r="I150" s="1"/>
    </row>
    <row r="151" spans="8:9" x14ac:dyDescent="0.25">
      <c r="H151" s="2"/>
      <c r="I151" s="1"/>
    </row>
    <row r="152" spans="8:9" x14ac:dyDescent="0.25">
      <c r="H152" s="2"/>
      <c r="I152" s="1"/>
    </row>
    <row r="153" spans="8:9" x14ac:dyDescent="0.25">
      <c r="H153" s="2"/>
      <c r="I153" s="1"/>
    </row>
    <row r="154" spans="8:9" x14ac:dyDescent="0.25">
      <c r="H154" s="2"/>
      <c r="I154" s="1"/>
    </row>
    <row r="155" spans="8:9" x14ac:dyDescent="0.25">
      <c r="H155" s="2"/>
      <c r="I155" s="1"/>
    </row>
    <row r="156" spans="8:9" x14ac:dyDescent="0.25">
      <c r="H156" s="2"/>
      <c r="I156" s="1"/>
    </row>
    <row r="157" spans="8:9" x14ac:dyDescent="0.25">
      <c r="H157" s="2"/>
      <c r="I157" s="1"/>
    </row>
    <row r="158" spans="8:9" x14ac:dyDescent="0.25">
      <c r="H158" s="2"/>
      <c r="I158" s="1"/>
    </row>
    <row r="159" spans="8:9" x14ac:dyDescent="0.25">
      <c r="H159" s="2"/>
      <c r="I159" s="1"/>
    </row>
    <row r="160" spans="8:9" x14ac:dyDescent="0.25">
      <c r="H160" s="2"/>
      <c r="I160" s="1"/>
    </row>
    <row r="161" spans="8:9" x14ac:dyDescent="0.25">
      <c r="H161" s="2"/>
      <c r="I161" s="1"/>
    </row>
    <row r="162" spans="8:9" x14ac:dyDescent="0.25">
      <c r="H162" s="2"/>
      <c r="I162" s="1"/>
    </row>
    <row r="163" spans="8:9" x14ac:dyDescent="0.25">
      <c r="H163" s="2"/>
      <c r="I163" s="1"/>
    </row>
    <row r="164" spans="8:9" x14ac:dyDescent="0.25">
      <c r="H164" s="2"/>
      <c r="I164" s="1"/>
    </row>
    <row r="165" spans="8:9" x14ac:dyDescent="0.25">
      <c r="H165" s="2"/>
      <c r="I165" s="1"/>
    </row>
    <row r="166" spans="8:9" x14ac:dyDescent="0.25">
      <c r="H166" s="2"/>
      <c r="I166" s="1"/>
    </row>
    <row r="167" spans="8:9" x14ac:dyDescent="0.25">
      <c r="H167" s="2"/>
      <c r="I167" s="1"/>
    </row>
    <row r="168" spans="8:9" x14ac:dyDescent="0.25">
      <c r="H168" s="2"/>
      <c r="I168" s="1"/>
    </row>
    <row r="169" spans="8:9" x14ac:dyDescent="0.25">
      <c r="H169" s="2"/>
      <c r="I169" s="1"/>
    </row>
    <row r="170" spans="8:9" x14ac:dyDescent="0.25">
      <c r="H170" s="2"/>
      <c r="I170" s="1"/>
    </row>
    <row r="171" spans="8:9" x14ac:dyDescent="0.25">
      <c r="H171" s="2"/>
      <c r="I171" s="1"/>
    </row>
    <row r="172" spans="8:9" x14ac:dyDescent="0.25">
      <c r="H172" s="2"/>
      <c r="I172" s="1"/>
    </row>
    <row r="173" spans="8:9" x14ac:dyDescent="0.25">
      <c r="H173" s="2"/>
      <c r="I173" s="1"/>
    </row>
    <row r="174" spans="8:9" x14ac:dyDescent="0.25">
      <c r="H174" s="2"/>
      <c r="I174" s="1"/>
    </row>
    <row r="175" spans="8:9" x14ac:dyDescent="0.25">
      <c r="H175" s="2"/>
      <c r="I175" s="1"/>
    </row>
    <row r="176" spans="8:9" x14ac:dyDescent="0.25">
      <c r="H176" s="2"/>
      <c r="I176" s="1"/>
    </row>
    <row r="177" spans="8:9" x14ac:dyDescent="0.25">
      <c r="H177" s="2"/>
      <c r="I177" s="1"/>
    </row>
    <row r="178" spans="8:9" x14ac:dyDescent="0.25">
      <c r="H178" s="2"/>
      <c r="I178" s="1"/>
    </row>
    <row r="179" spans="8:9" x14ac:dyDescent="0.25">
      <c r="H179" s="2"/>
      <c r="I179" s="1"/>
    </row>
    <row r="180" spans="8:9" x14ac:dyDescent="0.25">
      <c r="H180" s="2" t="str">
        <f>IFERROR(IF(INDEX(F:F,MATCH(H179,G:G,0))&gt;COUNTIF($H$16:H179,H179),H179,INDEX(G:G,MATCH(H179,G:G,0)+1)),"")</f>
        <v/>
      </c>
      <c r="I180" s="1"/>
    </row>
    <row r="181" spans="8:9" x14ac:dyDescent="0.25">
      <c r="H181" s="2" t="str">
        <f>IFERROR(IF(INDEX(F:F,MATCH(H180,G:G,0))&gt;COUNTIF($H$16:H180,H180),H180,INDEX(G:G,MATCH(H180,G:G,0)+1)),"")</f>
        <v/>
      </c>
      <c r="I181" s="1"/>
    </row>
    <row r="182" spans="8:9" x14ac:dyDescent="0.25">
      <c r="H182" s="2" t="str">
        <f>IFERROR(IF(INDEX(F:F,MATCH(H181,G:G,0))&gt;COUNTIF($H$16:H181,H181),H181,INDEX(G:G,MATCH(H181,G:G,0)+1)),"")</f>
        <v/>
      </c>
      <c r="I182" s="1"/>
    </row>
    <row r="183" spans="8:9" x14ac:dyDescent="0.25">
      <c r="H183" s="2" t="str">
        <f>IFERROR(IF(INDEX(F:F,MATCH(H182,G:G,0))&gt;COUNTIF($H$16:H182,H182),H182,INDEX(G:G,MATCH(H182,G:G,0)+1)),"")</f>
        <v/>
      </c>
      <c r="I183" s="1"/>
    </row>
    <row r="184" spans="8:9" x14ac:dyDescent="0.25">
      <c r="H184" s="2" t="str">
        <f>IFERROR(IF(INDEX(F:F,MATCH(H183,G:G,0))&gt;COUNTIF($H$16:H183,H183),H183,INDEX(G:G,MATCH(H183,G:G,0)+1)),"")</f>
        <v/>
      </c>
      <c r="I184" s="1"/>
    </row>
    <row r="185" spans="8:9" x14ac:dyDescent="0.25">
      <c r="H185" s="2" t="str">
        <f>IFERROR(IF(INDEX(F:F,MATCH(H184,G:G,0))&gt;COUNTIF($H$16:H184,H184),H184,INDEX(G:G,MATCH(H184,G:G,0)+1)),"")</f>
        <v/>
      </c>
      <c r="I185" s="1"/>
    </row>
    <row r="186" spans="8:9" x14ac:dyDescent="0.25">
      <c r="H186" s="1"/>
      <c r="I186" s="1"/>
    </row>
    <row r="187" spans="8:9" x14ac:dyDescent="0.25">
      <c r="H187" s="1"/>
      <c r="I187" s="1"/>
    </row>
  </sheetData>
  <sortState ref="A2:H24">
    <sortCondition ref="A2:A24"/>
  </sortState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N478"/>
  <sheetViews>
    <sheetView view="pageBreakPreview" zoomScale="115" zoomScaleNormal="90" zoomScaleSheetLayoutView="115" workbookViewId="0">
      <selection activeCell="C31" sqref="C31:C34"/>
    </sheetView>
  </sheetViews>
  <sheetFormatPr baseColWidth="10" defaultRowHeight="12" x14ac:dyDescent="0.2"/>
  <cols>
    <col min="1" max="2" width="2.7109375" style="4" customWidth="1"/>
    <col min="3" max="9" width="16.7109375" style="4" customWidth="1"/>
    <col min="10" max="16384" width="11.42578125" style="4"/>
  </cols>
  <sheetData>
    <row r="1" spans="1:14" ht="19.5" customHeight="1" thickBot="1" x14ac:dyDescent="0.25">
      <c r="A1" s="6" t="s">
        <v>72</v>
      </c>
      <c r="B1" s="7">
        <v>1</v>
      </c>
      <c r="C1" s="15" t="s">
        <v>13</v>
      </c>
      <c r="D1" s="15" t="s">
        <v>14</v>
      </c>
      <c r="E1" s="15" t="s">
        <v>15</v>
      </c>
      <c r="F1" s="15" t="s">
        <v>16</v>
      </c>
      <c r="G1" s="15" t="s">
        <v>17</v>
      </c>
      <c r="H1" s="15" t="s">
        <v>18</v>
      </c>
      <c r="I1" s="15" t="s">
        <v>19</v>
      </c>
      <c r="N1" s="5" t="e">
        <f>Données!#REF!</f>
        <v>#REF!</v>
      </c>
    </row>
    <row r="2" spans="1:14" ht="19.5" customHeight="1" thickBot="1" x14ac:dyDescent="0.3">
      <c r="A2" s="25">
        <v>2017</v>
      </c>
      <c r="B2" s="25"/>
      <c r="C2" s="16">
        <v>42371</v>
      </c>
      <c r="D2" s="16">
        <f>C2+1</f>
        <v>42372</v>
      </c>
      <c r="E2" s="16">
        <f>C2+2</f>
        <v>42373</v>
      </c>
      <c r="F2" s="16">
        <f>C2+3</f>
        <v>42374</v>
      </c>
      <c r="G2" s="16">
        <f>C2+4</f>
        <v>42375</v>
      </c>
      <c r="H2" s="16">
        <f>C2+5</f>
        <v>42376</v>
      </c>
      <c r="I2" s="16">
        <f>C2+6</f>
        <v>42377</v>
      </c>
      <c r="N2" s="5" t="str">
        <f ca="1">IFERROR(IF(INDEX(Données!Q:Q,MATCH(N1,Données!R:R,0))&gt;COUNTIF($C1:N$3,N1),N1,INDEX(Données!R:R,MATCH(N1,Données!R:R,0)+1)),"")</f>
        <v>Maintenance machine</v>
      </c>
    </row>
    <row r="3" spans="1:14" ht="9.6" customHeight="1" x14ac:dyDescent="0.2">
      <c r="A3" s="26" t="s">
        <v>73</v>
      </c>
      <c r="B3" s="27"/>
      <c r="C3" s="23" t="s">
        <v>123</v>
      </c>
      <c r="D3" s="18" t="s">
        <v>107</v>
      </c>
      <c r="E3" s="18" t="s">
        <v>111</v>
      </c>
      <c r="F3" s="18" t="s">
        <v>114</v>
      </c>
      <c r="G3" s="18" t="s">
        <v>116</v>
      </c>
      <c r="H3" s="18" t="s">
        <v>121</v>
      </c>
      <c r="I3" s="21" t="s">
        <v>123</v>
      </c>
    </row>
    <row r="4" spans="1:14" ht="9.6" customHeight="1" x14ac:dyDescent="0.2">
      <c r="A4" s="28"/>
      <c r="B4" s="29"/>
      <c r="C4" s="24"/>
      <c r="D4" s="19"/>
      <c r="E4" s="19"/>
      <c r="F4" s="19"/>
      <c r="G4" s="19"/>
      <c r="H4" s="19"/>
      <c r="I4" s="42"/>
    </row>
    <row r="5" spans="1:14" ht="9.6" customHeight="1" x14ac:dyDescent="0.2">
      <c r="A5" s="28"/>
      <c r="B5" s="29"/>
      <c r="C5" s="24"/>
      <c r="D5" s="19"/>
      <c r="E5" s="19"/>
      <c r="F5" s="19"/>
      <c r="G5" s="19"/>
      <c r="H5" s="19"/>
      <c r="I5" s="20"/>
    </row>
    <row r="6" spans="1:14" ht="9.6" customHeight="1" thickBot="1" x14ac:dyDescent="0.25">
      <c r="A6" s="30"/>
      <c r="B6" s="31"/>
      <c r="C6" s="24"/>
      <c r="D6" s="41" t="s">
        <v>108</v>
      </c>
      <c r="E6" s="19"/>
      <c r="F6" s="19"/>
      <c r="G6" s="19"/>
      <c r="H6" s="19"/>
      <c r="I6" s="20"/>
    </row>
    <row r="7" spans="1:14" ht="9.6" customHeight="1" x14ac:dyDescent="0.2">
      <c r="A7" s="32" t="s">
        <v>74</v>
      </c>
      <c r="B7" s="33"/>
      <c r="C7" s="24"/>
      <c r="D7" s="19"/>
      <c r="E7" s="19"/>
      <c r="F7" s="19"/>
      <c r="G7" s="19"/>
      <c r="H7" s="19"/>
      <c r="I7" s="20"/>
    </row>
    <row r="8" spans="1:14" ht="9.6" customHeight="1" x14ac:dyDescent="0.2">
      <c r="A8" s="34"/>
      <c r="B8" s="35"/>
      <c r="C8" s="24"/>
      <c r="D8" s="19"/>
      <c r="E8" s="19"/>
      <c r="F8" s="19"/>
      <c r="G8" s="19"/>
      <c r="H8" s="19"/>
      <c r="I8" s="20"/>
    </row>
    <row r="9" spans="1:14" ht="9.6" customHeight="1" x14ac:dyDescent="0.2">
      <c r="A9" s="34"/>
      <c r="B9" s="35"/>
      <c r="C9" s="24"/>
      <c r="D9" s="19"/>
      <c r="E9" s="19"/>
      <c r="F9" s="19"/>
      <c r="G9" s="19"/>
      <c r="H9" s="19"/>
      <c r="I9" s="20"/>
    </row>
    <row r="10" spans="1:14" ht="9.6" customHeight="1" thickBot="1" x14ac:dyDescent="0.25">
      <c r="A10" s="36"/>
      <c r="B10" s="37"/>
      <c r="C10" s="24"/>
      <c r="D10" s="19"/>
      <c r="E10" s="19"/>
      <c r="F10" s="19"/>
      <c r="G10" s="19"/>
      <c r="H10" s="19"/>
      <c r="I10" s="20"/>
    </row>
    <row r="11" spans="1:14" ht="9.6" customHeight="1" x14ac:dyDescent="0.2">
      <c r="A11" s="26" t="s">
        <v>75</v>
      </c>
      <c r="B11" s="27"/>
      <c r="C11" s="24"/>
      <c r="D11" s="19"/>
      <c r="E11" s="19"/>
      <c r="F11" s="19"/>
      <c r="G11" s="19"/>
      <c r="H11" s="19"/>
      <c r="I11" s="20"/>
    </row>
    <row r="12" spans="1:14" ht="9.6" customHeight="1" x14ac:dyDescent="0.2">
      <c r="A12" s="28"/>
      <c r="B12" s="29"/>
      <c r="C12" s="24"/>
      <c r="D12" s="41" t="s">
        <v>109</v>
      </c>
      <c r="E12" s="19"/>
      <c r="F12" s="19"/>
      <c r="G12" s="19"/>
      <c r="H12" s="19"/>
      <c r="I12" s="20"/>
    </row>
    <row r="13" spans="1:14" ht="9.6" customHeight="1" x14ac:dyDescent="0.2">
      <c r="A13" s="28"/>
      <c r="B13" s="29"/>
      <c r="C13" s="24"/>
      <c r="D13" s="19"/>
      <c r="E13" s="19"/>
      <c r="F13" s="19"/>
      <c r="G13" s="19"/>
      <c r="H13" s="19"/>
      <c r="I13" s="20"/>
    </row>
    <row r="14" spans="1:14" ht="9.6" customHeight="1" thickBot="1" x14ac:dyDescent="0.25">
      <c r="A14" s="30"/>
      <c r="B14" s="31"/>
      <c r="C14" s="24"/>
      <c r="D14" s="19"/>
      <c r="E14" s="19"/>
      <c r="F14" s="19"/>
      <c r="G14" s="41" t="s">
        <v>117</v>
      </c>
      <c r="H14" s="19"/>
      <c r="I14" s="20"/>
    </row>
    <row r="15" spans="1:14" ht="9.6" customHeight="1" x14ac:dyDescent="0.2">
      <c r="A15" s="26" t="s">
        <v>76</v>
      </c>
      <c r="B15" s="27"/>
      <c r="C15" s="24"/>
      <c r="D15" s="19"/>
      <c r="E15" s="19"/>
      <c r="F15" s="19"/>
      <c r="G15" s="19"/>
      <c r="H15" s="19"/>
      <c r="I15" s="20"/>
    </row>
    <row r="16" spans="1:14" ht="9.6" customHeight="1" x14ac:dyDescent="0.25">
      <c r="A16" s="28"/>
      <c r="B16" s="29"/>
      <c r="C16" s="24"/>
      <c r="D16" s="19"/>
      <c r="E16" s="19"/>
      <c r="F16" s="19"/>
      <c r="G16" s="19"/>
      <c r="H16" s="19"/>
      <c r="I16" s="20"/>
      <c r="J16" s="8"/>
    </row>
    <row r="17" spans="1:10" ht="9.6" customHeight="1" x14ac:dyDescent="0.25">
      <c r="A17" s="28"/>
      <c r="B17" s="29"/>
      <c r="C17" s="24"/>
      <c r="D17" s="19"/>
      <c r="E17" s="19"/>
      <c r="F17" s="19"/>
      <c r="G17" s="19"/>
      <c r="H17" s="19"/>
      <c r="I17" s="20"/>
      <c r="J17" s="8"/>
    </row>
    <row r="18" spans="1:10" ht="9.6" customHeight="1" thickBot="1" x14ac:dyDescent="0.3">
      <c r="A18" s="30"/>
      <c r="B18" s="31"/>
      <c r="C18" s="24"/>
      <c r="D18" s="19"/>
      <c r="E18" s="19"/>
      <c r="F18" s="19"/>
      <c r="G18" s="19"/>
      <c r="H18" s="19"/>
      <c r="I18" s="20"/>
      <c r="J18" s="8"/>
    </row>
    <row r="19" spans="1:10" ht="9.6" customHeight="1" x14ac:dyDescent="0.25">
      <c r="A19" s="26" t="s">
        <v>77</v>
      </c>
      <c r="B19" s="27"/>
      <c r="C19" s="24"/>
      <c r="D19" s="19"/>
      <c r="E19" s="19"/>
      <c r="F19" s="19"/>
      <c r="G19" s="19"/>
      <c r="H19" s="19"/>
      <c r="I19" s="20"/>
      <c r="J19" s="8"/>
    </row>
    <row r="20" spans="1:10" ht="9.6" customHeight="1" x14ac:dyDescent="0.25">
      <c r="A20" s="28"/>
      <c r="B20" s="29"/>
      <c r="C20" s="24"/>
      <c r="D20" s="19"/>
      <c r="E20" s="19"/>
      <c r="F20" s="19"/>
      <c r="G20" s="19"/>
      <c r="H20" s="19"/>
      <c r="I20" s="20"/>
      <c r="J20" s="8"/>
    </row>
    <row r="21" spans="1:10" ht="9.6" customHeight="1" x14ac:dyDescent="0.25">
      <c r="A21" s="28"/>
      <c r="B21" s="29"/>
      <c r="C21" s="24"/>
      <c r="D21" s="19"/>
      <c r="E21" s="19"/>
      <c r="F21" s="19"/>
      <c r="G21" s="19"/>
      <c r="H21" s="19"/>
      <c r="I21" s="20"/>
      <c r="J21" s="8"/>
    </row>
    <row r="22" spans="1:10" ht="9.6" customHeight="1" thickBot="1" x14ac:dyDescent="0.3">
      <c r="A22" s="30"/>
      <c r="B22" s="31"/>
      <c r="C22" s="24"/>
      <c r="D22" s="19"/>
      <c r="E22" s="19"/>
      <c r="F22" s="19"/>
      <c r="G22" s="19"/>
      <c r="H22" s="19"/>
      <c r="I22" s="20"/>
      <c r="J22" s="8"/>
    </row>
    <row r="23" spans="1:10" ht="9.6" customHeight="1" x14ac:dyDescent="0.25">
      <c r="A23" s="26" t="s">
        <v>78</v>
      </c>
      <c r="B23" s="27"/>
      <c r="C23" s="39" t="s">
        <v>101</v>
      </c>
      <c r="D23" s="19"/>
      <c r="E23" s="19"/>
      <c r="F23" s="19"/>
      <c r="G23" s="19"/>
      <c r="H23" s="19"/>
      <c r="I23" s="20"/>
      <c r="J23" s="8"/>
    </row>
    <row r="24" spans="1:10" ht="9.6" customHeight="1" x14ac:dyDescent="0.2">
      <c r="A24" s="28"/>
      <c r="B24" s="29"/>
      <c r="C24" s="22"/>
      <c r="D24" s="19"/>
      <c r="E24" s="19"/>
      <c r="F24" s="19"/>
      <c r="G24" s="19"/>
      <c r="H24" s="19"/>
      <c r="I24" s="20"/>
    </row>
    <row r="25" spans="1:10" ht="9.6" customHeight="1" x14ac:dyDescent="0.2">
      <c r="A25" s="28"/>
      <c r="B25" s="29"/>
      <c r="C25" s="22"/>
      <c r="D25" s="19"/>
      <c r="E25" s="17" t="s">
        <v>112</v>
      </c>
      <c r="F25" s="19"/>
      <c r="G25" s="19"/>
      <c r="H25" s="19"/>
      <c r="I25" s="20"/>
    </row>
    <row r="26" spans="1:10" ht="9.6" customHeight="1" thickBot="1" x14ac:dyDescent="0.25">
      <c r="A26" s="30"/>
      <c r="B26" s="31"/>
      <c r="C26" s="22"/>
      <c r="D26" s="19"/>
      <c r="E26" s="41" t="s">
        <v>113</v>
      </c>
      <c r="F26" s="19"/>
      <c r="G26" s="19"/>
      <c r="H26" s="19"/>
      <c r="I26" s="20"/>
    </row>
    <row r="27" spans="1:10" ht="9.6" customHeight="1" x14ac:dyDescent="0.2">
      <c r="A27" s="26" t="s">
        <v>79</v>
      </c>
      <c r="B27" s="27"/>
      <c r="C27" s="22"/>
      <c r="D27" s="41" t="s">
        <v>110</v>
      </c>
      <c r="E27" s="19"/>
      <c r="F27" s="19"/>
      <c r="G27" s="19"/>
      <c r="H27" s="19"/>
      <c r="I27" s="20"/>
    </row>
    <row r="28" spans="1:10" ht="9.6" customHeight="1" x14ac:dyDescent="0.2">
      <c r="A28" s="28"/>
      <c r="B28" s="29"/>
      <c r="C28" s="22"/>
      <c r="D28" s="19"/>
      <c r="E28" s="19"/>
      <c r="F28" s="19"/>
      <c r="G28" s="19"/>
      <c r="H28" s="19"/>
      <c r="I28" s="20"/>
    </row>
    <row r="29" spans="1:10" ht="9.6" customHeight="1" x14ac:dyDescent="0.2">
      <c r="A29" s="28"/>
      <c r="B29" s="29"/>
      <c r="C29" s="22"/>
      <c r="D29" s="19"/>
      <c r="E29" s="19"/>
      <c r="F29" s="19"/>
      <c r="G29" s="19"/>
      <c r="H29" s="19"/>
      <c r="I29" s="20"/>
    </row>
    <row r="30" spans="1:10" ht="9.6" customHeight="1" thickBot="1" x14ac:dyDescent="0.25">
      <c r="A30" s="30"/>
      <c r="B30" s="31"/>
      <c r="C30" s="22"/>
      <c r="D30" s="19"/>
      <c r="E30" s="19"/>
      <c r="F30" s="19"/>
      <c r="G30" s="19"/>
      <c r="H30" s="19"/>
      <c r="I30" s="20"/>
    </row>
    <row r="31" spans="1:10" ht="9.6" customHeight="1" x14ac:dyDescent="0.2">
      <c r="A31" s="26" t="s">
        <v>80</v>
      </c>
      <c r="B31" s="27"/>
      <c r="C31" s="40" t="s">
        <v>102</v>
      </c>
      <c r="D31" s="19"/>
      <c r="E31" s="19"/>
      <c r="F31" s="19"/>
      <c r="G31" s="19"/>
      <c r="H31" s="19"/>
      <c r="I31" s="20"/>
    </row>
    <row r="32" spans="1:10" ht="9.6" customHeight="1" x14ac:dyDescent="0.2">
      <c r="A32" s="28"/>
      <c r="B32" s="29"/>
      <c r="C32" s="40"/>
      <c r="D32" s="19"/>
      <c r="E32" s="19"/>
      <c r="F32" s="41" t="s">
        <v>115</v>
      </c>
      <c r="G32" s="19"/>
      <c r="H32" s="19"/>
      <c r="I32" s="20"/>
    </row>
    <row r="33" spans="1:9" ht="9.6" customHeight="1" x14ac:dyDescent="0.2">
      <c r="A33" s="28"/>
      <c r="B33" s="29"/>
      <c r="C33" s="40"/>
      <c r="D33" s="19"/>
      <c r="E33" s="19"/>
      <c r="F33" s="19"/>
      <c r="G33" s="19"/>
      <c r="H33" s="41" t="s">
        <v>122</v>
      </c>
      <c r="I33" s="20"/>
    </row>
    <row r="34" spans="1:9" ht="9.6" customHeight="1" thickBot="1" x14ac:dyDescent="0.25">
      <c r="A34" s="30"/>
      <c r="B34" s="31"/>
      <c r="C34" s="40"/>
      <c r="D34" s="19"/>
      <c r="E34" s="19"/>
      <c r="F34" s="19"/>
      <c r="G34" s="41" t="s">
        <v>118</v>
      </c>
      <c r="H34" s="19"/>
      <c r="I34" s="20"/>
    </row>
    <row r="35" spans="1:9" ht="9.6" customHeight="1" x14ac:dyDescent="0.2">
      <c r="A35" s="26" t="s">
        <v>81</v>
      </c>
      <c r="B35" s="27"/>
      <c r="C35" s="39" t="s">
        <v>103</v>
      </c>
      <c r="D35" s="19"/>
      <c r="E35" s="19"/>
      <c r="F35" s="19"/>
      <c r="G35" s="19"/>
      <c r="H35" s="19"/>
      <c r="I35" s="20"/>
    </row>
    <row r="36" spans="1:9" ht="9.6" customHeight="1" x14ac:dyDescent="0.2">
      <c r="A36" s="28"/>
      <c r="B36" s="29"/>
      <c r="C36" s="40"/>
      <c r="D36" s="19"/>
      <c r="E36" s="19"/>
      <c r="F36" s="19"/>
      <c r="G36" s="19"/>
      <c r="H36" s="19"/>
      <c r="I36" s="20"/>
    </row>
    <row r="37" spans="1:9" ht="9.6" customHeight="1" x14ac:dyDescent="0.2">
      <c r="A37" s="28"/>
      <c r="B37" s="29"/>
      <c r="C37" s="40"/>
      <c r="D37" s="19"/>
      <c r="E37" s="19"/>
      <c r="F37" s="19"/>
      <c r="G37" s="19"/>
      <c r="H37" s="19"/>
      <c r="I37" s="20"/>
    </row>
    <row r="38" spans="1:9" ht="9.6" customHeight="1" thickBot="1" x14ac:dyDescent="0.25">
      <c r="A38" s="30"/>
      <c r="B38" s="31"/>
      <c r="C38" s="40"/>
      <c r="D38" s="19"/>
      <c r="E38" s="19"/>
      <c r="F38" s="19"/>
      <c r="G38" s="19"/>
      <c r="H38" s="19"/>
      <c r="I38" s="20"/>
    </row>
    <row r="39" spans="1:9" ht="9.6" customHeight="1" x14ac:dyDescent="0.2">
      <c r="A39" s="26" t="s">
        <v>82</v>
      </c>
      <c r="B39" s="27"/>
      <c r="C39" s="40"/>
      <c r="D39" s="19"/>
      <c r="E39" s="19"/>
      <c r="F39" s="19"/>
      <c r="G39" s="19"/>
      <c r="H39" s="19"/>
      <c r="I39" s="20"/>
    </row>
    <row r="40" spans="1:9" ht="9.6" customHeight="1" x14ac:dyDescent="0.2">
      <c r="A40" s="28"/>
      <c r="B40" s="29"/>
      <c r="C40" s="40"/>
      <c r="D40" s="19"/>
      <c r="E40" s="19"/>
      <c r="F40" s="19"/>
      <c r="G40" s="19"/>
      <c r="H40" s="19"/>
      <c r="I40" s="20"/>
    </row>
    <row r="41" spans="1:9" ht="9.6" customHeight="1" x14ac:dyDescent="0.2">
      <c r="A41" s="28"/>
      <c r="B41" s="29"/>
      <c r="C41" s="40"/>
      <c r="D41" s="19"/>
      <c r="E41" s="19"/>
      <c r="F41" s="19"/>
      <c r="G41" s="19"/>
      <c r="H41" s="19"/>
      <c r="I41" s="20"/>
    </row>
    <row r="42" spans="1:9" ht="9.6" customHeight="1" thickBot="1" x14ac:dyDescent="0.25">
      <c r="A42" s="30"/>
      <c r="B42" s="31"/>
      <c r="C42" s="40"/>
      <c r="D42" s="19"/>
      <c r="E42" s="19"/>
      <c r="F42" s="19"/>
      <c r="G42" s="19"/>
      <c r="H42" s="19"/>
      <c r="I42" s="20"/>
    </row>
    <row r="43" spans="1:9" ht="9.6" customHeight="1" x14ac:dyDescent="0.2">
      <c r="A43" s="26" t="s">
        <v>83</v>
      </c>
      <c r="B43" s="27"/>
      <c r="C43" s="40"/>
      <c r="D43" s="19"/>
      <c r="E43" s="19"/>
      <c r="F43" s="19"/>
      <c r="G43" s="19"/>
      <c r="H43" s="19"/>
      <c r="I43" s="20"/>
    </row>
    <row r="44" spans="1:9" ht="9.6" customHeight="1" x14ac:dyDescent="0.2">
      <c r="A44" s="28"/>
      <c r="B44" s="29"/>
      <c r="C44" s="40"/>
      <c r="D44" s="19"/>
      <c r="E44" s="19"/>
      <c r="F44" s="19"/>
      <c r="G44" s="19"/>
      <c r="H44" s="19"/>
      <c r="I44" s="20"/>
    </row>
    <row r="45" spans="1:9" ht="9.6" customHeight="1" x14ac:dyDescent="0.2">
      <c r="A45" s="28"/>
      <c r="B45" s="29"/>
      <c r="C45" s="40"/>
      <c r="D45" s="19"/>
      <c r="E45" s="19"/>
      <c r="F45" s="19"/>
      <c r="G45" s="19"/>
      <c r="H45" s="19"/>
      <c r="I45" s="20"/>
    </row>
    <row r="46" spans="1:9" ht="9.6" customHeight="1" thickBot="1" x14ac:dyDescent="0.25">
      <c r="A46" s="30"/>
      <c r="B46" s="31"/>
      <c r="C46" s="40"/>
      <c r="D46" s="19"/>
      <c r="E46" s="19"/>
      <c r="F46" s="19"/>
      <c r="G46" s="19"/>
      <c r="H46" s="19"/>
      <c r="I46" s="20"/>
    </row>
    <row r="47" spans="1:9" ht="9.6" customHeight="1" x14ac:dyDescent="0.2">
      <c r="A47" s="26" t="s">
        <v>84</v>
      </c>
      <c r="B47" s="27"/>
      <c r="C47" s="40" t="s">
        <v>104</v>
      </c>
      <c r="D47" s="19"/>
      <c r="E47" s="19"/>
      <c r="F47" s="19"/>
      <c r="G47" s="19"/>
      <c r="H47" s="19"/>
      <c r="I47" s="20"/>
    </row>
    <row r="48" spans="1:9" ht="9.6" customHeight="1" x14ac:dyDescent="0.2">
      <c r="A48" s="28"/>
      <c r="B48" s="29"/>
      <c r="C48" s="22"/>
      <c r="D48" s="41" t="s">
        <v>111</v>
      </c>
      <c r="E48" s="19"/>
      <c r="F48" s="19"/>
      <c r="G48" s="19"/>
      <c r="H48" s="19"/>
      <c r="I48" s="20"/>
    </row>
    <row r="49" spans="1:9" ht="9.6" customHeight="1" x14ac:dyDescent="0.2">
      <c r="A49" s="28"/>
      <c r="B49" s="29"/>
      <c r="C49" s="22"/>
      <c r="D49" s="19"/>
      <c r="E49" s="19"/>
      <c r="F49" s="19"/>
      <c r="G49" s="19"/>
      <c r="H49" s="19"/>
      <c r="I49" s="20"/>
    </row>
    <row r="50" spans="1:9" ht="9.6" customHeight="1" thickBot="1" x14ac:dyDescent="0.25">
      <c r="A50" s="30"/>
      <c r="B50" s="31"/>
      <c r="C50" s="22"/>
      <c r="D50" s="19"/>
      <c r="E50" s="19"/>
      <c r="F50" s="19"/>
      <c r="G50" s="19"/>
      <c r="H50" s="19"/>
      <c r="I50" s="20"/>
    </row>
    <row r="51" spans="1:9" ht="9.6" customHeight="1" x14ac:dyDescent="0.2">
      <c r="A51" s="26" t="s">
        <v>85</v>
      </c>
      <c r="B51" s="27"/>
      <c r="C51" s="22"/>
      <c r="D51" s="19"/>
      <c r="E51" s="19"/>
      <c r="F51" s="19"/>
      <c r="G51" s="19"/>
      <c r="H51" s="20" t="s">
        <v>123</v>
      </c>
      <c r="I51" s="20"/>
    </row>
    <row r="52" spans="1:9" ht="9.6" customHeight="1" x14ac:dyDescent="0.2">
      <c r="A52" s="28"/>
      <c r="B52" s="29"/>
      <c r="C52" s="22"/>
      <c r="D52" s="19"/>
      <c r="E52" s="19"/>
      <c r="F52" s="19"/>
      <c r="G52" s="19"/>
      <c r="H52" s="20"/>
      <c r="I52" s="20"/>
    </row>
    <row r="53" spans="1:9" ht="9.6" customHeight="1" x14ac:dyDescent="0.2">
      <c r="A53" s="28"/>
      <c r="B53" s="29"/>
      <c r="C53" s="22"/>
      <c r="D53" s="19"/>
      <c r="E53" s="19"/>
      <c r="F53" s="19"/>
      <c r="G53" s="19"/>
      <c r="H53" s="20"/>
      <c r="I53" s="20"/>
    </row>
    <row r="54" spans="1:9" ht="9.6" customHeight="1" thickBot="1" x14ac:dyDescent="0.25">
      <c r="A54" s="30"/>
      <c r="B54" s="31"/>
      <c r="C54" s="22"/>
      <c r="D54" s="19"/>
      <c r="E54" s="19"/>
      <c r="F54" s="19"/>
      <c r="G54" s="19"/>
      <c r="H54" s="20"/>
      <c r="I54" s="20"/>
    </row>
    <row r="55" spans="1:9" ht="9.6" customHeight="1" x14ac:dyDescent="0.2">
      <c r="A55" s="26" t="s">
        <v>86</v>
      </c>
      <c r="B55" s="27"/>
      <c r="C55" s="22"/>
      <c r="D55" s="19"/>
      <c r="E55" s="19"/>
      <c r="F55" s="19"/>
      <c r="G55" s="19"/>
      <c r="H55" s="20"/>
      <c r="I55" s="20"/>
    </row>
    <row r="56" spans="1:9" ht="9.6" customHeight="1" x14ac:dyDescent="0.2">
      <c r="A56" s="28"/>
      <c r="B56" s="29"/>
      <c r="C56" s="22"/>
      <c r="D56" s="19"/>
      <c r="E56" s="19"/>
      <c r="F56" s="19"/>
      <c r="G56" s="19"/>
      <c r="H56" s="20"/>
      <c r="I56" s="20"/>
    </row>
    <row r="57" spans="1:9" ht="9.6" customHeight="1" x14ac:dyDescent="0.2">
      <c r="A57" s="28"/>
      <c r="B57" s="29"/>
      <c r="C57" s="22"/>
      <c r="D57" s="19"/>
      <c r="E57" s="19"/>
      <c r="F57" s="19"/>
      <c r="G57" s="19"/>
      <c r="H57" s="20"/>
      <c r="I57" s="20"/>
    </row>
    <row r="58" spans="1:9" ht="9.6" customHeight="1" thickBot="1" x14ac:dyDescent="0.25">
      <c r="A58" s="30"/>
      <c r="B58" s="31"/>
      <c r="C58" s="22"/>
      <c r="D58" s="19"/>
      <c r="E58" s="19"/>
      <c r="F58" s="19"/>
      <c r="G58" s="19"/>
      <c r="H58" s="20"/>
      <c r="I58" s="20"/>
    </row>
    <row r="59" spans="1:9" ht="9.6" customHeight="1" x14ac:dyDescent="0.2">
      <c r="A59" s="26" t="s">
        <v>87</v>
      </c>
      <c r="B59" s="27"/>
      <c r="C59" s="22"/>
      <c r="D59" s="19"/>
      <c r="E59" s="19"/>
      <c r="F59" s="19"/>
      <c r="G59" s="19"/>
      <c r="H59" s="20"/>
      <c r="I59" s="20"/>
    </row>
    <row r="60" spans="1:9" ht="9.6" customHeight="1" x14ac:dyDescent="0.2">
      <c r="A60" s="28"/>
      <c r="B60" s="29"/>
      <c r="C60" s="40" t="s">
        <v>105</v>
      </c>
      <c r="D60" s="19"/>
      <c r="E60" s="19"/>
      <c r="F60" s="19"/>
      <c r="G60" s="19"/>
      <c r="H60" s="20"/>
      <c r="I60" s="20"/>
    </row>
    <row r="61" spans="1:9" ht="9.6" customHeight="1" x14ac:dyDescent="0.2">
      <c r="A61" s="28"/>
      <c r="B61" s="29"/>
      <c r="C61" s="22"/>
      <c r="D61" s="19"/>
      <c r="E61" s="19"/>
      <c r="F61" s="19"/>
      <c r="G61" s="19"/>
      <c r="H61" s="20"/>
      <c r="I61" s="20"/>
    </row>
    <row r="62" spans="1:9" ht="9.6" customHeight="1" thickBot="1" x14ac:dyDescent="0.25">
      <c r="A62" s="30"/>
      <c r="B62" s="31"/>
      <c r="C62" s="22"/>
      <c r="D62" s="19"/>
      <c r="E62" s="19"/>
      <c r="F62" s="19"/>
      <c r="G62" s="41" t="s">
        <v>119</v>
      </c>
      <c r="H62" s="20"/>
      <c r="I62" s="20"/>
    </row>
    <row r="63" spans="1:9" ht="9.6" customHeight="1" x14ac:dyDescent="0.2">
      <c r="A63" s="26" t="s">
        <v>88</v>
      </c>
      <c r="B63" s="27"/>
      <c r="C63" s="22"/>
      <c r="D63" s="19"/>
      <c r="E63" s="19"/>
      <c r="F63" s="19"/>
      <c r="G63" s="19"/>
      <c r="H63" s="20"/>
      <c r="I63" s="20"/>
    </row>
    <row r="64" spans="1:9" ht="9.6" customHeight="1" x14ac:dyDescent="0.2">
      <c r="A64" s="28"/>
      <c r="B64" s="29"/>
      <c r="C64" s="22"/>
      <c r="D64" s="19"/>
      <c r="E64" s="19"/>
      <c r="F64" s="19"/>
      <c r="G64" s="19"/>
      <c r="H64" s="20"/>
      <c r="I64" s="20"/>
    </row>
    <row r="65" spans="1:9" ht="9.6" customHeight="1" x14ac:dyDescent="0.2">
      <c r="A65" s="28"/>
      <c r="B65" s="29"/>
      <c r="C65" s="22"/>
      <c r="D65" s="19"/>
      <c r="E65" s="19"/>
      <c r="F65" s="19"/>
      <c r="G65" s="19"/>
      <c r="H65" s="20"/>
      <c r="I65" s="20"/>
    </row>
    <row r="66" spans="1:9" ht="9.6" customHeight="1" thickBot="1" x14ac:dyDescent="0.25">
      <c r="A66" s="30"/>
      <c r="B66" s="31"/>
      <c r="C66" s="40" t="s">
        <v>106</v>
      </c>
      <c r="D66" s="19"/>
      <c r="E66" s="19"/>
      <c r="F66" s="19"/>
      <c r="G66" s="19"/>
      <c r="H66" s="20"/>
      <c r="I66" s="20"/>
    </row>
    <row r="67" spans="1:9" ht="9.6" customHeight="1" x14ac:dyDescent="0.2">
      <c r="A67" s="26" t="s">
        <v>89</v>
      </c>
      <c r="B67" s="27"/>
      <c r="C67" s="22"/>
      <c r="D67" s="19"/>
      <c r="E67" s="19"/>
      <c r="F67" s="19"/>
      <c r="G67" s="19"/>
      <c r="H67" s="20"/>
      <c r="I67" s="20"/>
    </row>
    <row r="68" spans="1:9" ht="9.6" customHeight="1" x14ac:dyDescent="0.2">
      <c r="A68" s="28"/>
      <c r="B68" s="29"/>
      <c r="C68" s="22"/>
      <c r="D68" s="19"/>
      <c r="E68" s="19"/>
      <c r="F68" s="19"/>
      <c r="G68" s="19"/>
      <c r="H68" s="20"/>
      <c r="I68" s="20"/>
    </row>
    <row r="69" spans="1:9" ht="9.6" customHeight="1" x14ac:dyDescent="0.2">
      <c r="A69" s="28"/>
      <c r="B69" s="29"/>
      <c r="C69" s="22"/>
      <c r="D69" s="19"/>
      <c r="E69" s="19"/>
      <c r="F69" s="19"/>
      <c r="G69" s="19"/>
      <c r="H69" s="20"/>
      <c r="I69" s="20"/>
    </row>
    <row r="70" spans="1:9" ht="9.6" customHeight="1" thickBot="1" x14ac:dyDescent="0.25">
      <c r="A70" s="30"/>
      <c r="B70" s="31"/>
      <c r="C70" s="22"/>
      <c r="D70" s="19"/>
      <c r="E70" s="19"/>
      <c r="F70" s="19"/>
      <c r="G70" s="19"/>
      <c r="H70" s="20"/>
      <c r="I70" s="20"/>
    </row>
    <row r="71" spans="1:9" ht="9.6" customHeight="1" x14ac:dyDescent="0.2">
      <c r="A71" s="26" t="s">
        <v>90</v>
      </c>
      <c r="B71" s="27"/>
      <c r="C71" s="22"/>
      <c r="D71" s="19"/>
      <c r="E71" s="19"/>
      <c r="F71" s="19"/>
      <c r="G71" s="19"/>
      <c r="H71" s="20"/>
      <c r="I71" s="20"/>
    </row>
    <row r="72" spans="1:9" ht="9.6" customHeight="1" x14ac:dyDescent="0.2">
      <c r="A72" s="28"/>
      <c r="B72" s="29"/>
      <c r="C72" s="22"/>
      <c r="D72" s="19"/>
      <c r="E72" s="19"/>
      <c r="F72" s="19"/>
      <c r="G72" s="19"/>
      <c r="H72" s="20"/>
      <c r="I72" s="20"/>
    </row>
    <row r="73" spans="1:9" ht="9.6" customHeight="1" x14ac:dyDescent="0.2">
      <c r="A73" s="28"/>
      <c r="B73" s="29"/>
      <c r="C73" s="22"/>
      <c r="D73" s="19"/>
      <c r="E73" s="19"/>
      <c r="F73" s="19"/>
      <c r="G73" s="19"/>
      <c r="H73" s="20"/>
      <c r="I73" s="20"/>
    </row>
    <row r="74" spans="1:9" ht="9.6" customHeight="1" thickBot="1" x14ac:dyDescent="0.25">
      <c r="A74" s="30"/>
      <c r="B74" s="31"/>
      <c r="C74" s="22"/>
      <c r="D74" s="19"/>
      <c r="E74" s="19"/>
      <c r="F74" s="19"/>
      <c r="G74" s="19"/>
      <c r="H74" s="20"/>
      <c r="I74" s="20"/>
    </row>
    <row r="75" spans="1:9" ht="9.6" customHeight="1" x14ac:dyDescent="0.2">
      <c r="A75" s="26" t="s">
        <v>91</v>
      </c>
      <c r="B75" s="27"/>
      <c r="C75" s="22"/>
      <c r="D75" s="19"/>
      <c r="E75" s="19"/>
      <c r="F75" s="19"/>
      <c r="G75" s="19"/>
      <c r="H75" s="20"/>
      <c r="I75" s="20"/>
    </row>
    <row r="76" spans="1:9" ht="9.6" customHeight="1" x14ac:dyDescent="0.2">
      <c r="A76" s="28"/>
      <c r="B76" s="29"/>
      <c r="C76" s="22"/>
      <c r="D76" s="19"/>
      <c r="E76" s="19"/>
      <c r="F76" s="19"/>
      <c r="G76" s="19"/>
      <c r="H76" s="20"/>
      <c r="I76" s="20"/>
    </row>
    <row r="77" spans="1:9" ht="9.6" customHeight="1" x14ac:dyDescent="0.2">
      <c r="A77" s="28"/>
      <c r="B77" s="29"/>
      <c r="C77" s="22"/>
      <c r="D77" s="19"/>
      <c r="E77" s="19"/>
      <c r="F77" s="19"/>
      <c r="G77" s="19"/>
      <c r="H77" s="20"/>
      <c r="I77" s="20"/>
    </row>
    <row r="78" spans="1:9" ht="9.6" customHeight="1" thickBot="1" x14ac:dyDescent="0.25">
      <c r="A78" s="30"/>
      <c r="B78" s="31"/>
      <c r="C78" s="22"/>
      <c r="D78" s="19"/>
      <c r="E78" s="19"/>
      <c r="F78" s="19"/>
      <c r="G78" s="19"/>
      <c r="H78" s="20"/>
      <c r="I78" s="20"/>
    </row>
    <row r="79" spans="1:9" ht="9.6" customHeight="1" x14ac:dyDescent="0.2">
      <c r="A79" s="26" t="s">
        <v>92</v>
      </c>
      <c r="B79" s="27"/>
      <c r="C79" s="22"/>
      <c r="D79" s="19"/>
      <c r="E79" s="19"/>
      <c r="F79" s="19"/>
      <c r="G79" s="19"/>
      <c r="H79" s="20"/>
      <c r="I79" s="20"/>
    </row>
    <row r="80" spans="1:9" ht="9.6" customHeight="1" x14ac:dyDescent="0.2">
      <c r="A80" s="28"/>
      <c r="B80" s="29"/>
      <c r="C80" s="22"/>
      <c r="D80" s="19"/>
      <c r="E80" s="19"/>
      <c r="F80" s="19"/>
      <c r="G80" s="19"/>
      <c r="H80" s="20"/>
      <c r="I80" s="20"/>
    </row>
    <row r="81" spans="1:9" ht="9.6" customHeight="1" x14ac:dyDescent="0.2">
      <c r="A81" s="28"/>
      <c r="B81" s="29"/>
      <c r="C81" s="22"/>
      <c r="D81" s="19"/>
      <c r="E81" s="19"/>
      <c r="F81" s="19"/>
      <c r="G81" s="19"/>
      <c r="H81" s="20"/>
      <c r="I81" s="20"/>
    </row>
    <row r="82" spans="1:9" ht="9.6" customHeight="1" thickBot="1" x14ac:dyDescent="0.25">
      <c r="A82" s="30"/>
      <c r="B82" s="31"/>
      <c r="C82" s="22"/>
      <c r="D82" s="19"/>
      <c r="E82" s="19"/>
      <c r="F82" s="19"/>
      <c r="G82" s="19"/>
      <c r="H82" s="20"/>
      <c r="I82" s="20"/>
    </row>
    <row r="83" spans="1:9" ht="9.6" customHeight="1" x14ac:dyDescent="0.2">
      <c r="A83" s="26" t="s">
        <v>93</v>
      </c>
      <c r="B83" s="27"/>
      <c r="C83" s="22"/>
      <c r="D83" s="19"/>
      <c r="E83" s="19"/>
      <c r="F83" s="19"/>
      <c r="G83" s="19"/>
      <c r="H83" s="20"/>
      <c r="I83" s="20"/>
    </row>
    <row r="84" spans="1:9" ht="9.6" customHeight="1" x14ac:dyDescent="0.2">
      <c r="A84" s="28"/>
      <c r="B84" s="29"/>
      <c r="C84" s="22"/>
      <c r="D84" s="19"/>
      <c r="E84" s="19"/>
      <c r="F84" s="19"/>
      <c r="G84" s="19"/>
      <c r="H84" s="20"/>
      <c r="I84" s="20"/>
    </row>
    <row r="85" spans="1:9" ht="9.6" customHeight="1" x14ac:dyDescent="0.2">
      <c r="A85" s="28"/>
      <c r="B85" s="29"/>
      <c r="C85" s="22"/>
      <c r="D85" s="19"/>
      <c r="E85" s="19"/>
      <c r="F85" s="19"/>
      <c r="G85" s="19"/>
      <c r="H85" s="20"/>
      <c r="I85" s="20"/>
    </row>
    <row r="86" spans="1:9" ht="9.6" customHeight="1" thickBot="1" x14ac:dyDescent="0.25">
      <c r="A86" s="30"/>
      <c r="B86" s="31"/>
      <c r="C86" s="22"/>
      <c r="D86" s="19"/>
      <c r="E86" s="19"/>
      <c r="F86" s="19"/>
      <c r="G86" s="19"/>
      <c r="H86" s="20"/>
      <c r="I86" s="20"/>
    </row>
    <row r="87" spans="1:9" ht="9.6" customHeight="1" x14ac:dyDescent="0.2">
      <c r="A87" s="26" t="s">
        <v>94</v>
      </c>
      <c r="B87" s="27"/>
      <c r="C87" s="22"/>
      <c r="D87" s="19"/>
      <c r="E87" s="19"/>
      <c r="F87" s="19"/>
      <c r="G87" s="19"/>
      <c r="H87" s="20"/>
      <c r="I87" s="20"/>
    </row>
    <row r="88" spans="1:9" ht="9.6" customHeight="1" x14ac:dyDescent="0.2">
      <c r="A88" s="28"/>
      <c r="B88" s="29"/>
      <c r="C88" s="22"/>
      <c r="D88" s="19"/>
      <c r="E88" s="41" t="s">
        <v>114</v>
      </c>
      <c r="F88" s="19"/>
      <c r="G88" s="19"/>
      <c r="H88" s="20"/>
      <c r="I88" s="20"/>
    </row>
    <row r="89" spans="1:9" ht="9.6" customHeight="1" x14ac:dyDescent="0.2">
      <c r="A89" s="28"/>
      <c r="B89" s="29"/>
      <c r="C89" s="22"/>
      <c r="D89" s="19"/>
      <c r="E89" s="19"/>
      <c r="F89" s="19"/>
      <c r="G89" s="19"/>
      <c r="H89" s="20"/>
      <c r="I89" s="20"/>
    </row>
    <row r="90" spans="1:9" ht="9.6" customHeight="1" thickBot="1" x14ac:dyDescent="0.25">
      <c r="A90" s="30"/>
      <c r="B90" s="31"/>
      <c r="C90" s="40" t="s">
        <v>107</v>
      </c>
      <c r="D90" s="19"/>
      <c r="E90" s="19"/>
      <c r="F90" s="19"/>
      <c r="G90" s="19"/>
      <c r="H90" s="20"/>
      <c r="I90" s="20"/>
    </row>
    <row r="91" spans="1:9" ht="9.6" customHeight="1" x14ac:dyDescent="0.2">
      <c r="A91" s="26" t="s">
        <v>95</v>
      </c>
      <c r="B91" s="27"/>
      <c r="C91" s="22"/>
      <c r="D91" s="19"/>
      <c r="E91" s="19"/>
      <c r="F91" s="19"/>
      <c r="G91" s="19"/>
      <c r="H91" s="20"/>
      <c r="I91" s="20"/>
    </row>
    <row r="92" spans="1:9" ht="9.6" customHeight="1" x14ac:dyDescent="0.2">
      <c r="A92" s="28"/>
      <c r="B92" s="29"/>
      <c r="C92" s="22"/>
      <c r="D92" s="19"/>
      <c r="E92" s="19"/>
      <c r="F92" s="19"/>
      <c r="G92" s="19"/>
      <c r="H92" s="20"/>
      <c r="I92" s="20"/>
    </row>
    <row r="93" spans="1:9" ht="9.6" customHeight="1" x14ac:dyDescent="0.2">
      <c r="A93" s="28"/>
      <c r="B93" s="29"/>
      <c r="C93" s="22"/>
      <c r="D93" s="19"/>
      <c r="E93" s="19"/>
      <c r="F93" s="19"/>
      <c r="G93" s="19"/>
      <c r="H93" s="20"/>
      <c r="I93" s="20"/>
    </row>
    <row r="94" spans="1:9" ht="9.6" customHeight="1" thickBot="1" x14ac:dyDescent="0.25">
      <c r="A94" s="30"/>
      <c r="B94" s="31"/>
      <c r="C94" s="22"/>
      <c r="D94" s="19"/>
      <c r="E94" s="19"/>
      <c r="F94" s="19"/>
      <c r="G94" s="19"/>
      <c r="H94" s="20"/>
      <c r="I94" s="20"/>
    </row>
    <row r="95" spans="1:9" ht="9.6" customHeight="1" x14ac:dyDescent="0.2">
      <c r="A95" s="26" t="s">
        <v>96</v>
      </c>
      <c r="B95" s="27"/>
      <c r="C95" s="22"/>
      <c r="D95" s="19"/>
      <c r="E95" s="19"/>
      <c r="F95" s="19"/>
      <c r="G95" s="19"/>
      <c r="H95" s="20"/>
      <c r="I95" s="20"/>
    </row>
    <row r="96" spans="1:9" ht="9.6" customHeight="1" x14ac:dyDescent="0.2">
      <c r="A96" s="28"/>
      <c r="B96" s="29"/>
      <c r="C96" s="22"/>
      <c r="D96" s="19"/>
      <c r="E96" s="19"/>
      <c r="F96" s="19"/>
      <c r="G96" s="17" t="s">
        <v>120</v>
      </c>
      <c r="H96" s="20"/>
      <c r="I96" s="20"/>
    </row>
    <row r="97" spans="1:9" ht="9.6" customHeight="1" x14ac:dyDescent="0.2">
      <c r="A97" s="28"/>
      <c r="B97" s="29"/>
      <c r="C97" s="22"/>
      <c r="D97" s="19"/>
      <c r="E97" s="19"/>
      <c r="F97" s="41" t="s">
        <v>116</v>
      </c>
      <c r="G97" s="41" t="s">
        <v>121</v>
      </c>
      <c r="H97" s="20"/>
      <c r="I97" s="20"/>
    </row>
    <row r="98" spans="1:9" ht="9.6" customHeight="1" thickBot="1" x14ac:dyDescent="0.25">
      <c r="A98" s="30"/>
      <c r="B98" s="31"/>
      <c r="C98" s="22"/>
      <c r="D98" s="19"/>
      <c r="E98" s="19"/>
      <c r="F98" s="19"/>
      <c r="G98" s="19"/>
      <c r="H98" s="20"/>
      <c r="I98" s="20"/>
    </row>
    <row r="99" spans="1:9" ht="12.75" customHeight="1" x14ac:dyDescent="0.2">
      <c r="H99" s="5"/>
    </row>
    <row r="100" spans="1:9" ht="12.75" customHeight="1" x14ac:dyDescent="0.2">
      <c r="H100" s="5"/>
    </row>
    <row r="101" spans="1:9" ht="12.75" customHeight="1" x14ac:dyDescent="0.2">
      <c r="H101" s="5"/>
    </row>
    <row r="102" spans="1:9" ht="12.75" customHeight="1" x14ac:dyDescent="0.2">
      <c r="H102" s="5"/>
    </row>
    <row r="103" spans="1:9" ht="12.75" customHeight="1" x14ac:dyDescent="0.2">
      <c r="H103" s="5"/>
    </row>
    <row r="104" spans="1:9" ht="12.75" customHeight="1" x14ac:dyDescent="0.2">
      <c r="H104" s="5"/>
    </row>
    <row r="105" spans="1:9" ht="12.75" customHeight="1" x14ac:dyDescent="0.2">
      <c r="H105" s="5"/>
    </row>
    <row r="106" spans="1:9" ht="12.75" customHeight="1" x14ac:dyDescent="0.2">
      <c r="H106" s="5"/>
    </row>
    <row r="107" spans="1:9" ht="12.75" customHeight="1" x14ac:dyDescent="0.2">
      <c r="H107" s="5"/>
    </row>
    <row r="108" spans="1:9" ht="12.75" customHeight="1" x14ac:dyDescent="0.2">
      <c r="H108" s="5"/>
    </row>
    <row r="109" spans="1:9" ht="12.75" customHeight="1" x14ac:dyDescent="0.2">
      <c r="H109" s="5"/>
    </row>
    <row r="110" spans="1:9" ht="12.75" customHeight="1" x14ac:dyDescent="0.2">
      <c r="H110" s="5"/>
    </row>
    <row r="111" spans="1:9" ht="12.75" customHeight="1" x14ac:dyDescent="0.2">
      <c r="H111" s="5"/>
    </row>
    <row r="112" spans="1:9" ht="12.75" customHeight="1" x14ac:dyDescent="0.2">
      <c r="H112" s="5"/>
    </row>
    <row r="113" spans="8:8" ht="12.75" customHeight="1" x14ac:dyDescent="0.2">
      <c r="H113" s="5"/>
    </row>
    <row r="114" spans="8:8" ht="12.75" customHeight="1" x14ac:dyDescent="0.2">
      <c r="H114" s="5"/>
    </row>
    <row r="115" spans="8:8" ht="12.75" customHeight="1" x14ac:dyDescent="0.2">
      <c r="H115" s="5"/>
    </row>
    <row r="116" spans="8:8" ht="12.75" customHeight="1" x14ac:dyDescent="0.2">
      <c r="H116" s="5"/>
    </row>
    <row r="117" spans="8:8" ht="12.75" customHeight="1" x14ac:dyDescent="0.2">
      <c r="H117" s="5"/>
    </row>
    <row r="118" spans="8:8" ht="12.75" customHeight="1" x14ac:dyDescent="0.2">
      <c r="H118" s="5"/>
    </row>
    <row r="119" spans="8:8" ht="12.75" customHeight="1" x14ac:dyDescent="0.2">
      <c r="H119" s="5"/>
    </row>
    <row r="120" spans="8:8" ht="12.75" customHeight="1" x14ac:dyDescent="0.2">
      <c r="H120" s="5"/>
    </row>
    <row r="121" spans="8:8" ht="12.75" customHeight="1" x14ac:dyDescent="0.2">
      <c r="H121" s="5"/>
    </row>
    <row r="122" spans="8:8" ht="12.75" customHeight="1" x14ac:dyDescent="0.2">
      <c r="H122" s="5"/>
    </row>
    <row r="123" spans="8:8" ht="12.75" customHeight="1" x14ac:dyDescent="0.2">
      <c r="H123" s="5"/>
    </row>
    <row r="124" spans="8:8" ht="12.75" customHeight="1" x14ac:dyDescent="0.2">
      <c r="H124" s="5"/>
    </row>
    <row r="125" spans="8:8" ht="12.75" customHeight="1" x14ac:dyDescent="0.2">
      <c r="H125" s="5"/>
    </row>
    <row r="126" spans="8:8" ht="12.75" customHeight="1" x14ac:dyDescent="0.2">
      <c r="H126" s="5"/>
    </row>
    <row r="127" spans="8:8" ht="12.75" customHeight="1" x14ac:dyDescent="0.2">
      <c r="H127" s="5"/>
    </row>
    <row r="128" spans="8:8" ht="12.75" customHeight="1" x14ac:dyDescent="0.2">
      <c r="H128" s="5"/>
    </row>
    <row r="129" spans="8:8" ht="12.75" customHeight="1" x14ac:dyDescent="0.2">
      <c r="H129" s="5"/>
    </row>
    <row r="130" spans="8:8" ht="12.75" customHeight="1" x14ac:dyDescent="0.2">
      <c r="H130" s="5"/>
    </row>
    <row r="131" spans="8:8" ht="12.75" customHeight="1" x14ac:dyDescent="0.2">
      <c r="H131" s="5"/>
    </row>
    <row r="132" spans="8:8" ht="12.75" customHeight="1" x14ac:dyDescent="0.2">
      <c r="H132" s="5"/>
    </row>
    <row r="133" spans="8:8" ht="12.75" customHeight="1" x14ac:dyDescent="0.2">
      <c r="H133" s="5"/>
    </row>
    <row r="134" spans="8:8" ht="12.75" customHeight="1" x14ac:dyDescent="0.2">
      <c r="H134" s="5"/>
    </row>
    <row r="135" spans="8:8" ht="12.75" customHeight="1" x14ac:dyDescent="0.2">
      <c r="H135" s="5"/>
    </row>
    <row r="136" spans="8:8" ht="12.75" customHeight="1" x14ac:dyDescent="0.2">
      <c r="H136" s="5"/>
    </row>
    <row r="137" spans="8:8" ht="12.75" customHeight="1" x14ac:dyDescent="0.2">
      <c r="H137" s="5"/>
    </row>
    <row r="138" spans="8:8" ht="12.75" customHeight="1" x14ac:dyDescent="0.2">
      <c r="H138" s="5"/>
    </row>
    <row r="139" spans="8:8" ht="12.75" customHeight="1" x14ac:dyDescent="0.2">
      <c r="H139" s="5"/>
    </row>
    <row r="140" spans="8:8" ht="12.75" customHeight="1" x14ac:dyDescent="0.2">
      <c r="H140" s="5"/>
    </row>
    <row r="141" spans="8:8" ht="12.75" customHeight="1" x14ac:dyDescent="0.2">
      <c r="H141" s="5"/>
    </row>
    <row r="142" spans="8:8" ht="12.75" customHeight="1" x14ac:dyDescent="0.2">
      <c r="H142" s="5"/>
    </row>
    <row r="143" spans="8:8" ht="12.75" customHeight="1" x14ac:dyDescent="0.2">
      <c r="H143" s="5"/>
    </row>
    <row r="144" spans="8:8" ht="12.75" customHeight="1" x14ac:dyDescent="0.2">
      <c r="H144" s="5"/>
    </row>
    <row r="145" spans="8:8" ht="12.75" customHeight="1" x14ac:dyDescent="0.2">
      <c r="H145" s="5"/>
    </row>
    <row r="146" spans="8:8" ht="12.75" customHeight="1" x14ac:dyDescent="0.2">
      <c r="H146" s="5"/>
    </row>
    <row r="147" spans="8:8" ht="12.75" customHeight="1" x14ac:dyDescent="0.2">
      <c r="H147" s="5"/>
    </row>
    <row r="148" spans="8:8" ht="12.75" customHeight="1" x14ac:dyDescent="0.2">
      <c r="H148" s="5"/>
    </row>
    <row r="149" spans="8:8" ht="12.75" customHeight="1" x14ac:dyDescent="0.2">
      <c r="H149" s="5"/>
    </row>
    <row r="150" spans="8:8" ht="12.75" customHeight="1" x14ac:dyDescent="0.2">
      <c r="H150" s="5"/>
    </row>
    <row r="151" spans="8:8" ht="12.75" customHeight="1" x14ac:dyDescent="0.2">
      <c r="H151" s="5"/>
    </row>
    <row r="152" spans="8:8" ht="12.75" customHeight="1" x14ac:dyDescent="0.2">
      <c r="H152" s="5"/>
    </row>
    <row r="153" spans="8:8" ht="12.75" customHeight="1" x14ac:dyDescent="0.2">
      <c r="H153" s="5"/>
    </row>
    <row r="154" spans="8:8" ht="12.75" customHeight="1" x14ac:dyDescent="0.2">
      <c r="H154" s="5"/>
    </row>
    <row r="155" spans="8:8" ht="12.75" customHeight="1" x14ac:dyDescent="0.2">
      <c r="H155" s="5"/>
    </row>
    <row r="156" spans="8:8" ht="12.75" customHeight="1" x14ac:dyDescent="0.2">
      <c r="H156" s="5"/>
    </row>
    <row r="157" spans="8:8" ht="12.75" customHeight="1" x14ac:dyDescent="0.2">
      <c r="H157" s="5"/>
    </row>
    <row r="158" spans="8:8" ht="12.75" customHeight="1" x14ac:dyDescent="0.2">
      <c r="H158" s="5"/>
    </row>
    <row r="159" spans="8:8" ht="12.75" customHeight="1" x14ac:dyDescent="0.2">
      <c r="H159" s="5"/>
    </row>
    <row r="160" spans="8:8" ht="12.75" customHeight="1" x14ac:dyDescent="0.2">
      <c r="H160" s="5"/>
    </row>
    <row r="161" spans="8:8" ht="12.75" customHeight="1" x14ac:dyDescent="0.2">
      <c r="H161" s="5"/>
    </row>
    <row r="162" spans="8:8" ht="12.75" customHeight="1" x14ac:dyDescent="0.2">
      <c r="H162" s="5"/>
    </row>
    <row r="163" spans="8:8" ht="12.75" customHeight="1" x14ac:dyDescent="0.2">
      <c r="H163" s="5"/>
    </row>
    <row r="164" spans="8:8" ht="12.75" customHeight="1" x14ac:dyDescent="0.2">
      <c r="H164" s="5"/>
    </row>
    <row r="165" spans="8:8" ht="12.75" customHeight="1" x14ac:dyDescent="0.2">
      <c r="H165" s="5"/>
    </row>
    <row r="166" spans="8:8" ht="12.75" customHeight="1" x14ac:dyDescent="0.2">
      <c r="H166" s="5"/>
    </row>
    <row r="167" spans="8:8" ht="12.75" customHeight="1" x14ac:dyDescent="0.2">
      <c r="H167" s="5"/>
    </row>
    <row r="168" spans="8:8" ht="12.75" customHeight="1" x14ac:dyDescent="0.2">
      <c r="H168" s="5"/>
    </row>
    <row r="169" spans="8:8" ht="12.75" customHeight="1" x14ac:dyDescent="0.2">
      <c r="H169" s="5"/>
    </row>
    <row r="170" spans="8:8" ht="12.75" customHeight="1" x14ac:dyDescent="0.2">
      <c r="H170" s="5"/>
    </row>
    <row r="171" spans="8:8" ht="12.75" customHeight="1" x14ac:dyDescent="0.2">
      <c r="H171" s="5"/>
    </row>
    <row r="172" spans="8:8" ht="12.75" customHeight="1" x14ac:dyDescent="0.2">
      <c r="H172" s="5"/>
    </row>
    <row r="173" spans="8:8" ht="12.75" customHeight="1" x14ac:dyDescent="0.2">
      <c r="H173" s="5"/>
    </row>
    <row r="174" spans="8:8" ht="12.75" customHeight="1" x14ac:dyDescent="0.2">
      <c r="H174" s="5"/>
    </row>
    <row r="175" spans="8:8" ht="12.75" customHeight="1" x14ac:dyDescent="0.2">
      <c r="H175" s="5"/>
    </row>
    <row r="176" spans="8:8" ht="12.75" customHeight="1" x14ac:dyDescent="0.2">
      <c r="H176" s="5"/>
    </row>
    <row r="177" spans="8:8" ht="12.75" customHeight="1" x14ac:dyDescent="0.2">
      <c r="H177" s="5"/>
    </row>
    <row r="178" spans="8:8" ht="12.75" customHeight="1" x14ac:dyDescent="0.2">
      <c r="H178" s="5"/>
    </row>
    <row r="179" spans="8:8" ht="12.75" customHeight="1" x14ac:dyDescent="0.2">
      <c r="H179" s="5"/>
    </row>
    <row r="180" spans="8:8" ht="12.75" customHeight="1" x14ac:dyDescent="0.2">
      <c r="H180" s="5"/>
    </row>
    <row r="181" spans="8:8" ht="12.75" customHeight="1" x14ac:dyDescent="0.2">
      <c r="H181" s="5"/>
    </row>
    <row r="182" spans="8:8" ht="12.75" customHeight="1" x14ac:dyDescent="0.2">
      <c r="H182" s="5"/>
    </row>
    <row r="183" spans="8:8" ht="12.75" customHeight="1" x14ac:dyDescent="0.2">
      <c r="H183" s="5"/>
    </row>
    <row r="184" spans="8:8" ht="12.75" customHeight="1" x14ac:dyDescent="0.2">
      <c r="H184" s="5"/>
    </row>
    <row r="185" spans="8:8" ht="12.75" customHeight="1" x14ac:dyDescent="0.2">
      <c r="H185" s="5"/>
    </row>
    <row r="186" spans="8:8" ht="12.75" customHeight="1" x14ac:dyDescent="0.2">
      <c r="H186" s="5"/>
    </row>
    <row r="187" spans="8:8" ht="12.75" customHeight="1" x14ac:dyDescent="0.2">
      <c r="H187" s="5"/>
    </row>
    <row r="188" spans="8:8" ht="12.75" customHeight="1" x14ac:dyDescent="0.2">
      <c r="H188" s="5"/>
    </row>
    <row r="189" spans="8:8" ht="12.75" customHeight="1" x14ac:dyDescent="0.2">
      <c r="H189" s="5"/>
    </row>
    <row r="190" spans="8:8" ht="12.75" customHeight="1" x14ac:dyDescent="0.2">
      <c r="H190" s="5"/>
    </row>
    <row r="191" spans="8:8" ht="12.75" customHeight="1" x14ac:dyDescent="0.2">
      <c r="H191" s="5"/>
    </row>
    <row r="192" spans="8:8" ht="12.75" customHeight="1" x14ac:dyDescent="0.2">
      <c r="H192" s="5"/>
    </row>
    <row r="193" spans="8:8" ht="12.75" customHeight="1" x14ac:dyDescent="0.2">
      <c r="H193" s="5"/>
    </row>
    <row r="194" spans="8:8" ht="12.75" customHeight="1" x14ac:dyDescent="0.2">
      <c r="H194" s="5"/>
    </row>
    <row r="195" spans="8:8" ht="12.75" customHeight="1" x14ac:dyDescent="0.2">
      <c r="H195" s="5"/>
    </row>
    <row r="196" spans="8:8" ht="12.75" customHeight="1" x14ac:dyDescent="0.2">
      <c r="H196" s="5"/>
    </row>
    <row r="197" spans="8:8" ht="12.75" customHeight="1" x14ac:dyDescent="0.2">
      <c r="H197" s="5"/>
    </row>
    <row r="198" spans="8:8" ht="12.75" customHeight="1" x14ac:dyDescent="0.2">
      <c r="H198" s="5"/>
    </row>
    <row r="199" spans="8:8" ht="12.75" customHeight="1" x14ac:dyDescent="0.2">
      <c r="H199" s="5"/>
    </row>
    <row r="200" spans="8:8" ht="12.75" customHeight="1" x14ac:dyDescent="0.2">
      <c r="H200" s="5"/>
    </row>
    <row r="201" spans="8:8" ht="12.75" customHeight="1" x14ac:dyDescent="0.2">
      <c r="H201" s="5"/>
    </row>
    <row r="202" spans="8:8" ht="12.75" customHeight="1" x14ac:dyDescent="0.2">
      <c r="H202" s="5"/>
    </row>
    <row r="203" spans="8:8" x14ac:dyDescent="0.2">
      <c r="H203" s="5"/>
    </row>
    <row r="204" spans="8:8" x14ac:dyDescent="0.2">
      <c r="H204" s="5"/>
    </row>
    <row r="205" spans="8:8" x14ac:dyDescent="0.2">
      <c r="H205" s="5"/>
    </row>
    <row r="206" spans="8:8" x14ac:dyDescent="0.2">
      <c r="H206" s="5"/>
    </row>
    <row r="207" spans="8:8" x14ac:dyDescent="0.2">
      <c r="H207" s="5"/>
    </row>
    <row r="208" spans="8:8" x14ac:dyDescent="0.2">
      <c r="H208" s="5"/>
    </row>
    <row r="209" spans="8:8" x14ac:dyDescent="0.2">
      <c r="H209" s="5"/>
    </row>
    <row r="210" spans="8:8" x14ac:dyDescent="0.2">
      <c r="H210" s="5"/>
    </row>
    <row r="211" spans="8:8" x14ac:dyDescent="0.2">
      <c r="H211" s="5"/>
    </row>
    <row r="212" spans="8:8" x14ac:dyDescent="0.2">
      <c r="H212" s="5"/>
    </row>
    <row r="213" spans="8:8" x14ac:dyDescent="0.2">
      <c r="H213" s="5"/>
    </row>
    <row r="214" spans="8:8" x14ac:dyDescent="0.2">
      <c r="H214" s="5"/>
    </row>
    <row r="215" spans="8:8" x14ac:dyDescent="0.2">
      <c r="H215" s="5"/>
    </row>
    <row r="216" spans="8:8" x14ac:dyDescent="0.2">
      <c r="H216" s="5"/>
    </row>
    <row r="217" spans="8:8" x14ac:dyDescent="0.2">
      <c r="H217" s="5"/>
    </row>
    <row r="218" spans="8:8" x14ac:dyDescent="0.2">
      <c r="H218" s="5"/>
    </row>
    <row r="219" spans="8:8" x14ac:dyDescent="0.2">
      <c r="H219" s="5"/>
    </row>
    <row r="220" spans="8:8" x14ac:dyDescent="0.2">
      <c r="H220" s="5"/>
    </row>
    <row r="221" spans="8:8" x14ac:dyDescent="0.2">
      <c r="H221" s="5"/>
    </row>
    <row r="222" spans="8:8" x14ac:dyDescent="0.2">
      <c r="H222" s="5"/>
    </row>
    <row r="223" spans="8:8" x14ac:dyDescent="0.2">
      <c r="H223" s="5"/>
    </row>
    <row r="224" spans="8:8" x14ac:dyDescent="0.2">
      <c r="H224" s="5"/>
    </row>
    <row r="225" spans="8:8" x14ac:dyDescent="0.2">
      <c r="H225" s="5"/>
    </row>
    <row r="226" spans="8:8" x14ac:dyDescent="0.2">
      <c r="H226" s="5"/>
    </row>
    <row r="227" spans="8:8" x14ac:dyDescent="0.2">
      <c r="H227" s="5"/>
    </row>
    <row r="228" spans="8:8" x14ac:dyDescent="0.2">
      <c r="H228" s="5"/>
    </row>
    <row r="229" spans="8:8" x14ac:dyDescent="0.2">
      <c r="H229" s="5"/>
    </row>
    <row r="230" spans="8:8" x14ac:dyDescent="0.2">
      <c r="H230" s="5"/>
    </row>
    <row r="231" spans="8:8" x14ac:dyDescent="0.2">
      <c r="H231" s="5"/>
    </row>
    <row r="232" spans="8:8" x14ac:dyDescent="0.2">
      <c r="H232" s="5"/>
    </row>
    <row r="233" spans="8:8" x14ac:dyDescent="0.2">
      <c r="H233" s="5"/>
    </row>
    <row r="234" spans="8:8" x14ac:dyDescent="0.2">
      <c r="H234" s="5"/>
    </row>
    <row r="235" spans="8:8" x14ac:dyDescent="0.2">
      <c r="H235" s="5"/>
    </row>
    <row r="236" spans="8:8" x14ac:dyDescent="0.2">
      <c r="H236" s="5"/>
    </row>
    <row r="237" spans="8:8" x14ac:dyDescent="0.2">
      <c r="H237" s="5"/>
    </row>
    <row r="238" spans="8:8" x14ac:dyDescent="0.2">
      <c r="H238" s="5"/>
    </row>
    <row r="239" spans="8:8" x14ac:dyDescent="0.2">
      <c r="H239" s="5"/>
    </row>
    <row r="240" spans="8:8" x14ac:dyDescent="0.2">
      <c r="H240" s="5"/>
    </row>
    <row r="241" spans="8:8" x14ac:dyDescent="0.2">
      <c r="H241" s="5"/>
    </row>
    <row r="242" spans="8:8" x14ac:dyDescent="0.2">
      <c r="H242" s="5"/>
    </row>
    <row r="243" spans="8:8" x14ac:dyDescent="0.2">
      <c r="H243" s="5"/>
    </row>
    <row r="244" spans="8:8" x14ac:dyDescent="0.2">
      <c r="H244" s="5"/>
    </row>
    <row r="245" spans="8:8" x14ac:dyDescent="0.2">
      <c r="H245" s="5"/>
    </row>
    <row r="246" spans="8:8" x14ac:dyDescent="0.2">
      <c r="H246" s="5"/>
    </row>
    <row r="247" spans="8:8" x14ac:dyDescent="0.2">
      <c r="H247" s="5"/>
    </row>
    <row r="248" spans="8:8" x14ac:dyDescent="0.2">
      <c r="H248" s="5"/>
    </row>
    <row r="249" spans="8:8" x14ac:dyDescent="0.2">
      <c r="H249" s="5"/>
    </row>
    <row r="250" spans="8:8" x14ac:dyDescent="0.2">
      <c r="H250" s="5"/>
    </row>
    <row r="251" spans="8:8" x14ac:dyDescent="0.2">
      <c r="H251" s="5"/>
    </row>
    <row r="252" spans="8:8" x14ac:dyDescent="0.2">
      <c r="H252" s="5"/>
    </row>
    <row r="253" spans="8:8" x14ac:dyDescent="0.2">
      <c r="H253" s="5"/>
    </row>
    <row r="254" spans="8:8" x14ac:dyDescent="0.2">
      <c r="H254" s="5"/>
    </row>
    <row r="255" spans="8:8" x14ac:dyDescent="0.2">
      <c r="H255" s="5"/>
    </row>
    <row r="256" spans="8:8" x14ac:dyDescent="0.2">
      <c r="H256" s="5"/>
    </row>
    <row r="257" spans="8:8" x14ac:dyDescent="0.2">
      <c r="H257" s="5"/>
    </row>
    <row r="258" spans="8:8" x14ac:dyDescent="0.2">
      <c r="H258" s="5"/>
    </row>
    <row r="259" spans="8:8" x14ac:dyDescent="0.2">
      <c r="H259" s="5"/>
    </row>
    <row r="260" spans="8:8" x14ac:dyDescent="0.2">
      <c r="H260" s="5"/>
    </row>
    <row r="261" spans="8:8" x14ac:dyDescent="0.2">
      <c r="H261" s="5"/>
    </row>
    <row r="262" spans="8:8" x14ac:dyDescent="0.2">
      <c r="H262" s="5"/>
    </row>
    <row r="263" spans="8:8" x14ac:dyDescent="0.2">
      <c r="H263" s="5"/>
    </row>
    <row r="264" spans="8:8" x14ac:dyDescent="0.2">
      <c r="H264" s="5"/>
    </row>
    <row r="265" spans="8:8" x14ac:dyDescent="0.2">
      <c r="H265" s="5"/>
    </row>
    <row r="266" spans="8:8" x14ac:dyDescent="0.2">
      <c r="H266" s="5"/>
    </row>
    <row r="267" spans="8:8" x14ac:dyDescent="0.2">
      <c r="H267" s="5"/>
    </row>
    <row r="268" spans="8:8" x14ac:dyDescent="0.2">
      <c r="H268" s="5"/>
    </row>
    <row r="269" spans="8:8" x14ac:dyDescent="0.2">
      <c r="H269" s="5"/>
    </row>
    <row r="270" spans="8:8" x14ac:dyDescent="0.2">
      <c r="H270" s="5"/>
    </row>
    <row r="271" spans="8:8" x14ac:dyDescent="0.2">
      <c r="H271" s="5"/>
    </row>
    <row r="272" spans="8:8" x14ac:dyDescent="0.2">
      <c r="H272" s="5"/>
    </row>
    <row r="273" spans="8:8" x14ac:dyDescent="0.2">
      <c r="H273" s="5"/>
    </row>
    <row r="274" spans="8:8" x14ac:dyDescent="0.2">
      <c r="H274" s="5"/>
    </row>
    <row r="275" spans="8:8" x14ac:dyDescent="0.2">
      <c r="H275" s="5"/>
    </row>
    <row r="276" spans="8:8" x14ac:dyDescent="0.2">
      <c r="H276" s="5"/>
    </row>
    <row r="277" spans="8:8" x14ac:dyDescent="0.2">
      <c r="H277" s="5"/>
    </row>
    <row r="278" spans="8:8" x14ac:dyDescent="0.2">
      <c r="H278" s="5"/>
    </row>
    <row r="279" spans="8:8" x14ac:dyDescent="0.2">
      <c r="H279" s="5"/>
    </row>
    <row r="280" spans="8:8" x14ac:dyDescent="0.2">
      <c r="H280" s="5"/>
    </row>
    <row r="281" spans="8:8" x14ac:dyDescent="0.2">
      <c r="H281" s="5"/>
    </row>
    <row r="282" spans="8:8" x14ac:dyDescent="0.2">
      <c r="H282" s="5"/>
    </row>
    <row r="283" spans="8:8" x14ac:dyDescent="0.2">
      <c r="H283" s="5"/>
    </row>
    <row r="284" spans="8:8" x14ac:dyDescent="0.2">
      <c r="H284" s="5"/>
    </row>
    <row r="285" spans="8:8" x14ac:dyDescent="0.2">
      <c r="H285" s="5"/>
    </row>
    <row r="286" spans="8:8" x14ac:dyDescent="0.2">
      <c r="H286" s="5"/>
    </row>
    <row r="287" spans="8:8" x14ac:dyDescent="0.2">
      <c r="H287" s="5"/>
    </row>
    <row r="288" spans="8:8" x14ac:dyDescent="0.2">
      <c r="H288" s="5"/>
    </row>
    <row r="289" spans="8:8" x14ac:dyDescent="0.2">
      <c r="H289" s="5"/>
    </row>
    <row r="290" spans="8:8" x14ac:dyDescent="0.2">
      <c r="H290" s="5"/>
    </row>
    <row r="291" spans="8:8" x14ac:dyDescent="0.2">
      <c r="H291" s="5"/>
    </row>
    <row r="292" spans="8:8" x14ac:dyDescent="0.2">
      <c r="H292" s="5"/>
    </row>
    <row r="293" spans="8:8" x14ac:dyDescent="0.2">
      <c r="H293" s="5"/>
    </row>
    <row r="294" spans="8:8" x14ac:dyDescent="0.2">
      <c r="H294" s="5"/>
    </row>
    <row r="295" spans="8:8" x14ac:dyDescent="0.2">
      <c r="H295" s="5"/>
    </row>
    <row r="296" spans="8:8" x14ac:dyDescent="0.2">
      <c r="H296" s="5"/>
    </row>
    <row r="297" spans="8:8" x14ac:dyDescent="0.2">
      <c r="H297" s="5"/>
    </row>
    <row r="298" spans="8:8" x14ac:dyDescent="0.2">
      <c r="H298" s="5"/>
    </row>
    <row r="299" spans="8:8" x14ac:dyDescent="0.2">
      <c r="H299" s="5"/>
    </row>
    <row r="300" spans="8:8" x14ac:dyDescent="0.2">
      <c r="H300" s="5"/>
    </row>
    <row r="301" spans="8:8" x14ac:dyDescent="0.2">
      <c r="H301" s="5"/>
    </row>
    <row r="302" spans="8:8" x14ac:dyDescent="0.2">
      <c r="H302" s="5"/>
    </row>
    <row r="303" spans="8:8" x14ac:dyDescent="0.2">
      <c r="H303" s="5"/>
    </row>
    <row r="304" spans="8:8" x14ac:dyDescent="0.2">
      <c r="H304" s="5"/>
    </row>
    <row r="305" spans="8:8" x14ac:dyDescent="0.2">
      <c r="H305" s="5"/>
    </row>
    <row r="306" spans="8:8" x14ac:dyDescent="0.2">
      <c r="H306" s="5"/>
    </row>
    <row r="307" spans="8:8" x14ac:dyDescent="0.2">
      <c r="H307" s="5"/>
    </row>
    <row r="308" spans="8:8" x14ac:dyDescent="0.2">
      <c r="H308" s="5"/>
    </row>
    <row r="309" spans="8:8" x14ac:dyDescent="0.2">
      <c r="H309" s="5"/>
    </row>
    <row r="310" spans="8:8" x14ac:dyDescent="0.2">
      <c r="H310" s="5"/>
    </row>
    <row r="311" spans="8:8" x14ac:dyDescent="0.2">
      <c r="H311" s="5"/>
    </row>
    <row r="312" spans="8:8" x14ac:dyDescent="0.2">
      <c r="H312" s="5"/>
    </row>
    <row r="313" spans="8:8" x14ac:dyDescent="0.2">
      <c r="H313" s="5"/>
    </row>
    <row r="314" spans="8:8" x14ac:dyDescent="0.2">
      <c r="H314" s="5"/>
    </row>
    <row r="315" spans="8:8" x14ac:dyDescent="0.2">
      <c r="H315" s="5"/>
    </row>
    <row r="316" spans="8:8" x14ac:dyDescent="0.2">
      <c r="H316" s="5"/>
    </row>
    <row r="317" spans="8:8" x14ac:dyDescent="0.2">
      <c r="H317" s="5"/>
    </row>
    <row r="318" spans="8:8" x14ac:dyDescent="0.2">
      <c r="H318" s="5"/>
    </row>
    <row r="319" spans="8:8" x14ac:dyDescent="0.2">
      <c r="H319" s="5"/>
    </row>
    <row r="320" spans="8:8" x14ac:dyDescent="0.2">
      <c r="H320" s="5"/>
    </row>
    <row r="321" spans="8:8" x14ac:dyDescent="0.2">
      <c r="H321" s="5"/>
    </row>
    <row r="322" spans="8:8" x14ac:dyDescent="0.2">
      <c r="H322" s="5"/>
    </row>
    <row r="323" spans="8:8" x14ac:dyDescent="0.2">
      <c r="H323" s="5"/>
    </row>
    <row r="324" spans="8:8" x14ac:dyDescent="0.2">
      <c r="H324" s="5"/>
    </row>
    <row r="325" spans="8:8" x14ac:dyDescent="0.2">
      <c r="H325" s="5"/>
    </row>
    <row r="326" spans="8:8" x14ac:dyDescent="0.2">
      <c r="H326" s="5"/>
    </row>
    <row r="327" spans="8:8" x14ac:dyDescent="0.2">
      <c r="H327" s="5"/>
    </row>
    <row r="328" spans="8:8" x14ac:dyDescent="0.2">
      <c r="H328" s="5"/>
    </row>
    <row r="329" spans="8:8" x14ac:dyDescent="0.2">
      <c r="H329" s="5"/>
    </row>
    <row r="330" spans="8:8" x14ac:dyDescent="0.2">
      <c r="H330" s="5"/>
    </row>
    <row r="331" spans="8:8" x14ac:dyDescent="0.2">
      <c r="H331" s="5"/>
    </row>
    <row r="332" spans="8:8" x14ac:dyDescent="0.2">
      <c r="H332" s="5"/>
    </row>
    <row r="333" spans="8:8" x14ac:dyDescent="0.2">
      <c r="H333" s="5"/>
    </row>
    <row r="334" spans="8:8" x14ac:dyDescent="0.2">
      <c r="H334" s="5"/>
    </row>
    <row r="335" spans="8:8" x14ac:dyDescent="0.2">
      <c r="H335" s="5"/>
    </row>
    <row r="336" spans="8:8" x14ac:dyDescent="0.2">
      <c r="H336" s="5"/>
    </row>
    <row r="337" spans="8:8" x14ac:dyDescent="0.2">
      <c r="H337" s="5"/>
    </row>
    <row r="338" spans="8:8" x14ac:dyDescent="0.2">
      <c r="H338" s="5"/>
    </row>
    <row r="339" spans="8:8" x14ac:dyDescent="0.2">
      <c r="H339" s="5"/>
    </row>
    <row r="340" spans="8:8" x14ac:dyDescent="0.2">
      <c r="H340" s="5"/>
    </row>
    <row r="341" spans="8:8" x14ac:dyDescent="0.2">
      <c r="H341" s="5"/>
    </row>
    <row r="342" spans="8:8" x14ac:dyDescent="0.2">
      <c r="H342" s="5"/>
    </row>
    <row r="343" spans="8:8" x14ac:dyDescent="0.2">
      <c r="H343" s="5"/>
    </row>
    <row r="344" spans="8:8" x14ac:dyDescent="0.2">
      <c r="H344" s="5"/>
    </row>
    <row r="345" spans="8:8" x14ac:dyDescent="0.2">
      <c r="H345" s="5"/>
    </row>
    <row r="346" spans="8:8" x14ac:dyDescent="0.2">
      <c r="H346" s="5"/>
    </row>
    <row r="347" spans="8:8" x14ac:dyDescent="0.2">
      <c r="H347" s="5"/>
    </row>
    <row r="348" spans="8:8" x14ac:dyDescent="0.2">
      <c r="H348" s="5"/>
    </row>
    <row r="349" spans="8:8" x14ac:dyDescent="0.2">
      <c r="H349" s="5"/>
    </row>
    <row r="350" spans="8:8" x14ac:dyDescent="0.2">
      <c r="H350" s="5"/>
    </row>
    <row r="351" spans="8:8" x14ac:dyDescent="0.2">
      <c r="H351" s="5"/>
    </row>
    <row r="352" spans="8:8" x14ac:dyDescent="0.2">
      <c r="H352" s="5"/>
    </row>
    <row r="353" spans="8:8" x14ac:dyDescent="0.2">
      <c r="H353" s="5"/>
    </row>
    <row r="354" spans="8:8" x14ac:dyDescent="0.2">
      <c r="H354" s="5"/>
    </row>
    <row r="355" spans="8:8" x14ac:dyDescent="0.2">
      <c r="H355" s="5"/>
    </row>
    <row r="356" spans="8:8" x14ac:dyDescent="0.2">
      <c r="H356" s="5"/>
    </row>
    <row r="357" spans="8:8" x14ac:dyDescent="0.2">
      <c r="H357" s="5" t="s">
        <v>71</v>
      </c>
    </row>
    <row r="358" spans="8:8" x14ac:dyDescent="0.2">
      <c r="H358" s="5" t="s">
        <v>71</v>
      </c>
    </row>
    <row r="359" spans="8:8" x14ac:dyDescent="0.2">
      <c r="H359" s="5" t="s">
        <v>71</v>
      </c>
    </row>
    <row r="360" spans="8:8" x14ac:dyDescent="0.2">
      <c r="H360" s="5" t="s">
        <v>71</v>
      </c>
    </row>
    <row r="361" spans="8:8" x14ac:dyDescent="0.2">
      <c r="H361" s="5" t="s">
        <v>71</v>
      </c>
    </row>
    <row r="362" spans="8:8" x14ac:dyDescent="0.2">
      <c r="H362" s="5" t="s">
        <v>71</v>
      </c>
    </row>
    <row r="363" spans="8:8" x14ac:dyDescent="0.2">
      <c r="H363" s="5" t="s">
        <v>71</v>
      </c>
    </row>
    <row r="364" spans="8:8" x14ac:dyDescent="0.2">
      <c r="H364" s="5" t="s">
        <v>71</v>
      </c>
    </row>
    <row r="365" spans="8:8" x14ac:dyDescent="0.2">
      <c r="H365" s="5" t="s">
        <v>71</v>
      </c>
    </row>
    <row r="366" spans="8:8" x14ac:dyDescent="0.2">
      <c r="H366" s="5" t="s">
        <v>71</v>
      </c>
    </row>
    <row r="367" spans="8:8" x14ac:dyDescent="0.2">
      <c r="H367" s="5" t="s">
        <v>71</v>
      </c>
    </row>
    <row r="368" spans="8:8" x14ac:dyDescent="0.2">
      <c r="H368" s="5" t="s">
        <v>71</v>
      </c>
    </row>
    <row r="369" spans="8:8" x14ac:dyDescent="0.2">
      <c r="H369" s="5" t="s">
        <v>71</v>
      </c>
    </row>
    <row r="370" spans="8:8" x14ac:dyDescent="0.2">
      <c r="H370" s="5" t="s">
        <v>71</v>
      </c>
    </row>
    <row r="371" spans="8:8" x14ac:dyDescent="0.2">
      <c r="H371" s="5" t="s">
        <v>71</v>
      </c>
    </row>
    <row r="372" spans="8:8" x14ac:dyDescent="0.2">
      <c r="H372" s="5" t="s">
        <v>71</v>
      </c>
    </row>
    <row r="373" spans="8:8" x14ac:dyDescent="0.2">
      <c r="H373" s="5" t="s">
        <v>71</v>
      </c>
    </row>
    <row r="374" spans="8:8" x14ac:dyDescent="0.2">
      <c r="H374" s="5" t="s">
        <v>71</v>
      </c>
    </row>
    <row r="375" spans="8:8" x14ac:dyDescent="0.2">
      <c r="H375" s="5" t="s">
        <v>71</v>
      </c>
    </row>
    <row r="376" spans="8:8" x14ac:dyDescent="0.2">
      <c r="H376" s="5" t="s">
        <v>71</v>
      </c>
    </row>
    <row r="377" spans="8:8" x14ac:dyDescent="0.2">
      <c r="H377" s="5" t="s">
        <v>71</v>
      </c>
    </row>
    <row r="378" spans="8:8" x14ac:dyDescent="0.2">
      <c r="H378" s="5" t="s">
        <v>71</v>
      </c>
    </row>
    <row r="379" spans="8:8" x14ac:dyDescent="0.2">
      <c r="H379" s="5" t="s">
        <v>71</v>
      </c>
    </row>
    <row r="380" spans="8:8" x14ac:dyDescent="0.2">
      <c r="H380" s="5" t="s">
        <v>71</v>
      </c>
    </row>
    <row r="381" spans="8:8" x14ac:dyDescent="0.2">
      <c r="H381" s="5" t="s">
        <v>71</v>
      </c>
    </row>
    <row r="382" spans="8:8" x14ac:dyDescent="0.2">
      <c r="H382" s="5" t="s">
        <v>71</v>
      </c>
    </row>
    <row r="383" spans="8:8" x14ac:dyDescent="0.2">
      <c r="H383" s="5" t="s">
        <v>71</v>
      </c>
    </row>
    <row r="384" spans="8:8" x14ac:dyDescent="0.2">
      <c r="H384" s="5" t="s">
        <v>71</v>
      </c>
    </row>
    <row r="385" spans="8:8" x14ac:dyDescent="0.2">
      <c r="H385" s="5" t="s">
        <v>71</v>
      </c>
    </row>
    <row r="386" spans="8:8" x14ac:dyDescent="0.2">
      <c r="H386" s="5" t="s">
        <v>71</v>
      </c>
    </row>
    <row r="387" spans="8:8" x14ac:dyDescent="0.2">
      <c r="H387" s="5" t="s">
        <v>71</v>
      </c>
    </row>
    <row r="388" spans="8:8" x14ac:dyDescent="0.2">
      <c r="H388" s="5" t="s">
        <v>71</v>
      </c>
    </row>
    <row r="389" spans="8:8" x14ac:dyDescent="0.2">
      <c r="H389" s="5" t="s">
        <v>71</v>
      </c>
    </row>
    <row r="390" spans="8:8" x14ac:dyDescent="0.2">
      <c r="H390" s="5" t="s">
        <v>71</v>
      </c>
    </row>
    <row r="391" spans="8:8" x14ac:dyDescent="0.2">
      <c r="H391" s="5" t="s">
        <v>71</v>
      </c>
    </row>
    <row r="392" spans="8:8" x14ac:dyDescent="0.2">
      <c r="H392" s="5" t="s">
        <v>71</v>
      </c>
    </row>
    <row r="393" spans="8:8" x14ac:dyDescent="0.2">
      <c r="H393" s="5" t="s">
        <v>71</v>
      </c>
    </row>
    <row r="394" spans="8:8" x14ac:dyDescent="0.2">
      <c r="H394" s="5" t="s">
        <v>71</v>
      </c>
    </row>
    <row r="395" spans="8:8" x14ac:dyDescent="0.2">
      <c r="H395" s="5" t="s">
        <v>71</v>
      </c>
    </row>
    <row r="396" spans="8:8" x14ac:dyDescent="0.2">
      <c r="H396" s="5" t="s">
        <v>71</v>
      </c>
    </row>
    <row r="397" spans="8:8" x14ac:dyDescent="0.2">
      <c r="H397" s="5" t="s">
        <v>71</v>
      </c>
    </row>
    <row r="398" spans="8:8" x14ac:dyDescent="0.2">
      <c r="H398" s="5" t="s">
        <v>71</v>
      </c>
    </row>
    <row r="399" spans="8:8" x14ac:dyDescent="0.2">
      <c r="H399" s="5" t="s">
        <v>71</v>
      </c>
    </row>
    <row r="400" spans="8:8" x14ac:dyDescent="0.2">
      <c r="H400" s="5" t="s">
        <v>71</v>
      </c>
    </row>
    <row r="401" spans="8:8" x14ac:dyDescent="0.2">
      <c r="H401" s="5" t="s">
        <v>71</v>
      </c>
    </row>
    <row r="402" spans="8:8" x14ac:dyDescent="0.2">
      <c r="H402" s="5" t="s">
        <v>71</v>
      </c>
    </row>
    <row r="403" spans="8:8" x14ac:dyDescent="0.2">
      <c r="H403" s="5" t="s">
        <v>71</v>
      </c>
    </row>
    <row r="404" spans="8:8" x14ac:dyDescent="0.2">
      <c r="H404" s="5" t="s">
        <v>71</v>
      </c>
    </row>
    <row r="405" spans="8:8" x14ac:dyDescent="0.2">
      <c r="H405" s="5" t="s">
        <v>71</v>
      </c>
    </row>
    <row r="406" spans="8:8" x14ac:dyDescent="0.2">
      <c r="H406" s="5" t="s">
        <v>71</v>
      </c>
    </row>
    <row r="407" spans="8:8" x14ac:dyDescent="0.2">
      <c r="H407" s="5" t="s">
        <v>71</v>
      </c>
    </row>
    <row r="408" spans="8:8" x14ac:dyDescent="0.2">
      <c r="H408" s="5" t="s">
        <v>71</v>
      </c>
    </row>
    <row r="409" spans="8:8" x14ac:dyDescent="0.2">
      <c r="H409" s="5" t="s">
        <v>71</v>
      </c>
    </row>
    <row r="410" spans="8:8" x14ac:dyDescent="0.2">
      <c r="H410" s="5" t="s">
        <v>71</v>
      </c>
    </row>
    <row r="411" spans="8:8" x14ac:dyDescent="0.2">
      <c r="H411" s="5" t="s">
        <v>71</v>
      </c>
    </row>
    <row r="412" spans="8:8" x14ac:dyDescent="0.2">
      <c r="H412" s="5" t="s">
        <v>71</v>
      </c>
    </row>
    <row r="413" spans="8:8" x14ac:dyDescent="0.2">
      <c r="H413" s="5" t="s">
        <v>71</v>
      </c>
    </row>
    <row r="414" spans="8:8" x14ac:dyDescent="0.2">
      <c r="H414" s="5" t="s">
        <v>71</v>
      </c>
    </row>
    <row r="415" spans="8:8" x14ac:dyDescent="0.2">
      <c r="H415" s="5" t="s">
        <v>71</v>
      </c>
    </row>
    <row r="416" spans="8:8" x14ac:dyDescent="0.2">
      <c r="H416" s="5" t="s">
        <v>71</v>
      </c>
    </row>
    <row r="417" spans="8:8" x14ac:dyDescent="0.2">
      <c r="H417" s="5" t="s">
        <v>71</v>
      </c>
    </row>
    <row r="418" spans="8:8" x14ac:dyDescent="0.2">
      <c r="H418" s="5" t="s">
        <v>71</v>
      </c>
    </row>
    <row r="419" spans="8:8" x14ac:dyDescent="0.2">
      <c r="H419" s="5" t="s">
        <v>71</v>
      </c>
    </row>
    <row r="420" spans="8:8" x14ac:dyDescent="0.2">
      <c r="H420" s="5" t="s">
        <v>71</v>
      </c>
    </row>
    <row r="421" spans="8:8" x14ac:dyDescent="0.2">
      <c r="H421" s="5" t="s">
        <v>71</v>
      </c>
    </row>
    <row r="422" spans="8:8" x14ac:dyDescent="0.2">
      <c r="H422" s="5" t="s">
        <v>71</v>
      </c>
    </row>
    <row r="423" spans="8:8" x14ac:dyDescent="0.2">
      <c r="H423" s="5" t="s">
        <v>71</v>
      </c>
    </row>
    <row r="424" spans="8:8" x14ac:dyDescent="0.2">
      <c r="H424" s="5" t="s">
        <v>71</v>
      </c>
    </row>
    <row r="425" spans="8:8" x14ac:dyDescent="0.2">
      <c r="H425" s="5" t="s">
        <v>71</v>
      </c>
    </row>
    <row r="426" spans="8:8" x14ac:dyDescent="0.2">
      <c r="H426" s="5" t="s">
        <v>71</v>
      </c>
    </row>
    <row r="427" spans="8:8" x14ac:dyDescent="0.2">
      <c r="H427" s="5" t="s">
        <v>71</v>
      </c>
    </row>
    <row r="428" spans="8:8" x14ac:dyDescent="0.2">
      <c r="H428" s="5" t="s">
        <v>71</v>
      </c>
    </row>
    <row r="429" spans="8:8" x14ac:dyDescent="0.2">
      <c r="H429" s="5" t="s">
        <v>71</v>
      </c>
    </row>
    <row r="430" spans="8:8" x14ac:dyDescent="0.2">
      <c r="H430" s="5" t="s">
        <v>71</v>
      </c>
    </row>
    <row r="431" spans="8:8" x14ac:dyDescent="0.2">
      <c r="H431" s="5" t="s">
        <v>71</v>
      </c>
    </row>
    <row r="432" spans="8:8" x14ac:dyDescent="0.2">
      <c r="H432" s="5" t="s">
        <v>71</v>
      </c>
    </row>
    <row r="433" spans="8:8" x14ac:dyDescent="0.2">
      <c r="H433" s="5" t="s">
        <v>71</v>
      </c>
    </row>
    <row r="434" spans="8:8" x14ac:dyDescent="0.2">
      <c r="H434" s="5" t="s">
        <v>71</v>
      </c>
    </row>
    <row r="435" spans="8:8" x14ac:dyDescent="0.2">
      <c r="H435" s="5" t="s">
        <v>71</v>
      </c>
    </row>
    <row r="436" spans="8:8" x14ac:dyDescent="0.2">
      <c r="H436" s="5" t="s">
        <v>71</v>
      </c>
    </row>
    <row r="437" spans="8:8" x14ac:dyDescent="0.2">
      <c r="H437" s="5" t="s">
        <v>71</v>
      </c>
    </row>
    <row r="438" spans="8:8" x14ac:dyDescent="0.2">
      <c r="H438" s="5" t="s">
        <v>71</v>
      </c>
    </row>
    <row r="439" spans="8:8" x14ac:dyDescent="0.2">
      <c r="H439" s="5" t="s">
        <v>71</v>
      </c>
    </row>
    <row r="440" spans="8:8" x14ac:dyDescent="0.2">
      <c r="H440" s="5" t="s">
        <v>71</v>
      </c>
    </row>
    <row r="441" spans="8:8" x14ac:dyDescent="0.2">
      <c r="H441" s="5" t="s">
        <v>71</v>
      </c>
    </row>
    <row r="442" spans="8:8" x14ac:dyDescent="0.2">
      <c r="H442" s="5" t="s">
        <v>71</v>
      </c>
    </row>
    <row r="443" spans="8:8" x14ac:dyDescent="0.2">
      <c r="H443" s="5" t="s">
        <v>71</v>
      </c>
    </row>
    <row r="444" spans="8:8" x14ac:dyDescent="0.2">
      <c r="H444" s="5" t="s">
        <v>71</v>
      </c>
    </row>
    <row r="445" spans="8:8" x14ac:dyDescent="0.2">
      <c r="H445" s="5" t="s">
        <v>71</v>
      </c>
    </row>
    <row r="446" spans="8:8" x14ac:dyDescent="0.2">
      <c r="H446" s="5" t="s">
        <v>71</v>
      </c>
    </row>
    <row r="447" spans="8:8" x14ac:dyDescent="0.2">
      <c r="H447" s="5" t="s">
        <v>71</v>
      </c>
    </row>
    <row r="448" spans="8:8" x14ac:dyDescent="0.2">
      <c r="H448" s="5" t="s">
        <v>71</v>
      </c>
    </row>
    <row r="449" spans="8:8" x14ac:dyDescent="0.2">
      <c r="H449" s="5" t="s">
        <v>71</v>
      </c>
    </row>
    <row r="450" spans="8:8" x14ac:dyDescent="0.2">
      <c r="H450" s="5" t="s">
        <v>71</v>
      </c>
    </row>
    <row r="451" spans="8:8" x14ac:dyDescent="0.2">
      <c r="H451" s="5" t="s">
        <v>71</v>
      </c>
    </row>
    <row r="452" spans="8:8" x14ac:dyDescent="0.2">
      <c r="H452" s="5" t="s">
        <v>71</v>
      </c>
    </row>
    <row r="453" spans="8:8" x14ac:dyDescent="0.2">
      <c r="H453" s="5" t="s">
        <v>71</v>
      </c>
    </row>
    <row r="454" spans="8:8" x14ac:dyDescent="0.2">
      <c r="H454" s="5" t="s">
        <v>71</v>
      </c>
    </row>
    <row r="455" spans="8:8" x14ac:dyDescent="0.2">
      <c r="H455" s="5" t="s">
        <v>71</v>
      </c>
    </row>
    <row r="456" spans="8:8" x14ac:dyDescent="0.2">
      <c r="H456" s="5" t="s">
        <v>71</v>
      </c>
    </row>
    <row r="457" spans="8:8" x14ac:dyDescent="0.2">
      <c r="H457" s="5" t="s">
        <v>71</v>
      </c>
    </row>
    <row r="458" spans="8:8" x14ac:dyDescent="0.2">
      <c r="H458" s="5" t="s">
        <v>71</v>
      </c>
    </row>
    <row r="459" spans="8:8" x14ac:dyDescent="0.2">
      <c r="H459" s="5" t="s">
        <v>71</v>
      </c>
    </row>
    <row r="460" spans="8:8" x14ac:dyDescent="0.2">
      <c r="H460" s="5" t="s">
        <v>71</v>
      </c>
    </row>
    <row r="461" spans="8:8" x14ac:dyDescent="0.2">
      <c r="H461" s="5" t="s">
        <v>71</v>
      </c>
    </row>
    <row r="462" spans="8:8" x14ac:dyDescent="0.2">
      <c r="H462" s="5" t="s">
        <v>71</v>
      </c>
    </row>
    <row r="463" spans="8:8" x14ac:dyDescent="0.2">
      <c r="H463" s="5" t="s">
        <v>71</v>
      </c>
    </row>
    <row r="464" spans="8:8" x14ac:dyDescent="0.2">
      <c r="H464" s="5" t="s">
        <v>71</v>
      </c>
    </row>
    <row r="465" spans="8:8" x14ac:dyDescent="0.2">
      <c r="H465" s="5" t="s">
        <v>71</v>
      </c>
    </row>
    <row r="466" spans="8:8" x14ac:dyDescent="0.2">
      <c r="H466" s="5" t="s">
        <v>71</v>
      </c>
    </row>
    <row r="467" spans="8:8" x14ac:dyDescent="0.2">
      <c r="H467" s="5" t="s">
        <v>71</v>
      </c>
    </row>
    <row r="468" spans="8:8" x14ac:dyDescent="0.2">
      <c r="H468" s="5" t="s">
        <v>71</v>
      </c>
    </row>
    <row r="469" spans="8:8" x14ac:dyDescent="0.2">
      <c r="H469" s="5" t="s">
        <v>71</v>
      </c>
    </row>
    <row r="470" spans="8:8" x14ac:dyDescent="0.2">
      <c r="H470" s="5" t="s">
        <v>71</v>
      </c>
    </row>
    <row r="471" spans="8:8" x14ac:dyDescent="0.2">
      <c r="H471" s="5" t="s">
        <v>71</v>
      </c>
    </row>
    <row r="472" spans="8:8" x14ac:dyDescent="0.2">
      <c r="H472" s="5" t="s">
        <v>71</v>
      </c>
    </row>
    <row r="473" spans="8:8" x14ac:dyDescent="0.2">
      <c r="H473" s="5" t="s">
        <v>71</v>
      </c>
    </row>
    <row r="474" spans="8:8" x14ac:dyDescent="0.2">
      <c r="H474" s="5" t="s">
        <v>71</v>
      </c>
    </row>
    <row r="475" spans="8:8" x14ac:dyDescent="0.2">
      <c r="H475" s="5" t="s">
        <v>71</v>
      </c>
    </row>
    <row r="476" spans="8:8" x14ac:dyDescent="0.2">
      <c r="H476" s="5" t="s">
        <v>71</v>
      </c>
    </row>
    <row r="477" spans="8:8" x14ac:dyDescent="0.2">
      <c r="H477" s="5" t="s">
        <v>71</v>
      </c>
    </row>
    <row r="478" spans="8:8" x14ac:dyDescent="0.2">
      <c r="H478" s="5" t="s">
        <v>71</v>
      </c>
    </row>
  </sheetData>
  <mergeCells count="53">
    <mergeCell ref="A47:B50"/>
    <mergeCell ref="A43:B46"/>
    <mergeCell ref="A39:B42"/>
    <mergeCell ref="A95:B98"/>
    <mergeCell ref="A91:B94"/>
    <mergeCell ref="A87:B90"/>
    <mergeCell ref="A83:B86"/>
    <mergeCell ref="A79:B82"/>
    <mergeCell ref="A75:B78"/>
    <mergeCell ref="A71:B74"/>
    <mergeCell ref="A67:B70"/>
    <mergeCell ref="A63:B66"/>
    <mergeCell ref="A59:B62"/>
    <mergeCell ref="A55:B58"/>
    <mergeCell ref="A51:B54"/>
    <mergeCell ref="A2:B2"/>
    <mergeCell ref="A3:B6"/>
    <mergeCell ref="A35:B38"/>
    <mergeCell ref="A31:B34"/>
    <mergeCell ref="A27:B30"/>
    <mergeCell ref="A23:B26"/>
    <mergeCell ref="A19:B22"/>
    <mergeCell ref="A15:B18"/>
    <mergeCell ref="A11:B14"/>
    <mergeCell ref="A7:B10"/>
    <mergeCell ref="C60:C65"/>
    <mergeCell ref="C66:C89"/>
    <mergeCell ref="C90:C98"/>
    <mergeCell ref="D3:D5"/>
    <mergeCell ref="D6:D11"/>
    <mergeCell ref="D12:D26"/>
    <mergeCell ref="D27:D47"/>
    <mergeCell ref="D48:D98"/>
    <mergeCell ref="C3:C22"/>
    <mergeCell ref="C23:C30"/>
    <mergeCell ref="C31:C34"/>
    <mergeCell ref="C35:C46"/>
    <mergeCell ref="C47:C59"/>
    <mergeCell ref="E3:E24"/>
    <mergeCell ref="E26:E87"/>
    <mergeCell ref="E88:E98"/>
    <mergeCell ref="F3:F31"/>
    <mergeCell ref="F32:F96"/>
    <mergeCell ref="F97:F98"/>
    <mergeCell ref="H3:H32"/>
    <mergeCell ref="H33:H50"/>
    <mergeCell ref="H51:H98"/>
    <mergeCell ref="I3:I98"/>
    <mergeCell ref="G3:G13"/>
    <mergeCell ref="G14:G33"/>
    <mergeCell ref="G34:G61"/>
    <mergeCell ref="G62:G95"/>
    <mergeCell ref="G97:G98"/>
  </mergeCells>
  <pageMargins left="0" right="0" top="0.78740157480314965" bottom="0.78740157480314965" header="0.31496062992125984" footer="0.31496062992125984"/>
  <pageSetup paperSize="8" scale="78" orientation="portrait" r:id="rId1"/>
  <headerFooter>
    <oddHeader>&amp;L&amp;"-,Gras"Planning Gallus 5&amp;R&amp;"-,Gras"&amp;14Imprimerie BIDOIT - Groupe INESSENS</oddHeader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311"/>
  <sheetViews>
    <sheetView view="pageBreakPreview" zoomScale="90" zoomScaleNormal="90" zoomScaleSheetLayoutView="90" workbookViewId="0">
      <selection activeCell="C84" sqref="C84"/>
    </sheetView>
  </sheetViews>
  <sheetFormatPr baseColWidth="10" defaultRowHeight="12" x14ac:dyDescent="0.2"/>
  <cols>
    <col min="1" max="2" width="2.7109375" style="4" customWidth="1"/>
    <col min="3" max="9" width="16.7109375" style="4" customWidth="1"/>
    <col min="10" max="16384" width="11.42578125" style="4"/>
  </cols>
  <sheetData>
    <row r="1" spans="1:14" ht="19.5" customHeight="1" thickBot="1" x14ac:dyDescent="0.25">
      <c r="A1" s="6" t="s">
        <v>72</v>
      </c>
      <c r="B1" s="7">
        <v>1</v>
      </c>
      <c r="C1" s="15" t="s">
        <v>19</v>
      </c>
      <c r="D1" s="15" t="s">
        <v>13</v>
      </c>
      <c r="E1" s="15" t="s">
        <v>14</v>
      </c>
      <c r="F1" s="15" t="s">
        <v>15</v>
      </c>
      <c r="G1" s="15" t="s">
        <v>16</v>
      </c>
      <c r="H1" s="15" t="s">
        <v>17</v>
      </c>
      <c r="I1" s="15" t="s">
        <v>18</v>
      </c>
      <c r="N1" s="5" t="e">
        <f>Données!#REF!</f>
        <v>#REF!</v>
      </c>
    </row>
    <row r="2" spans="1:14" ht="19.5" customHeight="1" thickBot="1" x14ac:dyDescent="0.3">
      <c r="A2" s="25">
        <v>2017</v>
      </c>
      <c r="B2" s="25"/>
      <c r="C2" s="16">
        <v>42799</v>
      </c>
      <c r="D2" s="16">
        <f>C2+1</f>
        <v>42800</v>
      </c>
      <c r="E2" s="16">
        <f>C2+2</f>
        <v>42801</v>
      </c>
      <c r="F2" s="16">
        <f>C2+3</f>
        <v>42802</v>
      </c>
      <c r="G2" s="16">
        <f>C2+4</f>
        <v>42803</v>
      </c>
      <c r="H2" s="16">
        <f>C2+5</f>
        <v>42804</v>
      </c>
      <c r="I2" s="16">
        <f>C2+6</f>
        <v>42805</v>
      </c>
      <c r="N2" s="5" t="str">
        <f ca="1">IFERROR(IF(INDEX(Données!Q:Q,MATCH(N1,Données!R:R,0))&gt;COUNTIF($C1:N$3,N1),N1,INDEX(Données!R:R,MATCH(N1,Données!R:R,0)+1)),"")</f>
        <v>Maintenance machine</v>
      </c>
    </row>
    <row r="3" spans="1:14" ht="9.6" customHeight="1" x14ac:dyDescent="0.2">
      <c r="A3" s="26" t="s">
        <v>73</v>
      </c>
      <c r="B3" s="27"/>
      <c r="I3" s="4" t="s">
        <v>71</v>
      </c>
    </row>
    <row r="4" spans="1:14" ht="9.6" customHeight="1" x14ac:dyDescent="0.2">
      <c r="A4" s="28"/>
      <c r="B4" s="29"/>
      <c r="I4" s="4" t="s">
        <v>71</v>
      </c>
    </row>
    <row r="5" spans="1:14" ht="9.6" customHeight="1" x14ac:dyDescent="0.2">
      <c r="A5" s="28"/>
      <c r="B5" s="29"/>
      <c r="I5" s="4" t="s">
        <v>71</v>
      </c>
    </row>
    <row r="6" spans="1:14" ht="9.6" customHeight="1" thickBot="1" x14ac:dyDescent="0.25">
      <c r="A6" s="30"/>
      <c r="B6" s="31"/>
      <c r="I6" s="4" t="s">
        <v>71</v>
      </c>
    </row>
    <row r="7" spans="1:14" ht="9.6" customHeight="1" x14ac:dyDescent="0.2">
      <c r="A7" s="32" t="s">
        <v>74</v>
      </c>
      <c r="B7" s="33"/>
      <c r="I7" s="4" t="s">
        <v>71</v>
      </c>
    </row>
    <row r="8" spans="1:14" ht="9.6" customHeight="1" x14ac:dyDescent="0.2">
      <c r="A8" s="34"/>
      <c r="B8" s="35"/>
      <c r="I8" s="4" t="s">
        <v>71</v>
      </c>
    </row>
    <row r="9" spans="1:14" ht="9.6" customHeight="1" x14ac:dyDescent="0.2">
      <c r="A9" s="34"/>
      <c r="B9" s="35"/>
      <c r="I9" s="4" t="s">
        <v>71</v>
      </c>
    </row>
    <row r="10" spans="1:14" ht="9.6" customHeight="1" thickBot="1" x14ac:dyDescent="0.25">
      <c r="A10" s="36"/>
      <c r="B10" s="37"/>
      <c r="I10" s="4" t="s">
        <v>71</v>
      </c>
    </row>
    <row r="11" spans="1:14" ht="9.6" customHeight="1" x14ac:dyDescent="0.2">
      <c r="A11" s="26" t="s">
        <v>75</v>
      </c>
      <c r="B11" s="27"/>
      <c r="I11" s="4" t="s">
        <v>71</v>
      </c>
    </row>
    <row r="12" spans="1:14" ht="9.6" customHeight="1" x14ac:dyDescent="0.2">
      <c r="A12" s="28"/>
      <c r="B12" s="29"/>
      <c r="I12" s="4" t="s">
        <v>71</v>
      </c>
    </row>
    <row r="13" spans="1:14" ht="9.6" customHeight="1" x14ac:dyDescent="0.2">
      <c r="A13" s="28"/>
      <c r="B13" s="29"/>
      <c r="I13" s="4" t="s">
        <v>71</v>
      </c>
    </row>
    <row r="14" spans="1:14" ht="9.6" customHeight="1" thickBot="1" x14ac:dyDescent="0.25">
      <c r="A14" s="30"/>
      <c r="B14" s="31"/>
      <c r="I14" s="4" t="s">
        <v>71</v>
      </c>
    </row>
    <row r="15" spans="1:14" ht="9.6" customHeight="1" x14ac:dyDescent="0.2">
      <c r="A15" s="26" t="s">
        <v>76</v>
      </c>
      <c r="B15" s="27"/>
      <c r="I15" s="4" t="s">
        <v>71</v>
      </c>
    </row>
    <row r="16" spans="1:14" ht="9.6" customHeight="1" x14ac:dyDescent="0.25">
      <c r="A16" s="28"/>
      <c r="B16" s="29"/>
      <c r="I16" s="4" t="s">
        <v>71</v>
      </c>
      <c r="J16" s="8"/>
    </row>
    <row r="17" spans="1:10" ht="9.6" customHeight="1" x14ac:dyDescent="0.25">
      <c r="A17" s="28"/>
      <c r="B17" s="29"/>
      <c r="I17" s="4" t="s">
        <v>71</v>
      </c>
      <c r="J17" s="8"/>
    </row>
    <row r="18" spans="1:10" ht="9.6" customHeight="1" thickBot="1" x14ac:dyDescent="0.3">
      <c r="A18" s="30"/>
      <c r="B18" s="31"/>
      <c r="I18" s="4" t="s">
        <v>71</v>
      </c>
      <c r="J18" s="8"/>
    </row>
    <row r="19" spans="1:10" ht="9.6" customHeight="1" x14ac:dyDescent="0.25">
      <c r="A19" s="26" t="s">
        <v>77</v>
      </c>
      <c r="B19" s="27"/>
      <c r="I19" s="4" t="s">
        <v>71</v>
      </c>
      <c r="J19" s="8"/>
    </row>
    <row r="20" spans="1:10" ht="9.6" customHeight="1" x14ac:dyDescent="0.25">
      <c r="A20" s="28"/>
      <c r="B20" s="29"/>
      <c r="I20" s="4" t="s">
        <v>71</v>
      </c>
      <c r="J20" s="8"/>
    </row>
    <row r="21" spans="1:10" ht="9.6" customHeight="1" x14ac:dyDescent="0.25">
      <c r="A21" s="28"/>
      <c r="B21" s="29"/>
      <c r="I21" s="4" t="s">
        <v>71</v>
      </c>
      <c r="J21" s="8"/>
    </row>
    <row r="22" spans="1:10" ht="9.6" customHeight="1" thickBot="1" x14ac:dyDescent="0.3">
      <c r="A22" s="30"/>
      <c r="B22" s="31"/>
      <c r="I22" s="4" t="s">
        <v>71</v>
      </c>
      <c r="J22" s="8"/>
    </row>
    <row r="23" spans="1:10" ht="9.6" customHeight="1" x14ac:dyDescent="0.25">
      <c r="A23" s="26" t="s">
        <v>78</v>
      </c>
      <c r="B23" s="27"/>
      <c r="I23" s="4" t="s">
        <v>71</v>
      </c>
      <c r="J23" s="8"/>
    </row>
    <row r="24" spans="1:10" ht="9.6" customHeight="1" x14ac:dyDescent="0.2">
      <c r="A24" s="28"/>
      <c r="B24" s="29"/>
      <c r="I24" s="4" t="s">
        <v>71</v>
      </c>
    </row>
    <row r="25" spans="1:10" ht="9.6" customHeight="1" x14ac:dyDescent="0.2">
      <c r="A25" s="28"/>
      <c r="B25" s="29"/>
      <c r="I25" s="4" t="s">
        <v>71</v>
      </c>
    </row>
    <row r="26" spans="1:10" ht="9.6" customHeight="1" thickBot="1" x14ac:dyDescent="0.25">
      <c r="A26" s="30"/>
      <c r="B26" s="31"/>
      <c r="I26" s="4" t="s">
        <v>71</v>
      </c>
    </row>
    <row r="27" spans="1:10" ht="9.6" customHeight="1" x14ac:dyDescent="0.2">
      <c r="A27" s="26" t="s">
        <v>79</v>
      </c>
      <c r="B27" s="27"/>
      <c r="I27" s="4" t="s">
        <v>71</v>
      </c>
    </row>
    <row r="28" spans="1:10" ht="9.6" customHeight="1" x14ac:dyDescent="0.2">
      <c r="A28" s="28"/>
      <c r="B28" s="29"/>
      <c r="I28" s="4" t="s">
        <v>71</v>
      </c>
    </row>
    <row r="29" spans="1:10" ht="9.6" customHeight="1" x14ac:dyDescent="0.2">
      <c r="A29" s="28"/>
      <c r="B29" s="29"/>
      <c r="I29" s="4" t="s">
        <v>71</v>
      </c>
    </row>
    <row r="30" spans="1:10" ht="9.6" customHeight="1" thickBot="1" x14ac:dyDescent="0.25">
      <c r="A30" s="30"/>
      <c r="B30" s="31"/>
      <c r="I30" s="4" t="s">
        <v>71</v>
      </c>
    </row>
    <row r="31" spans="1:10" ht="9.6" customHeight="1" x14ac:dyDescent="0.2">
      <c r="A31" s="26" t="s">
        <v>80</v>
      </c>
      <c r="B31" s="27"/>
      <c r="I31" s="4" t="s">
        <v>71</v>
      </c>
    </row>
    <row r="32" spans="1:10" ht="9.6" customHeight="1" x14ac:dyDescent="0.2">
      <c r="A32" s="28"/>
      <c r="B32" s="29"/>
      <c r="I32" s="4" t="s">
        <v>71</v>
      </c>
    </row>
    <row r="33" spans="1:9" ht="9.6" customHeight="1" x14ac:dyDescent="0.2">
      <c r="A33" s="28"/>
      <c r="B33" s="29"/>
      <c r="I33" s="4" t="s">
        <v>71</v>
      </c>
    </row>
    <row r="34" spans="1:9" ht="9.6" customHeight="1" thickBot="1" x14ac:dyDescent="0.25">
      <c r="A34" s="30"/>
      <c r="B34" s="31"/>
      <c r="I34" s="4" t="s">
        <v>71</v>
      </c>
    </row>
    <row r="35" spans="1:9" ht="9.6" customHeight="1" x14ac:dyDescent="0.2">
      <c r="A35" s="26" t="s">
        <v>81</v>
      </c>
      <c r="B35" s="27"/>
      <c r="I35" s="4" t="s">
        <v>71</v>
      </c>
    </row>
    <row r="36" spans="1:9" ht="9.6" customHeight="1" x14ac:dyDescent="0.2">
      <c r="A36" s="28"/>
      <c r="B36" s="29"/>
      <c r="I36" s="4" t="s">
        <v>71</v>
      </c>
    </row>
    <row r="37" spans="1:9" ht="9.6" customHeight="1" x14ac:dyDescent="0.2">
      <c r="A37" s="28"/>
      <c r="B37" s="29"/>
      <c r="I37" s="4" t="s">
        <v>71</v>
      </c>
    </row>
    <row r="38" spans="1:9" ht="9.6" customHeight="1" thickBot="1" x14ac:dyDescent="0.25">
      <c r="A38" s="30"/>
      <c r="B38" s="31"/>
      <c r="I38" s="4" t="s">
        <v>71</v>
      </c>
    </row>
    <row r="39" spans="1:9" ht="9.6" customHeight="1" x14ac:dyDescent="0.2">
      <c r="A39" s="26" t="s">
        <v>82</v>
      </c>
      <c r="B39" s="27"/>
      <c r="I39" s="4" t="s">
        <v>71</v>
      </c>
    </row>
    <row r="40" spans="1:9" ht="9.6" customHeight="1" x14ac:dyDescent="0.2">
      <c r="A40" s="28"/>
      <c r="B40" s="29"/>
      <c r="I40" s="4" t="s">
        <v>71</v>
      </c>
    </row>
    <row r="41" spans="1:9" ht="9.6" customHeight="1" x14ac:dyDescent="0.2">
      <c r="A41" s="28"/>
      <c r="B41" s="29"/>
      <c r="I41" s="4" t="s">
        <v>71</v>
      </c>
    </row>
    <row r="42" spans="1:9" ht="9.6" customHeight="1" thickBot="1" x14ac:dyDescent="0.25">
      <c r="A42" s="30"/>
      <c r="B42" s="31"/>
      <c r="I42" s="4" t="s">
        <v>71</v>
      </c>
    </row>
    <row r="43" spans="1:9" ht="9.6" customHeight="1" x14ac:dyDescent="0.2">
      <c r="A43" s="26" t="s">
        <v>83</v>
      </c>
      <c r="B43" s="27"/>
      <c r="I43" s="4" t="s">
        <v>71</v>
      </c>
    </row>
    <row r="44" spans="1:9" ht="9.6" customHeight="1" x14ac:dyDescent="0.2">
      <c r="A44" s="28"/>
      <c r="B44" s="29"/>
      <c r="I44" s="4" t="s">
        <v>71</v>
      </c>
    </row>
    <row r="45" spans="1:9" ht="9.6" customHeight="1" x14ac:dyDescent="0.2">
      <c r="A45" s="28"/>
      <c r="B45" s="29"/>
      <c r="I45" s="4" t="s">
        <v>71</v>
      </c>
    </row>
    <row r="46" spans="1:9" ht="9.6" customHeight="1" thickBot="1" x14ac:dyDescent="0.25">
      <c r="A46" s="30"/>
      <c r="B46" s="31"/>
      <c r="I46" s="4" t="s">
        <v>71</v>
      </c>
    </row>
    <row r="47" spans="1:9" ht="9.6" customHeight="1" x14ac:dyDescent="0.2">
      <c r="A47" s="26" t="s">
        <v>84</v>
      </c>
      <c r="B47" s="27"/>
      <c r="I47" s="4" t="s">
        <v>71</v>
      </c>
    </row>
    <row r="48" spans="1:9" ht="9.6" customHeight="1" x14ac:dyDescent="0.2">
      <c r="A48" s="28"/>
      <c r="B48" s="29"/>
      <c r="I48" s="4" t="s">
        <v>71</v>
      </c>
    </row>
    <row r="49" spans="1:9" ht="9.6" customHeight="1" x14ac:dyDescent="0.2">
      <c r="A49" s="28"/>
      <c r="B49" s="29"/>
      <c r="I49" s="4" t="s">
        <v>71</v>
      </c>
    </row>
    <row r="50" spans="1:9" ht="9.6" customHeight="1" thickBot="1" x14ac:dyDescent="0.25">
      <c r="A50" s="30"/>
      <c r="B50" s="31"/>
      <c r="I50" s="4" t="s">
        <v>71</v>
      </c>
    </row>
    <row r="51" spans="1:9" ht="9.6" customHeight="1" x14ac:dyDescent="0.2">
      <c r="A51" s="26" t="s">
        <v>85</v>
      </c>
      <c r="B51" s="27"/>
      <c r="I51" s="4" t="s">
        <v>71</v>
      </c>
    </row>
    <row r="52" spans="1:9" ht="9.6" customHeight="1" x14ac:dyDescent="0.2">
      <c r="A52" s="28"/>
      <c r="B52" s="29"/>
      <c r="I52" s="4" t="s">
        <v>71</v>
      </c>
    </row>
    <row r="53" spans="1:9" ht="9.6" customHeight="1" x14ac:dyDescent="0.2">
      <c r="A53" s="28"/>
      <c r="B53" s="29"/>
      <c r="I53" s="4" t="s">
        <v>71</v>
      </c>
    </row>
    <row r="54" spans="1:9" ht="9.6" customHeight="1" thickBot="1" x14ac:dyDescent="0.25">
      <c r="A54" s="30"/>
      <c r="B54" s="31"/>
      <c r="I54" s="4" t="s">
        <v>71</v>
      </c>
    </row>
    <row r="55" spans="1:9" ht="9.6" customHeight="1" x14ac:dyDescent="0.2">
      <c r="A55" s="26" t="s">
        <v>86</v>
      </c>
      <c r="B55" s="27"/>
      <c r="I55" s="4" t="s">
        <v>71</v>
      </c>
    </row>
    <row r="56" spans="1:9" ht="9.6" customHeight="1" x14ac:dyDescent="0.2">
      <c r="A56" s="28"/>
      <c r="B56" s="29"/>
      <c r="I56" s="4" t="s">
        <v>71</v>
      </c>
    </row>
    <row r="57" spans="1:9" ht="9.6" customHeight="1" x14ac:dyDescent="0.2">
      <c r="A57" s="28"/>
      <c r="B57" s="29"/>
      <c r="I57" s="4" t="s">
        <v>71</v>
      </c>
    </row>
    <row r="58" spans="1:9" ht="9.6" customHeight="1" thickBot="1" x14ac:dyDescent="0.25">
      <c r="A58" s="30"/>
      <c r="B58" s="31"/>
      <c r="I58" s="4" t="s">
        <v>71</v>
      </c>
    </row>
    <row r="59" spans="1:9" ht="9.6" customHeight="1" x14ac:dyDescent="0.2">
      <c r="A59" s="26" t="s">
        <v>87</v>
      </c>
      <c r="B59" s="27"/>
      <c r="I59" s="4" t="s">
        <v>71</v>
      </c>
    </row>
    <row r="60" spans="1:9" ht="9.6" customHeight="1" x14ac:dyDescent="0.2">
      <c r="A60" s="28"/>
      <c r="B60" s="29"/>
      <c r="I60" s="4" t="s">
        <v>71</v>
      </c>
    </row>
    <row r="61" spans="1:9" ht="9.6" customHeight="1" x14ac:dyDescent="0.2">
      <c r="A61" s="28"/>
      <c r="B61" s="29"/>
      <c r="I61" s="4" t="s">
        <v>71</v>
      </c>
    </row>
    <row r="62" spans="1:9" ht="9.6" customHeight="1" thickBot="1" x14ac:dyDescent="0.25">
      <c r="A62" s="30"/>
      <c r="B62" s="31"/>
      <c r="I62" s="4" t="s">
        <v>71</v>
      </c>
    </row>
    <row r="63" spans="1:9" ht="9.6" customHeight="1" x14ac:dyDescent="0.2">
      <c r="A63" s="26" t="s">
        <v>88</v>
      </c>
      <c r="B63" s="27"/>
      <c r="I63" s="4" t="s">
        <v>71</v>
      </c>
    </row>
    <row r="64" spans="1:9" ht="9.6" customHeight="1" x14ac:dyDescent="0.2">
      <c r="A64" s="28"/>
      <c r="B64" s="29"/>
      <c r="I64" s="4" t="s">
        <v>71</v>
      </c>
    </row>
    <row r="65" spans="1:9" ht="9.6" customHeight="1" x14ac:dyDescent="0.2">
      <c r="A65" s="28"/>
      <c r="B65" s="29"/>
      <c r="I65" s="4" t="s">
        <v>71</v>
      </c>
    </row>
    <row r="66" spans="1:9" ht="9.6" customHeight="1" thickBot="1" x14ac:dyDescent="0.25">
      <c r="A66" s="30"/>
      <c r="B66" s="31"/>
      <c r="I66" s="4" t="s">
        <v>71</v>
      </c>
    </row>
    <row r="67" spans="1:9" ht="9.6" customHeight="1" x14ac:dyDescent="0.2">
      <c r="A67" s="26" t="s">
        <v>89</v>
      </c>
      <c r="B67" s="27"/>
      <c r="I67" s="4" t="s">
        <v>71</v>
      </c>
    </row>
    <row r="68" spans="1:9" ht="9.6" customHeight="1" x14ac:dyDescent="0.2">
      <c r="A68" s="28"/>
      <c r="B68" s="29"/>
      <c r="I68" s="4" t="s">
        <v>71</v>
      </c>
    </row>
    <row r="69" spans="1:9" ht="9.6" customHeight="1" x14ac:dyDescent="0.2">
      <c r="A69" s="28"/>
      <c r="B69" s="29"/>
      <c r="I69" s="4" t="s">
        <v>71</v>
      </c>
    </row>
    <row r="70" spans="1:9" ht="9.6" customHeight="1" thickBot="1" x14ac:dyDescent="0.25">
      <c r="A70" s="30"/>
      <c r="B70" s="31"/>
      <c r="I70" s="4" t="s">
        <v>71</v>
      </c>
    </row>
    <row r="71" spans="1:9" ht="9.6" customHeight="1" x14ac:dyDescent="0.2">
      <c r="A71" s="26" t="s">
        <v>90</v>
      </c>
      <c r="B71" s="27"/>
      <c r="I71" s="4" t="s">
        <v>71</v>
      </c>
    </row>
    <row r="72" spans="1:9" ht="9.6" customHeight="1" x14ac:dyDescent="0.2">
      <c r="A72" s="28"/>
      <c r="B72" s="29"/>
      <c r="I72" s="4" t="s">
        <v>71</v>
      </c>
    </row>
    <row r="73" spans="1:9" ht="9.6" customHeight="1" x14ac:dyDescent="0.2">
      <c r="A73" s="28"/>
      <c r="B73" s="29"/>
      <c r="I73" s="4" t="s">
        <v>71</v>
      </c>
    </row>
    <row r="74" spans="1:9" ht="9.6" customHeight="1" thickBot="1" x14ac:dyDescent="0.25">
      <c r="A74" s="30"/>
      <c r="B74" s="31"/>
      <c r="I74" s="4" t="s">
        <v>71</v>
      </c>
    </row>
    <row r="75" spans="1:9" ht="9.6" customHeight="1" x14ac:dyDescent="0.2">
      <c r="A75" s="26" t="s">
        <v>91</v>
      </c>
      <c r="B75" s="27"/>
      <c r="I75" s="4" t="s">
        <v>71</v>
      </c>
    </row>
    <row r="76" spans="1:9" ht="9.6" customHeight="1" x14ac:dyDescent="0.2">
      <c r="A76" s="28"/>
      <c r="B76" s="29"/>
      <c r="I76" s="4" t="s">
        <v>71</v>
      </c>
    </row>
    <row r="77" spans="1:9" ht="9.6" customHeight="1" x14ac:dyDescent="0.2">
      <c r="A77" s="28"/>
      <c r="B77" s="29"/>
      <c r="I77" s="4" t="s">
        <v>71</v>
      </c>
    </row>
    <row r="78" spans="1:9" ht="9.6" customHeight="1" thickBot="1" x14ac:dyDescent="0.25">
      <c r="A78" s="30"/>
      <c r="B78" s="31"/>
      <c r="I78" s="4" t="s">
        <v>71</v>
      </c>
    </row>
    <row r="79" spans="1:9" ht="9.6" customHeight="1" x14ac:dyDescent="0.2">
      <c r="A79" s="26" t="s">
        <v>92</v>
      </c>
      <c r="B79" s="27"/>
      <c r="I79" s="4" t="s">
        <v>71</v>
      </c>
    </row>
    <row r="80" spans="1:9" ht="9.6" customHeight="1" x14ac:dyDescent="0.2">
      <c r="A80" s="28"/>
      <c r="B80" s="29"/>
      <c r="I80" s="4" t="s">
        <v>71</v>
      </c>
    </row>
    <row r="81" spans="1:9" ht="9.6" customHeight="1" x14ac:dyDescent="0.2">
      <c r="A81" s="28"/>
      <c r="B81" s="29"/>
      <c r="I81" s="4" t="s">
        <v>71</v>
      </c>
    </row>
    <row r="82" spans="1:9" ht="9.6" customHeight="1" thickBot="1" x14ac:dyDescent="0.25">
      <c r="A82" s="30"/>
      <c r="B82" s="31"/>
      <c r="I82" s="4" t="s">
        <v>71</v>
      </c>
    </row>
    <row r="83" spans="1:9" ht="9.6" customHeight="1" x14ac:dyDescent="0.2">
      <c r="A83" s="26" t="s">
        <v>93</v>
      </c>
      <c r="B83" s="27"/>
      <c r="C83" s="4" t="str">
        <f>Données!G2</f>
        <v>Maintenance machine</v>
      </c>
      <c r="I83" s="4" t="s">
        <v>71</v>
      </c>
    </row>
    <row r="84" spans="1:9" ht="9.6" customHeight="1" x14ac:dyDescent="0.2">
      <c r="A84" s="28"/>
      <c r="B84" s="29"/>
      <c r="C84" s="4" t="str">
        <f>IFERROR(IF(INDEX(Données!F:F,MATCH(C83,Données!G:G,0))&gt;COUNTIF($C$3:C83,C83),C83,INDEX(Données!G:G,MATCH(C83,Données!G:G,0)+1)),"")</f>
        <v>Maintenance machine</v>
      </c>
      <c r="I84" s="4" t="s">
        <v>71</v>
      </c>
    </row>
    <row r="85" spans="1:9" ht="9.6" customHeight="1" x14ac:dyDescent="0.2">
      <c r="A85" s="28"/>
      <c r="B85" s="29"/>
      <c r="I85" s="4" t="s">
        <v>71</v>
      </c>
    </row>
    <row r="86" spans="1:9" ht="9.6" customHeight="1" thickBot="1" x14ac:dyDescent="0.25">
      <c r="A86" s="30"/>
      <c r="B86" s="31"/>
      <c r="I86" s="4" t="s">
        <v>71</v>
      </c>
    </row>
    <row r="87" spans="1:9" ht="9.6" customHeight="1" x14ac:dyDescent="0.2">
      <c r="A87" s="26" t="s">
        <v>94</v>
      </c>
      <c r="B87" s="27"/>
      <c r="I87" s="4" t="s">
        <v>71</v>
      </c>
    </row>
    <row r="88" spans="1:9" ht="9.6" customHeight="1" x14ac:dyDescent="0.2">
      <c r="A88" s="28"/>
      <c r="B88" s="29"/>
      <c r="I88" s="4" t="s">
        <v>71</v>
      </c>
    </row>
    <row r="89" spans="1:9" ht="9.6" customHeight="1" x14ac:dyDescent="0.2">
      <c r="A89" s="28"/>
      <c r="B89" s="29"/>
      <c r="I89" s="4" t="s">
        <v>71</v>
      </c>
    </row>
    <row r="90" spans="1:9" ht="9.6" customHeight="1" thickBot="1" x14ac:dyDescent="0.25">
      <c r="A90" s="30"/>
      <c r="B90" s="31"/>
      <c r="I90" s="4" t="s">
        <v>71</v>
      </c>
    </row>
    <row r="91" spans="1:9" ht="9.6" customHeight="1" x14ac:dyDescent="0.2">
      <c r="A91" s="26" t="s">
        <v>95</v>
      </c>
      <c r="B91" s="27"/>
      <c r="I91" s="4" t="s">
        <v>71</v>
      </c>
    </row>
    <row r="92" spans="1:9" ht="9.6" customHeight="1" x14ac:dyDescent="0.2">
      <c r="A92" s="28"/>
      <c r="B92" s="29"/>
      <c r="I92" s="4" t="s">
        <v>71</v>
      </c>
    </row>
    <row r="93" spans="1:9" ht="9.6" customHeight="1" x14ac:dyDescent="0.2">
      <c r="A93" s="28"/>
      <c r="B93" s="29"/>
      <c r="I93" s="4" t="s">
        <v>71</v>
      </c>
    </row>
    <row r="94" spans="1:9" ht="9.6" customHeight="1" thickBot="1" x14ac:dyDescent="0.25">
      <c r="A94" s="30"/>
      <c r="B94" s="31"/>
      <c r="I94" s="4" t="s">
        <v>71</v>
      </c>
    </row>
    <row r="95" spans="1:9" ht="9.6" customHeight="1" x14ac:dyDescent="0.2">
      <c r="A95" s="26" t="s">
        <v>96</v>
      </c>
      <c r="B95" s="27"/>
      <c r="I95" s="4" t="s">
        <v>71</v>
      </c>
    </row>
    <row r="96" spans="1:9" ht="9.6" customHeight="1" x14ac:dyDescent="0.2">
      <c r="A96" s="28"/>
      <c r="B96" s="29"/>
      <c r="I96" s="4" t="s">
        <v>71</v>
      </c>
    </row>
    <row r="97" spans="1:9" ht="9.6" customHeight="1" x14ac:dyDescent="0.2">
      <c r="A97" s="28"/>
      <c r="B97" s="29"/>
      <c r="I97" s="4" t="s">
        <v>71</v>
      </c>
    </row>
    <row r="98" spans="1:9" ht="9.6" customHeight="1" thickBot="1" x14ac:dyDescent="0.25">
      <c r="A98" s="30"/>
      <c r="B98" s="31"/>
      <c r="I98" s="4" t="s">
        <v>71</v>
      </c>
    </row>
    <row r="99" spans="1:9" ht="12.75" customHeight="1" x14ac:dyDescent="0.2">
      <c r="I99" s="4" t="s">
        <v>71</v>
      </c>
    </row>
    <row r="100" spans="1:9" ht="12.75" customHeight="1" x14ac:dyDescent="0.2">
      <c r="I100" s="4" t="s">
        <v>71</v>
      </c>
    </row>
    <row r="101" spans="1:9" ht="12.75" customHeight="1" x14ac:dyDescent="0.2">
      <c r="I101" s="4" t="s">
        <v>71</v>
      </c>
    </row>
    <row r="102" spans="1:9" ht="12.75" customHeight="1" x14ac:dyDescent="0.2">
      <c r="I102" s="4" t="s">
        <v>71</v>
      </c>
    </row>
    <row r="103" spans="1:9" ht="12.75" customHeight="1" x14ac:dyDescent="0.2">
      <c r="I103" s="4" t="s">
        <v>71</v>
      </c>
    </row>
    <row r="104" spans="1:9" ht="12.75" customHeight="1" x14ac:dyDescent="0.2">
      <c r="I104" s="4" t="s">
        <v>71</v>
      </c>
    </row>
    <row r="105" spans="1:9" ht="12.75" customHeight="1" x14ac:dyDescent="0.2">
      <c r="I105" s="4" t="s">
        <v>71</v>
      </c>
    </row>
    <row r="106" spans="1:9" ht="12.75" customHeight="1" x14ac:dyDescent="0.2">
      <c r="I106" s="4" t="s">
        <v>71</v>
      </c>
    </row>
    <row r="107" spans="1:9" ht="12.75" customHeight="1" x14ac:dyDescent="0.2">
      <c r="I107" s="4" t="s">
        <v>71</v>
      </c>
    </row>
    <row r="108" spans="1:9" ht="12.75" customHeight="1" x14ac:dyDescent="0.2">
      <c r="I108" s="4" t="s">
        <v>71</v>
      </c>
    </row>
    <row r="109" spans="1:9" ht="12.75" customHeight="1" x14ac:dyDescent="0.2">
      <c r="I109" s="4" t="s">
        <v>71</v>
      </c>
    </row>
    <row r="110" spans="1:9" ht="12.75" customHeight="1" x14ac:dyDescent="0.2">
      <c r="I110" s="4" t="s">
        <v>71</v>
      </c>
    </row>
    <row r="111" spans="1:9" ht="12.75" customHeight="1" x14ac:dyDescent="0.2">
      <c r="I111" s="4" t="s">
        <v>71</v>
      </c>
    </row>
    <row r="112" spans="1:9" ht="12.75" customHeight="1" x14ac:dyDescent="0.2">
      <c r="I112" s="4" t="s">
        <v>71</v>
      </c>
    </row>
    <row r="113" spans="9:9" ht="12.75" customHeight="1" x14ac:dyDescent="0.2">
      <c r="I113" s="4" t="s">
        <v>71</v>
      </c>
    </row>
    <row r="114" spans="9:9" ht="12.75" customHeight="1" x14ac:dyDescent="0.2">
      <c r="I114" s="4" t="s">
        <v>71</v>
      </c>
    </row>
    <row r="115" spans="9:9" ht="12.75" customHeight="1" x14ac:dyDescent="0.2">
      <c r="I115" s="4" t="s">
        <v>71</v>
      </c>
    </row>
    <row r="116" spans="9:9" ht="12.75" customHeight="1" x14ac:dyDescent="0.2">
      <c r="I116" s="4" t="s">
        <v>71</v>
      </c>
    </row>
    <row r="117" spans="9:9" ht="12.75" customHeight="1" x14ac:dyDescent="0.2">
      <c r="I117" s="4" t="s">
        <v>71</v>
      </c>
    </row>
    <row r="118" spans="9:9" ht="12.75" customHeight="1" x14ac:dyDescent="0.2">
      <c r="I118" s="4" t="s">
        <v>71</v>
      </c>
    </row>
    <row r="119" spans="9:9" ht="12.75" customHeight="1" x14ac:dyDescent="0.2">
      <c r="I119" s="4" t="s">
        <v>71</v>
      </c>
    </row>
    <row r="120" spans="9:9" ht="12.75" customHeight="1" x14ac:dyDescent="0.2">
      <c r="I120" s="4" t="s">
        <v>71</v>
      </c>
    </row>
    <row r="121" spans="9:9" ht="12.75" customHeight="1" x14ac:dyDescent="0.2">
      <c r="I121" s="4" t="s">
        <v>71</v>
      </c>
    </row>
    <row r="122" spans="9:9" ht="12.75" customHeight="1" x14ac:dyDescent="0.2">
      <c r="I122" s="4" t="s">
        <v>71</v>
      </c>
    </row>
    <row r="123" spans="9:9" ht="12.75" customHeight="1" x14ac:dyDescent="0.2">
      <c r="I123" s="4" t="s">
        <v>71</v>
      </c>
    </row>
    <row r="124" spans="9:9" ht="12.75" customHeight="1" x14ac:dyDescent="0.2">
      <c r="I124" s="4" t="s">
        <v>71</v>
      </c>
    </row>
    <row r="125" spans="9:9" ht="12.75" customHeight="1" x14ac:dyDescent="0.2">
      <c r="I125" s="4" t="s">
        <v>71</v>
      </c>
    </row>
    <row r="126" spans="9:9" ht="12.75" customHeight="1" x14ac:dyDescent="0.2">
      <c r="I126" s="4" t="s">
        <v>71</v>
      </c>
    </row>
    <row r="127" spans="9:9" ht="12.75" customHeight="1" x14ac:dyDescent="0.2">
      <c r="I127" s="4" t="s">
        <v>71</v>
      </c>
    </row>
    <row r="128" spans="9:9" ht="12.75" customHeight="1" x14ac:dyDescent="0.2">
      <c r="I128" s="4" t="s">
        <v>71</v>
      </c>
    </row>
    <row r="129" spans="9:9" ht="12.75" customHeight="1" x14ac:dyDescent="0.2">
      <c r="I129" s="4" t="s">
        <v>71</v>
      </c>
    </row>
    <row r="130" spans="9:9" ht="12.75" customHeight="1" x14ac:dyDescent="0.2">
      <c r="I130" s="4" t="s">
        <v>71</v>
      </c>
    </row>
    <row r="131" spans="9:9" ht="12.75" customHeight="1" x14ac:dyDescent="0.2">
      <c r="I131" s="4" t="s">
        <v>71</v>
      </c>
    </row>
    <row r="132" spans="9:9" ht="12.75" customHeight="1" x14ac:dyDescent="0.2">
      <c r="I132" s="4" t="s">
        <v>71</v>
      </c>
    </row>
    <row r="133" spans="9:9" ht="12.75" customHeight="1" x14ac:dyDescent="0.2">
      <c r="I133" s="4" t="s">
        <v>71</v>
      </c>
    </row>
    <row r="134" spans="9:9" ht="12.75" customHeight="1" x14ac:dyDescent="0.2">
      <c r="I134" s="4" t="s">
        <v>71</v>
      </c>
    </row>
    <row r="135" spans="9:9" ht="12.75" customHeight="1" x14ac:dyDescent="0.2"/>
    <row r="136" spans="9:9" ht="12.75" customHeight="1" x14ac:dyDescent="0.2"/>
    <row r="137" spans="9:9" ht="12.75" customHeight="1" x14ac:dyDescent="0.2"/>
    <row r="138" spans="9:9" ht="12.75" customHeight="1" x14ac:dyDescent="0.2"/>
    <row r="139" spans="9:9" ht="12.75" customHeight="1" x14ac:dyDescent="0.2"/>
    <row r="140" spans="9:9" ht="12.75" customHeight="1" x14ac:dyDescent="0.2"/>
    <row r="141" spans="9:9" ht="12.75" customHeight="1" x14ac:dyDescent="0.2"/>
    <row r="142" spans="9:9" ht="12.75" customHeight="1" x14ac:dyDescent="0.2"/>
    <row r="143" spans="9:9" ht="12.75" customHeight="1" x14ac:dyDescent="0.2"/>
    <row r="144" spans="9:9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93" spans="8:8" x14ac:dyDescent="0.2">
      <c r="H293" s="4" t="s">
        <v>71</v>
      </c>
    </row>
    <row r="294" spans="8:8" x14ac:dyDescent="0.2">
      <c r="H294" s="4" t="s">
        <v>71</v>
      </c>
    </row>
    <row r="295" spans="8:8" x14ac:dyDescent="0.2">
      <c r="H295" s="4" t="s">
        <v>71</v>
      </c>
    </row>
    <row r="296" spans="8:8" x14ac:dyDescent="0.2">
      <c r="H296" s="4" t="s">
        <v>71</v>
      </c>
    </row>
    <row r="297" spans="8:8" x14ac:dyDescent="0.2">
      <c r="H297" s="4" t="s">
        <v>71</v>
      </c>
    </row>
    <row r="298" spans="8:8" x14ac:dyDescent="0.2">
      <c r="H298" s="4" t="s">
        <v>71</v>
      </c>
    </row>
    <row r="299" spans="8:8" x14ac:dyDescent="0.2">
      <c r="H299" s="4" t="s">
        <v>71</v>
      </c>
    </row>
    <row r="300" spans="8:8" x14ac:dyDescent="0.2">
      <c r="H300" s="4" t="s">
        <v>71</v>
      </c>
    </row>
    <row r="301" spans="8:8" x14ac:dyDescent="0.2">
      <c r="H301" s="4" t="s">
        <v>71</v>
      </c>
    </row>
    <row r="302" spans="8:8" x14ac:dyDescent="0.2">
      <c r="H302" s="4" t="s">
        <v>71</v>
      </c>
    </row>
    <row r="303" spans="8:8" x14ac:dyDescent="0.2">
      <c r="H303" s="4" t="s">
        <v>71</v>
      </c>
    </row>
    <row r="304" spans="8:8" x14ac:dyDescent="0.2">
      <c r="H304" s="4" t="s">
        <v>71</v>
      </c>
    </row>
    <row r="305" spans="8:8" x14ac:dyDescent="0.2">
      <c r="H305" s="4" t="s">
        <v>71</v>
      </c>
    </row>
    <row r="306" spans="8:8" x14ac:dyDescent="0.2">
      <c r="H306" s="4" t="s">
        <v>71</v>
      </c>
    </row>
    <row r="307" spans="8:8" x14ac:dyDescent="0.2">
      <c r="H307" s="4" t="s">
        <v>71</v>
      </c>
    </row>
    <row r="308" spans="8:8" x14ac:dyDescent="0.2">
      <c r="H308" s="4" t="s">
        <v>71</v>
      </c>
    </row>
    <row r="309" spans="8:8" x14ac:dyDescent="0.2">
      <c r="H309" s="4" t="s">
        <v>71</v>
      </c>
    </row>
    <row r="310" spans="8:8" x14ac:dyDescent="0.2">
      <c r="H310" s="4" t="s">
        <v>71</v>
      </c>
    </row>
    <row r="311" spans="8:8" x14ac:dyDescent="0.2">
      <c r="H311" s="4" t="s">
        <v>71</v>
      </c>
    </row>
  </sheetData>
  <mergeCells count="25">
    <mergeCell ref="A19:B22"/>
    <mergeCell ref="A2:B2"/>
    <mergeCell ref="A3:B6"/>
    <mergeCell ref="A7:B10"/>
    <mergeCell ref="A11:B14"/>
    <mergeCell ref="A15:B18"/>
    <mergeCell ref="A67:B70"/>
    <mergeCell ref="A23:B26"/>
    <mergeCell ref="A27:B30"/>
    <mergeCell ref="A31:B34"/>
    <mergeCell ref="A35:B38"/>
    <mergeCell ref="A39:B42"/>
    <mergeCell ref="A43:B46"/>
    <mergeCell ref="A47:B50"/>
    <mergeCell ref="A51:B54"/>
    <mergeCell ref="A55:B58"/>
    <mergeCell ref="A59:B62"/>
    <mergeCell ref="A63:B66"/>
    <mergeCell ref="A95:B98"/>
    <mergeCell ref="A71:B74"/>
    <mergeCell ref="A75:B78"/>
    <mergeCell ref="A79:B82"/>
    <mergeCell ref="A83:B86"/>
    <mergeCell ref="A87:B90"/>
    <mergeCell ref="A91:B94"/>
  </mergeCells>
  <pageMargins left="0" right="0" top="0.78740157480314965" bottom="0.78740157480314965" header="0.31496062992125984" footer="0.31496062992125984"/>
  <pageSetup paperSize="8" scale="78" orientation="portrait" r:id="rId1"/>
  <headerFooter>
    <oddHeader>&amp;L&amp;"-,Gras"&amp;14Planning Gallus 5&amp;R&amp;"-,Gras"&amp;14Imprimerie BIDOIT - Groupe INESSENS</oddHead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4"/>
  <sheetViews>
    <sheetView workbookViewId="0">
      <selection activeCell="A15" sqref="A15"/>
    </sheetView>
  </sheetViews>
  <sheetFormatPr baseColWidth="10" defaultRowHeight="15" x14ac:dyDescent="0.25"/>
  <sheetData>
    <row r="1" spans="1:4" x14ac:dyDescent="0.25">
      <c r="A1" s="38"/>
    </row>
    <row r="4" spans="1:4" x14ac:dyDescent="0.25">
      <c r="D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Données</vt:lpstr>
      <vt:lpstr>Planning Lundi</vt:lpstr>
      <vt:lpstr>Planning Dimanche</vt:lpstr>
      <vt:lpstr>Feuil1</vt:lpstr>
      <vt:lpstr>Données!Zone_d_impression</vt:lpstr>
      <vt:lpstr>'Planning Dimanche'!Zone_d_impression</vt:lpstr>
      <vt:lpstr>'Planning Lundi'!Zone_d_impression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DUPUY</dc:creator>
  <cp:lastModifiedBy>azerty</cp:lastModifiedBy>
  <cp:lastPrinted>2016-12-30T13:58:25Z</cp:lastPrinted>
  <dcterms:created xsi:type="dcterms:W3CDTF">2016-12-27T10:13:02Z</dcterms:created>
  <dcterms:modified xsi:type="dcterms:W3CDTF">2016-12-30T17:49:17Z</dcterms:modified>
</cp:coreProperties>
</file>