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autoCompressPictures="0"/>
  <bookViews>
    <workbookView xWindow="0" yWindow="0" windowWidth="25600" windowHeight="15460"/>
  </bookViews>
  <sheets>
    <sheet name="Astreinte" sheetId="1" r:id="rId1"/>
    <sheet name="heure centième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4" i="1"/>
  <c r="F7" i="1"/>
  <c r="F8" i="1"/>
  <c r="F9" i="1"/>
  <c r="F10" i="1"/>
  <c r="F4" i="1"/>
  <c r="F5" i="1"/>
  <c r="F6" i="1"/>
  <c r="B6" i="1"/>
  <c r="E6" i="1"/>
  <c r="K6" i="1"/>
  <c r="B7" i="1"/>
  <c r="E7" i="1"/>
  <c r="K7" i="1"/>
  <c r="B8" i="1"/>
  <c r="E8" i="1"/>
  <c r="K8" i="1"/>
  <c r="B9" i="1"/>
  <c r="E9" i="1"/>
  <c r="K9" i="1"/>
  <c r="B10" i="1"/>
  <c r="E10" i="1"/>
  <c r="K10" i="1"/>
  <c r="K4" i="1"/>
  <c r="B5" i="1"/>
  <c r="E5" i="1"/>
  <c r="K5" i="1"/>
  <c r="D4" i="1"/>
  <c r="D5" i="1"/>
  <c r="D6" i="1"/>
  <c r="D7" i="1"/>
  <c r="D8" i="1"/>
  <c r="D9" i="1"/>
  <c r="D10" i="1"/>
  <c r="F12" i="1"/>
  <c r="I5" i="1"/>
  <c r="I6" i="1"/>
  <c r="I9" i="1"/>
  <c r="I10" i="1"/>
  <c r="H5" i="1"/>
  <c r="H9" i="1"/>
  <c r="H10" i="1"/>
  <c r="H6" i="1"/>
  <c r="J10" i="1"/>
  <c r="J6" i="1"/>
  <c r="J9" i="1"/>
  <c r="H8" i="1"/>
  <c r="H4" i="1"/>
  <c r="B4" i="1"/>
  <c r="E4" i="1"/>
  <c r="I7" i="1"/>
  <c r="H7" i="1"/>
  <c r="I8" i="1"/>
  <c r="J8" i="1"/>
  <c r="I4" i="1"/>
  <c r="J4" i="1"/>
  <c r="J5" i="1"/>
  <c r="S4" i="1"/>
  <c r="Q4" i="1"/>
  <c r="J7" i="1"/>
  <c r="F13" i="1"/>
</calcChain>
</file>

<file path=xl/sharedStrings.xml><?xml version="1.0" encoding="utf-8"?>
<sst xmlns="http://schemas.openxmlformats.org/spreadsheetml/2006/main" count="34" uniqueCount="32">
  <si>
    <t>En centième</t>
  </si>
  <si>
    <t>Commentaires</t>
  </si>
  <si>
    <t xml:space="preserve"> journée normale</t>
  </si>
  <si>
    <t>repos</t>
  </si>
  <si>
    <t>reprise</t>
  </si>
  <si>
    <t>11h de repos consécutif entre 2 journées.</t>
  </si>
  <si>
    <t>9h de repos minimum si moins de 9h00 compter 11h avant de reprendre le boulot</t>
  </si>
  <si>
    <t>si inter après 9h00 de repos reprendre à 8h00 et récupérer 2h00 dans les 72h.</t>
  </si>
  <si>
    <t xml:space="preserve">12h de travail maxi par jours en astreinte.  </t>
  </si>
  <si>
    <t>10h maxi de travail par jour hors astreinte</t>
  </si>
  <si>
    <t xml:space="preserve">dispense de poste du lendemain si inter plus de 2h entre 00h00 et 05h00 </t>
  </si>
  <si>
    <t>si inter après 4h00 embauche à 8h00 pour une journée de 10h maxi</t>
  </si>
  <si>
    <t>minutes</t>
  </si>
  <si>
    <t>centièmes</t>
  </si>
  <si>
    <t>minute</t>
  </si>
  <si>
    <t>centième</t>
  </si>
  <si>
    <t>payer O/N</t>
  </si>
  <si>
    <t>TOTAL SORTIE</t>
  </si>
  <si>
    <t>Total en centièmes</t>
  </si>
  <si>
    <t xml:space="preserve"> Temps Repos</t>
  </si>
  <si>
    <t xml:space="preserve">Récup  72 h </t>
  </si>
  <si>
    <t>ASTREINTE  ASF 2016/2017</t>
  </si>
  <si>
    <t>heure reprise de poste</t>
  </si>
  <si>
    <t>dispense de poste</t>
  </si>
  <si>
    <t>Total H / mn</t>
  </si>
  <si>
    <t>DEPART:  date</t>
  </si>
  <si>
    <t xml:space="preserve">DEPART: heure </t>
  </si>
  <si>
    <t>RETOUR :           date</t>
  </si>
  <si>
    <t>RETOUR : heure</t>
  </si>
  <si>
    <t>sortie max</t>
  </si>
  <si>
    <t>Durée après minuit</t>
  </si>
  <si>
    <t>départ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</si>
</sst>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hh]&quot;h&quot;mm"/>
    <numFmt numFmtId="165" formatCode="h:mm;@"/>
    <numFmt numFmtId="166" formatCode="d/m/yyyy"/>
    <numFmt numFmtId="167" formatCode="[$-F400]h:mm:ss\ AM/PM"/>
    <numFmt numFmtId="168" formatCode="d/m/yy"/>
  </numFmts>
  <fonts count="26" x14ac:knownFonts="1">
    <font>
      <sz val="10"/>
      <color rgb="FF000000"/>
      <name val="Arial"/>
    </font>
    <font>
      <b/>
      <sz val="24"/>
      <color rgb="FF000000"/>
      <name val="Times New Roman"/>
      <family val="1"/>
    </font>
    <font>
      <b/>
      <i/>
      <sz val="11"/>
      <color rgb="FF000000"/>
      <name val="Arial"/>
      <family val="2"/>
    </font>
    <font>
      <sz val="10"/>
      <name val="Arial"/>
      <family val="2"/>
    </font>
    <font>
      <sz val="17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b/>
      <i/>
      <sz val="17"/>
      <color rgb="FF000000"/>
      <name val="Times New Roman"/>
      <family val="1"/>
    </font>
    <font>
      <b/>
      <sz val="19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i/>
      <sz val="20"/>
      <color rgb="FF0070C0"/>
      <name val="Times New Roman"/>
      <family val="1"/>
    </font>
    <font>
      <b/>
      <sz val="14"/>
      <color rgb="FF000000"/>
      <name val="Times New Roman"/>
      <family val="1"/>
    </font>
    <font>
      <sz val="18"/>
      <color rgb="FF000000"/>
      <name val="Times New Roman"/>
      <family val="1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28"/>
      <color rgb="FFFF0000"/>
      <name val="Times New Roman"/>
      <family val="1"/>
    </font>
    <font>
      <sz val="24"/>
      <color rgb="FF000000"/>
      <name val="Times New Roman"/>
      <family val="1"/>
    </font>
    <font>
      <sz val="20"/>
      <color rgb="FF000000"/>
      <name val="Arial"/>
      <family val="2"/>
    </font>
    <font>
      <sz val="20"/>
      <name val="Arial"/>
      <family val="2"/>
    </font>
    <font>
      <sz val="14"/>
      <color rgb="FF000000"/>
      <name val="Arial"/>
      <family val="2"/>
    </font>
    <font>
      <sz val="18"/>
      <color rgb="FFFF0000"/>
      <name val="Arial"/>
      <family val="2"/>
    </font>
    <font>
      <sz val="18"/>
      <color rgb="FF0070C0"/>
      <name val="Arial"/>
      <family val="2"/>
    </font>
    <font>
      <sz val="14"/>
      <color rgb="FFFF0000"/>
      <name val="Arial"/>
      <family val="2"/>
    </font>
    <font>
      <sz val="14"/>
      <color rgb="FF0070C0"/>
      <name val="Arial"/>
      <family val="2"/>
    </font>
    <font>
      <b/>
      <i/>
      <sz val="14"/>
      <color rgb="FF000000"/>
      <name val="Times New Roman"/>
      <family val="1"/>
    </font>
    <font>
      <sz val="24"/>
      <name val="Arial"/>
      <family val="2"/>
    </font>
    <font>
      <b/>
      <sz val="16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000000"/>
        <bgColor rgb="FF000000"/>
      </patternFill>
    </fill>
    <fill>
      <patternFill patternType="solid">
        <fgColor rgb="FFFFC000"/>
        <bgColor rgb="FFCCFFCC"/>
      </patternFill>
    </fill>
    <fill>
      <patternFill patternType="solid">
        <fgColor rgb="FFFFFF00"/>
        <bgColor rgb="FFCCFFCC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" fontId="22" fillId="0" borderId="7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1" fontId="22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164" fontId="8" fillId="5" borderId="0" xfId="0" applyNumberFormat="1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2" fontId="14" fillId="0" borderId="26" xfId="0" applyNumberFormat="1" applyFont="1" applyBorder="1" applyAlignment="1">
      <alignment horizontal="center"/>
    </xf>
    <xf numFmtId="0" fontId="0" fillId="0" borderId="0" xfId="0" applyFont="1" applyAlignment="1"/>
    <xf numFmtId="0" fontId="24" fillId="0" borderId="0" xfId="0" applyFont="1" applyBorder="1"/>
    <xf numFmtId="0" fontId="0" fillId="0" borderId="0" xfId="0" applyFont="1" applyAlignment="1"/>
    <xf numFmtId="14" fontId="7" fillId="5" borderId="5" xfId="0" applyNumberFormat="1" applyFont="1" applyFill="1" applyBorder="1" applyAlignment="1">
      <alignment horizontal="center"/>
    </xf>
    <xf numFmtId="164" fontId="8" fillId="5" borderId="27" xfId="0" applyNumberFormat="1" applyFont="1" applyFill="1" applyBorder="1" applyAlignment="1">
      <alignment horizontal="center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center" wrapText="1"/>
      <protection locked="0"/>
    </xf>
    <xf numFmtId="0" fontId="4" fillId="6" borderId="15" xfId="0" applyFont="1" applyFill="1" applyBorder="1" applyAlignment="1" applyProtection="1">
      <alignment horizontal="center" wrapText="1"/>
      <protection locked="0"/>
    </xf>
    <xf numFmtId="0" fontId="2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 applyProtection="1">
      <alignment horizontal="center" vertical="center" wrapText="1"/>
      <protection locked="0"/>
    </xf>
    <xf numFmtId="0" fontId="6" fillId="7" borderId="21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164" fontId="10" fillId="0" borderId="24" xfId="0" applyNumberFormat="1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164" fontId="8" fillId="0" borderId="4" xfId="0" applyNumberFormat="1" applyFont="1" applyBorder="1" applyProtection="1">
      <protection locked="0"/>
    </xf>
    <xf numFmtId="164" fontId="8" fillId="0" borderId="5" xfId="0" applyNumberFormat="1" applyFont="1" applyBorder="1" applyAlignment="1" applyProtection="1">
      <alignment horizontal="center"/>
      <protection locked="0"/>
    </xf>
    <xf numFmtId="164" fontId="8" fillId="3" borderId="6" xfId="0" applyNumberFormat="1" applyFont="1" applyFill="1" applyBorder="1" applyProtection="1">
      <protection locked="0"/>
    </xf>
    <xf numFmtId="20" fontId="8" fillId="0" borderId="7" xfId="0" applyNumberFormat="1" applyFont="1" applyBorder="1" applyAlignment="1" applyProtection="1">
      <alignment horizontal="center"/>
      <protection locked="0"/>
    </xf>
    <xf numFmtId="20" fontId="8" fillId="4" borderId="6" xfId="0" applyNumberFormat="1" applyFont="1" applyFill="1" applyBorder="1" applyProtection="1">
      <protection locked="0"/>
    </xf>
    <xf numFmtId="164" fontId="10" fillId="0" borderId="22" xfId="0" applyNumberFormat="1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165" fontId="0" fillId="0" borderId="0" xfId="0" applyNumberFormat="1" applyFont="1" applyAlignment="1" applyProtection="1">
      <protection locked="0"/>
    </xf>
    <xf numFmtId="0" fontId="0" fillId="0" borderId="22" xfId="0" applyFont="1" applyBorder="1" applyAlignment="1" applyProtection="1">
      <protection locked="0"/>
    </xf>
    <xf numFmtId="165" fontId="7" fillId="0" borderId="24" xfId="0" applyNumberFormat="1" applyFont="1" applyFill="1" applyBorder="1" applyAlignment="1" applyProtection="1">
      <alignment horizontal="center"/>
    </xf>
    <xf numFmtId="20" fontId="8" fillId="0" borderId="24" xfId="0" applyNumberFormat="1" applyFont="1" applyBorder="1" applyAlignment="1" applyProtection="1">
      <alignment horizontal="center"/>
    </xf>
    <xf numFmtId="2" fontId="9" fillId="0" borderId="24" xfId="0" applyNumberFormat="1" applyFont="1" applyBorder="1" applyAlignment="1" applyProtection="1">
      <alignment horizontal="center"/>
    </xf>
    <xf numFmtId="20" fontId="8" fillId="0" borderId="22" xfId="0" applyNumberFormat="1" applyFont="1" applyBorder="1" applyAlignment="1" applyProtection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/>
    <xf numFmtId="14" fontId="7" fillId="5" borderId="27" xfId="0" applyNumberFormat="1" applyFont="1" applyFill="1" applyBorder="1" applyAlignment="1">
      <alignment horizontal="center"/>
    </xf>
    <xf numFmtId="166" fontId="7" fillId="0" borderId="24" xfId="0" applyNumberFormat="1" applyFont="1" applyBorder="1" applyAlignment="1" applyProtection="1">
      <alignment horizontal="center"/>
      <protection locked="0"/>
    </xf>
    <xf numFmtId="167" fontId="7" fillId="0" borderId="24" xfId="0" applyNumberFormat="1" applyFont="1" applyBorder="1" applyAlignment="1" applyProtection="1">
      <alignment horizontal="center"/>
      <protection locked="0"/>
    </xf>
    <xf numFmtId="164" fontId="8" fillId="0" borderId="22" xfId="0" applyNumberFormat="1" applyFont="1" applyBorder="1" applyAlignment="1" applyProtection="1">
      <alignment horizontal="center"/>
    </xf>
    <xf numFmtId="165" fontId="3" fillId="0" borderId="0" xfId="0" applyNumberFormat="1" applyFont="1" applyBorder="1"/>
    <xf numFmtId="0" fontId="8" fillId="0" borderId="24" xfId="0" applyNumberFormat="1" applyFont="1" applyBorder="1" applyAlignment="1" applyProtection="1">
      <alignment horizontal="center"/>
    </xf>
    <xf numFmtId="168" fontId="8" fillId="0" borderId="24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horizontal="left" vertical="center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5" fillId="0" borderId="20" xfId="0" applyFont="1" applyBorder="1" applyAlignment="1">
      <alignment horizontal="center"/>
    </xf>
    <xf numFmtId="0" fontId="3" fillId="0" borderId="21" xfId="0" applyFont="1" applyBorder="1"/>
    <xf numFmtId="0" fontId="24" fillId="0" borderId="21" xfId="0" applyFont="1" applyBorder="1"/>
    <xf numFmtId="164" fontId="14" fillId="0" borderId="20" xfId="0" applyNumberFormat="1" applyFont="1" applyBorder="1" applyAlignment="1">
      <alignment horizontal="center"/>
    </xf>
    <xf numFmtId="2" fontId="14" fillId="0" borderId="20" xfId="0" applyNumberFormat="1" applyFont="1" applyBorder="1" applyAlignment="1">
      <alignment horizontal="center"/>
    </xf>
  </cellXfs>
  <cellStyles count="1">
    <cellStyle name="Normal" xfId="0" builtinId="0"/>
  </cellStyles>
  <dxfs count="36">
    <dxf>
      <font>
        <color rgb="FFFFFFFF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color rgb="FF9C0006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1"/>
  <sheetViews>
    <sheetView tabSelected="1" zoomScale="70" zoomScaleNormal="70" zoomScalePageLayoutView="70" workbookViewId="0">
      <selection activeCell="J4" sqref="J4"/>
    </sheetView>
  </sheetViews>
  <sheetFormatPr baseColWidth="10" defaultColWidth="17.33203125" defaultRowHeight="15" customHeight="1" outlineLevelCol="1" x14ac:dyDescent="0"/>
  <cols>
    <col min="1" max="1" width="17.5" style="68" customWidth="1"/>
    <col min="2" max="2" width="28.5" customWidth="1"/>
    <col min="3" max="3" width="28.5" style="68" customWidth="1"/>
    <col min="4" max="4" width="27" customWidth="1"/>
    <col min="5" max="5" width="14.1640625" style="25" customWidth="1"/>
    <col min="6" max="6" width="19.6640625" style="25" customWidth="1"/>
    <col min="7" max="7" width="19.6640625" style="69" customWidth="1"/>
    <col min="8" max="8" width="22.33203125" customWidth="1"/>
    <col min="9" max="9" width="28" style="25" customWidth="1"/>
    <col min="10" max="10" width="17" style="34" customWidth="1"/>
    <col min="11" max="11" width="16.83203125" style="32" customWidth="1"/>
    <col min="12" max="12" width="19.1640625" customWidth="1"/>
    <col min="13" max="13" width="57" customWidth="1"/>
    <col min="14" max="14" width="12.6640625" customWidth="1" outlineLevel="1"/>
    <col min="15" max="15" width="16.5" customWidth="1" outlineLevel="1"/>
    <col min="16" max="19" width="12.6640625" customWidth="1" outlineLevel="1"/>
    <col min="20" max="20" width="12.6640625" style="69" customWidth="1" outlineLevel="1"/>
  </cols>
  <sheetData>
    <row r="1" spans="1:22" ht="32.25" customHeight="1">
      <c r="B1" s="80" t="s">
        <v>21</v>
      </c>
      <c r="C1" s="80"/>
      <c r="D1" s="81"/>
      <c r="E1" s="81"/>
      <c r="F1" s="81"/>
      <c r="G1" s="81"/>
      <c r="H1" s="81"/>
      <c r="I1" s="81"/>
      <c r="J1" s="81"/>
      <c r="K1" s="81"/>
      <c r="L1" s="81"/>
      <c r="M1" s="81"/>
      <c r="N1" s="2"/>
      <c r="O1" s="2"/>
      <c r="P1" s="2"/>
      <c r="Q1" s="2"/>
      <c r="R1" s="2"/>
    </row>
    <row r="2" spans="1:22" ht="20.25" customHeight="1" thickBot="1">
      <c r="B2" s="1"/>
      <c r="C2" s="67"/>
      <c r="D2" s="26"/>
      <c r="E2" s="26"/>
      <c r="F2" s="26"/>
      <c r="G2" s="26"/>
      <c r="H2" s="27"/>
      <c r="I2" s="26"/>
      <c r="J2" s="26"/>
      <c r="K2" s="26"/>
      <c r="L2" s="3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51" customHeight="1" thickBot="1">
      <c r="A3" s="37" t="s">
        <v>25</v>
      </c>
      <c r="B3" s="37" t="s">
        <v>26</v>
      </c>
      <c r="C3" s="38" t="s">
        <v>27</v>
      </c>
      <c r="D3" s="38" t="s">
        <v>28</v>
      </c>
      <c r="E3" s="39" t="s">
        <v>19</v>
      </c>
      <c r="F3" s="40" t="s">
        <v>17</v>
      </c>
      <c r="G3" s="40" t="s">
        <v>30</v>
      </c>
      <c r="H3" s="41" t="s">
        <v>0</v>
      </c>
      <c r="I3" s="42" t="s">
        <v>22</v>
      </c>
      <c r="J3" s="43" t="s">
        <v>23</v>
      </c>
      <c r="K3" s="44" t="s">
        <v>20</v>
      </c>
      <c r="L3" s="45" t="s">
        <v>16</v>
      </c>
      <c r="M3" s="46" t="s">
        <v>1</v>
      </c>
      <c r="N3" s="78" t="s">
        <v>2</v>
      </c>
      <c r="O3" s="79"/>
      <c r="P3" s="47" t="s">
        <v>3</v>
      </c>
      <c r="Q3" s="48" t="s">
        <v>4</v>
      </c>
      <c r="R3" s="49" t="s">
        <v>3</v>
      </c>
      <c r="S3" s="50" t="s">
        <v>4</v>
      </c>
      <c r="T3" s="50" t="s">
        <v>31</v>
      </c>
      <c r="U3" s="50" t="s">
        <v>29</v>
      </c>
    </row>
    <row r="4" spans="1:22" ht="21.75" customHeight="1">
      <c r="A4" s="71">
        <v>42717.084027777775</v>
      </c>
      <c r="B4" s="72">
        <f>A4-INT(A4)</f>
        <v>8.4027777775190771E-2</v>
      </c>
      <c r="C4" s="76">
        <v>42717.25</v>
      </c>
      <c r="D4" s="72">
        <f>C4-INT(C4)</f>
        <v>0.25</v>
      </c>
      <c r="E4" s="63">
        <f>IF(B4&gt;$O$4,B4-$O$4,(B4+"24:00:00"-$O$4))</f>
        <v>0.3756944444418574</v>
      </c>
      <c r="F4" s="66">
        <f t="shared" ref="F4:F10" si="0">IF(D4&gt;B4,D4-B4,D4+"24:00:00"-B4)</f>
        <v>0.16597222222480923</v>
      </c>
      <c r="G4" s="64">
        <f>IF(AND(B4&gt;$T$4,B4&lt;$U$4,D4&gt;B4),D4-B4,D4-"00:00:00")</f>
        <v>0.16597222222480923</v>
      </c>
      <c r="H4" s="65">
        <f>IFERROR(F4*24,"")</f>
        <v>3.9833333333954215</v>
      </c>
      <c r="I4" s="73">
        <f t="shared" ref="I4:I10" si="1">IF(E4&gt;=TIME(9,0,0),TIME(8,0,0),D4+$R$4)</f>
        <v>0.33333333333333331</v>
      </c>
      <c r="J4" s="64" t="str">
        <f>IF(I4=8/24,"",IF(F4&lt;2/24,"",IF(MOD(MAX(D4,INT(D4)),1)&gt;TIMEVALUE("2:00:01"),"OUI","")))</f>
        <v/>
      </c>
      <c r="K4" s="75">
        <f>IF(AND(E4&lt;TIME(10,59,0),E4&gt;TIME(9,0,0)),2,"")</f>
        <v>2</v>
      </c>
      <c r="L4" s="51"/>
      <c r="M4" s="52"/>
      <c r="N4" s="53">
        <v>0.33333333333333331</v>
      </c>
      <c r="O4" s="54">
        <v>0.70833333333333337</v>
      </c>
      <c r="P4" s="55">
        <v>0.375</v>
      </c>
      <c r="Q4" s="56">
        <f t="shared" ref="Q4" si="2">SUM(O4,P4)</f>
        <v>1.0833333333333335</v>
      </c>
      <c r="R4" s="57">
        <v>0.45833333333333331</v>
      </c>
      <c r="S4" s="56">
        <f t="shared" ref="S4" si="3">SUM(O4,R4)</f>
        <v>1.1666666666666667</v>
      </c>
      <c r="T4" s="56">
        <v>0</v>
      </c>
      <c r="U4" s="56">
        <v>0.20834490740740741</v>
      </c>
    </row>
    <row r="5" spans="1:22" ht="21.75" customHeight="1">
      <c r="A5" s="71">
        <v>42719.041666666664</v>
      </c>
      <c r="B5" s="72">
        <f t="shared" ref="B5:B10" si="4">A5-INT(A5)</f>
        <v>4.1666666664241347E-2</v>
      </c>
      <c r="C5" s="76">
        <v>42719.208333333336</v>
      </c>
      <c r="D5" s="72">
        <f t="shared" ref="D5:D10" si="5">C5-INT(C5)</f>
        <v>0.20833333333575865</v>
      </c>
      <c r="E5" s="63">
        <f t="shared" ref="E5:E10" si="6">IF(B5&gt;$O$4,B5-$O$4,(B5+"24:00:00"-$O$4))</f>
        <v>0.33333333333090798</v>
      </c>
      <c r="F5" s="66">
        <f t="shared" si="0"/>
        <v>0.16666666667151731</v>
      </c>
      <c r="G5" s="64">
        <f t="shared" ref="G5:G10" si="7">IF(AND(B5&gt;$T$4,B5&lt;$U$4,D5&gt;B5),D5-B5,D5-"00:00:00")</f>
        <v>0.16666666667151731</v>
      </c>
      <c r="H5" s="65">
        <f t="shared" ref="H5:H10" si="8">IFERROR(F5*24,"")</f>
        <v>4.0000000001164153</v>
      </c>
      <c r="I5" s="73">
        <f t="shared" si="1"/>
        <v>0.66666666666909191</v>
      </c>
      <c r="J5" s="64" t="str">
        <f>IF(I5=8/24,"",IF(F5&lt;2/24,"",IF(MOD(MAX(D5,INT(D5)),1)&gt;TIMEVALUE("2:00:01"),"OUI","")))</f>
        <v>OUI</v>
      </c>
      <c r="K5" s="75" t="str">
        <f>IF(AND(E5&lt;TIME(10,59,0),E5&gt;TIME(9,0,0)),2,"")</f>
        <v/>
      </c>
      <c r="L5" s="58"/>
      <c r="M5" s="59"/>
      <c r="N5" s="60"/>
      <c r="O5" s="61"/>
      <c r="P5" s="60"/>
      <c r="Q5" s="60"/>
      <c r="R5" s="60"/>
      <c r="S5" s="60"/>
      <c r="T5" s="60"/>
    </row>
    <row r="6" spans="1:22" ht="21.75" customHeight="1">
      <c r="A6" s="71">
        <v>42719.166666666664</v>
      </c>
      <c r="B6" s="72">
        <f t="shared" si="4"/>
        <v>0.16666666666424135</v>
      </c>
      <c r="C6" s="76">
        <v>42719.208333333336</v>
      </c>
      <c r="D6" s="72">
        <f t="shared" si="5"/>
        <v>0.20833333333575865</v>
      </c>
      <c r="E6" s="63">
        <f t="shared" si="6"/>
        <v>0.45833333333090798</v>
      </c>
      <c r="F6" s="66">
        <f>IF(D6&gt;B6,D6-B6,D6+"24:00:00"-B6)</f>
        <v>4.1666666671517305E-2</v>
      </c>
      <c r="G6" s="64">
        <f t="shared" si="7"/>
        <v>4.1666666671517305E-2</v>
      </c>
      <c r="H6" s="65">
        <f t="shared" si="8"/>
        <v>1.0000000001164153</v>
      </c>
      <c r="I6" s="73">
        <f t="shared" si="1"/>
        <v>0.33333333333333331</v>
      </c>
      <c r="J6" s="64" t="str">
        <f t="shared" ref="J6:J10" si="9">IF(I6=8/24,"",IF(F6&lt;2/24,"",IF(MOD(MAX(D6,INT(D6)),1)&gt;TIMEVALUE("2:00:01"),"OUI","")))</f>
        <v/>
      </c>
      <c r="K6" s="75" t="str">
        <f t="shared" ref="K6:K10" si="10">IF(AND(E6&lt;TIME(10,59,0),E6&gt;TIME(9,0,0)),2,"")</f>
        <v/>
      </c>
      <c r="L6" s="59"/>
      <c r="M6" s="62"/>
      <c r="N6" s="60"/>
      <c r="O6" s="60"/>
      <c r="P6" s="60"/>
      <c r="Q6" s="60"/>
      <c r="R6" s="60"/>
      <c r="S6" s="60"/>
      <c r="T6" s="60"/>
    </row>
    <row r="7" spans="1:22" s="25" customFormat="1" ht="21.75" customHeight="1">
      <c r="A7" s="71">
        <v>42720.958333333336</v>
      </c>
      <c r="B7" s="72">
        <f t="shared" si="4"/>
        <v>0.95833333333575865</v>
      </c>
      <c r="C7" s="76">
        <v>42721.166666666664</v>
      </c>
      <c r="D7" s="72">
        <f t="shared" si="5"/>
        <v>0.16666666666424135</v>
      </c>
      <c r="E7" s="63">
        <f t="shared" si="6"/>
        <v>0.25000000000242528</v>
      </c>
      <c r="F7" s="66">
        <f t="shared" si="0"/>
        <v>0.20833333332848269</v>
      </c>
      <c r="G7" s="64">
        <f t="shared" si="7"/>
        <v>0.16666666666424135</v>
      </c>
      <c r="H7" s="65">
        <f t="shared" si="8"/>
        <v>4.9999999998835847</v>
      </c>
      <c r="I7" s="73">
        <f t="shared" si="1"/>
        <v>0.62499999999757461</v>
      </c>
      <c r="J7" s="64" t="str">
        <f t="shared" si="9"/>
        <v>OUI</v>
      </c>
      <c r="K7" s="75" t="str">
        <f t="shared" si="10"/>
        <v/>
      </c>
      <c r="L7" s="59"/>
      <c r="M7" s="62"/>
      <c r="N7" s="60"/>
      <c r="O7" s="60"/>
      <c r="P7" s="60"/>
      <c r="Q7" s="60"/>
      <c r="R7" s="60"/>
      <c r="S7" s="60"/>
      <c r="T7" s="60"/>
    </row>
    <row r="8" spans="1:22" s="25" customFormat="1" ht="21.75" customHeight="1">
      <c r="A8" s="71"/>
      <c r="B8" s="72">
        <f t="shared" si="4"/>
        <v>0</v>
      </c>
      <c r="C8" s="76"/>
      <c r="D8" s="72">
        <f t="shared" si="5"/>
        <v>0</v>
      </c>
      <c r="E8" s="63">
        <f t="shared" si="6"/>
        <v>0.29166666666666663</v>
      </c>
      <c r="F8" s="66">
        <f t="shared" si="0"/>
        <v>1</v>
      </c>
      <c r="G8" s="64">
        <f t="shared" si="7"/>
        <v>0</v>
      </c>
      <c r="H8" s="65">
        <f t="shared" si="8"/>
        <v>24</v>
      </c>
      <c r="I8" s="73">
        <f t="shared" si="1"/>
        <v>0.45833333333333331</v>
      </c>
      <c r="J8" s="64" t="str">
        <f t="shared" si="9"/>
        <v/>
      </c>
      <c r="K8" s="75" t="str">
        <f t="shared" si="10"/>
        <v/>
      </c>
      <c r="L8" s="59"/>
      <c r="M8" s="62"/>
      <c r="N8" s="60"/>
      <c r="O8" s="60"/>
      <c r="P8" s="60"/>
      <c r="Q8" s="60"/>
      <c r="R8" s="60"/>
      <c r="S8" s="60"/>
      <c r="T8" s="60"/>
    </row>
    <row r="9" spans="1:22" s="25" customFormat="1" ht="21.75" customHeight="1">
      <c r="A9" s="71"/>
      <c r="B9" s="72">
        <f t="shared" si="4"/>
        <v>0</v>
      </c>
      <c r="C9" s="76"/>
      <c r="D9" s="72">
        <f t="shared" si="5"/>
        <v>0</v>
      </c>
      <c r="E9" s="63">
        <f t="shared" si="6"/>
        <v>0.29166666666666663</v>
      </c>
      <c r="F9" s="66">
        <f t="shared" si="0"/>
        <v>1</v>
      </c>
      <c r="G9" s="64">
        <f t="shared" si="7"/>
        <v>0</v>
      </c>
      <c r="H9" s="65">
        <f t="shared" si="8"/>
        <v>24</v>
      </c>
      <c r="I9" s="73">
        <f t="shared" si="1"/>
        <v>0.45833333333333331</v>
      </c>
      <c r="J9" s="64" t="str">
        <f t="shared" si="9"/>
        <v/>
      </c>
      <c r="K9" s="75" t="str">
        <f t="shared" si="10"/>
        <v/>
      </c>
      <c r="L9" s="59"/>
      <c r="M9" s="62"/>
      <c r="N9" s="60"/>
      <c r="O9" s="60"/>
      <c r="P9" s="60"/>
      <c r="Q9" s="60"/>
      <c r="R9" s="60"/>
      <c r="S9" s="60"/>
      <c r="T9" s="60"/>
    </row>
    <row r="10" spans="1:22" s="25" customFormat="1" ht="21.75" customHeight="1">
      <c r="A10" s="71"/>
      <c r="B10" s="72">
        <f t="shared" si="4"/>
        <v>0</v>
      </c>
      <c r="C10" s="76"/>
      <c r="D10" s="72">
        <f t="shared" si="5"/>
        <v>0</v>
      </c>
      <c r="E10" s="63">
        <f t="shared" si="6"/>
        <v>0.29166666666666663</v>
      </c>
      <c r="F10" s="66">
        <f t="shared" si="0"/>
        <v>1</v>
      </c>
      <c r="G10" s="64">
        <f t="shared" si="7"/>
        <v>0</v>
      </c>
      <c r="H10" s="65">
        <f t="shared" si="8"/>
        <v>24</v>
      </c>
      <c r="I10" s="73">
        <f t="shared" si="1"/>
        <v>0.45833333333333331</v>
      </c>
      <c r="J10" s="64" t="str">
        <f t="shared" si="9"/>
        <v/>
      </c>
      <c r="K10" s="75" t="str">
        <f t="shared" si="10"/>
        <v/>
      </c>
      <c r="L10" s="59"/>
      <c r="M10" s="62"/>
      <c r="N10" s="60"/>
      <c r="O10" s="60"/>
      <c r="P10" s="60"/>
      <c r="Q10" s="60"/>
      <c r="R10" s="60"/>
      <c r="S10" s="60"/>
      <c r="T10" s="60"/>
    </row>
    <row r="11" spans="1:22" ht="13.5" customHeight="1" thickBot="1">
      <c r="B11" s="35"/>
      <c r="C11" s="70"/>
      <c r="D11" s="36"/>
      <c r="E11" s="28"/>
      <c r="F11" s="28"/>
      <c r="G11" s="28"/>
      <c r="H11" s="28"/>
      <c r="I11" s="28"/>
      <c r="J11" s="28"/>
      <c r="K11" s="28"/>
      <c r="L11" s="28"/>
      <c r="M11" s="29"/>
      <c r="P11" s="4"/>
    </row>
    <row r="12" spans="1:22" ht="37.5" customHeight="1" thickBot="1">
      <c r="B12" s="5"/>
      <c r="C12" s="5"/>
      <c r="D12" s="5"/>
      <c r="E12" s="5"/>
      <c r="F12" s="30">
        <f>SUM(F4:F10)</f>
        <v>3.5826388888963265</v>
      </c>
      <c r="G12" s="85"/>
      <c r="H12" s="82" t="s">
        <v>24</v>
      </c>
      <c r="I12" s="83"/>
      <c r="J12" s="26"/>
      <c r="K12" s="74"/>
      <c r="L12" s="25"/>
      <c r="M12" s="25"/>
      <c r="N12" s="2"/>
      <c r="O12" s="2"/>
      <c r="P12" s="4"/>
      <c r="Q12" s="2"/>
      <c r="R12" s="2"/>
    </row>
    <row r="13" spans="1:22" ht="37.5" customHeight="1" thickBot="1">
      <c r="B13" s="5"/>
      <c r="C13" s="5"/>
      <c r="D13" s="5"/>
      <c r="E13" s="5"/>
      <c r="F13" s="31">
        <f>F12*24</f>
        <v>85.983333333511837</v>
      </c>
      <c r="G13" s="86"/>
      <c r="H13" s="82" t="s">
        <v>18</v>
      </c>
      <c r="I13" s="84"/>
      <c r="J13" s="33"/>
      <c r="K13" s="33"/>
      <c r="N13" s="2"/>
      <c r="O13" s="2"/>
      <c r="P13" s="4"/>
      <c r="Q13" s="2"/>
      <c r="R13" s="2"/>
    </row>
    <row r="14" spans="1:22" ht="21.75" customHeight="1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2"/>
      <c r="O14" s="2"/>
      <c r="P14" s="4"/>
      <c r="Q14" s="2"/>
      <c r="R14" s="2"/>
    </row>
    <row r="15" spans="1:22" ht="24.75" customHeight="1">
      <c r="B15" s="6" t="s">
        <v>5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4"/>
      <c r="Q15" s="6"/>
      <c r="R15" s="6"/>
      <c r="S15" s="7"/>
      <c r="T15" s="7"/>
      <c r="U15" s="7"/>
      <c r="V15" s="7"/>
    </row>
    <row r="16" spans="1:22" ht="24.75" customHeight="1">
      <c r="B16" s="6" t="s">
        <v>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"/>
      <c r="Q16" s="6"/>
      <c r="R16" s="6"/>
      <c r="S16" s="7"/>
      <c r="T16" s="7"/>
      <c r="U16" s="7"/>
      <c r="V16" s="7"/>
    </row>
    <row r="17" spans="2:22" ht="24.75" customHeight="1">
      <c r="B17" s="6" t="s">
        <v>7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4"/>
      <c r="Q17" s="6"/>
      <c r="R17" s="6"/>
      <c r="S17" s="7"/>
      <c r="T17" s="7"/>
      <c r="U17" s="7"/>
      <c r="V17" s="7"/>
    </row>
    <row r="18" spans="2:22" ht="24.75" customHeight="1">
      <c r="B18" s="6" t="s">
        <v>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  <c r="T18" s="7"/>
      <c r="U18" s="7"/>
      <c r="V18" s="7"/>
    </row>
    <row r="19" spans="2:22" ht="24.75" customHeight="1">
      <c r="B19" s="6" t="s">
        <v>9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  <c r="T19" s="7"/>
      <c r="U19" s="7"/>
      <c r="V19" s="7"/>
    </row>
    <row r="20" spans="2:22" ht="24.75" customHeight="1">
      <c r="B20" s="6" t="s">
        <v>10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  <c r="T20" s="7"/>
      <c r="U20" s="7"/>
      <c r="V20" s="7"/>
    </row>
    <row r="21" spans="2:22" ht="24.75" customHeight="1">
      <c r="B21" s="6" t="s">
        <v>11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  <c r="T21" s="7"/>
      <c r="U21" s="7"/>
      <c r="V21" s="7"/>
    </row>
    <row r="22" spans="2:22" ht="12.75" customHeight="1">
      <c r="B22" s="8"/>
      <c r="C22" s="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22" ht="12.75" customHeight="1">
      <c r="B23" s="8"/>
      <c r="C23" s="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22" ht="12.75" customHeight="1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22" ht="12.75" customHeight="1">
      <c r="B25" s="8"/>
      <c r="C25" s="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22" ht="12.75" customHeight="1">
      <c r="B26" s="8"/>
      <c r="C26" s="8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22" ht="12.75" customHeight="1">
      <c r="B27" s="8"/>
      <c r="C27" s="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22" ht="12.75" customHeight="1">
      <c r="B28" s="8"/>
      <c r="C28" s="8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22" ht="12.75" customHeight="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22" ht="12.75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22" ht="12.75" customHeigh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22" ht="12.75" customHeigh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ht="12.75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ht="12.75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ht="12.7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ht="12.75" customHeigh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ht="12.7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ht="12.7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ht="12.75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ht="12.7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ht="12.7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ht="12.7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ht="12.7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ht="12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ht="12.7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ht="12.7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ht="12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ht="12.7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ht="12.7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ht="12.7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ht="12.7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ht="12.7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ht="12.75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ht="12.75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ht="12.75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ht="12.7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ht="12.7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ht="12.75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ht="12.75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ht="12.7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ht="12.75" customHeigh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ht="12.7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ht="12.7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ht="12.7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ht="12.75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ht="12.75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ht="12.75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ht="12.75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ht="12.75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ht="12.75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ht="12.75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ht="12.75" customHeigh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ht="12.75" customHeigh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ht="12.75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ht="12.75" customHeigh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ht="12.75" customHeight="1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ht="12.75" customHeight="1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ht="12.75" customHeight="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ht="12.75" customHeight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ht="12.75" customHeight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2.75" customHeight="1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ht="12.75" customHeight="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ht="12.75" customHeight="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ht="12.75" customHeight="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ht="12.75" customHeight="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ht="12.75" customHeight="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ht="12.75" customHeight="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ht="12.75" customHeight="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ht="12.75" customHeight="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ht="12.75" customHeigh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ht="12.75" customHeight="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ht="12.75" customHeight="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ht="12.75" customHeight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ht="12.75" customHeigh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ht="12.75" customHeigh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ht="12.75" customHeigh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ht="12.75" customHeigh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ht="12.75" customHeigh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ht="12.75" customHeight="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ht="12.75" customHeight="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ht="12.75" customHeigh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ht="12.75" customHeigh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ht="12.75" customHeight="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ht="12.75" customHeigh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ht="12.75" customHeigh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ht="12.75" customHeigh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ht="12.75" customHeigh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ht="12.75" customHeight="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ht="12.75" customHeight="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ht="12.75" customHeight="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ht="12.75" customHeight="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ht="12.75" customHeight="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ht="12.75" customHeight="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ht="12.75" customHeight="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ht="12.75" customHeight="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ht="12.75" customHeigh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ht="12.75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ht="12.75" customHeight="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ht="12.75" customHeight="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ht="12.75" customHeight="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ht="12.75" customHeigh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ht="12.75" customHeight="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ht="12.75" customHeight="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ht="12.75" customHeight="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ht="12.7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ht="12.75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ht="12.75" customHeigh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ht="12.75" customHeigh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ht="12.75" customHeight="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ht="12.75" customHeight="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ht="12.75" customHeight="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ht="12.75" customHeight="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ht="12.75" customHeight="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ht="12.75" customHeight="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ht="12.75" customHeight="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ht="12.75" customHeight="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ht="12.75" customHeight="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ht="12.75" customHeight="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ht="12.75" customHeight="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ht="12.75" customHeight="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ht="12.75" customHeight="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ht="12.75" customHeight="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ht="12.75" customHeight="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ht="12.75" customHeight="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ht="12.75" customHeight="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ht="12.75" customHeight="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ht="12.75" customHeight="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ht="12.75" customHeight="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ht="12.75" customHeight="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ht="12.75" customHeight="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ht="12.75" customHeight="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ht="12.75" customHeight="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ht="12.75" customHeight="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ht="12.75" customHeight="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ht="12.75" customHeight="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ht="12.75" customHeight="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ht="12.75" customHeight="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ht="12.75" customHeight="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ht="12.75" customHeight="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ht="12.75" customHeight="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ht="12.75" customHeight="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ht="12.75" customHeight="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ht="12.75" customHeight="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ht="12.75" customHeight="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ht="12.75" customHeight="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ht="12.75" customHeight="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ht="12.75" customHeight="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ht="12.75" customHeight="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ht="12.75" customHeight="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ht="12.75" customHeight="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ht="12.75" customHeigh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ht="12.75" customHeigh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ht="12.75" customHeigh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ht="12.75" customHeigh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ht="12.75" customHeigh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ht="12.75" customHeigh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ht="12.75" customHeigh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ht="12.75" customHeigh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ht="12.75" customHeigh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ht="12.75" customHeigh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ht="12.75" customHeigh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ht="12.75" customHeigh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ht="12.75" customHeigh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ht="12.75" customHeigh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ht="12.75" customHeigh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ht="12.75" customHeigh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 ht="12.75" customHeigh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 ht="12.75" customHeigh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 ht="12.75" customHeight="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 ht="12.75" customHeigh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 ht="12.75" customHeigh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 ht="12.75" customHeight="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 ht="12.75" customHeight="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 ht="12.75" customHeight="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 ht="12.75" customHeight="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 ht="12.75" customHeight="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 ht="12.75" customHeight="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 ht="12.75" customHeight="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 ht="12.75" customHeight="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 ht="12.75" customHeight="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 ht="12.75" customHeight="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 ht="12.75" customHeight="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 ht="12.75" customHeight="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 ht="12.75" customHeight="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 ht="12.75" customHeight="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 ht="12.75" customHeight="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 ht="12.75" customHeight="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 ht="12.75" customHeight="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 ht="12.75" customHeight="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 ht="12.75" customHeight="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 ht="12.75" customHeight="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 ht="12.75" customHeight="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 ht="12.75" customHeight="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 ht="12.75" customHeight="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 ht="12.75" customHeight="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 ht="12.75" customHeight="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 ht="12.75" customHeight="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 ht="12.75" customHeight="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 ht="12.75" customHeight="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 ht="12.75" customHeight="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 ht="12">
      <c r="H221" s="2"/>
      <c r="L221" s="2"/>
    </row>
  </sheetData>
  <mergeCells count="5">
    <mergeCell ref="B14:M14"/>
    <mergeCell ref="N3:O3"/>
    <mergeCell ref="B1:M1"/>
    <mergeCell ref="H12:I12"/>
    <mergeCell ref="H13:I13"/>
  </mergeCells>
  <conditionalFormatting sqref="F4:J10">
    <cfRule type="cellIs" dxfId="17" priority="24" operator="equal">
      <formula>0</formula>
    </cfRule>
  </conditionalFormatting>
  <conditionalFormatting sqref="I4:K10">
    <cfRule type="cellIs" dxfId="16" priority="25" operator="greaterThan">
      <formula>0.5</formula>
    </cfRule>
  </conditionalFormatting>
  <conditionalFormatting sqref="L4:L5 I6:K10">
    <cfRule type="cellIs" dxfId="15" priority="27" operator="equal">
      <formula>"O"</formula>
    </cfRule>
  </conditionalFormatting>
  <conditionalFormatting sqref="L4:L5 I6:K10">
    <cfRule type="cellIs" dxfId="14" priority="28" operator="equal">
      <formula>"P"</formula>
    </cfRule>
  </conditionalFormatting>
  <conditionalFormatting sqref="L4:L5 I6:K10">
    <cfRule type="cellIs" dxfId="13" priority="29" operator="equal">
      <formula>"N"</formula>
    </cfRule>
  </conditionalFormatting>
  <conditionalFormatting sqref="I4:K10">
    <cfRule type="cellIs" dxfId="12" priority="17" operator="equal">
      <formula>0.333333333333333</formula>
    </cfRule>
  </conditionalFormatting>
  <conditionalFormatting sqref="E4:E10">
    <cfRule type="cellIs" dxfId="11" priority="10" operator="equal">
      <formula>0.291666666666667</formula>
    </cfRule>
    <cfRule type="cellIs" dxfId="10" priority="16" operator="greaterThanOrEqual">
      <formula>0.375</formula>
    </cfRule>
  </conditionalFormatting>
  <conditionalFormatting sqref="K4:K10">
    <cfRule type="cellIs" dxfId="9" priority="15" operator="equal">
      <formula>"O"</formula>
    </cfRule>
  </conditionalFormatting>
  <conditionalFormatting sqref="K4:K10">
    <cfRule type="cellIs" dxfId="8" priority="14" operator="equal">
      <formula>"P"</formula>
    </cfRule>
  </conditionalFormatting>
  <conditionalFormatting sqref="K4:K10">
    <cfRule type="cellIs" dxfId="7" priority="13" operator="equal">
      <formula>"N"</formula>
    </cfRule>
  </conditionalFormatting>
  <conditionalFormatting sqref="E10">
    <cfRule type="cellIs" dxfId="6" priority="11" operator="equal">
      <formula>0.291666666666667</formula>
    </cfRule>
  </conditionalFormatting>
  <conditionalFormatting sqref="I4:J10">
    <cfRule type="cellIs" dxfId="5" priority="9" operator="equal">
      <formula>0.458333333333333</formula>
    </cfRule>
  </conditionalFormatting>
  <conditionalFormatting sqref="J4:J10">
    <cfRule type="cellIs" dxfId="4" priority="3" operator="equal">
      <formula>"O"</formula>
    </cfRule>
  </conditionalFormatting>
  <conditionalFormatting sqref="J4:J10">
    <cfRule type="cellIs" dxfId="3" priority="2" operator="equal">
      <formula>"P"</formula>
    </cfRule>
  </conditionalFormatting>
  <conditionalFormatting sqref="J4:J10">
    <cfRule type="cellIs" dxfId="2" priority="1" operator="equal">
      <formula>"N"</formula>
    </cfRule>
  </conditionalFormatting>
  <pageMargins left="0.7" right="0.7" top="0.75" bottom="0.75" header="0.3" footer="0.3"/>
  <pageSetup paperSize="9" orientation="portrait" horizont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1"/>
  <sheetViews>
    <sheetView workbookViewId="0">
      <selection activeCell="B1" sqref="B1"/>
    </sheetView>
  </sheetViews>
  <sheetFormatPr baseColWidth="10" defaultColWidth="17.33203125" defaultRowHeight="15" customHeight="1" x14ac:dyDescent="0"/>
  <cols>
    <col min="1" max="4" width="20.6640625" customWidth="1"/>
    <col min="5" max="6" width="10.6640625" customWidth="1"/>
  </cols>
  <sheetData>
    <row r="1" spans="1:4" ht="24" customHeight="1">
      <c r="A1" s="9" t="s">
        <v>12</v>
      </c>
      <c r="B1" s="10" t="s">
        <v>13</v>
      </c>
      <c r="C1" s="11" t="s">
        <v>14</v>
      </c>
      <c r="D1" s="12" t="s">
        <v>15</v>
      </c>
    </row>
    <row r="2" spans="1:4" ht="19.5" customHeight="1">
      <c r="A2" s="13">
        <v>1</v>
      </c>
      <c r="B2" s="14">
        <v>2</v>
      </c>
      <c r="C2" s="15">
        <v>31</v>
      </c>
      <c r="D2" s="16">
        <v>52</v>
      </c>
    </row>
    <row r="3" spans="1:4" ht="19.5" customHeight="1">
      <c r="A3" s="17">
        <v>2</v>
      </c>
      <c r="B3" s="18">
        <v>3</v>
      </c>
      <c r="C3" s="19">
        <v>32</v>
      </c>
      <c r="D3" s="20">
        <v>53</v>
      </c>
    </row>
    <row r="4" spans="1:4" ht="19.5" customHeight="1">
      <c r="A4" s="17">
        <v>3</v>
      </c>
      <c r="B4" s="18">
        <v>5</v>
      </c>
      <c r="C4" s="19">
        <v>33</v>
      </c>
      <c r="D4" s="20">
        <v>55</v>
      </c>
    </row>
    <row r="5" spans="1:4" ht="19.5" customHeight="1">
      <c r="A5" s="17">
        <v>4</v>
      </c>
      <c r="B5" s="18">
        <v>7</v>
      </c>
      <c r="C5" s="19">
        <v>34</v>
      </c>
      <c r="D5" s="20">
        <v>57</v>
      </c>
    </row>
    <row r="6" spans="1:4" ht="19.5" customHeight="1">
      <c r="A6" s="17">
        <v>5</v>
      </c>
      <c r="B6" s="18">
        <v>8</v>
      </c>
      <c r="C6" s="19">
        <v>35</v>
      </c>
      <c r="D6" s="20">
        <v>58</v>
      </c>
    </row>
    <row r="7" spans="1:4" ht="19.5" customHeight="1">
      <c r="A7" s="17">
        <v>6</v>
      </c>
      <c r="B7" s="18">
        <v>10</v>
      </c>
      <c r="C7" s="19">
        <v>36</v>
      </c>
      <c r="D7" s="20">
        <v>60</v>
      </c>
    </row>
    <row r="8" spans="1:4" ht="19.5" customHeight="1">
      <c r="A8" s="17">
        <v>7</v>
      </c>
      <c r="B8" s="18">
        <v>11.533333333333299</v>
      </c>
      <c r="C8" s="19">
        <v>37</v>
      </c>
      <c r="D8" s="20">
        <v>62</v>
      </c>
    </row>
    <row r="9" spans="1:4" ht="19.5" customHeight="1">
      <c r="A9" s="17">
        <v>8</v>
      </c>
      <c r="B9" s="18">
        <v>13.1619047619048</v>
      </c>
      <c r="C9" s="19">
        <v>38</v>
      </c>
      <c r="D9" s="20">
        <v>63</v>
      </c>
    </row>
    <row r="10" spans="1:4" ht="19.5" customHeight="1">
      <c r="A10" s="17">
        <v>9</v>
      </c>
      <c r="B10" s="18">
        <v>14.7904761904762</v>
      </c>
      <c r="C10" s="19">
        <v>39</v>
      </c>
      <c r="D10" s="20">
        <v>65</v>
      </c>
    </row>
    <row r="11" spans="1:4" ht="19.5" customHeight="1">
      <c r="A11" s="17">
        <v>10</v>
      </c>
      <c r="B11" s="18">
        <v>16.419047619047699</v>
      </c>
      <c r="C11" s="19">
        <v>40</v>
      </c>
      <c r="D11" s="20">
        <v>66.5833333333333</v>
      </c>
    </row>
    <row r="12" spans="1:4" ht="19.5" customHeight="1">
      <c r="A12" s="17">
        <v>11</v>
      </c>
      <c r="B12" s="18">
        <v>18.047619047619101</v>
      </c>
      <c r="C12" s="19">
        <v>41</v>
      </c>
      <c r="D12" s="20">
        <v>68.233333333333306</v>
      </c>
    </row>
    <row r="13" spans="1:4" ht="19.5" customHeight="1">
      <c r="A13" s="17">
        <v>12</v>
      </c>
      <c r="B13" s="18">
        <v>19.676190476190499</v>
      </c>
      <c r="C13" s="19">
        <v>42</v>
      </c>
      <c r="D13" s="20">
        <v>69.883333333333297</v>
      </c>
    </row>
    <row r="14" spans="1:4" ht="19.5" customHeight="1">
      <c r="A14" s="17">
        <v>13</v>
      </c>
      <c r="B14" s="18">
        <v>22</v>
      </c>
      <c r="C14" s="19">
        <v>43</v>
      </c>
      <c r="D14" s="20">
        <v>71.533333333333303</v>
      </c>
    </row>
    <row r="15" spans="1:4" ht="19.5" customHeight="1">
      <c r="A15" s="17">
        <v>14</v>
      </c>
      <c r="B15" s="18">
        <v>22.933333333333401</v>
      </c>
      <c r="C15" s="19">
        <v>44</v>
      </c>
      <c r="D15" s="20">
        <v>73.183333333333294</v>
      </c>
    </row>
    <row r="16" spans="1:4" ht="19.5" customHeight="1">
      <c r="A16" s="17">
        <v>15</v>
      </c>
      <c r="B16" s="18">
        <v>24.561904761904799</v>
      </c>
      <c r="C16" s="19">
        <v>45</v>
      </c>
      <c r="D16" s="20">
        <v>74.8333333333333</v>
      </c>
    </row>
    <row r="17" spans="1:4" ht="19.5" customHeight="1">
      <c r="A17" s="17">
        <v>16</v>
      </c>
      <c r="B17" s="18">
        <v>27</v>
      </c>
      <c r="C17" s="19">
        <v>46</v>
      </c>
      <c r="D17" s="20">
        <v>77</v>
      </c>
    </row>
    <row r="18" spans="1:4" ht="19.5" customHeight="1">
      <c r="A18" s="17">
        <v>17</v>
      </c>
      <c r="B18" s="18">
        <v>27.819047619047701</v>
      </c>
      <c r="C18" s="19">
        <v>47</v>
      </c>
      <c r="D18" s="20">
        <v>78.133333333333297</v>
      </c>
    </row>
    <row r="19" spans="1:4" ht="19.5" customHeight="1">
      <c r="A19" s="17">
        <v>18</v>
      </c>
      <c r="B19" s="18">
        <v>30</v>
      </c>
      <c r="C19" s="19">
        <v>48</v>
      </c>
      <c r="D19" s="20">
        <v>79.783333333333303</v>
      </c>
    </row>
    <row r="20" spans="1:4" ht="19.5" customHeight="1">
      <c r="A20" s="17">
        <v>19</v>
      </c>
      <c r="B20" s="18">
        <v>32</v>
      </c>
      <c r="C20" s="19">
        <v>49</v>
      </c>
      <c r="D20" s="20">
        <v>82</v>
      </c>
    </row>
    <row r="21" spans="1:4" ht="19.5" customHeight="1">
      <c r="A21" s="17">
        <v>20</v>
      </c>
      <c r="B21" s="18">
        <v>32.704761904762002</v>
      </c>
      <c r="C21" s="19">
        <v>50</v>
      </c>
      <c r="D21" s="20">
        <v>83.0833333333333</v>
      </c>
    </row>
    <row r="22" spans="1:4" ht="19.5" customHeight="1">
      <c r="A22" s="17">
        <v>21</v>
      </c>
      <c r="B22" s="18">
        <v>35</v>
      </c>
      <c r="C22" s="19">
        <v>51</v>
      </c>
      <c r="D22" s="20">
        <v>84.733333333333306</v>
      </c>
    </row>
    <row r="23" spans="1:4" ht="19.5" customHeight="1">
      <c r="A23" s="17">
        <v>22</v>
      </c>
      <c r="B23" s="18">
        <v>37</v>
      </c>
      <c r="C23" s="19">
        <v>52</v>
      </c>
      <c r="D23" s="20">
        <v>87</v>
      </c>
    </row>
    <row r="24" spans="1:4" ht="19.5" customHeight="1">
      <c r="A24" s="17">
        <v>23</v>
      </c>
      <c r="B24" s="18">
        <v>37.590476190476203</v>
      </c>
      <c r="C24" s="19">
        <v>53</v>
      </c>
      <c r="D24" s="20">
        <v>88.033333333333303</v>
      </c>
    </row>
    <row r="25" spans="1:4" ht="19.5" customHeight="1">
      <c r="A25" s="17">
        <v>24</v>
      </c>
      <c r="B25" s="18">
        <v>40</v>
      </c>
      <c r="C25" s="19">
        <v>54</v>
      </c>
      <c r="D25" s="20">
        <v>89.683333333333294</v>
      </c>
    </row>
    <row r="26" spans="1:4" ht="19.5" customHeight="1">
      <c r="A26" s="17">
        <v>25</v>
      </c>
      <c r="B26" s="18">
        <v>42</v>
      </c>
      <c r="C26" s="19">
        <v>55</v>
      </c>
      <c r="D26" s="20">
        <v>92</v>
      </c>
    </row>
    <row r="27" spans="1:4" ht="19.5" customHeight="1">
      <c r="A27" s="17">
        <v>26</v>
      </c>
      <c r="B27" s="18">
        <v>43</v>
      </c>
      <c r="C27" s="19">
        <v>56</v>
      </c>
      <c r="D27" s="20">
        <v>92.983333333333306</v>
      </c>
    </row>
    <row r="28" spans="1:4" ht="19.5" customHeight="1">
      <c r="A28" s="17">
        <v>27</v>
      </c>
      <c r="B28" s="18">
        <v>45</v>
      </c>
      <c r="C28" s="19">
        <v>57</v>
      </c>
      <c r="D28" s="20">
        <v>94.633333333333297</v>
      </c>
    </row>
    <row r="29" spans="1:4" ht="19.5" customHeight="1">
      <c r="A29" s="17">
        <v>28</v>
      </c>
      <c r="B29" s="18">
        <v>47</v>
      </c>
      <c r="C29" s="19">
        <v>58</v>
      </c>
      <c r="D29" s="20">
        <v>97</v>
      </c>
    </row>
    <row r="30" spans="1:4" ht="19.5" customHeight="1">
      <c r="A30" s="17">
        <v>29</v>
      </c>
      <c r="B30" s="18">
        <v>48</v>
      </c>
      <c r="C30" s="19">
        <v>59</v>
      </c>
      <c r="D30" s="20">
        <v>97.933333333333294</v>
      </c>
    </row>
    <row r="31" spans="1:4" ht="19.5" customHeight="1">
      <c r="A31" s="21">
        <v>30</v>
      </c>
      <c r="B31" s="22">
        <v>50</v>
      </c>
      <c r="C31" s="23">
        <v>60</v>
      </c>
      <c r="D31" s="24">
        <v>99.5833333333333</v>
      </c>
    </row>
    <row r="32" spans="1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Astreinte</vt:lpstr>
      <vt:lpstr>heure centième</vt:lpstr>
    </vt:vector>
  </TitlesOfParts>
  <Company>OlivePhone Wireless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OliveOffice-Android</dc:creator>
  <cp:lastModifiedBy>thomas b</cp:lastModifiedBy>
  <dcterms:created xsi:type="dcterms:W3CDTF">2016-01-22T15:58:34Z</dcterms:created>
  <dcterms:modified xsi:type="dcterms:W3CDTF">2016-12-24T11:37:45Z</dcterms:modified>
</cp:coreProperties>
</file>