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Astreinte" sheetId="1" r:id="rId1"/>
    <sheet name="heure centième" sheetId="2" r:id="rId2"/>
  </sheets>
  <calcPr calcId="162913"/>
</workbook>
</file>

<file path=xl/calcChain.xml><?xml version="1.0" encoding="utf-8"?>
<calcChain xmlns="http://schemas.openxmlformats.org/spreadsheetml/2006/main">
  <c r="F12" i="1" l="1"/>
  <c r="H5" i="1"/>
  <c r="H6" i="1"/>
  <c r="H9" i="1"/>
  <c r="H10" i="1"/>
  <c r="J5" i="1"/>
  <c r="J6" i="1"/>
  <c r="J7" i="1"/>
  <c r="J9" i="1"/>
  <c r="J10" i="1"/>
  <c r="E9" i="1"/>
  <c r="E10" i="1"/>
  <c r="E5" i="1"/>
  <c r="E6" i="1"/>
  <c r="E7" i="1"/>
  <c r="F5" i="1"/>
  <c r="G5" i="1" s="1"/>
  <c r="F9" i="1"/>
  <c r="G9" i="1" s="1"/>
  <c r="F10" i="1"/>
  <c r="G10" i="1" s="1"/>
  <c r="F6" i="1"/>
  <c r="G6" i="1" s="1"/>
  <c r="I10" i="1" l="1"/>
  <c r="I6" i="1"/>
  <c r="I9" i="1"/>
  <c r="B6" i="1"/>
  <c r="B7" i="1"/>
  <c r="B8" i="1"/>
  <c r="E8" i="1" s="1"/>
  <c r="D5" i="1"/>
  <c r="D6" i="1"/>
  <c r="D7" i="1"/>
  <c r="D8" i="1"/>
  <c r="F8" i="1" s="1"/>
  <c r="G8" i="1" s="1"/>
  <c r="D9" i="1"/>
  <c r="D10" i="1"/>
  <c r="D4" i="1"/>
  <c r="F4" i="1" s="1"/>
  <c r="G4" i="1" s="1"/>
  <c r="B5" i="1"/>
  <c r="B9" i="1"/>
  <c r="B10" i="1"/>
  <c r="B4" i="1"/>
  <c r="E4" i="1" s="1"/>
  <c r="J4" i="1" s="1"/>
  <c r="H7" i="1" l="1"/>
  <c r="F7" i="1"/>
  <c r="G7" i="1" s="1"/>
  <c r="J8" i="1"/>
  <c r="H8" i="1"/>
  <c r="I8" i="1" s="1"/>
  <c r="H4" i="1"/>
  <c r="I4" i="1" s="1"/>
  <c r="I5" i="1"/>
  <c r="R4" i="1"/>
  <c r="P4" i="1"/>
  <c r="I7" i="1" l="1"/>
  <c r="F13" i="1"/>
</calcChain>
</file>

<file path=xl/sharedStrings.xml><?xml version="1.0" encoding="utf-8"?>
<sst xmlns="http://schemas.openxmlformats.org/spreadsheetml/2006/main" count="32" uniqueCount="30">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</sst>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"/>
    <numFmt numFmtId="165" formatCode="[hh]&quot;h&quot;mm"/>
    <numFmt numFmtId="166" formatCode="h:mm;@"/>
    <numFmt numFmtId="170" formatCode="d/m/yyyy"/>
    <numFmt numFmtId="171" formatCode="[$-F400]h:mm:ss\ AM/PM"/>
    <numFmt numFmtId="172" formatCode="d/m/yy"/>
  </numFmts>
  <fonts count="26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5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64" fontId="7" fillId="5" borderId="5" xfId="0" applyNumberFormat="1" applyFont="1" applyFill="1" applyBorder="1" applyAlignment="1">
      <alignment horizontal="center"/>
    </xf>
    <xf numFmtId="165" fontId="8" fillId="5" borderId="27" xfId="0" applyNumberFormat="1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6" borderId="15" xfId="0" applyFont="1" applyFill="1" applyBorder="1" applyAlignment="1" applyProtection="1">
      <alignment horizont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5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5" fontId="8" fillId="0" borderId="4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center"/>
      <protection locked="0"/>
    </xf>
    <xf numFmtId="165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5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6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6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  <xf numFmtId="164" fontId="7" fillId="5" borderId="27" xfId="0" applyNumberFormat="1" applyFont="1" applyFill="1" applyBorder="1" applyAlignment="1">
      <alignment horizontal="center"/>
    </xf>
    <xf numFmtId="170" fontId="7" fillId="0" borderId="24" xfId="0" applyNumberFormat="1" applyFont="1" applyBorder="1" applyAlignment="1" applyProtection="1">
      <alignment horizontal="center"/>
      <protection locked="0"/>
    </xf>
    <xf numFmtId="171" fontId="7" fillId="0" borderId="24" xfId="0" applyNumberFormat="1" applyFont="1" applyBorder="1" applyAlignment="1" applyProtection="1">
      <alignment horizontal="center"/>
      <protection locked="0"/>
    </xf>
    <xf numFmtId="165" fontId="8" fillId="0" borderId="22" xfId="0" applyNumberFormat="1" applyFont="1" applyBorder="1" applyAlignment="1" applyProtection="1">
      <alignment horizontal="center"/>
    </xf>
    <xf numFmtId="166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72" fontId="8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6"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tabSelected="1" zoomScale="70" zoomScaleNormal="70" workbookViewId="0">
      <selection activeCell="H5" sqref="H5:H8"/>
    </sheetView>
  </sheetViews>
  <sheetFormatPr baseColWidth="10" defaultColWidth="17.33203125" defaultRowHeight="15" customHeight="1" outlineLevelCol="1" x14ac:dyDescent="0.25"/>
  <cols>
    <col min="1" max="1" width="17.44140625" style="68" customWidth="1"/>
    <col min="2" max="2" width="28.44140625" customWidth="1"/>
    <col min="3" max="3" width="28.44140625" style="68" customWidth="1"/>
    <col min="4" max="4" width="27" customWidth="1"/>
    <col min="5" max="5" width="14.109375" style="25" customWidth="1"/>
    <col min="6" max="6" width="19.6640625" style="25" customWidth="1"/>
    <col min="7" max="7" width="22.33203125" customWidth="1"/>
    <col min="8" max="8" width="28" style="25" customWidth="1"/>
    <col min="9" max="9" width="17" style="34" customWidth="1"/>
    <col min="10" max="10" width="16.77734375" style="32" customWidth="1"/>
    <col min="11" max="11" width="19.21875" customWidth="1"/>
    <col min="12" max="12" width="57" customWidth="1"/>
    <col min="13" max="13" width="12.6640625" customWidth="1" outlineLevel="1"/>
    <col min="14" max="14" width="16.5546875" customWidth="1" outlineLevel="1"/>
    <col min="15" max="18" width="12.6640625" customWidth="1" outlineLevel="1"/>
  </cols>
  <sheetData>
    <row r="1" spans="1:20" ht="32.25" customHeight="1" x14ac:dyDescent="0.5">
      <c r="B1" s="72" t="s">
        <v>21</v>
      </c>
      <c r="C1" s="72"/>
      <c r="D1" s="73"/>
      <c r="E1" s="73"/>
      <c r="F1" s="73"/>
      <c r="G1" s="73"/>
      <c r="H1" s="73"/>
      <c r="I1" s="73"/>
      <c r="J1" s="73"/>
      <c r="K1" s="73"/>
      <c r="L1" s="73"/>
      <c r="M1" s="2"/>
      <c r="N1" s="2"/>
      <c r="O1" s="2"/>
      <c r="P1" s="2"/>
      <c r="Q1" s="2"/>
    </row>
    <row r="2" spans="1:20" ht="20.25" customHeight="1" thickBot="1" x14ac:dyDescent="0.55000000000000004">
      <c r="B2" s="1"/>
      <c r="C2" s="67"/>
      <c r="D2" s="26"/>
      <c r="E2" s="26"/>
      <c r="F2" s="26"/>
      <c r="G2" s="27"/>
      <c r="H2" s="26"/>
      <c r="I2" s="26"/>
      <c r="J2" s="26"/>
      <c r="K2" s="3"/>
      <c r="L2" s="2"/>
      <c r="M2" s="2"/>
      <c r="N2" s="2"/>
      <c r="O2" s="2"/>
      <c r="P2" s="2"/>
      <c r="Q2" s="2"/>
      <c r="R2" s="2"/>
      <c r="S2" s="2"/>
      <c r="T2" s="2"/>
    </row>
    <row r="3" spans="1:20" ht="51" customHeight="1" thickBot="1" x14ac:dyDescent="0.45">
      <c r="A3" s="37" t="s">
        <v>25</v>
      </c>
      <c r="B3" s="37" t="s">
        <v>26</v>
      </c>
      <c r="C3" s="38" t="s">
        <v>27</v>
      </c>
      <c r="D3" s="38" t="s">
        <v>28</v>
      </c>
      <c r="E3" s="39" t="s">
        <v>19</v>
      </c>
      <c r="F3" s="40" t="s">
        <v>17</v>
      </c>
      <c r="G3" s="41" t="s">
        <v>0</v>
      </c>
      <c r="H3" s="42" t="s">
        <v>22</v>
      </c>
      <c r="I3" s="43" t="s">
        <v>23</v>
      </c>
      <c r="J3" s="44" t="s">
        <v>20</v>
      </c>
      <c r="K3" s="45" t="s">
        <v>16</v>
      </c>
      <c r="L3" s="46" t="s">
        <v>1</v>
      </c>
      <c r="M3" s="70" t="s">
        <v>2</v>
      </c>
      <c r="N3" s="71"/>
      <c r="O3" s="47" t="s">
        <v>3</v>
      </c>
      <c r="P3" s="48" t="s">
        <v>4</v>
      </c>
      <c r="Q3" s="49" t="s">
        <v>3</v>
      </c>
      <c r="R3" s="50" t="s">
        <v>4</v>
      </c>
      <c r="S3" s="50" t="s">
        <v>29</v>
      </c>
    </row>
    <row r="4" spans="1:20" ht="21.75" customHeight="1" x14ac:dyDescent="0.4">
      <c r="A4" s="78">
        <v>42717.084027777775</v>
      </c>
      <c r="B4" s="79">
        <f>A4-INT(A4)</f>
        <v>8.4027777775190771E-2</v>
      </c>
      <c r="C4" s="83">
        <v>42717.25</v>
      </c>
      <c r="D4" s="79">
        <f>C4-INT(C4)</f>
        <v>0.25</v>
      </c>
      <c r="E4" s="63">
        <f>IF(B4&gt;$N$4,B4-$N$4,(B4+"24:00:00"-$N$4))</f>
        <v>0.3756944444418574</v>
      </c>
      <c r="F4" s="66" t="str">
        <f>IF(D4&gt;$S$4,"",D4-"00:00:00")</f>
        <v/>
      </c>
      <c r="G4" s="65" t="str">
        <f>IFERROR(F4*24,"")</f>
        <v/>
      </c>
      <c r="H4" s="80">
        <f t="shared" ref="H4:H10" si="0">IF(E4&gt;=TIME(9,0,0),TIME(8,0,0),D4+$Q$4)</f>
        <v>0.33333333333333331</v>
      </c>
      <c r="I4" s="64" t="str">
        <f>IF(H4=8/24,"",IF(F4&lt;2/24,"",IF(MOD(MAX(D4,INT(D4)),1)&gt;TIMEVALUE("2:00:01"),"OUI","")))</f>
        <v/>
      </c>
      <c r="J4" s="82">
        <f>IF(AND(E4&lt;TIME(11,0,0),E4&gt;TIME(9,0,0)),2,"")</f>
        <v>2</v>
      </c>
      <c r="K4" s="51"/>
      <c r="L4" s="52"/>
      <c r="M4" s="53">
        <v>0.33333333333333331</v>
      </c>
      <c r="N4" s="54">
        <v>0.70833333333333337</v>
      </c>
      <c r="O4" s="55">
        <v>0.375</v>
      </c>
      <c r="P4" s="56">
        <f t="shared" ref="P4" si="1">SUM(N4,O4)</f>
        <v>1.0833333333333335</v>
      </c>
      <c r="Q4" s="57">
        <v>0.45833333333333331</v>
      </c>
      <c r="R4" s="56">
        <f t="shared" ref="R4" si="2">SUM(N4,Q4)</f>
        <v>1.1666666666666667</v>
      </c>
      <c r="S4" s="56">
        <v>0.20834490740740741</v>
      </c>
    </row>
    <row r="5" spans="1:20" ht="21.75" customHeight="1" x14ac:dyDescent="0.4">
      <c r="A5" s="78">
        <v>42718.958333333336</v>
      </c>
      <c r="B5" s="79">
        <f t="shared" ref="B5:B10" si="3">A5-INT(A5)</f>
        <v>0.95833333333575865</v>
      </c>
      <c r="C5" s="83">
        <v>42719.208333333336</v>
      </c>
      <c r="D5" s="79">
        <f t="shared" ref="D5:D10" si="4">C5-INT(C5)</f>
        <v>0.20833333333575865</v>
      </c>
      <c r="E5" s="63">
        <f t="shared" ref="E5:E10" si="5">IF(B5&gt;$N$4,B5-$N$4,(B5+"24:00:00"-$N$4))</f>
        <v>0.25000000000242528</v>
      </c>
      <c r="F5" s="66">
        <f t="shared" ref="F4:F10" si="6">IF(D5&gt;=$S$4,"",D5-"00:00:00")</f>
        <v>0.20833333333575865</v>
      </c>
      <c r="G5" s="65">
        <f t="shared" ref="G5:G10" si="7">IFERROR(F5*24,"")</f>
        <v>5.0000000000582077</v>
      </c>
      <c r="H5" s="80">
        <f t="shared" si="0"/>
        <v>0.66666666666909191</v>
      </c>
      <c r="I5" s="64" t="str">
        <f>IF(H5=8/24,"",IF(F5&lt;2/24,"",IF(MOD(MAX(D5,INT(D5)),1)&gt;TIMEVALUE("2:00:01"),"OUI","")))</f>
        <v>OUI</v>
      </c>
      <c r="J5" s="82" t="str">
        <f t="shared" ref="J5:J10" si="8">IF(AND(E5&lt;TIME(11,0,0),E5&gt;TIME(9,0,0)),2,"")</f>
        <v/>
      </c>
      <c r="K5" s="58"/>
      <c r="L5" s="59"/>
      <c r="M5" s="60"/>
      <c r="N5" s="61"/>
      <c r="O5" s="60"/>
      <c r="P5" s="60"/>
      <c r="Q5" s="60"/>
      <c r="R5" s="60"/>
    </row>
    <row r="6" spans="1:20" ht="21.75" customHeight="1" x14ac:dyDescent="0.4">
      <c r="A6" s="78">
        <v>42719.875</v>
      </c>
      <c r="B6" s="79">
        <f t="shared" si="3"/>
        <v>0.875</v>
      </c>
      <c r="C6" s="83">
        <v>42719.125</v>
      </c>
      <c r="D6" s="79">
        <f t="shared" si="4"/>
        <v>0.125</v>
      </c>
      <c r="E6" s="63">
        <f t="shared" si="5"/>
        <v>0.16666666666666663</v>
      </c>
      <c r="F6" s="66">
        <f t="shared" si="6"/>
        <v>0.125</v>
      </c>
      <c r="G6" s="65">
        <f t="shared" si="7"/>
        <v>3</v>
      </c>
      <c r="H6" s="80">
        <f t="shared" si="0"/>
        <v>0.58333333333333326</v>
      </c>
      <c r="I6" s="64" t="str">
        <f t="shared" ref="I6:I10" si="9">IF(H6=8/24,"",IF(F6&lt;2/24,"",IF(MOD(MAX(D6,INT(D6)),1)&gt;TIMEVALUE("2:00:01"),"OUI","")))</f>
        <v>OUI</v>
      </c>
      <c r="J6" s="82" t="str">
        <f t="shared" si="8"/>
        <v/>
      </c>
      <c r="K6" s="59"/>
      <c r="L6" s="62"/>
      <c r="M6" s="60"/>
      <c r="N6" s="60"/>
      <c r="O6" s="60"/>
      <c r="P6" s="60"/>
      <c r="Q6" s="60"/>
      <c r="R6" s="60"/>
    </row>
    <row r="7" spans="1:20" s="25" customFormat="1" ht="21.75" customHeight="1" x14ac:dyDescent="0.4">
      <c r="A7" s="78">
        <v>42720.708333333336</v>
      </c>
      <c r="B7" s="79">
        <f t="shared" si="3"/>
        <v>0.70833333333575865</v>
      </c>
      <c r="C7" s="83">
        <v>42721.166666666664</v>
      </c>
      <c r="D7" s="79">
        <f t="shared" si="4"/>
        <v>0.16666666666424135</v>
      </c>
      <c r="E7" s="63">
        <f t="shared" si="5"/>
        <v>2.4252821972936545E-12</v>
      </c>
      <c r="F7" s="66">
        <f t="shared" si="6"/>
        <v>0.16666666666424135</v>
      </c>
      <c r="G7" s="65">
        <f t="shared" si="7"/>
        <v>3.9999999999417923</v>
      </c>
      <c r="H7" s="80">
        <f t="shared" si="0"/>
        <v>0.62499999999757461</v>
      </c>
      <c r="I7" s="64" t="str">
        <f t="shared" si="9"/>
        <v>OUI</v>
      </c>
      <c r="J7" s="82" t="str">
        <f t="shared" si="8"/>
        <v/>
      </c>
      <c r="K7" s="59"/>
      <c r="L7" s="62"/>
      <c r="M7" s="60"/>
      <c r="N7" s="60"/>
      <c r="O7" s="60"/>
      <c r="P7" s="60"/>
      <c r="Q7" s="60"/>
      <c r="R7" s="60"/>
    </row>
    <row r="8" spans="1:20" s="25" customFormat="1" ht="21.75" customHeight="1" x14ac:dyDescent="0.4">
      <c r="A8" s="78">
        <v>42722</v>
      </c>
      <c r="B8" s="79">
        <f t="shared" si="3"/>
        <v>0</v>
      </c>
      <c r="C8" s="83">
        <v>42722.166666666664</v>
      </c>
      <c r="D8" s="79">
        <f t="shared" si="4"/>
        <v>0.16666666666424135</v>
      </c>
      <c r="E8" s="63">
        <f t="shared" si="5"/>
        <v>0.29166666666666663</v>
      </c>
      <c r="F8" s="66">
        <f t="shared" si="6"/>
        <v>0.16666666666424135</v>
      </c>
      <c r="G8" s="65">
        <f t="shared" si="7"/>
        <v>3.9999999999417923</v>
      </c>
      <c r="H8" s="80">
        <f t="shared" si="0"/>
        <v>0.62499999999757461</v>
      </c>
      <c r="I8" s="64" t="str">
        <f t="shared" si="9"/>
        <v>OUI</v>
      </c>
      <c r="J8" s="82" t="str">
        <f t="shared" si="8"/>
        <v/>
      </c>
      <c r="K8" s="59"/>
      <c r="L8" s="62"/>
      <c r="M8" s="60"/>
      <c r="N8" s="60"/>
      <c r="O8" s="60"/>
      <c r="P8" s="60"/>
      <c r="Q8" s="60"/>
      <c r="R8" s="60"/>
    </row>
    <row r="9" spans="1:20" s="25" customFormat="1" ht="21.75" customHeight="1" x14ac:dyDescent="0.4">
      <c r="A9" s="78">
        <v>42722</v>
      </c>
      <c r="B9" s="79">
        <f t="shared" si="3"/>
        <v>0</v>
      </c>
      <c r="C9" s="83">
        <v>0</v>
      </c>
      <c r="D9" s="79">
        <f t="shared" si="4"/>
        <v>0</v>
      </c>
      <c r="E9" s="63">
        <f t="shared" si="5"/>
        <v>0.29166666666666663</v>
      </c>
      <c r="F9" s="66">
        <f t="shared" si="6"/>
        <v>0</v>
      </c>
      <c r="G9" s="65">
        <f t="shared" si="7"/>
        <v>0</v>
      </c>
      <c r="H9" s="80">
        <f t="shared" si="0"/>
        <v>0.45833333333333331</v>
      </c>
      <c r="I9" s="64" t="str">
        <f t="shared" si="9"/>
        <v/>
      </c>
      <c r="J9" s="82" t="str">
        <f t="shared" si="8"/>
        <v/>
      </c>
      <c r="K9" s="59"/>
      <c r="L9" s="62"/>
      <c r="M9" s="60"/>
      <c r="N9" s="60"/>
      <c r="O9" s="60"/>
      <c r="P9" s="60"/>
      <c r="Q9" s="60"/>
      <c r="R9" s="60"/>
    </row>
    <row r="10" spans="1:20" s="25" customFormat="1" ht="21.75" customHeight="1" x14ac:dyDescent="0.4">
      <c r="A10" s="78">
        <v>42723</v>
      </c>
      <c r="B10" s="79">
        <f t="shared" si="3"/>
        <v>0</v>
      </c>
      <c r="C10" s="83">
        <v>0</v>
      </c>
      <c r="D10" s="79">
        <f t="shared" si="4"/>
        <v>0</v>
      </c>
      <c r="E10" s="63">
        <f t="shared" si="5"/>
        <v>0.29166666666666663</v>
      </c>
      <c r="F10" s="66">
        <f t="shared" si="6"/>
        <v>0</v>
      </c>
      <c r="G10" s="65">
        <f t="shared" si="7"/>
        <v>0</v>
      </c>
      <c r="H10" s="80">
        <f t="shared" si="0"/>
        <v>0.45833333333333331</v>
      </c>
      <c r="I10" s="64" t="str">
        <f t="shared" si="9"/>
        <v/>
      </c>
      <c r="J10" s="82" t="str">
        <f t="shared" si="8"/>
        <v/>
      </c>
      <c r="K10" s="59"/>
      <c r="L10" s="62"/>
      <c r="M10" s="60"/>
      <c r="N10" s="60"/>
      <c r="O10" s="60"/>
      <c r="P10" s="60"/>
      <c r="Q10" s="60"/>
      <c r="R10" s="60"/>
    </row>
    <row r="11" spans="1:20" ht="13.5" customHeight="1" thickBot="1" x14ac:dyDescent="0.45">
      <c r="B11" s="35"/>
      <c r="C11" s="77"/>
      <c r="D11" s="36"/>
      <c r="E11" s="28"/>
      <c r="F11" s="28"/>
      <c r="G11" s="28"/>
      <c r="H11" s="28"/>
      <c r="I11" s="28"/>
      <c r="J11" s="28"/>
      <c r="K11" s="28"/>
      <c r="L11" s="29"/>
      <c r="O11" s="4"/>
    </row>
    <row r="12" spans="1:20" ht="37.5" customHeight="1" thickBot="1" x14ac:dyDescent="0.6">
      <c r="B12" s="5"/>
      <c r="C12" s="5"/>
      <c r="D12" s="5"/>
      <c r="E12" s="5"/>
      <c r="F12" s="30">
        <f>SUM(F4:F10)</f>
        <v>0.66666666666424135</v>
      </c>
      <c r="G12" s="74" t="s">
        <v>24</v>
      </c>
      <c r="H12" s="75"/>
      <c r="I12" s="26"/>
      <c r="J12" s="81"/>
      <c r="K12" s="25"/>
      <c r="L12" s="25"/>
      <c r="M12" s="2"/>
      <c r="N12" s="2"/>
      <c r="O12" s="4"/>
      <c r="P12" s="2"/>
      <c r="Q12" s="2"/>
    </row>
    <row r="13" spans="1:20" ht="37.5" customHeight="1" thickBot="1" x14ac:dyDescent="0.6">
      <c r="B13" s="5"/>
      <c r="C13" s="5"/>
      <c r="D13" s="5"/>
      <c r="E13" s="5"/>
      <c r="F13" s="31">
        <f>F12*24</f>
        <v>15.999999999941792</v>
      </c>
      <c r="G13" s="74" t="s">
        <v>18</v>
      </c>
      <c r="H13" s="76"/>
      <c r="I13" s="33"/>
      <c r="J13" s="33"/>
      <c r="M13" s="2"/>
      <c r="N13" s="2"/>
      <c r="O13" s="4"/>
      <c r="P13" s="2"/>
      <c r="Q13" s="2"/>
    </row>
    <row r="14" spans="1:20" ht="21.75" customHeight="1" x14ac:dyDescent="0.4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2"/>
      <c r="N14" s="2"/>
      <c r="O14" s="4"/>
      <c r="P14" s="2"/>
      <c r="Q14" s="2"/>
    </row>
    <row r="15" spans="1:20" ht="24.75" customHeight="1" x14ac:dyDescent="0.4">
      <c r="B15" s="6" t="s">
        <v>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6"/>
      <c r="Q15" s="6"/>
      <c r="R15" s="7"/>
      <c r="S15" s="7"/>
      <c r="T15" s="7"/>
    </row>
    <row r="16" spans="1:20" ht="24.75" customHeight="1" x14ac:dyDescent="0.4">
      <c r="B16" s="6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6"/>
      <c r="Q16" s="6"/>
      <c r="R16" s="7"/>
      <c r="S16" s="7"/>
      <c r="T16" s="7"/>
    </row>
    <row r="17" spans="2:20" ht="24.75" customHeight="1" x14ac:dyDescent="0.4">
      <c r="B17" s="6" t="s">
        <v>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"/>
      <c r="P17" s="6"/>
      <c r="Q17" s="6"/>
      <c r="R17" s="7"/>
      <c r="S17" s="7"/>
      <c r="T17" s="7"/>
    </row>
    <row r="18" spans="2:20" ht="24.75" customHeight="1" x14ac:dyDescent="0.4">
      <c r="B18" s="6" t="s">
        <v>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</row>
    <row r="19" spans="2:20" ht="24.75" customHeight="1" x14ac:dyDescent="0.4">
      <c r="B19" s="6" t="s">
        <v>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  <c r="S19" s="7"/>
      <c r="T19" s="7"/>
    </row>
    <row r="20" spans="2:20" ht="24.75" customHeight="1" x14ac:dyDescent="0.4">
      <c r="B20" s="6" t="s">
        <v>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  <c r="S20" s="7"/>
      <c r="T20" s="7"/>
    </row>
    <row r="21" spans="2:20" ht="24.75" customHeight="1" x14ac:dyDescent="0.4">
      <c r="B21" s="6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/>
      <c r="S21" s="7"/>
      <c r="T21" s="7"/>
    </row>
    <row r="22" spans="2:20" ht="12.75" customHeight="1" x14ac:dyDescent="0.3"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20" ht="12.75" customHeight="1" x14ac:dyDescent="0.3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20" ht="12.75" customHeigh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20" ht="12.75" customHeight="1" x14ac:dyDescent="0.3">
      <c r="B25" s="8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20" ht="12.75" customHeight="1" x14ac:dyDescent="0.3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20" ht="12.75" customHeight="1" x14ac:dyDescent="0.3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20" ht="12.75" customHeight="1" x14ac:dyDescent="0.3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20" ht="12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20" ht="12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20" ht="12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20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ht="12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12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2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12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2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2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ht="12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ht="12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12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ht="12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ht="12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ht="12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ht="12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ht="12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12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ht="12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ht="12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ht="12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ht="12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ht="12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ht="12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ht="12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12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ht="12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ht="12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ht="12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ht="12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ht="12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ht="12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ht="12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ht="12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ht="12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ht="12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ht="12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ht="12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ht="12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ht="12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ht="12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ht="12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ht="12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ht="12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ht="12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 ht="12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 ht="12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 ht="12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ht="12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2:17" ht="12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2:17" ht="12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2:17" ht="12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2:17" ht="12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2:17" ht="12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2:17" ht="12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2:17" ht="12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7" ht="12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17" ht="12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 ht="12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7" ht="12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2:17" ht="12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2:17" ht="12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2:17" ht="12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2:17" ht="12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2:17" ht="12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2:17" ht="12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2:17" ht="12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2:17" ht="12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2:17" ht="12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2:17" ht="12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2:17" ht="12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2:17" ht="12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2:17" ht="12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2:17" ht="12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2:17" ht="12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2:17" ht="12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2:17" ht="12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2:17" ht="12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2:17" ht="12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2:17" ht="12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 ht="12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2:17" ht="12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 ht="12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2:17" ht="12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2:17" ht="12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2:17" ht="12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2:17" ht="12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2:17" ht="12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2:17" ht="12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2:17" ht="12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ht="12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ht="12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 ht="12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 ht="12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 ht="12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 ht="12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 ht="12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 ht="12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 ht="12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 ht="12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 ht="12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 ht="12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 ht="12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 ht="12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 ht="12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 ht="12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 ht="12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 ht="12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 ht="12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 ht="12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 ht="12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 ht="12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 ht="12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ht="12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ht="12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ht="12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ht="12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ht="12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ht="12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ht="12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ht="12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ht="12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ht="12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ht="12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ht="12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ht="12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ht="12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ht="12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ht="12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ht="12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ht="12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ht="12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ht="12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ht="12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ht="12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ht="12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ht="12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ht="12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ht="12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ht="12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ht="12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ht="12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ht="12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ht="12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ht="12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ht="12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ht="12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ht="12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ht="12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ht="12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ht="12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ht="12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ht="12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ht="12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ht="12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ht="12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ht="12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ht="12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ht="12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ht="12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ht="12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ht="12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ht="12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ht="12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ht="12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ht="12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ht="12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ht="12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ht="12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ht="12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ht="12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ht="12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ht="12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ht="12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ht="12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ht="12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ht="12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ht="12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ht="12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ht="12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ht="12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ht="12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ht="12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ht="12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ht="12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ht="12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ht="12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ht="12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ht="12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ht="13.2" x14ac:dyDescent="0.25">
      <c r="G221" s="2"/>
      <c r="K221" s="2"/>
    </row>
  </sheetData>
  <mergeCells count="5">
    <mergeCell ref="B14:L14"/>
    <mergeCell ref="M3:N3"/>
    <mergeCell ref="B1:L1"/>
    <mergeCell ref="G12:H12"/>
    <mergeCell ref="G13:H13"/>
  </mergeCells>
  <conditionalFormatting sqref="F4:I10">
    <cfRule type="cellIs" dxfId="15" priority="24" operator="equal">
      <formula>0</formula>
    </cfRule>
  </conditionalFormatting>
  <conditionalFormatting sqref="H4:J10">
    <cfRule type="cellIs" dxfId="14" priority="25" operator="greaterThan">
      <formula>0.5</formula>
    </cfRule>
  </conditionalFormatting>
  <conditionalFormatting sqref="K4:K5 H6:J10">
    <cfRule type="cellIs" dxfId="13" priority="27" operator="equal">
      <formula>"O"</formula>
    </cfRule>
  </conditionalFormatting>
  <conditionalFormatting sqref="K4:K5 H6:J10">
    <cfRule type="cellIs" dxfId="12" priority="28" operator="equal">
      <formula>"P"</formula>
    </cfRule>
  </conditionalFormatting>
  <conditionalFormatting sqref="K4:K5 H6:J10">
    <cfRule type="cellIs" dxfId="11" priority="29" operator="equal">
      <formula>"N"</formula>
    </cfRule>
  </conditionalFormatting>
  <conditionalFormatting sqref="H4:J10">
    <cfRule type="cellIs" dxfId="10" priority="17" operator="equal">
      <formula>0.333333333333333</formula>
    </cfRule>
  </conditionalFormatting>
  <conditionalFormatting sqref="E4:E10">
    <cfRule type="cellIs" dxfId="1" priority="10" operator="equal">
      <formula>0.291666666666667</formula>
    </cfRule>
    <cfRule type="cellIs" dxfId="0" priority="16" operator="greaterThanOrEqual">
      <formula>0.375</formula>
    </cfRule>
  </conditionalFormatting>
  <conditionalFormatting sqref="J4:J10">
    <cfRule type="cellIs" dxfId="9" priority="15" operator="equal">
      <formula>"O"</formula>
    </cfRule>
  </conditionalFormatting>
  <conditionalFormatting sqref="J4:J10">
    <cfRule type="cellIs" dxfId="8" priority="14" operator="equal">
      <formula>"P"</formula>
    </cfRule>
  </conditionalFormatting>
  <conditionalFormatting sqref="J4:J10">
    <cfRule type="cellIs" dxfId="7" priority="13" operator="equal">
      <formula>"N"</formula>
    </cfRule>
  </conditionalFormatting>
  <conditionalFormatting sqref="E10">
    <cfRule type="cellIs" dxfId="6" priority="11" operator="equal">
      <formula>0.291666666666667</formula>
    </cfRule>
  </conditionalFormatting>
  <conditionalFormatting sqref="H4:I10">
    <cfRule type="cellIs" dxfId="5" priority="9" operator="equal">
      <formula>0.458333333333333</formula>
    </cfRule>
  </conditionalFormatting>
  <conditionalFormatting sqref="I4:I10">
    <cfRule type="cellIs" dxfId="4" priority="3" operator="equal">
      <formula>"O"</formula>
    </cfRule>
  </conditionalFormatting>
  <conditionalFormatting sqref="I4:I10">
    <cfRule type="cellIs" dxfId="3" priority="2" operator="equal">
      <formula>"P"</formula>
    </cfRule>
  </conditionalFormatting>
  <conditionalFormatting sqref="I4:I10">
    <cfRule type="cellIs" dxfId="2" priority="1" operator="equal">
      <formula>"N"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.25"/>
  <cols>
    <col min="1" max="4" width="20.6640625" customWidth="1"/>
    <col min="5" max="6" width="10.6640625" customWidth="1"/>
  </cols>
  <sheetData>
    <row r="1" spans="1:4" ht="24" customHeight="1" x14ac:dyDescent="0.4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 x14ac:dyDescent="0.25">
      <c r="A2" s="13">
        <v>1</v>
      </c>
      <c r="B2" s="14">
        <v>2</v>
      </c>
      <c r="C2" s="15">
        <v>31</v>
      </c>
      <c r="D2" s="16">
        <v>52</v>
      </c>
    </row>
    <row r="3" spans="1:4" ht="19.5" customHeight="1" x14ac:dyDescent="0.25">
      <c r="A3" s="17">
        <v>2</v>
      </c>
      <c r="B3" s="18">
        <v>3</v>
      </c>
      <c r="C3" s="19">
        <v>32</v>
      </c>
      <c r="D3" s="20">
        <v>53</v>
      </c>
    </row>
    <row r="4" spans="1:4" ht="19.5" customHeight="1" x14ac:dyDescent="0.25">
      <c r="A4" s="17">
        <v>3</v>
      </c>
      <c r="B4" s="18">
        <v>5</v>
      </c>
      <c r="C4" s="19">
        <v>33</v>
      </c>
      <c r="D4" s="20">
        <v>55</v>
      </c>
    </row>
    <row r="5" spans="1:4" ht="19.5" customHeight="1" x14ac:dyDescent="0.25">
      <c r="A5" s="17">
        <v>4</v>
      </c>
      <c r="B5" s="18">
        <v>7</v>
      </c>
      <c r="C5" s="19">
        <v>34</v>
      </c>
      <c r="D5" s="20">
        <v>57</v>
      </c>
    </row>
    <row r="6" spans="1:4" ht="19.5" customHeight="1" x14ac:dyDescent="0.25">
      <c r="A6" s="17">
        <v>5</v>
      </c>
      <c r="B6" s="18">
        <v>8</v>
      </c>
      <c r="C6" s="19">
        <v>35</v>
      </c>
      <c r="D6" s="20">
        <v>58</v>
      </c>
    </row>
    <row r="7" spans="1:4" ht="19.5" customHeight="1" x14ac:dyDescent="0.25">
      <c r="A7" s="17">
        <v>6</v>
      </c>
      <c r="B7" s="18">
        <v>10</v>
      </c>
      <c r="C7" s="19">
        <v>36</v>
      </c>
      <c r="D7" s="20">
        <v>60</v>
      </c>
    </row>
    <row r="8" spans="1:4" ht="19.5" customHeight="1" x14ac:dyDescent="0.25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 x14ac:dyDescent="0.25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 x14ac:dyDescent="0.25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 x14ac:dyDescent="0.25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 x14ac:dyDescent="0.25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 x14ac:dyDescent="0.25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 x14ac:dyDescent="0.25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 x14ac:dyDescent="0.25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 x14ac:dyDescent="0.25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 x14ac:dyDescent="0.25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 x14ac:dyDescent="0.25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 x14ac:dyDescent="0.25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 x14ac:dyDescent="0.25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 x14ac:dyDescent="0.25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 x14ac:dyDescent="0.25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 x14ac:dyDescent="0.25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 x14ac:dyDescent="0.25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 x14ac:dyDescent="0.25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 x14ac:dyDescent="0.25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 x14ac:dyDescent="0.25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 x14ac:dyDescent="0.25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 x14ac:dyDescent="0.25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 x14ac:dyDescent="0.25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 x14ac:dyDescent="0.25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BUSCH</cp:lastModifiedBy>
  <dcterms:created xsi:type="dcterms:W3CDTF">2016-01-22T15:58:34Z</dcterms:created>
  <dcterms:modified xsi:type="dcterms:W3CDTF">2016-12-23T16:17:06Z</dcterms:modified>
</cp:coreProperties>
</file>