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80" windowHeight="8835" activeTab="0"/>
  </bookViews>
  <sheets>
    <sheet name="dates anniv" sheetId="1" r:id="rId1"/>
    <sheet name="jours anniv" sheetId="2" r:id="rId2"/>
  </sheets>
  <definedNames>
    <definedName name="AN">'dates anniv'!$E$6:$E$101</definedName>
    <definedName name="Année">'dates anniv'!$A$2</definedName>
    <definedName name="Anniv">'dates anniv'!$H$3</definedName>
    <definedName name="Jours">'dates anniv'!$C$6:$C$101</definedName>
    <definedName name="Mois">'dates anniv'!$D$6:$D$101</definedName>
    <definedName name="Nom">'dates anniv'!$A$6:$A$101</definedName>
    <definedName name="Prenom">'dates anniv'!$B$6:$B$101</definedName>
  </definedNames>
  <calcPr fullCalcOnLoad="1"/>
</workbook>
</file>

<file path=xl/sharedStrings.xml><?xml version="1.0" encoding="utf-8"?>
<sst xmlns="http://schemas.openxmlformats.org/spreadsheetml/2006/main" count="223" uniqueCount="94">
  <si>
    <t>Nom</t>
  </si>
  <si>
    <t>Prénom</t>
  </si>
  <si>
    <t>Vous êtes né(e) le :</t>
  </si>
  <si>
    <t>Votre jour de naissance est un :</t>
  </si>
  <si>
    <t>JEANJEAN</t>
  </si>
  <si>
    <t>FLORYAN</t>
  </si>
  <si>
    <t>DOVYLIA</t>
  </si>
  <si>
    <t>MARYNA</t>
  </si>
  <si>
    <t>SANZ</t>
  </si>
  <si>
    <t>EUSEBIO</t>
  </si>
  <si>
    <t>PERRIN</t>
  </si>
  <si>
    <t>JONATHAN</t>
  </si>
  <si>
    <t>BON</t>
  </si>
  <si>
    <t>NANCY</t>
  </si>
  <si>
    <t>DYLAN</t>
  </si>
  <si>
    <t>GIL</t>
  </si>
  <si>
    <t>CYNTHIA</t>
  </si>
  <si>
    <t>MARIE</t>
  </si>
  <si>
    <t>JOCELYNE</t>
  </si>
  <si>
    <t>CARO</t>
  </si>
  <si>
    <t>KILLIAN</t>
  </si>
  <si>
    <t>OLLA</t>
  </si>
  <si>
    <t>ANNIE</t>
  </si>
  <si>
    <t>PASCAL</t>
  </si>
  <si>
    <t>JEAN MARC</t>
  </si>
  <si>
    <t>JESSICA</t>
  </si>
  <si>
    <t xml:space="preserve">BON </t>
  </si>
  <si>
    <t>SYLVIE</t>
  </si>
  <si>
    <t>JULIE</t>
  </si>
  <si>
    <t>JOEL</t>
  </si>
  <si>
    <t>BARRIOS</t>
  </si>
  <si>
    <t>ALEXIE</t>
  </si>
  <si>
    <t>OULD AKLOUCHE</t>
  </si>
  <si>
    <t>JEANJEAN PERRIN</t>
  </si>
  <si>
    <t>MATTHIS</t>
  </si>
  <si>
    <t xml:space="preserve">BARRIOS        </t>
  </si>
  <si>
    <t xml:space="preserve">CARON           </t>
  </si>
  <si>
    <t>MANDY</t>
  </si>
  <si>
    <t>DE GEOFFROY</t>
  </si>
  <si>
    <t>jour</t>
  </si>
  <si>
    <t>mois</t>
  </si>
  <si>
    <t>CEDRIC</t>
  </si>
  <si>
    <t>KEVIN</t>
  </si>
  <si>
    <t>année</t>
  </si>
  <si>
    <t>SERGE</t>
  </si>
  <si>
    <t>DOROTHEE</t>
  </si>
  <si>
    <t>Age à ce  jour</t>
  </si>
  <si>
    <t>Prochain anniversaire le…</t>
  </si>
  <si>
    <t>nès le</t>
  </si>
  <si>
    <t xml:space="preserve">fete </t>
  </si>
  <si>
    <t>MATHIEU</t>
  </si>
  <si>
    <t>FORNER</t>
  </si>
  <si>
    <t>LYDIE</t>
  </si>
  <si>
    <t>ANA</t>
  </si>
  <si>
    <t>ARACELI</t>
  </si>
  <si>
    <t>PABLO</t>
  </si>
  <si>
    <t>GERARD</t>
  </si>
  <si>
    <t>TITO</t>
  </si>
  <si>
    <t>VICTOR</t>
  </si>
  <si>
    <t>FLORENCIO</t>
  </si>
  <si>
    <t>MARIE JOSE</t>
  </si>
  <si>
    <t>DAVID</t>
  </si>
  <si>
    <t>VINCENT</t>
  </si>
  <si>
    <t>SAMUEL</t>
  </si>
  <si>
    <t>MICKAEL</t>
  </si>
  <si>
    <t>ELENA</t>
  </si>
  <si>
    <t>MORGANE</t>
  </si>
  <si>
    <t>FIONA</t>
  </si>
  <si>
    <t>MANUELA</t>
  </si>
  <si>
    <t>EMILE</t>
  </si>
  <si>
    <t>SANCHEZ</t>
  </si>
  <si>
    <t>ZIMMERMANN</t>
  </si>
  <si>
    <t>VALERIE</t>
  </si>
  <si>
    <t>JEAN</t>
  </si>
  <si>
    <t>MICHELE</t>
  </si>
  <si>
    <t>TISSIERES</t>
  </si>
  <si>
    <t>REAL</t>
  </si>
  <si>
    <t>MARIE-JO</t>
  </si>
  <si>
    <t>F</t>
  </si>
  <si>
    <t>M</t>
  </si>
  <si>
    <t>DOURNES</t>
  </si>
  <si>
    <t>CYRIL</t>
  </si>
  <si>
    <t>sexe</t>
  </si>
  <si>
    <t>PERAL</t>
  </si>
  <si>
    <t>LAURENT</t>
  </si>
  <si>
    <t>KADIC</t>
  </si>
  <si>
    <t>SAM</t>
  </si>
  <si>
    <t>VALENTIN</t>
  </si>
  <si>
    <t>ST</t>
  </si>
  <si>
    <t>Anniv dans</t>
  </si>
  <si>
    <t>LAVILETTE</t>
  </si>
  <si>
    <t>AUDREY</t>
  </si>
  <si>
    <t>PERRIN JEANJEAN</t>
  </si>
  <si>
    <t>LEANA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</si>
</sst>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  <numFmt numFmtId="165" formatCode="dddd"/>
    <numFmt numFmtId="166" formatCode="[$-40C]dddd\ d\ mmmm\ yyyy"/>
    <numFmt numFmtId="167" formatCode="yyyy"/>
    <numFmt numFmtId="168" formatCode="[$-F800]dddd\,\ mmmm\ dd\,\ yyyy"/>
    <numFmt numFmtId="169" formatCode="mmmm"/>
    <numFmt numFmtId="170" formatCode="d\ mmmm"/>
    <numFmt numFmtId="171" formatCode="dddd\ dd"/>
    <numFmt numFmtId="172" formatCode="mm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dddd\ d\ mmmm\ yyyy"/>
    <numFmt numFmtId="177" formatCode="ddd\ dd\ mmm\ yyyy"/>
    <numFmt numFmtId="178" formatCode="0.000"/>
    <numFmt numFmtId="179" formatCode="0.0"/>
  </numFmts>
  <fonts count="55">
    <font>
      <sz val="10"/>
      <name val="Arial"/>
      <family val="0"/>
    </font>
    <font>
      <sz val="16"/>
      <name val="Comic Sans MS"/>
      <family val="4"/>
    </font>
    <font>
      <i/>
      <sz val="18"/>
      <color indexed="5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theme="1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theme="1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theme="1"/>
      </top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44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53" applyFont="1" applyFill="1" applyBorder="1">
      <alignment/>
      <protection/>
    </xf>
    <xf numFmtId="0" fontId="4" fillId="0" borderId="0" xfId="53" applyFont="1" applyFill="1" applyBorder="1" applyAlignment="1">
      <alignment horizontal="center"/>
      <protection/>
    </xf>
    <xf numFmtId="0" fontId="4" fillId="0" borderId="0" xfId="53" applyFont="1" applyFill="1" applyBorder="1">
      <alignment/>
      <protection/>
    </xf>
    <xf numFmtId="0" fontId="4" fillId="0" borderId="0" xfId="53" applyFont="1" applyFill="1" applyBorder="1" applyAlignment="1">
      <alignment horizontal="left"/>
      <protection/>
    </xf>
    <xf numFmtId="14" fontId="4" fillId="0" borderId="0" xfId="53" applyNumberFormat="1" applyFont="1" applyFill="1" applyBorder="1" applyAlignment="1">
      <alignment horizontal="right"/>
      <protection/>
    </xf>
    <xf numFmtId="0" fontId="5" fillId="0" borderId="0" xfId="53" applyFont="1" applyFill="1" applyBorder="1">
      <alignment/>
      <protection/>
    </xf>
    <xf numFmtId="0" fontId="6" fillId="0" borderId="0" xfId="53" applyFont="1" applyFill="1" applyBorder="1" applyAlignment="1" applyProtection="1">
      <alignment vertical="center"/>
      <protection locked="0"/>
    </xf>
    <xf numFmtId="0" fontId="6" fillId="0" borderId="0" xfId="53" applyFont="1" applyFill="1" applyBorder="1" applyAlignment="1">
      <alignment vertical="center"/>
      <protection/>
    </xf>
    <xf numFmtId="14" fontId="6" fillId="0" borderId="0" xfId="53" applyNumberFormat="1" applyFont="1" applyFill="1" applyBorder="1" applyAlignment="1" applyProtection="1">
      <alignment horizontal="center" vertical="center"/>
      <protection locked="0"/>
    </xf>
    <xf numFmtId="165" fontId="6" fillId="12" borderId="0" xfId="53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51" fillId="33" borderId="6" xfId="60" applyFont="1" applyFill="1" applyBorder="1" applyAlignment="1">
      <alignment horizontal="center" vertical="center" wrapText="1"/>
    </xf>
    <xf numFmtId="0" fontId="51" fillId="33" borderId="0" xfId="60" applyFont="1" applyFill="1" applyBorder="1" applyAlignment="1">
      <alignment horizontal="center" vertical="center" wrapText="1"/>
    </xf>
    <xf numFmtId="0" fontId="51" fillId="33" borderId="10" xfId="60" applyFont="1" applyFill="1" applyBorder="1" applyAlignment="1">
      <alignment horizontal="center" vertical="center" wrapText="1"/>
    </xf>
    <xf numFmtId="0" fontId="51" fillId="33" borderId="0" xfId="59" applyFont="1" applyFill="1" applyBorder="1" applyAlignment="1">
      <alignment horizontal="center" vertical="center" wrapText="1"/>
    </xf>
    <xf numFmtId="0" fontId="52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13" xfId="0" applyFont="1" applyBorder="1" applyAlignment="1">
      <alignment wrapText="1"/>
    </xf>
    <xf numFmtId="0" fontId="52" fillId="0" borderId="14" xfId="0" applyNumberFormat="1" applyFont="1" applyBorder="1" applyAlignment="1">
      <alignment horizontal="right"/>
    </xf>
    <xf numFmtId="167" fontId="52" fillId="0" borderId="14" xfId="0" applyNumberFormat="1" applyFont="1" applyBorder="1" applyAlignment="1">
      <alignment horizontal="right"/>
    </xf>
    <xf numFmtId="0" fontId="52" fillId="0" borderId="15" xfId="0" applyFont="1" applyBorder="1" applyAlignment="1">
      <alignment/>
    </xf>
    <xf numFmtId="0" fontId="51" fillId="33" borderId="5" xfId="59" applyFont="1" applyFill="1" applyAlignment="1">
      <alignment horizontal="center" vertical="center" wrapText="1"/>
    </xf>
    <xf numFmtId="0" fontId="52" fillId="0" borderId="13" xfId="0" applyFont="1" applyBorder="1" applyAlignment="1">
      <alignment horizontal="center"/>
    </xf>
    <xf numFmtId="0" fontId="51" fillId="33" borderId="11" xfId="59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171" fontId="52" fillId="0" borderId="16" xfId="0" applyNumberFormat="1" applyFont="1" applyBorder="1" applyAlignment="1">
      <alignment/>
    </xf>
    <xf numFmtId="176" fontId="52" fillId="0" borderId="14" xfId="0" applyNumberFormat="1" applyFont="1" applyBorder="1" applyAlignment="1">
      <alignment horizontal="right"/>
    </xf>
    <xf numFmtId="0" fontId="52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52" fillId="0" borderId="17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0" fillId="0" borderId="0" xfId="0" applyAlignment="1">
      <alignment horizontal="right" vertical="center" wrapText="1"/>
    </xf>
    <xf numFmtId="171" fontId="52" fillId="0" borderId="19" xfId="0" applyNumberFormat="1" applyFont="1" applyBorder="1" applyAlignment="1">
      <alignment/>
    </xf>
    <xf numFmtId="171" fontId="52" fillId="0" borderId="20" xfId="0" applyNumberFormat="1" applyFont="1" applyBorder="1" applyAlignment="1">
      <alignment/>
    </xf>
    <xf numFmtId="0" fontId="1" fillId="0" borderId="0" xfId="0" applyFont="1" applyBorder="1" applyAlignment="1">
      <alignment/>
    </xf>
    <xf numFmtId="169" fontId="52" fillId="0" borderId="14" xfId="0" applyNumberFormat="1" applyFont="1" applyBorder="1" applyAlignment="1">
      <alignment horizontal="right"/>
    </xf>
    <xf numFmtId="16" fontId="52" fillId="34" borderId="14" xfId="0" applyNumberFormat="1" applyFont="1" applyFill="1" applyBorder="1" applyAlignment="1">
      <alignment horizontal="right"/>
    </xf>
    <xf numFmtId="0" fontId="51" fillId="33" borderId="21" xfId="60" applyFont="1" applyFill="1" applyBorder="1" applyAlignment="1">
      <alignment horizontal="center" vertical="center" wrapText="1"/>
    </xf>
    <xf numFmtId="1" fontId="6" fillId="12" borderId="0" xfId="53" applyNumberFormat="1" applyFont="1" applyFill="1" applyBorder="1" applyAlignment="1">
      <alignment horizontal="center" vertical="center"/>
      <protection/>
    </xf>
    <xf numFmtId="0" fontId="52" fillId="0" borderId="14" xfId="0" applyFont="1" applyBorder="1" applyAlignment="1">
      <alignment/>
    </xf>
    <xf numFmtId="171" fontId="52" fillId="0" borderId="16" xfId="0" applyNumberFormat="1" applyFont="1" applyBorder="1" applyAlignment="1">
      <alignment horizontal="right"/>
    </xf>
    <xf numFmtId="171" fontId="52" fillId="0" borderId="14" xfId="0" applyNumberFormat="1" applyFont="1" applyBorder="1" applyAlignment="1">
      <alignment/>
    </xf>
    <xf numFmtId="0" fontId="52" fillId="0" borderId="13" xfId="0" applyNumberFormat="1" applyFont="1" applyBorder="1" applyAlignment="1">
      <alignment/>
    </xf>
    <xf numFmtId="2" fontId="53" fillId="0" borderId="0" xfId="0" applyNumberFormat="1" applyFont="1" applyAlignment="1">
      <alignment/>
    </xf>
    <xf numFmtId="167" fontId="52" fillId="0" borderId="18" xfId="0" applyNumberFormat="1" applyFont="1" applyBorder="1" applyAlignment="1">
      <alignment horizontal="right"/>
    </xf>
    <xf numFmtId="169" fontId="52" fillId="0" borderId="18" xfId="0" applyNumberFormat="1" applyFont="1" applyBorder="1" applyAlignment="1">
      <alignment horizontal="right"/>
    </xf>
    <xf numFmtId="176" fontId="52" fillId="0" borderId="18" xfId="0" applyNumberFormat="1" applyFont="1" applyBorder="1" applyAlignment="1">
      <alignment horizontal="right"/>
    </xf>
    <xf numFmtId="0" fontId="54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53" applyFont="1" applyFill="1" applyBorder="1" applyAlignment="1">
      <alignment horizontal="center" vertical="center"/>
      <protection/>
    </xf>
    <xf numFmtId="0" fontId="6" fillId="12" borderId="0" xfId="53" applyFont="1" applyFill="1" applyBorder="1" applyAlignment="1" applyProtection="1">
      <alignment horizontal="right" vertical="center"/>
      <protection locked="0"/>
    </xf>
    <xf numFmtId="0" fontId="6" fillId="12" borderId="0" xfId="53" applyFont="1" applyFill="1" applyBorder="1" applyAlignment="1">
      <alignment horizontal="righ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75">
    <dxf>
      <fill>
        <patternFill>
          <fgColor indexed="64"/>
          <bgColor indexed="9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9" tint="0.40000998973846436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4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rgb="FF7030A0"/>
          </stop>
        </gradientFill>
      </fill>
      <border/>
    </dxf>
    <dxf>
      <fill>
        <gradientFill type="path" left="0.5" right="0.5" top="0.5" bottom="0.5">
          <stop position="0">
            <color theme="5" tint="0.40000998973846436"/>
          </stop>
          <stop position="1">
            <color theme="5" tint="-0.2509700059890747"/>
          </stop>
        </gradientFill>
      </fill>
      <border/>
    </dxf>
    <dxf>
      <fill>
        <gradientFill degree="90">
          <stop position="0">
            <color theme="0"/>
          </stop>
          <stop position="1">
            <color rgb="FF00B050"/>
          </stop>
        </gradientFill>
      </fill>
      <border/>
    </dxf>
    <dxf>
      <fill>
        <gradientFill degree="90">
          <stop position="0">
            <color theme="9" tint="-0.4980199933052063"/>
          </stop>
          <stop position="1">
            <color rgb="FF7030A0"/>
          </stop>
        </gradientFill>
      </fill>
      <border/>
    </dxf>
    <dxf>
      <fill>
        <gradientFill degree="90">
          <stop position="0">
            <color theme="0"/>
          </stop>
          <stop position="1">
            <color rgb="FF002060"/>
          </stop>
        </gradientFill>
      </fill>
      <border/>
    </dxf>
    <dxf>
      <fill>
        <gradientFill type="path" left="0.5" right="0.5" top="0.5" bottom="0.5">
          <stop position="0">
            <color theme="4" tint="0.40000998973846436"/>
          </stop>
          <stop position="1">
            <color theme="1" tint="0.2509799897670746"/>
          </stop>
        </gradientFill>
      </fill>
      <border/>
    </dxf>
    <dxf>
      <fill>
        <gradientFill type="path" left="0.5" right="0.5" top="0.5" bottom="0.5">
          <stop position="0">
            <color theme="9" tint="0.40000998973846436"/>
          </stop>
          <stop position="1">
            <color theme="0" tint="-0.4980199933052063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9" tint="0.5999900102615356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</xdr:rowOff>
    </xdr:from>
    <xdr:to>
      <xdr:col>0</xdr:col>
      <xdr:colOff>1114425</xdr:colOff>
      <xdr:row>3</xdr:row>
      <xdr:rowOff>114300</xdr:rowOff>
    </xdr:to>
    <xdr:pic>
      <xdr:nvPicPr>
        <xdr:cNvPr id="1" name="Picture 2" descr="D:\PFiles\MSOffice\Clipart\standard\stddir3\FD00534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"/>
          <a:ext cx="952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1095375</xdr:colOff>
      <xdr:row>0</xdr:row>
      <xdr:rowOff>19050</xdr:rowOff>
    </xdr:from>
    <xdr:to>
      <xdr:col>8</xdr:col>
      <xdr:colOff>866775</xdr:colOff>
      <xdr:row>3</xdr:row>
      <xdr:rowOff>114300</xdr:rowOff>
    </xdr:to>
    <xdr:pic>
      <xdr:nvPicPr>
        <xdr:cNvPr id="2" name="Picture 2" descr="D:\PFiles\MSOffice\Clipart\standard\stddir3\FD00534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9050"/>
          <a:ext cx="866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9" name="Tableau9" displayName="Tableau9" ref="A5:I101" comment="" totalsRowShown="0">
  <autoFilter ref="A5:I101"/>
  <tableColumns count="9">
    <tableColumn id="1" name="Nom"/>
    <tableColumn id="2" name="Prénom"/>
    <tableColumn id="3" name="jour"/>
    <tableColumn id="4" name="mois"/>
    <tableColumn id="5" name="année"/>
    <tableColumn id="9" name="Age à ce  jour"/>
    <tableColumn id="7" name="Prochain anniversaire le…"/>
    <tableColumn id="8" name="Anniv dans"/>
    <tableColumn id="13" name="sex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101"/>
  <sheetViews>
    <sheetView tabSelected="1" zoomScalePageLayoutView="0" workbookViewId="0" topLeftCell="A7">
      <selection activeCell="L101" sqref="L101"/>
    </sheetView>
  </sheetViews>
  <sheetFormatPr defaultColWidth="11.421875" defaultRowHeight="12.75"/>
  <cols>
    <col min="1" max="1" width="23.28125" style="0" bestFit="1" customWidth="1"/>
    <col min="2" max="2" width="15.28125" style="0" bestFit="1" customWidth="1"/>
    <col min="3" max="4" width="15.140625" style="0" bestFit="1" customWidth="1"/>
    <col min="5" max="5" width="14.140625" style="0" bestFit="1" customWidth="1"/>
    <col min="6" max="6" width="29.8515625" style="0" bestFit="1" customWidth="1"/>
    <col min="7" max="7" width="33.00390625" style="12" bestFit="1" customWidth="1"/>
    <col min="8" max="8" width="16.421875" style="12" bestFit="1" customWidth="1"/>
    <col min="9" max="9" width="14.8515625" style="12" customWidth="1"/>
    <col min="10" max="10" width="9.7109375" style="12" customWidth="1"/>
    <col min="11" max="11" width="9.7109375" style="0" customWidth="1"/>
  </cols>
  <sheetData>
    <row r="1" spans="1:11" ht="24">
      <c r="A1" s="52" t="str">
        <f>CONCATENATE("Dates des anniversaires ",Année,)</f>
        <v>Dates des anniversaires 2013</v>
      </c>
      <c r="B1" s="52"/>
      <c r="C1" s="52"/>
      <c r="D1" s="52"/>
      <c r="E1" s="52"/>
      <c r="F1" s="52"/>
      <c r="G1" s="52"/>
      <c r="H1" s="52"/>
      <c r="I1" s="52"/>
      <c r="J1" s="52"/>
      <c r="K1" s="38"/>
    </row>
    <row r="2" ht="12.75">
      <c r="A2" s="47">
        <v>2013</v>
      </c>
    </row>
    <row r="3" ht="12.75"/>
    <row r="4" spans="3:8" ht="18.75" thickBot="1">
      <c r="C4" s="53" t="s">
        <v>48</v>
      </c>
      <c r="D4" s="53"/>
      <c r="E4" s="53"/>
      <c r="F4" s="28"/>
      <c r="G4" s="28"/>
      <c r="H4" s="13"/>
    </row>
    <row r="5" spans="1:10" s="1" customFormat="1" ht="16.5" thickBot="1">
      <c r="A5" s="14" t="s">
        <v>0</v>
      </c>
      <c r="B5" s="14" t="s">
        <v>1</v>
      </c>
      <c r="C5" s="15" t="s">
        <v>39</v>
      </c>
      <c r="D5" s="15" t="s">
        <v>40</v>
      </c>
      <c r="E5" s="16" t="s">
        <v>43</v>
      </c>
      <c r="F5" s="15" t="s">
        <v>46</v>
      </c>
      <c r="G5" s="17" t="s">
        <v>47</v>
      </c>
      <c r="H5" s="27" t="s">
        <v>89</v>
      </c>
      <c r="I5" s="25" t="s">
        <v>82</v>
      </c>
      <c r="J5" s="41" t="s">
        <v>49</v>
      </c>
    </row>
    <row r="6" spans="1:11" s="1" customFormat="1" ht="16.5" thickTop="1">
      <c r="A6" s="43" t="s">
        <v>21</v>
      </c>
      <c r="B6" s="23" t="s">
        <v>25</v>
      </c>
      <c r="C6" s="45">
        <v>32048</v>
      </c>
      <c r="D6" s="39">
        <f aca="true" t="shared" si="0" ref="D6:D29">C6</f>
        <v>32048</v>
      </c>
      <c r="E6" s="23">
        <f aca="true" t="shared" si="1" ref="E6:E37">C6</f>
        <v>32048</v>
      </c>
      <c r="F6" s="23" t="str">
        <f aca="true" ca="1" t="shared" si="2" ref="F6:F37">DATEDIF(C6,TODAY(),"y")&amp;" ans "&amp;DATEDIF(C6,TODAY(),"ym")&amp;" mois "&amp;DATEDIF(C6,TODAY(),"md")&amp;" jour(s)"</f>
        <v>26 ans 11 mois 7 jour(s)</v>
      </c>
      <c r="G6" s="30">
        <f aca="true" ca="1" t="shared" si="3" ref="G6:G37">IF(C6="","",IF(DATE(YEAR(TODAY()),MONTH(C6),DAY(C6))&gt;=TODAY(),DATE(YEAR(TODAY()),MONTH(C6),DAY(C6)),DATE(YEAR(TODAY())+1,MONTH(C6),DAY(C6))))</f>
        <v>41910</v>
      </c>
      <c r="H6" s="22" t="str">
        <f aca="true" ca="1" t="shared" si="4" ref="H6:H37">IF(G6="","",DATEDIF(TODAY(),G6,"yd"))&amp;" jour(s)"</f>
        <v>24 jour(s)</v>
      </c>
      <c r="I6" s="26" t="s">
        <v>78</v>
      </c>
      <c r="J6" s="40">
        <v>40852</v>
      </c>
      <c r="K6" s="35"/>
    </row>
    <row r="7" spans="1:10" ht="15.75">
      <c r="A7" s="19" t="s">
        <v>8</v>
      </c>
      <c r="B7" s="23" t="s">
        <v>9</v>
      </c>
      <c r="C7" s="29">
        <v>22546</v>
      </c>
      <c r="D7" s="39">
        <f t="shared" si="0"/>
        <v>22546</v>
      </c>
      <c r="E7" s="23">
        <f t="shared" si="1"/>
        <v>22546</v>
      </c>
      <c r="F7" s="23" t="str">
        <f ca="1" t="shared" si="2"/>
        <v>52 ans 11 mois 13 jour(s)</v>
      </c>
      <c r="G7" s="30">
        <f ca="1" t="shared" si="3"/>
        <v>41904</v>
      </c>
      <c r="H7" s="22" t="str">
        <f ca="1" t="shared" si="4"/>
        <v>18 jour(s)</v>
      </c>
      <c r="I7" s="26" t="s">
        <v>79</v>
      </c>
      <c r="J7" s="40">
        <v>40591</v>
      </c>
    </row>
    <row r="8" spans="1:10" ht="15.75">
      <c r="A8" s="20" t="s">
        <v>26</v>
      </c>
      <c r="B8" s="23" t="s">
        <v>44</v>
      </c>
      <c r="C8" s="29">
        <v>23993</v>
      </c>
      <c r="D8" s="39">
        <f t="shared" si="0"/>
        <v>23993</v>
      </c>
      <c r="E8" s="23">
        <f t="shared" si="1"/>
        <v>23993</v>
      </c>
      <c r="F8" s="23" t="str">
        <f ca="1" t="shared" si="2"/>
        <v>48 ans 11 mois 27 jour(s)</v>
      </c>
      <c r="G8" s="30">
        <f ca="1" t="shared" si="3"/>
        <v>41890</v>
      </c>
      <c r="H8" s="22" t="str">
        <f ca="1" t="shared" si="4"/>
        <v>4 jour(s)</v>
      </c>
      <c r="I8" s="26" t="s">
        <v>79</v>
      </c>
      <c r="J8" s="40">
        <v>40718</v>
      </c>
    </row>
    <row r="9" spans="1:10" ht="15.75">
      <c r="A9" s="20" t="s">
        <v>30</v>
      </c>
      <c r="B9" s="23" t="s">
        <v>27</v>
      </c>
      <c r="C9" s="29">
        <v>23991</v>
      </c>
      <c r="D9" s="39">
        <f t="shared" si="0"/>
        <v>23991</v>
      </c>
      <c r="E9" s="23">
        <f t="shared" si="1"/>
        <v>23991</v>
      </c>
      <c r="F9" s="23" t="str">
        <f ca="1" t="shared" si="2"/>
        <v>48 ans 11 mois 29 jour(s)</v>
      </c>
      <c r="G9" s="30">
        <f ca="1" t="shared" si="3"/>
        <v>41888</v>
      </c>
      <c r="H9" s="22" t="str">
        <f ca="1" t="shared" si="4"/>
        <v>2 jour(s)</v>
      </c>
      <c r="I9" s="26" t="s">
        <v>78</v>
      </c>
      <c r="J9" s="40">
        <v>40616</v>
      </c>
    </row>
    <row r="10" spans="1:10" ht="15.75">
      <c r="A10" s="20" t="s">
        <v>8</v>
      </c>
      <c r="B10" s="23" t="s">
        <v>54</v>
      </c>
      <c r="C10" s="29">
        <v>23254</v>
      </c>
      <c r="D10" s="39">
        <f t="shared" si="0"/>
        <v>23254</v>
      </c>
      <c r="E10" s="23">
        <f t="shared" si="1"/>
        <v>23254</v>
      </c>
      <c r="F10" s="23" t="str">
        <f ca="1" t="shared" si="2"/>
        <v>51 ans 0 mois 4 jour(s)</v>
      </c>
      <c r="G10" s="30">
        <f ca="1" t="shared" si="3"/>
        <v>42247</v>
      </c>
      <c r="H10" s="23" t="str">
        <f ca="1" t="shared" si="4"/>
        <v>361 jour(s)</v>
      </c>
      <c r="I10" s="26" t="s">
        <v>78</v>
      </c>
      <c r="J10" s="40">
        <v>40852</v>
      </c>
    </row>
    <row r="11" spans="1:10" ht="15.75">
      <c r="A11" s="20" t="s">
        <v>8</v>
      </c>
      <c r="B11" s="23" t="s">
        <v>17</v>
      </c>
      <c r="C11" s="29">
        <v>36026</v>
      </c>
      <c r="D11" s="39">
        <f t="shared" si="0"/>
        <v>36026</v>
      </c>
      <c r="E11" s="23">
        <f t="shared" si="1"/>
        <v>36026</v>
      </c>
      <c r="F11" s="23" t="str">
        <f ca="1" t="shared" si="2"/>
        <v>16 ans 0 mois 16 jour(s)</v>
      </c>
      <c r="G11" s="30">
        <f ca="1" t="shared" si="3"/>
        <v>42235</v>
      </c>
      <c r="H11" s="22" t="str">
        <f ca="1" t="shared" si="4"/>
        <v>349 jour(s)</v>
      </c>
      <c r="I11" s="26" t="s">
        <v>78</v>
      </c>
      <c r="J11" s="40">
        <v>40750</v>
      </c>
    </row>
    <row r="12" spans="1:10" ht="15.75">
      <c r="A12" s="20" t="s">
        <v>35</v>
      </c>
      <c r="B12" s="23" t="s">
        <v>34</v>
      </c>
      <c r="C12" s="29">
        <v>39673</v>
      </c>
      <c r="D12" s="39">
        <f t="shared" si="0"/>
        <v>39673</v>
      </c>
      <c r="E12" s="23">
        <f t="shared" si="1"/>
        <v>39673</v>
      </c>
      <c r="F12" s="23" t="str">
        <f ca="1" t="shared" si="2"/>
        <v>6 ans 0 mois 22 jour(s)</v>
      </c>
      <c r="G12" s="30">
        <f ca="1" t="shared" si="3"/>
        <v>42229</v>
      </c>
      <c r="H12" s="22" t="str">
        <f ca="1" t="shared" si="4"/>
        <v>343 jour(s)</v>
      </c>
      <c r="I12" s="26" t="s">
        <v>79</v>
      </c>
      <c r="J12" s="40">
        <v>40641</v>
      </c>
    </row>
    <row r="13" spans="1:10" ht="15.75">
      <c r="A13" s="20" t="s">
        <v>19</v>
      </c>
      <c r="B13" s="23" t="s">
        <v>20</v>
      </c>
      <c r="C13" s="29">
        <v>38577</v>
      </c>
      <c r="D13" s="39">
        <f t="shared" si="0"/>
        <v>38577</v>
      </c>
      <c r="E13" s="23">
        <f t="shared" si="1"/>
        <v>38577</v>
      </c>
      <c r="F13" s="23" t="str">
        <f ca="1" t="shared" si="2"/>
        <v>9 ans 0 mois 22 jour(s)</v>
      </c>
      <c r="G13" s="30">
        <f ca="1" t="shared" si="3"/>
        <v>42229</v>
      </c>
      <c r="H13" s="22" t="str">
        <f ca="1" t="shared" si="4"/>
        <v>343 jour(s)</v>
      </c>
      <c r="I13" s="26" t="s">
        <v>79</v>
      </c>
      <c r="J13" s="40">
        <v>40737</v>
      </c>
    </row>
    <row r="14" spans="1:10" ht="15.75">
      <c r="A14" s="20" t="s">
        <v>32</v>
      </c>
      <c r="B14" s="23" t="s">
        <v>37</v>
      </c>
      <c r="C14" s="29">
        <v>32322</v>
      </c>
      <c r="D14" s="39">
        <f t="shared" si="0"/>
        <v>32322</v>
      </c>
      <c r="E14" s="23">
        <f t="shared" si="1"/>
        <v>32322</v>
      </c>
      <c r="F14" s="23" t="str">
        <f ca="1" t="shared" si="2"/>
        <v>26 ans 2 mois 7 jour(s)</v>
      </c>
      <c r="G14" s="30">
        <f ca="1" t="shared" si="3"/>
        <v>42183</v>
      </c>
      <c r="H14" s="22" t="str">
        <f ca="1" t="shared" si="4"/>
        <v>297 jour(s)</v>
      </c>
      <c r="I14" s="26" t="s">
        <v>78</v>
      </c>
      <c r="J14" s="40">
        <v>40823</v>
      </c>
    </row>
    <row r="15" spans="1:10" ht="15.75">
      <c r="A15" s="20" t="s">
        <v>8</v>
      </c>
      <c r="B15" s="23" t="s">
        <v>67</v>
      </c>
      <c r="C15" s="29">
        <v>35958</v>
      </c>
      <c r="D15" s="39">
        <f t="shared" si="0"/>
        <v>35958</v>
      </c>
      <c r="E15" s="23">
        <f t="shared" si="1"/>
        <v>35958</v>
      </c>
      <c r="F15" s="23" t="str">
        <f ca="1" t="shared" si="2"/>
        <v>16 ans 2 mois 23 jour(s)</v>
      </c>
      <c r="G15" s="30">
        <f ca="1" t="shared" si="3"/>
        <v>42167</v>
      </c>
      <c r="H15" s="23" t="str">
        <f ca="1" t="shared" si="4"/>
        <v>281 jour(s)</v>
      </c>
      <c r="I15" s="26" t="s">
        <v>78</v>
      </c>
      <c r="J15" s="40">
        <v>40732</v>
      </c>
    </row>
    <row r="16" spans="1:10" ht="15.75">
      <c r="A16" s="20" t="s">
        <v>32</v>
      </c>
      <c r="B16" s="23" t="s">
        <v>41</v>
      </c>
      <c r="C16" s="29">
        <v>29742</v>
      </c>
      <c r="D16" s="39">
        <f t="shared" si="0"/>
        <v>29742</v>
      </c>
      <c r="E16" s="23">
        <f t="shared" si="1"/>
        <v>29742</v>
      </c>
      <c r="F16" s="23" t="str">
        <f ca="1" t="shared" si="2"/>
        <v>33 ans 2 mois 30 jour(s)</v>
      </c>
      <c r="G16" s="30">
        <f ca="1" t="shared" si="3"/>
        <v>42160</v>
      </c>
      <c r="H16" s="22" t="str">
        <f ca="1" t="shared" si="4"/>
        <v>274 jour(s)</v>
      </c>
      <c r="I16" s="26" t="s">
        <v>79</v>
      </c>
      <c r="J16" s="40">
        <v>40697</v>
      </c>
    </row>
    <row r="17" spans="1:10" ht="15.75">
      <c r="A17" s="20" t="s">
        <v>8</v>
      </c>
      <c r="B17" s="23" t="s">
        <v>57</v>
      </c>
      <c r="C17" s="29">
        <v>23523</v>
      </c>
      <c r="D17" s="39">
        <f t="shared" si="0"/>
        <v>23523</v>
      </c>
      <c r="E17" s="23">
        <f t="shared" si="1"/>
        <v>23523</v>
      </c>
      <c r="F17" s="23" t="str">
        <f ca="1" t="shared" si="2"/>
        <v>50 ans 3 mois 9 jour(s)</v>
      </c>
      <c r="G17" s="30">
        <f ca="1" t="shared" si="3"/>
        <v>42150</v>
      </c>
      <c r="H17" s="23" t="str">
        <f ca="1" t="shared" si="4"/>
        <v>264 jour(s)</v>
      </c>
      <c r="I17" s="26" t="s">
        <v>79</v>
      </c>
      <c r="J17" s="40">
        <v>40750</v>
      </c>
    </row>
    <row r="18" spans="1:10" ht="15.75">
      <c r="A18" s="20" t="s">
        <v>8</v>
      </c>
      <c r="B18" s="23" t="s">
        <v>59</v>
      </c>
      <c r="C18" s="29">
        <v>11084</v>
      </c>
      <c r="D18" s="39">
        <f t="shared" si="0"/>
        <v>11084</v>
      </c>
      <c r="E18" s="23">
        <f t="shared" si="1"/>
        <v>11084</v>
      </c>
      <c r="F18" s="23" t="str">
        <f ca="1" t="shared" si="2"/>
        <v>84 ans 3 mois 29 jour(s)</v>
      </c>
      <c r="G18" s="30">
        <f ca="1" t="shared" si="3"/>
        <v>42130</v>
      </c>
      <c r="H18" s="23" t="str">
        <f ca="1" t="shared" si="4"/>
        <v>244 jour(s)</v>
      </c>
      <c r="I18" s="26" t="s">
        <v>79</v>
      </c>
      <c r="J18" s="40">
        <v>40890</v>
      </c>
    </row>
    <row r="19" spans="1:10" ht="15.75">
      <c r="A19" s="20" t="s">
        <v>33</v>
      </c>
      <c r="B19" s="23" t="s">
        <v>14</v>
      </c>
      <c r="C19" s="29">
        <v>40300</v>
      </c>
      <c r="D19" s="39">
        <f t="shared" si="0"/>
        <v>40300</v>
      </c>
      <c r="E19" s="23">
        <f t="shared" si="1"/>
        <v>40300</v>
      </c>
      <c r="F19" s="23" t="str">
        <f ca="1" t="shared" si="2"/>
        <v>4 ans 4 mois 2 jour(s)</v>
      </c>
      <c r="G19" s="30">
        <f ca="1" t="shared" si="3"/>
        <v>42126</v>
      </c>
      <c r="H19" s="22" t="str">
        <f ca="1" t="shared" si="4"/>
        <v>240 jour(s)</v>
      </c>
      <c r="I19" s="26" t="s">
        <v>79</v>
      </c>
      <c r="J19" s="40">
        <v>40680</v>
      </c>
    </row>
    <row r="20" spans="1:10" ht="15.75">
      <c r="A20" s="20" t="s">
        <v>8</v>
      </c>
      <c r="B20" s="23" t="s">
        <v>16</v>
      </c>
      <c r="C20" s="29">
        <v>32264</v>
      </c>
      <c r="D20" s="39">
        <f t="shared" si="0"/>
        <v>32264</v>
      </c>
      <c r="E20" s="23">
        <f t="shared" si="1"/>
        <v>32264</v>
      </c>
      <c r="F20" s="23" t="str">
        <f ca="1" t="shared" si="2"/>
        <v>26 ans 4 mois 3 jour(s)</v>
      </c>
      <c r="G20" s="30">
        <f ca="1" t="shared" si="3"/>
        <v>42125</v>
      </c>
      <c r="H20" s="22" t="str">
        <f ca="1" t="shared" si="4"/>
        <v>239 jour(s)</v>
      </c>
      <c r="I20" s="26" t="s">
        <v>78</v>
      </c>
      <c r="J20" s="40">
        <v>40620</v>
      </c>
    </row>
    <row r="21" spans="1:10" ht="15.75">
      <c r="A21" s="20" t="s">
        <v>8</v>
      </c>
      <c r="B21" s="23" t="s">
        <v>50</v>
      </c>
      <c r="C21" s="29">
        <v>31165</v>
      </c>
      <c r="D21" s="39">
        <f t="shared" si="0"/>
        <v>31165</v>
      </c>
      <c r="E21" s="23">
        <f t="shared" si="1"/>
        <v>31165</v>
      </c>
      <c r="F21" s="23" t="str">
        <f ca="1" t="shared" si="2"/>
        <v>29 ans 4 mois 7 jour(s)</v>
      </c>
      <c r="G21" s="30">
        <f ca="1" t="shared" si="3"/>
        <v>42122</v>
      </c>
      <c r="H21" s="22" t="str">
        <f ca="1" t="shared" si="4"/>
        <v>236 jour(s)</v>
      </c>
      <c r="I21" s="26" t="s">
        <v>79</v>
      </c>
      <c r="J21" s="40">
        <v>40758</v>
      </c>
    </row>
    <row r="22" spans="1:10" ht="15.75">
      <c r="A22" s="20" t="s">
        <v>12</v>
      </c>
      <c r="B22" s="23" t="s">
        <v>28</v>
      </c>
      <c r="C22" s="29">
        <v>33711</v>
      </c>
      <c r="D22" s="39">
        <f t="shared" si="0"/>
        <v>33711</v>
      </c>
      <c r="E22" s="23">
        <f t="shared" si="1"/>
        <v>33711</v>
      </c>
      <c r="F22" s="23" t="str">
        <f ca="1" t="shared" si="2"/>
        <v>22 ans 4 mois 18 jour(s)</v>
      </c>
      <c r="G22" s="30">
        <f ca="1" t="shared" si="3"/>
        <v>42111</v>
      </c>
      <c r="H22" s="22" t="str">
        <f ca="1" t="shared" si="4"/>
        <v>225 jour(s)</v>
      </c>
      <c r="I22" s="26" t="s">
        <v>78</v>
      </c>
      <c r="J22" s="40">
        <v>40580</v>
      </c>
    </row>
    <row r="23" spans="1:10" ht="15.75">
      <c r="A23" s="20" t="s">
        <v>8</v>
      </c>
      <c r="B23" s="23" t="s">
        <v>66</v>
      </c>
      <c r="C23" s="29">
        <v>35162</v>
      </c>
      <c r="D23" s="39">
        <f t="shared" si="0"/>
        <v>35162</v>
      </c>
      <c r="E23" s="23">
        <f t="shared" si="1"/>
        <v>35162</v>
      </c>
      <c r="F23" s="23" t="str">
        <f ca="1" t="shared" si="2"/>
        <v>18 ans 4 mois 28 jour(s)</v>
      </c>
      <c r="G23" s="30">
        <f ca="1" t="shared" si="3"/>
        <v>42101</v>
      </c>
      <c r="H23" s="23" t="str">
        <f ca="1" t="shared" si="4"/>
        <v>215 jour(s)</v>
      </c>
      <c r="I23" s="26" t="s">
        <v>78</v>
      </c>
      <c r="J23" s="40">
        <v>40744</v>
      </c>
    </row>
    <row r="24" spans="1:10" ht="15.75">
      <c r="A24" s="20" t="s">
        <v>4</v>
      </c>
      <c r="B24" s="23" t="s">
        <v>6</v>
      </c>
      <c r="C24" s="29">
        <v>35157</v>
      </c>
      <c r="D24" s="39">
        <f t="shared" si="0"/>
        <v>35157</v>
      </c>
      <c r="E24" s="23">
        <f t="shared" si="1"/>
        <v>35157</v>
      </c>
      <c r="F24" s="23" t="str">
        <f ca="1" t="shared" si="2"/>
        <v>18 ans 5 mois 2 jour(s)</v>
      </c>
      <c r="G24" s="30">
        <f ca="1" t="shared" si="3"/>
        <v>42096</v>
      </c>
      <c r="H24" s="22" t="str">
        <f ca="1" t="shared" si="4"/>
        <v>210 jour(s)</v>
      </c>
      <c r="I24" s="26" t="s">
        <v>78</v>
      </c>
      <c r="J24" s="40"/>
    </row>
    <row r="25" spans="1:10" ht="15.75">
      <c r="A25" s="20" t="s">
        <v>8</v>
      </c>
      <c r="B25" s="23" t="s">
        <v>62</v>
      </c>
      <c r="C25" s="29">
        <v>32958</v>
      </c>
      <c r="D25" s="39">
        <f t="shared" si="0"/>
        <v>32958</v>
      </c>
      <c r="E25" s="23">
        <f t="shared" si="1"/>
        <v>32958</v>
      </c>
      <c r="F25" s="23" t="str">
        <f ca="1" t="shared" si="2"/>
        <v>24 ans 5 mois 9 jour(s)</v>
      </c>
      <c r="G25" s="30">
        <f ca="1" t="shared" si="3"/>
        <v>42089</v>
      </c>
      <c r="H25" s="23" t="str">
        <f ca="1" t="shared" si="4"/>
        <v>203 jour(s)</v>
      </c>
      <c r="I25" s="26" t="s">
        <v>79</v>
      </c>
      <c r="J25" s="40">
        <v>40667</v>
      </c>
    </row>
    <row r="26" spans="1:10" ht="15.75">
      <c r="A26" s="20" t="s">
        <v>8</v>
      </c>
      <c r="B26" s="23" t="s">
        <v>60</v>
      </c>
      <c r="C26" s="29">
        <v>29287</v>
      </c>
      <c r="D26" s="39">
        <f t="shared" si="0"/>
        <v>29287</v>
      </c>
      <c r="E26" s="23">
        <f t="shared" si="1"/>
        <v>29287</v>
      </c>
      <c r="F26" s="23" t="str">
        <f ca="1" t="shared" si="2"/>
        <v>34 ans 5 mois 28 jour(s)</v>
      </c>
      <c r="G26" s="30">
        <f ca="1" t="shared" si="3"/>
        <v>42070</v>
      </c>
      <c r="H26" s="23" t="str">
        <f ca="1" t="shared" si="4"/>
        <v>184 jour(s)</v>
      </c>
      <c r="I26" s="26" t="s">
        <v>78</v>
      </c>
      <c r="J26" s="40">
        <v>40790</v>
      </c>
    </row>
    <row r="27" spans="1:10" ht="15.75">
      <c r="A27" s="20" t="s">
        <v>30</v>
      </c>
      <c r="B27" s="23" t="s">
        <v>31</v>
      </c>
      <c r="C27" s="29">
        <v>31110</v>
      </c>
      <c r="D27" s="39">
        <f t="shared" si="0"/>
        <v>31110</v>
      </c>
      <c r="E27" s="23">
        <f t="shared" si="1"/>
        <v>31110</v>
      </c>
      <c r="F27" s="23" t="str">
        <f ca="1" t="shared" si="2"/>
        <v>29 ans 6 mois 0 jour(s)</v>
      </c>
      <c r="G27" s="30">
        <f ca="1" t="shared" si="3"/>
        <v>42067</v>
      </c>
      <c r="H27" s="22" t="str">
        <f ca="1" t="shared" si="4"/>
        <v>181 jour(s)</v>
      </c>
      <c r="I27" s="26" t="s">
        <v>78</v>
      </c>
      <c r="J27" s="40">
        <v>40750</v>
      </c>
    </row>
    <row r="28" spans="1:10" ht="15.75">
      <c r="A28" s="20" t="s">
        <v>8</v>
      </c>
      <c r="B28" s="23" t="s">
        <v>58</v>
      </c>
      <c r="C28" s="29">
        <v>24531</v>
      </c>
      <c r="D28" s="39">
        <f t="shared" si="0"/>
        <v>24531</v>
      </c>
      <c r="E28" s="23">
        <f t="shared" si="1"/>
        <v>24531</v>
      </c>
      <c r="F28" s="23" t="str">
        <f ca="1" t="shared" si="2"/>
        <v>47 ans 6 mois 7 jour(s)</v>
      </c>
      <c r="G28" s="30">
        <f ca="1" t="shared" si="3"/>
        <v>42063</v>
      </c>
      <c r="H28" s="23" t="str">
        <f ca="1" t="shared" si="4"/>
        <v>177 jour(s)</v>
      </c>
      <c r="I28" s="26" t="s">
        <v>79</v>
      </c>
      <c r="J28" s="40">
        <v>40851</v>
      </c>
    </row>
    <row r="29" spans="1:10" ht="15.75">
      <c r="A29" s="20" t="s">
        <v>8</v>
      </c>
      <c r="B29" s="23" t="s">
        <v>64</v>
      </c>
      <c r="C29" s="29">
        <v>35852</v>
      </c>
      <c r="D29" s="39">
        <f t="shared" si="0"/>
        <v>35852</v>
      </c>
      <c r="E29" s="23">
        <f t="shared" si="1"/>
        <v>35852</v>
      </c>
      <c r="F29" s="23" t="str">
        <f ca="1" t="shared" si="2"/>
        <v>16 ans 6 mois 9 jour(s)</v>
      </c>
      <c r="G29" s="30">
        <f ca="1" t="shared" si="3"/>
        <v>42061</v>
      </c>
      <c r="H29" s="23" t="str">
        <f ca="1" t="shared" si="4"/>
        <v>175 jour(s)</v>
      </c>
      <c r="I29" s="26" t="s">
        <v>79</v>
      </c>
      <c r="J29" s="40">
        <v>40658</v>
      </c>
    </row>
    <row r="30" spans="1:10" ht="15.75">
      <c r="A30" s="46" t="s">
        <v>71</v>
      </c>
      <c r="B30" s="23" t="s">
        <v>72</v>
      </c>
      <c r="C30" s="44">
        <v>24159</v>
      </c>
      <c r="D30" s="39">
        <v>24159</v>
      </c>
      <c r="E30" s="23">
        <f t="shared" si="1"/>
        <v>24159</v>
      </c>
      <c r="F30" s="23" t="str">
        <f ca="1" t="shared" si="2"/>
        <v>48 ans 6 mois 14 jour(s)</v>
      </c>
      <c r="G30" s="30">
        <f ca="1" t="shared" si="3"/>
        <v>42056</v>
      </c>
      <c r="H30" s="23" t="str">
        <f ca="1" t="shared" si="4"/>
        <v>170 jour(s)</v>
      </c>
      <c r="I30" s="26" t="s">
        <v>78</v>
      </c>
      <c r="J30" s="40">
        <v>40733</v>
      </c>
    </row>
    <row r="31" spans="1:10" ht="15.75">
      <c r="A31" s="20" t="s">
        <v>88</v>
      </c>
      <c r="B31" s="23" t="s">
        <v>87</v>
      </c>
      <c r="C31" s="29">
        <v>21960</v>
      </c>
      <c r="D31" s="39">
        <f aca="true" t="shared" si="5" ref="D31:D61">C31</f>
        <v>21960</v>
      </c>
      <c r="E31" s="23">
        <f t="shared" si="1"/>
        <v>21960</v>
      </c>
      <c r="F31" s="23" t="str">
        <f ca="1" t="shared" si="2"/>
        <v>54 ans 6 mois 21 jour(s)</v>
      </c>
      <c r="G31" s="30">
        <f ca="1" t="shared" si="3"/>
        <v>42049</v>
      </c>
      <c r="H31" s="23" t="str">
        <f ca="1" t="shared" si="4"/>
        <v>163 jour(s)</v>
      </c>
      <c r="I31" s="26" t="s">
        <v>79</v>
      </c>
      <c r="J31" s="40">
        <v>40842</v>
      </c>
    </row>
    <row r="32" spans="1:10" ht="15.75">
      <c r="A32" s="20" t="s">
        <v>85</v>
      </c>
      <c r="B32" s="23" t="s">
        <v>86</v>
      </c>
      <c r="C32" s="29">
        <v>33282</v>
      </c>
      <c r="D32" s="39">
        <f t="shared" si="5"/>
        <v>33282</v>
      </c>
      <c r="E32" s="23">
        <f t="shared" si="1"/>
        <v>33282</v>
      </c>
      <c r="F32" s="23" t="str">
        <f ca="1" t="shared" si="2"/>
        <v>23 ans 6 mois 22 jour(s)</v>
      </c>
      <c r="G32" s="30">
        <f ca="1" t="shared" si="3"/>
        <v>42048</v>
      </c>
      <c r="H32" s="23" t="str">
        <f ca="1" t="shared" si="4"/>
        <v>162 jour(s)</v>
      </c>
      <c r="I32" s="26" t="s">
        <v>79</v>
      </c>
      <c r="J32" s="40">
        <v>40765</v>
      </c>
    </row>
    <row r="33" spans="1:10" ht="15.75">
      <c r="A33" s="20" t="s">
        <v>80</v>
      </c>
      <c r="B33" s="23" t="s">
        <v>81</v>
      </c>
      <c r="C33" s="29">
        <v>30720</v>
      </c>
      <c r="D33" s="39">
        <f t="shared" si="5"/>
        <v>30720</v>
      </c>
      <c r="E33" s="23">
        <f t="shared" si="1"/>
        <v>30720</v>
      </c>
      <c r="F33" s="23" t="str">
        <f ca="1" t="shared" si="2"/>
        <v>30 ans 6 mois 27 jour(s)</v>
      </c>
      <c r="G33" s="30">
        <f ca="1" t="shared" si="3"/>
        <v>42043</v>
      </c>
      <c r="H33" s="23" t="str">
        <f ca="1" t="shared" si="4"/>
        <v>157 jour(s)</v>
      </c>
      <c r="I33" s="26" t="s">
        <v>79</v>
      </c>
      <c r="J33" s="40">
        <v>40603</v>
      </c>
    </row>
    <row r="34" spans="1:10" ht="15.75">
      <c r="A34" s="20" t="s">
        <v>70</v>
      </c>
      <c r="B34" s="23" t="s">
        <v>69</v>
      </c>
      <c r="C34" s="29">
        <v>21211</v>
      </c>
      <c r="D34" s="39">
        <f t="shared" si="5"/>
        <v>21211</v>
      </c>
      <c r="E34" s="23">
        <f t="shared" si="1"/>
        <v>21211</v>
      </c>
      <c r="F34" s="23" t="str">
        <f ca="1" t="shared" si="2"/>
        <v>56 ans 7 mois 9 jour(s)</v>
      </c>
      <c r="G34" s="30">
        <f ca="1" t="shared" si="3"/>
        <v>42030</v>
      </c>
      <c r="H34" s="23" t="str">
        <f ca="1" t="shared" si="4"/>
        <v>144 jour(s)</v>
      </c>
      <c r="I34" s="26" t="s">
        <v>79</v>
      </c>
      <c r="J34" s="40">
        <v>40770</v>
      </c>
    </row>
    <row r="35" spans="1:10" ht="15.75">
      <c r="A35" s="20" t="s">
        <v>4</v>
      </c>
      <c r="B35" s="23" t="s">
        <v>7</v>
      </c>
      <c r="C35" s="29">
        <v>32711</v>
      </c>
      <c r="D35" s="39">
        <f t="shared" si="5"/>
        <v>32711</v>
      </c>
      <c r="E35" s="23">
        <f t="shared" si="1"/>
        <v>32711</v>
      </c>
      <c r="F35" s="23" t="str">
        <f ca="1" t="shared" si="2"/>
        <v>25 ans 1 mois 13 jour(s)</v>
      </c>
      <c r="G35" s="30">
        <f ca="1" t="shared" si="3"/>
        <v>42207</v>
      </c>
      <c r="H35" s="22" t="str">
        <f ca="1" t="shared" si="4"/>
        <v>321 jour(s)</v>
      </c>
      <c r="I35" s="26" t="s">
        <v>78</v>
      </c>
      <c r="J35" s="40">
        <v>40685</v>
      </c>
    </row>
    <row r="36" spans="1:10" ht="15.75">
      <c r="A36" s="20" t="s">
        <v>8</v>
      </c>
      <c r="B36" s="23" t="s">
        <v>56</v>
      </c>
      <c r="C36" s="29">
        <v>21182</v>
      </c>
      <c r="D36" s="39">
        <f t="shared" si="5"/>
        <v>21182</v>
      </c>
      <c r="E36" s="23">
        <f t="shared" si="1"/>
        <v>21182</v>
      </c>
      <c r="F36" s="23" t="str">
        <f ca="1" t="shared" si="2"/>
        <v>56 ans 8 mois 7 jour(s)</v>
      </c>
      <c r="G36" s="30">
        <f ca="1" t="shared" si="3"/>
        <v>42001</v>
      </c>
      <c r="H36" s="23" t="str">
        <f ca="1" t="shared" si="4"/>
        <v>115 jour(s)</v>
      </c>
      <c r="I36" s="26" t="s">
        <v>79</v>
      </c>
      <c r="J36" s="40"/>
    </row>
    <row r="37" spans="1:10" ht="15.75">
      <c r="A37" s="20" t="s">
        <v>8</v>
      </c>
      <c r="B37" s="23" t="s">
        <v>54</v>
      </c>
      <c r="C37" s="29">
        <v>13137</v>
      </c>
      <c r="D37" s="39">
        <f t="shared" si="5"/>
        <v>13137</v>
      </c>
      <c r="E37" s="23">
        <f t="shared" si="1"/>
        <v>13137</v>
      </c>
      <c r="F37" s="23" t="str">
        <f ca="1" t="shared" si="2"/>
        <v>78 ans 8 mois 16 jour(s)</v>
      </c>
      <c r="G37" s="30">
        <f ca="1" t="shared" si="3"/>
        <v>41992</v>
      </c>
      <c r="H37" s="23" t="str">
        <f ca="1" t="shared" si="4"/>
        <v>106 jour(s)</v>
      </c>
      <c r="I37" s="26" t="s">
        <v>78</v>
      </c>
      <c r="J37" s="40"/>
    </row>
    <row r="38" spans="1:10" ht="15.75">
      <c r="A38" s="20" t="s">
        <v>19</v>
      </c>
      <c r="B38" s="23" t="s">
        <v>42</v>
      </c>
      <c r="C38" s="29">
        <v>31033</v>
      </c>
      <c r="D38" s="39">
        <f t="shared" si="5"/>
        <v>31033</v>
      </c>
      <c r="E38" s="23">
        <f aca="true" t="shared" si="6" ref="E38:E69">C38</f>
        <v>31033</v>
      </c>
      <c r="F38" s="23" t="str">
        <f aca="true" ca="1" t="shared" si="7" ref="F38:F69">DATEDIF(C38,TODAY(),"y")&amp;" ans "&amp;DATEDIF(C38,TODAY(),"ym")&amp;" mois "&amp;DATEDIF(C38,TODAY(),"md")&amp;" jour(s)"</f>
        <v>29 ans 8 mois 18 jour(s)</v>
      </c>
      <c r="G38" s="30">
        <f aca="true" ca="1" t="shared" si="8" ref="G38:G69">IF(C38="","",IF(DATE(YEAR(TODAY()),MONTH(C38),DAY(C38))&gt;=TODAY(),DATE(YEAR(TODAY()),MONTH(C38),DAY(C38)),DATE(YEAR(TODAY())+1,MONTH(C38),DAY(C38))))</f>
        <v>41990</v>
      </c>
      <c r="H38" s="22" t="str">
        <f aca="true" ca="1" t="shared" si="9" ref="H38:H101">IF(G38="","",DATEDIF(TODAY(),G38,"yd"))&amp;" jour(s)"</f>
        <v>104 jour(s)</v>
      </c>
      <c r="I38" s="26" t="s">
        <v>79</v>
      </c>
      <c r="J38" s="40">
        <v>40750</v>
      </c>
    </row>
    <row r="39" spans="1:10" ht="15.75">
      <c r="A39" s="20" t="s">
        <v>8</v>
      </c>
      <c r="B39" s="23" t="s">
        <v>61</v>
      </c>
      <c r="C39" s="29">
        <v>30663</v>
      </c>
      <c r="D39" s="39">
        <f t="shared" si="5"/>
        <v>30663</v>
      </c>
      <c r="E39" s="23">
        <f t="shared" si="6"/>
        <v>30663</v>
      </c>
      <c r="F39" s="23" t="str">
        <f ca="1" t="shared" si="7"/>
        <v>30 ans 8 mois 22 jour(s)</v>
      </c>
      <c r="G39" s="30">
        <f ca="1" t="shared" si="8"/>
        <v>41986</v>
      </c>
      <c r="H39" s="23" t="str">
        <f ca="1" t="shared" si="9"/>
        <v>100 jour(s)</v>
      </c>
      <c r="I39" s="26" t="s">
        <v>79</v>
      </c>
      <c r="J39" s="40">
        <v>40703</v>
      </c>
    </row>
    <row r="40" spans="1:10" ht="15.75">
      <c r="A40" s="20" t="s">
        <v>12</v>
      </c>
      <c r="B40" s="23" t="s">
        <v>13</v>
      </c>
      <c r="C40" s="29">
        <v>24816</v>
      </c>
      <c r="D40" s="39">
        <f t="shared" si="5"/>
        <v>24816</v>
      </c>
      <c r="E40" s="23">
        <f t="shared" si="6"/>
        <v>24816</v>
      </c>
      <c r="F40" s="23" t="str">
        <f ca="1" t="shared" si="7"/>
        <v>46 ans 8 mois 25 jour(s)</v>
      </c>
      <c r="G40" s="30">
        <f ca="1" t="shared" si="8"/>
        <v>41983</v>
      </c>
      <c r="H40" s="22" t="str">
        <f ca="1" t="shared" si="9"/>
        <v>97 jour(s)</v>
      </c>
      <c r="I40" s="26" t="s">
        <v>78</v>
      </c>
      <c r="J40" s="40">
        <v>40773</v>
      </c>
    </row>
    <row r="41" spans="1:10" ht="15.75">
      <c r="A41" s="20" t="s">
        <v>8</v>
      </c>
      <c r="B41" s="23" t="s">
        <v>53</v>
      </c>
      <c r="C41" s="29">
        <v>25182</v>
      </c>
      <c r="D41" s="39">
        <f t="shared" si="5"/>
        <v>25182</v>
      </c>
      <c r="E41" s="23">
        <f t="shared" si="6"/>
        <v>25182</v>
      </c>
      <c r="F41" s="23" t="str">
        <f ca="1" t="shared" si="7"/>
        <v>45 ans 8 mois 25 jour(s)</v>
      </c>
      <c r="G41" s="30">
        <f ca="1" t="shared" si="8"/>
        <v>41983</v>
      </c>
      <c r="H41" s="23" t="str">
        <f ca="1" t="shared" si="9"/>
        <v>97 jour(s)</v>
      </c>
      <c r="I41" s="26" t="s">
        <v>78</v>
      </c>
      <c r="J41" s="40">
        <v>40770</v>
      </c>
    </row>
    <row r="42" spans="1:10" ht="15.75">
      <c r="A42" s="20" t="s">
        <v>8</v>
      </c>
      <c r="B42" s="23" t="s">
        <v>63</v>
      </c>
      <c r="C42" s="29">
        <v>33948</v>
      </c>
      <c r="D42" s="39">
        <f t="shared" si="5"/>
        <v>33948</v>
      </c>
      <c r="E42" s="23">
        <f t="shared" si="6"/>
        <v>33948</v>
      </c>
      <c r="F42" s="23" t="str">
        <f ca="1" t="shared" si="7"/>
        <v>21 ans 8 mois 25 jour(s)</v>
      </c>
      <c r="G42" s="30">
        <f ca="1" t="shared" si="8"/>
        <v>41983</v>
      </c>
      <c r="H42" s="23" t="str">
        <f ca="1" t="shared" si="9"/>
        <v>97 jour(s)</v>
      </c>
      <c r="I42" s="26" t="s">
        <v>79</v>
      </c>
      <c r="J42" s="40"/>
    </row>
    <row r="43" spans="1:10" ht="15.75">
      <c r="A43" s="20" t="s">
        <v>12</v>
      </c>
      <c r="B43" s="23" t="s">
        <v>29</v>
      </c>
      <c r="C43" s="29">
        <v>36125</v>
      </c>
      <c r="D43" s="39">
        <f t="shared" si="5"/>
        <v>36125</v>
      </c>
      <c r="E43" s="23">
        <f t="shared" si="6"/>
        <v>36125</v>
      </c>
      <c r="F43" s="23" t="str">
        <f ca="1" t="shared" si="7"/>
        <v>15 ans 9 mois 9 jour(s)</v>
      </c>
      <c r="G43" s="30">
        <f ca="1" t="shared" si="8"/>
        <v>41969</v>
      </c>
      <c r="H43" s="22" t="str">
        <f ca="1" t="shared" si="9"/>
        <v>83 jour(s)</v>
      </c>
      <c r="I43" s="26" t="s">
        <v>79</v>
      </c>
      <c r="J43" s="40">
        <v>40902</v>
      </c>
    </row>
    <row r="44" spans="1:10" ht="15.75">
      <c r="A44" s="20" t="s">
        <v>10</v>
      </c>
      <c r="B44" s="23" t="s">
        <v>11</v>
      </c>
      <c r="C44" s="29">
        <v>31009</v>
      </c>
      <c r="D44" s="39">
        <f t="shared" si="5"/>
        <v>31009</v>
      </c>
      <c r="E44" s="23">
        <f t="shared" si="6"/>
        <v>31009</v>
      </c>
      <c r="F44" s="23" t="str">
        <f ca="1" t="shared" si="7"/>
        <v>29 ans 9 mois 12 jour(s)</v>
      </c>
      <c r="G44" s="30">
        <f ca="1" t="shared" si="8"/>
        <v>41966</v>
      </c>
      <c r="H44" s="22" t="str">
        <f ca="1" t="shared" si="9"/>
        <v>80 jour(s)</v>
      </c>
      <c r="I44" s="26" t="s">
        <v>79</v>
      </c>
      <c r="J44" s="40">
        <v>40770</v>
      </c>
    </row>
    <row r="45" spans="1:10" ht="15.75">
      <c r="A45" s="20" t="s">
        <v>15</v>
      </c>
      <c r="B45" s="23" t="s">
        <v>45</v>
      </c>
      <c r="C45" s="29">
        <v>32834</v>
      </c>
      <c r="D45" s="39">
        <f t="shared" si="5"/>
        <v>32834</v>
      </c>
      <c r="E45" s="23">
        <f t="shared" si="6"/>
        <v>32834</v>
      </c>
      <c r="F45" s="23" t="str">
        <f ca="1" t="shared" si="7"/>
        <v>24 ans 9 mois 13 jour(s)</v>
      </c>
      <c r="G45" s="30">
        <f ca="1" t="shared" si="8"/>
        <v>41965</v>
      </c>
      <c r="H45" s="22" t="str">
        <f ca="1" t="shared" si="9"/>
        <v>79 jour(s)</v>
      </c>
      <c r="I45" s="26" t="s">
        <v>78</v>
      </c>
      <c r="J45" s="40">
        <v>40824</v>
      </c>
    </row>
    <row r="46" spans="1:10" ht="15.75">
      <c r="A46" s="20" t="s">
        <v>38</v>
      </c>
      <c r="B46" s="23" t="s">
        <v>23</v>
      </c>
      <c r="C46" s="29">
        <v>24670</v>
      </c>
      <c r="D46" s="39">
        <f t="shared" si="5"/>
        <v>24670</v>
      </c>
      <c r="E46" s="23">
        <f t="shared" si="6"/>
        <v>24670</v>
      </c>
      <c r="F46" s="23" t="str">
        <f ca="1" t="shared" si="7"/>
        <v>47 ans 1 mois 18 jour(s)</v>
      </c>
      <c r="G46" s="30">
        <f ca="1" t="shared" si="8"/>
        <v>42202</v>
      </c>
      <c r="H46" s="22" t="str">
        <f ca="1" t="shared" si="9"/>
        <v>316 jour(s)</v>
      </c>
      <c r="I46" s="26" t="s">
        <v>79</v>
      </c>
      <c r="J46" s="40">
        <v>40821</v>
      </c>
    </row>
    <row r="47" spans="1:10" ht="15.75">
      <c r="A47" s="20" t="s">
        <v>8</v>
      </c>
      <c r="B47" s="23" t="s">
        <v>65</v>
      </c>
      <c r="C47" s="29">
        <v>34292</v>
      </c>
      <c r="D47" s="39">
        <f t="shared" si="5"/>
        <v>34292</v>
      </c>
      <c r="E47" s="23">
        <f t="shared" si="6"/>
        <v>34292</v>
      </c>
      <c r="F47" s="23" t="str">
        <f ca="1" t="shared" si="7"/>
        <v>20 ans 9 mois 16 jour(s)</v>
      </c>
      <c r="G47" s="30">
        <f ca="1" t="shared" si="8"/>
        <v>41962</v>
      </c>
      <c r="H47" s="23" t="str">
        <f ca="1" t="shared" si="9"/>
        <v>76 jour(s)</v>
      </c>
      <c r="I47" s="26" t="s">
        <v>78</v>
      </c>
      <c r="J47" s="40">
        <v>40723</v>
      </c>
    </row>
    <row r="48" spans="1:10" ht="15.75">
      <c r="A48" s="20" t="s">
        <v>8</v>
      </c>
      <c r="B48" s="23" t="s">
        <v>55</v>
      </c>
      <c r="C48" s="29">
        <v>20772</v>
      </c>
      <c r="D48" s="39">
        <f t="shared" si="5"/>
        <v>20772</v>
      </c>
      <c r="E48" s="23">
        <f t="shared" si="6"/>
        <v>20772</v>
      </c>
      <c r="F48" s="23" t="str">
        <f ca="1" t="shared" si="7"/>
        <v>57 ans 9 mois 22 jour(s)</v>
      </c>
      <c r="G48" s="30">
        <f ca="1" t="shared" si="8"/>
        <v>41956</v>
      </c>
      <c r="H48" s="23" t="str">
        <f ca="1" t="shared" si="9"/>
        <v>70 jour(s)</v>
      </c>
      <c r="I48" s="26" t="s">
        <v>79</v>
      </c>
      <c r="J48" s="40">
        <v>40819</v>
      </c>
    </row>
    <row r="49" spans="1:10" ht="15.75">
      <c r="A49" s="20" t="s">
        <v>12</v>
      </c>
      <c r="B49" s="23" t="s">
        <v>27</v>
      </c>
      <c r="C49" s="29">
        <v>24058</v>
      </c>
      <c r="D49" s="39">
        <f t="shared" si="5"/>
        <v>24058</v>
      </c>
      <c r="E49" s="23">
        <f t="shared" si="6"/>
        <v>24058</v>
      </c>
      <c r="F49" s="23" t="str">
        <f ca="1" t="shared" si="7"/>
        <v>48 ans 9 mois 23 jour(s)</v>
      </c>
      <c r="G49" s="30">
        <f ca="1" t="shared" si="8"/>
        <v>41955</v>
      </c>
      <c r="H49" s="22" t="str">
        <f ca="1" t="shared" si="9"/>
        <v>69 jour(s)</v>
      </c>
      <c r="I49" s="26" t="s">
        <v>78</v>
      </c>
      <c r="J49" s="40">
        <v>40757</v>
      </c>
    </row>
    <row r="50" spans="1:10" ht="15.75">
      <c r="A50" s="20" t="s">
        <v>21</v>
      </c>
      <c r="B50" s="23" t="s">
        <v>24</v>
      </c>
      <c r="C50" s="29">
        <v>22232</v>
      </c>
      <c r="D50" s="39">
        <f t="shared" si="5"/>
        <v>22232</v>
      </c>
      <c r="E50" s="23">
        <f t="shared" si="6"/>
        <v>22232</v>
      </c>
      <c r="F50" s="23" t="str">
        <f ca="1" t="shared" si="7"/>
        <v>53 ans 9 mois 23 jour(s)</v>
      </c>
      <c r="G50" s="30">
        <f ca="1" t="shared" si="8"/>
        <v>41955</v>
      </c>
      <c r="H50" s="22" t="str">
        <f ca="1" t="shared" si="9"/>
        <v>69 jour(s)</v>
      </c>
      <c r="I50" s="26" t="s">
        <v>79</v>
      </c>
      <c r="J50" s="40">
        <v>40821</v>
      </c>
    </row>
    <row r="51" spans="1:10" ht="15.75">
      <c r="A51" s="21" t="s">
        <v>38</v>
      </c>
      <c r="B51" s="23" t="s">
        <v>18</v>
      </c>
      <c r="C51" s="29">
        <v>22229</v>
      </c>
      <c r="D51" s="39">
        <f t="shared" si="5"/>
        <v>22229</v>
      </c>
      <c r="E51" s="23">
        <f t="shared" si="6"/>
        <v>22229</v>
      </c>
      <c r="F51" s="23" t="str">
        <f ca="1" t="shared" si="7"/>
        <v>53 ans 9 mois 26 jour(s)</v>
      </c>
      <c r="G51" s="30">
        <f ca="1" t="shared" si="8"/>
        <v>41952</v>
      </c>
      <c r="H51" s="22" t="str">
        <f ca="1" t="shared" si="9"/>
        <v>66 jour(s)</v>
      </c>
      <c r="I51" s="26" t="s">
        <v>78</v>
      </c>
      <c r="J51" s="40">
        <v>40745</v>
      </c>
    </row>
    <row r="52" spans="1:10" ht="15.75">
      <c r="A52" s="20" t="s">
        <v>21</v>
      </c>
      <c r="B52" s="23" t="s">
        <v>22</v>
      </c>
      <c r="C52" s="29">
        <v>22588</v>
      </c>
      <c r="D52" s="39">
        <f t="shared" si="5"/>
        <v>22588</v>
      </c>
      <c r="E52" s="23">
        <f t="shared" si="6"/>
        <v>22588</v>
      </c>
      <c r="F52" s="23" t="str">
        <f ca="1" t="shared" si="7"/>
        <v>52 ans 10 mois 1 jour(s)</v>
      </c>
      <c r="G52" s="30">
        <f ca="1" t="shared" si="8"/>
        <v>41946</v>
      </c>
      <c r="H52" s="22" t="str">
        <f ca="1" t="shared" si="9"/>
        <v>60 jour(s)</v>
      </c>
      <c r="I52" s="26" t="s">
        <v>78</v>
      </c>
      <c r="J52" s="40">
        <v>40906</v>
      </c>
    </row>
    <row r="53" spans="1:10" ht="15.75">
      <c r="A53" s="20" t="s">
        <v>36</v>
      </c>
      <c r="B53" s="23" t="s">
        <v>13</v>
      </c>
      <c r="C53" s="29">
        <v>30987</v>
      </c>
      <c r="D53" s="39">
        <f t="shared" si="5"/>
        <v>30987</v>
      </c>
      <c r="E53" s="23">
        <f t="shared" si="6"/>
        <v>30987</v>
      </c>
      <c r="F53" s="23" t="str">
        <f ca="1" t="shared" si="7"/>
        <v>29 ans 10 mois 3 jour(s)</v>
      </c>
      <c r="G53" s="30">
        <f ca="1" t="shared" si="8"/>
        <v>41944</v>
      </c>
      <c r="H53" s="22" t="str">
        <f ca="1" t="shared" si="9"/>
        <v>58 jour(s)</v>
      </c>
      <c r="I53" s="26" t="s">
        <v>78</v>
      </c>
      <c r="J53" s="40">
        <v>40807</v>
      </c>
    </row>
    <row r="54" spans="1:10" ht="15.75">
      <c r="A54" s="18" t="s">
        <v>51</v>
      </c>
      <c r="B54" s="23" t="s">
        <v>52</v>
      </c>
      <c r="C54" s="29">
        <v>25034</v>
      </c>
      <c r="D54" s="39">
        <f t="shared" si="5"/>
        <v>25034</v>
      </c>
      <c r="E54" s="23">
        <f t="shared" si="6"/>
        <v>25034</v>
      </c>
      <c r="F54" s="23" t="str">
        <f ca="1" t="shared" si="7"/>
        <v>46 ans 1 mois 20 jour(s)</v>
      </c>
      <c r="G54" s="30">
        <f ca="1" t="shared" si="8"/>
        <v>42200</v>
      </c>
      <c r="H54" s="23" t="str">
        <f ca="1" t="shared" si="9"/>
        <v>314 jour(s)</v>
      </c>
      <c r="I54" s="26" t="s">
        <v>78</v>
      </c>
      <c r="J54" s="40">
        <v>40815</v>
      </c>
    </row>
    <row r="55" spans="1:10" ht="15.75">
      <c r="A55" s="20" t="s">
        <v>4</v>
      </c>
      <c r="B55" s="23" t="s">
        <v>5</v>
      </c>
      <c r="C55" s="29">
        <v>33800</v>
      </c>
      <c r="D55" s="39">
        <f t="shared" si="5"/>
        <v>33800</v>
      </c>
      <c r="E55" s="23">
        <f t="shared" si="6"/>
        <v>33800</v>
      </c>
      <c r="F55" s="23" t="str">
        <f ca="1" t="shared" si="7"/>
        <v>22 ans 1 mois 20 jour(s)</v>
      </c>
      <c r="G55" s="30">
        <f ca="1" t="shared" si="8"/>
        <v>42200</v>
      </c>
      <c r="H55" s="22" t="str">
        <f ca="1" t="shared" si="9"/>
        <v>314 jour(s)</v>
      </c>
      <c r="I55" s="26" t="s">
        <v>79</v>
      </c>
      <c r="J55" s="40">
        <v>40775</v>
      </c>
    </row>
    <row r="56" spans="1:10" ht="15.75">
      <c r="A56" s="20" t="s">
        <v>83</v>
      </c>
      <c r="B56" s="23" t="s">
        <v>84</v>
      </c>
      <c r="C56" s="29">
        <v>29880</v>
      </c>
      <c r="D56" s="39">
        <f t="shared" si="5"/>
        <v>29880</v>
      </c>
      <c r="E56" s="23">
        <f t="shared" si="6"/>
        <v>29880</v>
      </c>
      <c r="F56" s="23" t="str">
        <f ca="1" t="shared" si="7"/>
        <v>32 ans 10 mois 14 jour(s)</v>
      </c>
      <c r="G56" s="30">
        <f ca="1" t="shared" si="8"/>
        <v>41933</v>
      </c>
      <c r="H56" s="23" t="str">
        <f ca="1" t="shared" si="9"/>
        <v>47 jour(s)</v>
      </c>
      <c r="I56" s="26" t="s">
        <v>79</v>
      </c>
      <c r="J56" s="40">
        <v>40813</v>
      </c>
    </row>
    <row r="57" spans="1:11" s="32" customFormat="1" ht="15.75">
      <c r="A57" s="20" t="s">
        <v>30</v>
      </c>
      <c r="B57" s="23" t="s">
        <v>73</v>
      </c>
      <c r="C57" s="29"/>
      <c r="D57" s="39">
        <f t="shared" si="5"/>
        <v>0</v>
      </c>
      <c r="E57" s="23">
        <f t="shared" si="6"/>
        <v>0</v>
      </c>
      <c r="F57" s="23" t="str">
        <f ca="1" t="shared" si="7"/>
        <v>114 ans 8 mois 4 jour(s)</v>
      </c>
      <c r="G57" s="30">
        <f ca="1" t="shared" si="8"/>
      </c>
      <c r="H57" s="23" t="str">
        <f ca="1" t="shared" si="9"/>
        <v> jour(s)</v>
      </c>
      <c r="I57" s="31" t="s">
        <v>79</v>
      </c>
      <c r="J57" s="40">
        <v>40815</v>
      </c>
      <c r="K57"/>
    </row>
    <row r="58" spans="1:10" ht="15.75">
      <c r="A58" s="20" t="s">
        <v>90</v>
      </c>
      <c r="B58" s="23" t="s">
        <v>91</v>
      </c>
      <c r="C58" s="29"/>
      <c r="D58" s="39">
        <f t="shared" si="5"/>
        <v>0</v>
      </c>
      <c r="E58" s="23">
        <f t="shared" si="6"/>
        <v>0</v>
      </c>
      <c r="F58" s="23" t="str">
        <f ca="1" t="shared" si="7"/>
        <v>114 ans 8 mois 4 jour(s)</v>
      </c>
      <c r="G58" s="30">
        <f ca="1" t="shared" si="8"/>
      </c>
      <c r="H58" s="23" t="str">
        <f ca="1" t="shared" si="9"/>
        <v> jour(s)</v>
      </c>
      <c r="I58" s="31" t="s">
        <v>78</v>
      </c>
      <c r="J58" s="40">
        <v>40661</v>
      </c>
    </row>
    <row r="59" spans="1:10" ht="15.75">
      <c r="A59" s="24" t="s">
        <v>76</v>
      </c>
      <c r="B59" s="23" t="s">
        <v>77</v>
      </c>
      <c r="C59" s="29"/>
      <c r="D59" s="39">
        <f t="shared" si="5"/>
        <v>0</v>
      </c>
      <c r="E59" s="23">
        <f t="shared" si="6"/>
        <v>0</v>
      </c>
      <c r="F59" s="23" t="str">
        <f ca="1" t="shared" si="7"/>
        <v>114 ans 8 mois 4 jour(s)</v>
      </c>
      <c r="G59" s="30">
        <f ca="1" t="shared" si="8"/>
      </c>
      <c r="H59" s="23" t="str">
        <f ca="1" t="shared" si="9"/>
        <v> jour(s)</v>
      </c>
      <c r="I59" s="31" t="s">
        <v>78</v>
      </c>
      <c r="J59" s="40"/>
    </row>
    <row r="60" spans="1:10" ht="15.75">
      <c r="A60" s="24" t="s">
        <v>8</v>
      </c>
      <c r="B60" s="23" t="s">
        <v>68</v>
      </c>
      <c r="C60" s="29"/>
      <c r="D60" s="39">
        <f t="shared" si="5"/>
        <v>0</v>
      </c>
      <c r="E60" s="23">
        <f t="shared" si="6"/>
        <v>0</v>
      </c>
      <c r="F60" s="23" t="str">
        <f ca="1" t="shared" si="7"/>
        <v>114 ans 8 mois 4 jour(s)</v>
      </c>
      <c r="G60" s="30">
        <f ca="1" t="shared" si="8"/>
      </c>
      <c r="H60" s="23" t="str">
        <f ca="1" t="shared" si="9"/>
        <v> jour(s)</v>
      </c>
      <c r="I60" s="31" t="s">
        <v>78</v>
      </c>
      <c r="J60" s="40">
        <v>40586</v>
      </c>
    </row>
    <row r="61" spans="1:10" ht="15.75">
      <c r="A61" s="24" t="s">
        <v>75</v>
      </c>
      <c r="B61" s="23" t="s">
        <v>74</v>
      </c>
      <c r="C61" s="29"/>
      <c r="D61" s="39">
        <f t="shared" si="5"/>
        <v>0</v>
      </c>
      <c r="E61" s="23">
        <f t="shared" si="6"/>
        <v>0</v>
      </c>
      <c r="F61" s="23" t="str">
        <f ca="1" t="shared" si="7"/>
        <v>114 ans 8 mois 4 jour(s)</v>
      </c>
      <c r="G61" s="30">
        <f ca="1" t="shared" si="8"/>
      </c>
      <c r="H61" s="23" t="str">
        <f ca="1" t="shared" si="9"/>
        <v> jour(s)</v>
      </c>
      <c r="I61" s="31" t="s">
        <v>78</v>
      </c>
      <c r="J61" s="40"/>
    </row>
    <row r="62" spans="1:10" ht="15.75" hidden="1">
      <c r="A62" s="24" t="s">
        <v>75</v>
      </c>
      <c r="B62" s="23"/>
      <c r="C62" s="29"/>
      <c r="D62" s="39">
        <f aca="true" t="shared" si="10" ref="D62:D69">C62</f>
        <v>0</v>
      </c>
      <c r="E62" s="23">
        <f t="shared" si="6"/>
        <v>0</v>
      </c>
      <c r="F62" s="23" t="str">
        <f ca="1" t="shared" si="7"/>
        <v>114 ans 8 mois 4 jour(s)</v>
      </c>
      <c r="G62" s="30">
        <f ca="1" t="shared" si="8"/>
      </c>
      <c r="H62" s="23" t="str">
        <f ca="1" t="shared" si="9"/>
        <v> jour(s)</v>
      </c>
      <c r="I62" s="31"/>
      <c r="J62" s="40"/>
    </row>
    <row r="63" spans="1:10" ht="15.75" hidden="1">
      <c r="A63" s="24" t="s">
        <v>75</v>
      </c>
      <c r="B63" s="23"/>
      <c r="C63" s="29"/>
      <c r="D63" s="39">
        <f t="shared" si="10"/>
        <v>0</v>
      </c>
      <c r="E63" s="23">
        <f t="shared" si="6"/>
        <v>0</v>
      </c>
      <c r="F63" s="23" t="str">
        <f ca="1" t="shared" si="7"/>
        <v>114 ans 8 mois 4 jour(s)</v>
      </c>
      <c r="G63" s="30">
        <f ca="1" t="shared" si="8"/>
      </c>
      <c r="H63" s="23" t="str">
        <f ca="1" t="shared" si="9"/>
        <v> jour(s)</v>
      </c>
      <c r="I63" s="31"/>
      <c r="J63" s="40"/>
    </row>
    <row r="64" spans="1:10" ht="15.75" hidden="1">
      <c r="A64" s="24" t="s">
        <v>75</v>
      </c>
      <c r="B64" s="23"/>
      <c r="C64" s="29"/>
      <c r="D64" s="39">
        <f t="shared" si="10"/>
        <v>0</v>
      </c>
      <c r="E64" s="23">
        <f t="shared" si="6"/>
        <v>0</v>
      </c>
      <c r="F64" s="23" t="str">
        <f ca="1" t="shared" si="7"/>
        <v>114 ans 8 mois 4 jour(s)</v>
      </c>
      <c r="G64" s="30">
        <f ca="1" t="shared" si="8"/>
      </c>
      <c r="H64" s="23" t="str">
        <f ca="1" t="shared" si="9"/>
        <v> jour(s)</v>
      </c>
      <c r="I64" s="31"/>
      <c r="J64" s="40"/>
    </row>
    <row r="65" spans="1:10" ht="15.75" hidden="1">
      <c r="A65" s="24" t="s">
        <v>75</v>
      </c>
      <c r="B65" s="23"/>
      <c r="C65" s="29"/>
      <c r="D65" s="39">
        <f t="shared" si="10"/>
        <v>0</v>
      </c>
      <c r="E65" s="23">
        <f t="shared" si="6"/>
        <v>0</v>
      </c>
      <c r="F65" s="23" t="str">
        <f ca="1" t="shared" si="7"/>
        <v>114 ans 8 mois 4 jour(s)</v>
      </c>
      <c r="G65" s="30">
        <f ca="1" t="shared" si="8"/>
      </c>
      <c r="H65" s="23" t="str">
        <f ca="1" t="shared" si="9"/>
        <v> jour(s)</v>
      </c>
      <c r="I65" s="31"/>
      <c r="J65" s="40"/>
    </row>
    <row r="66" spans="1:10" ht="16.5" hidden="1" thickBot="1">
      <c r="A66" s="24" t="s">
        <v>75</v>
      </c>
      <c r="B66" s="23"/>
      <c r="C66" s="37"/>
      <c r="D66" s="39">
        <f t="shared" si="10"/>
        <v>0</v>
      </c>
      <c r="E66" s="23">
        <f t="shared" si="6"/>
        <v>0</v>
      </c>
      <c r="F66" s="23" t="str">
        <f ca="1" t="shared" si="7"/>
        <v>114 ans 8 mois 4 jour(s)</v>
      </c>
      <c r="G66" s="30">
        <f ca="1" t="shared" si="8"/>
      </c>
      <c r="H66" s="23" t="str">
        <f ca="1" t="shared" si="9"/>
        <v> jour(s)</v>
      </c>
      <c r="I66" s="33"/>
      <c r="J66" s="40"/>
    </row>
    <row r="67" spans="1:10" ht="15.75" hidden="1">
      <c r="A67" s="24" t="s">
        <v>75</v>
      </c>
      <c r="B67" s="23"/>
      <c r="C67" s="36"/>
      <c r="D67" s="39">
        <f t="shared" si="10"/>
        <v>0</v>
      </c>
      <c r="E67" s="23">
        <f t="shared" si="6"/>
        <v>0</v>
      </c>
      <c r="F67" s="23" t="str">
        <f ca="1" t="shared" si="7"/>
        <v>114 ans 8 mois 4 jour(s)</v>
      </c>
      <c r="G67" s="30">
        <f ca="1" t="shared" si="8"/>
      </c>
      <c r="H67" s="23" t="str">
        <f ca="1" t="shared" si="9"/>
        <v> jour(s)</v>
      </c>
      <c r="I67" s="31"/>
      <c r="J67" s="40"/>
    </row>
    <row r="68" spans="1:10" ht="15.75" hidden="1">
      <c r="A68" s="24" t="s">
        <v>75</v>
      </c>
      <c r="B68" s="23"/>
      <c r="C68" s="29"/>
      <c r="D68" s="39">
        <f t="shared" si="10"/>
        <v>0</v>
      </c>
      <c r="E68" s="23">
        <f t="shared" si="6"/>
        <v>0</v>
      </c>
      <c r="F68" s="23" t="str">
        <f ca="1" t="shared" si="7"/>
        <v>114 ans 8 mois 4 jour(s)</v>
      </c>
      <c r="G68" s="30">
        <f ca="1" t="shared" si="8"/>
      </c>
      <c r="H68" s="23" t="str">
        <f ca="1" t="shared" si="9"/>
        <v> jour(s)</v>
      </c>
      <c r="I68" s="31"/>
      <c r="J68" s="40"/>
    </row>
    <row r="69" spans="1:10" ht="15.75" hidden="1">
      <c r="A69" s="24" t="s">
        <v>75</v>
      </c>
      <c r="B69" s="23"/>
      <c r="C69" s="29"/>
      <c r="D69" s="39">
        <f t="shared" si="10"/>
        <v>0</v>
      </c>
      <c r="E69" s="23">
        <f t="shared" si="6"/>
        <v>0</v>
      </c>
      <c r="F69" s="23" t="str">
        <f ca="1" t="shared" si="7"/>
        <v>114 ans 8 mois 4 jour(s)</v>
      </c>
      <c r="G69" s="30">
        <f ca="1" t="shared" si="8"/>
      </c>
      <c r="H69" s="23" t="str">
        <f ca="1" t="shared" si="9"/>
        <v> jour(s)</v>
      </c>
      <c r="I69" s="31"/>
      <c r="J69" s="40"/>
    </row>
    <row r="70" spans="1:10" ht="15.75" hidden="1">
      <c r="A70" s="24" t="s">
        <v>75</v>
      </c>
      <c r="B70" s="23"/>
      <c r="C70" s="29"/>
      <c r="D70" s="39">
        <f aca="true" t="shared" si="11" ref="D70:D100">C70</f>
        <v>0</v>
      </c>
      <c r="E70" s="23">
        <f aca="true" t="shared" si="12" ref="E70:E100">C70</f>
        <v>0</v>
      </c>
      <c r="F70" s="23" t="str">
        <f aca="true" ca="1" t="shared" si="13" ref="F70:F100">DATEDIF(C70,TODAY(),"y")&amp;" ans "&amp;DATEDIF(C70,TODAY(),"ym")&amp;" mois "&amp;DATEDIF(C70,TODAY(),"md")&amp;" jour(s)"</f>
        <v>114 ans 8 mois 4 jour(s)</v>
      </c>
      <c r="G70" s="30">
        <f aca="true" ca="1" t="shared" si="14" ref="G70:G100">IF(C70="","",IF(DATE(YEAR(TODAY()),MONTH(C70),DAY(C70))&gt;=TODAY(),DATE(YEAR(TODAY()),MONTH(C70),DAY(C70)),DATE(YEAR(TODAY())+1,MONTH(C70),DAY(C70))))</f>
      </c>
      <c r="H70" s="23" t="str">
        <f ca="1" t="shared" si="9"/>
        <v> jour(s)</v>
      </c>
      <c r="I70" s="31"/>
      <c r="J70" s="40"/>
    </row>
    <row r="71" spans="1:10" ht="15.75" hidden="1">
      <c r="A71" s="24" t="s">
        <v>75</v>
      </c>
      <c r="B71" s="23"/>
      <c r="C71" s="29"/>
      <c r="D71" s="39">
        <f t="shared" si="11"/>
        <v>0</v>
      </c>
      <c r="E71" s="23">
        <f t="shared" si="12"/>
        <v>0</v>
      </c>
      <c r="F71" s="23" t="str">
        <f ca="1" t="shared" si="13"/>
        <v>114 ans 8 mois 4 jour(s)</v>
      </c>
      <c r="G71" s="30">
        <f ca="1" t="shared" si="14"/>
      </c>
      <c r="H71" s="23" t="str">
        <f ca="1" t="shared" si="9"/>
        <v> jour(s)</v>
      </c>
      <c r="I71" s="31"/>
      <c r="J71" s="40"/>
    </row>
    <row r="72" spans="1:10" ht="15.75" hidden="1">
      <c r="A72" s="24" t="s">
        <v>75</v>
      </c>
      <c r="B72" s="23"/>
      <c r="C72" s="29"/>
      <c r="D72" s="39">
        <f t="shared" si="11"/>
        <v>0</v>
      </c>
      <c r="E72" s="23">
        <f t="shared" si="12"/>
        <v>0</v>
      </c>
      <c r="F72" s="23" t="str">
        <f ca="1" t="shared" si="13"/>
        <v>114 ans 8 mois 4 jour(s)</v>
      </c>
      <c r="G72" s="30">
        <f ca="1" t="shared" si="14"/>
      </c>
      <c r="H72" s="23" t="str">
        <f ca="1" t="shared" si="9"/>
        <v> jour(s)</v>
      </c>
      <c r="I72" s="31"/>
      <c r="J72" s="40"/>
    </row>
    <row r="73" spans="1:10" ht="15.75" hidden="1">
      <c r="A73" s="24" t="s">
        <v>75</v>
      </c>
      <c r="B73" s="23"/>
      <c r="C73" s="29"/>
      <c r="D73" s="39">
        <f t="shared" si="11"/>
        <v>0</v>
      </c>
      <c r="E73" s="23">
        <f t="shared" si="12"/>
        <v>0</v>
      </c>
      <c r="F73" s="23" t="str">
        <f ca="1" t="shared" si="13"/>
        <v>114 ans 8 mois 4 jour(s)</v>
      </c>
      <c r="G73" s="30">
        <f ca="1" t="shared" si="14"/>
      </c>
      <c r="H73" s="23" t="str">
        <f ca="1" t="shared" si="9"/>
        <v> jour(s)</v>
      </c>
      <c r="I73" s="31"/>
      <c r="J73" s="40"/>
    </row>
    <row r="74" spans="1:10" ht="15.75" hidden="1">
      <c r="A74" s="24" t="s">
        <v>75</v>
      </c>
      <c r="B74" s="23"/>
      <c r="C74" s="29"/>
      <c r="D74" s="39">
        <f t="shared" si="11"/>
        <v>0</v>
      </c>
      <c r="E74" s="23">
        <f t="shared" si="12"/>
        <v>0</v>
      </c>
      <c r="F74" s="23" t="str">
        <f ca="1" t="shared" si="13"/>
        <v>114 ans 8 mois 4 jour(s)</v>
      </c>
      <c r="G74" s="30">
        <f ca="1" t="shared" si="14"/>
      </c>
      <c r="H74" s="23" t="str">
        <f ca="1" t="shared" si="9"/>
        <v> jour(s)</v>
      </c>
      <c r="I74" s="31"/>
      <c r="J74" s="40"/>
    </row>
    <row r="75" spans="1:10" ht="15.75" hidden="1">
      <c r="A75" s="24" t="s">
        <v>75</v>
      </c>
      <c r="B75" s="23"/>
      <c r="C75" s="29"/>
      <c r="D75" s="39">
        <f t="shared" si="11"/>
        <v>0</v>
      </c>
      <c r="E75" s="23">
        <f t="shared" si="12"/>
        <v>0</v>
      </c>
      <c r="F75" s="23" t="str">
        <f ca="1" t="shared" si="13"/>
        <v>114 ans 8 mois 4 jour(s)</v>
      </c>
      <c r="G75" s="30">
        <f ca="1" t="shared" si="14"/>
      </c>
      <c r="H75" s="23" t="str">
        <f ca="1" t="shared" si="9"/>
        <v> jour(s)</v>
      </c>
      <c r="I75" s="34"/>
      <c r="J75" s="40"/>
    </row>
    <row r="76" spans="1:10" ht="15.75" hidden="1">
      <c r="A76" s="24" t="s">
        <v>75</v>
      </c>
      <c r="B76" s="23"/>
      <c r="C76" s="29"/>
      <c r="D76" s="39">
        <f t="shared" si="11"/>
        <v>0</v>
      </c>
      <c r="E76" s="23">
        <f t="shared" si="12"/>
        <v>0</v>
      </c>
      <c r="F76" s="23" t="str">
        <f ca="1" t="shared" si="13"/>
        <v>114 ans 8 mois 4 jour(s)</v>
      </c>
      <c r="G76" s="30">
        <f ca="1" t="shared" si="14"/>
      </c>
      <c r="H76" s="23" t="str">
        <f ca="1" t="shared" si="9"/>
        <v> jour(s)</v>
      </c>
      <c r="I76" s="31"/>
      <c r="J76" s="40"/>
    </row>
    <row r="77" spans="1:10" ht="15.75" hidden="1">
      <c r="A77" s="24" t="s">
        <v>75</v>
      </c>
      <c r="B77" s="23"/>
      <c r="C77" s="29"/>
      <c r="D77" s="39">
        <f t="shared" si="11"/>
        <v>0</v>
      </c>
      <c r="E77" s="23">
        <f t="shared" si="12"/>
        <v>0</v>
      </c>
      <c r="F77" s="23" t="str">
        <f ca="1" t="shared" si="13"/>
        <v>114 ans 8 mois 4 jour(s)</v>
      </c>
      <c r="G77" s="30">
        <f ca="1" t="shared" si="14"/>
      </c>
      <c r="H77" s="23" t="str">
        <f ca="1" t="shared" si="9"/>
        <v> jour(s)</v>
      </c>
      <c r="I77" s="31"/>
      <c r="J77" s="40"/>
    </row>
    <row r="78" spans="1:10" ht="15.75" hidden="1">
      <c r="A78" s="24" t="s">
        <v>75</v>
      </c>
      <c r="B78" s="23"/>
      <c r="C78" s="29"/>
      <c r="D78" s="39">
        <f t="shared" si="11"/>
        <v>0</v>
      </c>
      <c r="E78" s="23">
        <f t="shared" si="12"/>
        <v>0</v>
      </c>
      <c r="F78" s="23" t="str">
        <f ca="1" t="shared" si="13"/>
        <v>114 ans 8 mois 4 jour(s)</v>
      </c>
      <c r="G78" s="30">
        <f ca="1" t="shared" si="14"/>
      </c>
      <c r="H78" s="23" t="str">
        <f ca="1" t="shared" si="9"/>
        <v> jour(s)</v>
      </c>
      <c r="I78" s="31"/>
      <c r="J78" s="40"/>
    </row>
    <row r="79" spans="1:10" ht="15.75" hidden="1">
      <c r="A79" s="24" t="s">
        <v>75</v>
      </c>
      <c r="B79" s="23"/>
      <c r="C79" s="29"/>
      <c r="D79" s="39">
        <f t="shared" si="11"/>
        <v>0</v>
      </c>
      <c r="E79" s="23">
        <f t="shared" si="12"/>
        <v>0</v>
      </c>
      <c r="F79" s="23" t="str">
        <f ca="1" t="shared" si="13"/>
        <v>114 ans 8 mois 4 jour(s)</v>
      </c>
      <c r="G79" s="30">
        <f ca="1" t="shared" si="14"/>
      </c>
      <c r="H79" s="23" t="str">
        <f ca="1" t="shared" si="9"/>
        <v> jour(s)</v>
      </c>
      <c r="I79" s="31"/>
      <c r="J79" s="40"/>
    </row>
    <row r="80" spans="1:10" ht="15.75" hidden="1">
      <c r="A80" s="24" t="s">
        <v>75</v>
      </c>
      <c r="B80" s="23"/>
      <c r="C80" s="29"/>
      <c r="D80" s="39">
        <f t="shared" si="11"/>
        <v>0</v>
      </c>
      <c r="E80" s="23">
        <f t="shared" si="12"/>
        <v>0</v>
      </c>
      <c r="F80" s="23" t="str">
        <f ca="1" t="shared" si="13"/>
        <v>114 ans 8 mois 4 jour(s)</v>
      </c>
      <c r="G80" s="30">
        <f ca="1" t="shared" si="14"/>
      </c>
      <c r="H80" s="23" t="str">
        <f ca="1" t="shared" si="9"/>
        <v> jour(s)</v>
      </c>
      <c r="I80" s="31"/>
      <c r="J80" s="40"/>
    </row>
    <row r="81" spans="1:10" ht="15.75" hidden="1">
      <c r="A81" s="24" t="s">
        <v>75</v>
      </c>
      <c r="B81" s="23"/>
      <c r="C81" s="29"/>
      <c r="D81" s="39">
        <f t="shared" si="11"/>
        <v>0</v>
      </c>
      <c r="E81" s="23">
        <f t="shared" si="12"/>
        <v>0</v>
      </c>
      <c r="F81" s="23" t="str">
        <f ca="1" t="shared" si="13"/>
        <v>114 ans 8 mois 4 jour(s)</v>
      </c>
      <c r="G81" s="30">
        <f ca="1" t="shared" si="14"/>
      </c>
      <c r="H81" s="23" t="str">
        <f ca="1" t="shared" si="9"/>
        <v> jour(s)</v>
      </c>
      <c r="I81" s="31"/>
      <c r="J81" s="40"/>
    </row>
    <row r="82" spans="1:10" ht="15.75" hidden="1">
      <c r="A82" s="24" t="s">
        <v>75</v>
      </c>
      <c r="B82" s="23"/>
      <c r="C82" s="29"/>
      <c r="D82" s="39">
        <f t="shared" si="11"/>
        <v>0</v>
      </c>
      <c r="E82" s="23">
        <f t="shared" si="12"/>
        <v>0</v>
      </c>
      <c r="F82" s="23" t="str">
        <f ca="1" t="shared" si="13"/>
        <v>114 ans 8 mois 4 jour(s)</v>
      </c>
      <c r="G82" s="30">
        <f ca="1" t="shared" si="14"/>
      </c>
      <c r="H82" s="23" t="str">
        <f ca="1" t="shared" si="9"/>
        <v> jour(s)</v>
      </c>
      <c r="I82" s="31"/>
      <c r="J82" s="40"/>
    </row>
    <row r="83" spans="1:10" ht="15.75" hidden="1">
      <c r="A83" s="24" t="s">
        <v>75</v>
      </c>
      <c r="B83" s="23"/>
      <c r="C83" s="29"/>
      <c r="D83" s="39">
        <f t="shared" si="11"/>
        <v>0</v>
      </c>
      <c r="E83" s="23">
        <f t="shared" si="12"/>
        <v>0</v>
      </c>
      <c r="F83" s="23" t="str">
        <f ca="1" t="shared" si="13"/>
        <v>114 ans 8 mois 4 jour(s)</v>
      </c>
      <c r="G83" s="30">
        <f ca="1" t="shared" si="14"/>
      </c>
      <c r="H83" s="23" t="str">
        <f ca="1" t="shared" si="9"/>
        <v> jour(s)</v>
      </c>
      <c r="I83" s="31"/>
      <c r="J83" s="40"/>
    </row>
    <row r="84" spans="1:10" ht="15.75" hidden="1">
      <c r="A84" s="24" t="s">
        <v>75</v>
      </c>
      <c r="B84" s="23"/>
      <c r="C84" s="29"/>
      <c r="D84" s="39">
        <f t="shared" si="11"/>
        <v>0</v>
      </c>
      <c r="E84" s="23">
        <f t="shared" si="12"/>
        <v>0</v>
      </c>
      <c r="F84" s="23" t="str">
        <f ca="1" t="shared" si="13"/>
        <v>114 ans 8 mois 4 jour(s)</v>
      </c>
      <c r="G84" s="30">
        <f ca="1" t="shared" si="14"/>
      </c>
      <c r="H84" s="23" t="str">
        <f ca="1" t="shared" si="9"/>
        <v> jour(s)</v>
      </c>
      <c r="I84" s="34"/>
      <c r="J84" s="40"/>
    </row>
    <row r="85" spans="1:10" ht="15.75" hidden="1">
      <c r="A85" s="24" t="s">
        <v>75</v>
      </c>
      <c r="B85" s="23"/>
      <c r="C85" s="29"/>
      <c r="D85" s="39">
        <f t="shared" si="11"/>
        <v>0</v>
      </c>
      <c r="E85" s="23">
        <f t="shared" si="12"/>
        <v>0</v>
      </c>
      <c r="F85" s="23" t="str">
        <f ca="1" t="shared" si="13"/>
        <v>114 ans 8 mois 4 jour(s)</v>
      </c>
      <c r="G85" s="30">
        <f ca="1" t="shared" si="14"/>
      </c>
      <c r="H85" s="23" t="str">
        <f ca="1" t="shared" si="9"/>
        <v> jour(s)</v>
      </c>
      <c r="I85" s="31"/>
      <c r="J85" s="40"/>
    </row>
    <row r="86" spans="1:10" ht="15.75" hidden="1">
      <c r="A86" s="24" t="s">
        <v>75</v>
      </c>
      <c r="B86" s="23"/>
      <c r="C86" s="29"/>
      <c r="D86" s="39">
        <f t="shared" si="11"/>
        <v>0</v>
      </c>
      <c r="E86" s="23">
        <f t="shared" si="12"/>
        <v>0</v>
      </c>
      <c r="F86" s="23" t="str">
        <f ca="1" t="shared" si="13"/>
        <v>114 ans 8 mois 4 jour(s)</v>
      </c>
      <c r="G86" s="30">
        <f ca="1" t="shared" si="14"/>
      </c>
      <c r="H86" s="23" t="str">
        <f ca="1" t="shared" si="9"/>
        <v> jour(s)</v>
      </c>
      <c r="I86" s="31"/>
      <c r="J86" s="40"/>
    </row>
    <row r="87" spans="1:10" ht="15.75" hidden="1">
      <c r="A87" s="24" t="s">
        <v>75</v>
      </c>
      <c r="B87" s="23"/>
      <c r="C87" s="29"/>
      <c r="D87" s="39">
        <f t="shared" si="11"/>
        <v>0</v>
      </c>
      <c r="E87" s="23">
        <f t="shared" si="12"/>
        <v>0</v>
      </c>
      <c r="F87" s="23" t="str">
        <f ca="1" t="shared" si="13"/>
        <v>114 ans 8 mois 4 jour(s)</v>
      </c>
      <c r="G87" s="30">
        <f ca="1" t="shared" si="14"/>
      </c>
      <c r="H87" s="23" t="str">
        <f ca="1" t="shared" si="9"/>
        <v> jour(s)</v>
      </c>
      <c r="I87" s="31"/>
      <c r="J87" s="40"/>
    </row>
    <row r="88" spans="1:10" ht="15.75" hidden="1">
      <c r="A88" s="24" t="s">
        <v>75</v>
      </c>
      <c r="B88" s="23"/>
      <c r="C88" s="29"/>
      <c r="D88" s="39">
        <f t="shared" si="11"/>
        <v>0</v>
      </c>
      <c r="E88" s="23">
        <f t="shared" si="12"/>
        <v>0</v>
      </c>
      <c r="F88" s="23" t="str">
        <f ca="1" t="shared" si="13"/>
        <v>114 ans 8 mois 4 jour(s)</v>
      </c>
      <c r="G88" s="30">
        <f ca="1" t="shared" si="14"/>
      </c>
      <c r="H88" s="23" t="str">
        <f ca="1" t="shared" si="9"/>
        <v> jour(s)</v>
      </c>
      <c r="I88" s="31"/>
      <c r="J88" s="40"/>
    </row>
    <row r="89" spans="1:10" ht="15.75" hidden="1">
      <c r="A89" s="24" t="s">
        <v>75</v>
      </c>
      <c r="B89" s="23"/>
      <c r="C89" s="29"/>
      <c r="D89" s="39">
        <f t="shared" si="11"/>
        <v>0</v>
      </c>
      <c r="E89" s="23">
        <f t="shared" si="12"/>
        <v>0</v>
      </c>
      <c r="F89" s="23" t="str">
        <f ca="1" t="shared" si="13"/>
        <v>114 ans 8 mois 4 jour(s)</v>
      </c>
      <c r="G89" s="30">
        <f ca="1" t="shared" si="14"/>
      </c>
      <c r="H89" s="23" t="str">
        <f ca="1" t="shared" si="9"/>
        <v> jour(s)</v>
      </c>
      <c r="I89" s="31"/>
      <c r="J89" s="40"/>
    </row>
    <row r="90" spans="1:10" ht="15.75" hidden="1">
      <c r="A90" s="24" t="s">
        <v>75</v>
      </c>
      <c r="B90" s="23"/>
      <c r="C90" s="29"/>
      <c r="D90" s="39">
        <f t="shared" si="11"/>
        <v>0</v>
      </c>
      <c r="E90" s="23">
        <f t="shared" si="12"/>
        <v>0</v>
      </c>
      <c r="F90" s="23" t="str">
        <f ca="1" t="shared" si="13"/>
        <v>114 ans 8 mois 4 jour(s)</v>
      </c>
      <c r="G90" s="30">
        <f ca="1" t="shared" si="14"/>
      </c>
      <c r="H90" s="23" t="str">
        <f ca="1" t="shared" si="9"/>
        <v> jour(s)</v>
      </c>
      <c r="I90" s="31"/>
      <c r="J90" s="40"/>
    </row>
    <row r="91" spans="1:10" ht="15.75" hidden="1">
      <c r="A91" s="24" t="s">
        <v>75</v>
      </c>
      <c r="B91" s="23"/>
      <c r="C91" s="29"/>
      <c r="D91" s="39">
        <f t="shared" si="11"/>
        <v>0</v>
      </c>
      <c r="E91" s="23">
        <f t="shared" si="12"/>
        <v>0</v>
      </c>
      <c r="F91" s="23" t="str">
        <f ca="1" t="shared" si="13"/>
        <v>114 ans 8 mois 4 jour(s)</v>
      </c>
      <c r="G91" s="30">
        <f ca="1" t="shared" si="14"/>
      </c>
      <c r="H91" s="23" t="str">
        <f ca="1" t="shared" si="9"/>
        <v> jour(s)</v>
      </c>
      <c r="I91" s="31"/>
      <c r="J91" s="40"/>
    </row>
    <row r="92" spans="1:10" ht="15.75" hidden="1">
      <c r="A92" s="24" t="s">
        <v>75</v>
      </c>
      <c r="B92" s="23"/>
      <c r="C92" s="29"/>
      <c r="D92" s="39">
        <f t="shared" si="11"/>
        <v>0</v>
      </c>
      <c r="E92" s="23">
        <f t="shared" si="12"/>
        <v>0</v>
      </c>
      <c r="F92" s="23" t="str">
        <f ca="1" t="shared" si="13"/>
        <v>114 ans 8 mois 4 jour(s)</v>
      </c>
      <c r="G92" s="30">
        <f ca="1" t="shared" si="14"/>
      </c>
      <c r="H92" s="23" t="str">
        <f ca="1" t="shared" si="9"/>
        <v> jour(s)</v>
      </c>
      <c r="I92" s="31"/>
      <c r="J92" s="40"/>
    </row>
    <row r="93" spans="1:10" ht="15.75" hidden="1">
      <c r="A93" s="24" t="s">
        <v>75</v>
      </c>
      <c r="B93" s="23"/>
      <c r="C93" s="29"/>
      <c r="D93" s="39">
        <f t="shared" si="11"/>
        <v>0</v>
      </c>
      <c r="E93" s="23">
        <f t="shared" si="12"/>
        <v>0</v>
      </c>
      <c r="F93" s="23" t="str">
        <f ca="1" t="shared" si="13"/>
        <v>114 ans 8 mois 4 jour(s)</v>
      </c>
      <c r="G93" s="30">
        <f ca="1" t="shared" si="14"/>
      </c>
      <c r="H93" s="23" t="str">
        <f ca="1" t="shared" si="9"/>
        <v> jour(s)</v>
      </c>
      <c r="I93" s="34"/>
      <c r="J93" s="40"/>
    </row>
    <row r="94" spans="1:10" ht="15.75" hidden="1">
      <c r="A94" s="24" t="s">
        <v>75</v>
      </c>
      <c r="B94" s="23"/>
      <c r="C94" s="29"/>
      <c r="D94" s="39">
        <f t="shared" si="11"/>
        <v>0</v>
      </c>
      <c r="E94" s="23">
        <f t="shared" si="12"/>
        <v>0</v>
      </c>
      <c r="F94" s="23" t="str">
        <f ca="1" t="shared" si="13"/>
        <v>114 ans 8 mois 4 jour(s)</v>
      </c>
      <c r="G94" s="30">
        <f ca="1" t="shared" si="14"/>
      </c>
      <c r="H94" s="23" t="str">
        <f ca="1" t="shared" si="9"/>
        <v> jour(s)</v>
      </c>
      <c r="I94" s="31"/>
      <c r="J94" s="40"/>
    </row>
    <row r="95" spans="1:10" ht="15.75" hidden="1">
      <c r="A95" s="24" t="s">
        <v>75</v>
      </c>
      <c r="B95" s="23"/>
      <c r="C95" s="29"/>
      <c r="D95" s="39">
        <f t="shared" si="11"/>
        <v>0</v>
      </c>
      <c r="E95" s="23">
        <f t="shared" si="12"/>
        <v>0</v>
      </c>
      <c r="F95" s="23" t="str">
        <f ca="1" t="shared" si="13"/>
        <v>114 ans 8 mois 4 jour(s)</v>
      </c>
      <c r="G95" s="30">
        <f ca="1" t="shared" si="14"/>
      </c>
      <c r="H95" s="23" t="str">
        <f ca="1" t="shared" si="9"/>
        <v> jour(s)</v>
      </c>
      <c r="I95" s="31"/>
      <c r="J95" s="40"/>
    </row>
    <row r="96" spans="1:10" ht="15.75" hidden="1">
      <c r="A96" s="24" t="s">
        <v>75</v>
      </c>
      <c r="B96" s="23"/>
      <c r="C96" s="29"/>
      <c r="D96" s="39">
        <f t="shared" si="11"/>
        <v>0</v>
      </c>
      <c r="E96" s="23">
        <f t="shared" si="12"/>
        <v>0</v>
      </c>
      <c r="F96" s="23" t="str">
        <f ca="1" t="shared" si="13"/>
        <v>114 ans 8 mois 4 jour(s)</v>
      </c>
      <c r="G96" s="30">
        <f ca="1" t="shared" si="14"/>
      </c>
      <c r="H96" s="23" t="str">
        <f ca="1" t="shared" si="9"/>
        <v> jour(s)</v>
      </c>
      <c r="I96" s="31"/>
      <c r="J96" s="40"/>
    </row>
    <row r="97" spans="1:10" ht="15.75" hidden="1">
      <c r="A97" s="24" t="s">
        <v>75</v>
      </c>
      <c r="B97" s="23"/>
      <c r="C97" s="29"/>
      <c r="D97" s="39">
        <f t="shared" si="11"/>
        <v>0</v>
      </c>
      <c r="E97" s="23">
        <f t="shared" si="12"/>
        <v>0</v>
      </c>
      <c r="F97" s="23" t="str">
        <f ca="1" t="shared" si="13"/>
        <v>114 ans 8 mois 4 jour(s)</v>
      </c>
      <c r="G97" s="30">
        <f ca="1" t="shared" si="14"/>
      </c>
      <c r="H97" s="23" t="str">
        <f ca="1" t="shared" si="9"/>
        <v> jour(s)</v>
      </c>
      <c r="I97" s="31"/>
      <c r="J97" s="40"/>
    </row>
    <row r="98" spans="1:10" ht="15.75" hidden="1">
      <c r="A98" s="24" t="s">
        <v>75</v>
      </c>
      <c r="B98" s="23"/>
      <c r="C98" s="29"/>
      <c r="D98" s="39">
        <f t="shared" si="11"/>
        <v>0</v>
      </c>
      <c r="E98" s="23">
        <f t="shared" si="12"/>
        <v>0</v>
      </c>
      <c r="F98" s="23" t="str">
        <f ca="1" t="shared" si="13"/>
        <v>114 ans 8 mois 4 jour(s)</v>
      </c>
      <c r="G98" s="30">
        <f ca="1" t="shared" si="14"/>
      </c>
      <c r="H98" s="23" t="str">
        <f ca="1" t="shared" si="9"/>
        <v> jour(s)</v>
      </c>
      <c r="I98" s="31"/>
      <c r="J98" s="40"/>
    </row>
    <row r="99" spans="1:10" ht="15.75" hidden="1">
      <c r="A99" s="24" t="s">
        <v>75</v>
      </c>
      <c r="B99" s="23"/>
      <c r="C99" s="29"/>
      <c r="D99" s="39">
        <f t="shared" si="11"/>
        <v>0</v>
      </c>
      <c r="E99" s="23">
        <f t="shared" si="12"/>
        <v>0</v>
      </c>
      <c r="F99" s="23" t="str">
        <f ca="1" t="shared" si="13"/>
        <v>114 ans 8 mois 4 jour(s)</v>
      </c>
      <c r="G99" s="30">
        <f ca="1" t="shared" si="14"/>
      </c>
      <c r="H99" s="23" t="str">
        <f ca="1" t="shared" si="9"/>
        <v> jour(s)</v>
      </c>
      <c r="I99" s="31"/>
      <c r="J99" s="40"/>
    </row>
    <row r="100" spans="1:10" ht="15.75" hidden="1">
      <c r="A100" s="24" t="s">
        <v>75</v>
      </c>
      <c r="B100" s="23"/>
      <c r="C100" s="29"/>
      <c r="D100" s="39">
        <f t="shared" si="11"/>
        <v>0</v>
      </c>
      <c r="E100" s="23">
        <f t="shared" si="12"/>
        <v>0</v>
      </c>
      <c r="F100" s="23" t="str">
        <f ca="1" t="shared" si="13"/>
        <v>114 ans 8 mois 4 jour(s)</v>
      </c>
      <c r="G100" s="30">
        <f ca="1" t="shared" si="14"/>
      </c>
      <c r="H100" s="23" t="str">
        <f ca="1" t="shared" si="9"/>
        <v> jour(s)</v>
      </c>
      <c r="I100" s="31"/>
      <c r="J100" s="40"/>
    </row>
    <row r="101" spans="1:9" ht="15.75">
      <c r="A101" s="24" t="s">
        <v>92</v>
      </c>
      <c r="B101" s="48" t="s">
        <v>93</v>
      </c>
      <c r="C101" s="29">
        <v>41372</v>
      </c>
      <c r="D101" s="49">
        <f>C101</f>
        <v>41372</v>
      </c>
      <c r="E101" s="48">
        <f>C101</f>
        <v>41372</v>
      </c>
      <c r="F101" s="48" t="str">
        <f ca="1">DATEDIF(C101,TODAY(),"y")&amp;" ans "&amp;DATEDIF(C101,TODAY(),"ym")&amp;" mois "&amp;DATEDIF(C101,TODAY(),"md")&amp;" jour(s)"</f>
        <v>1 ans 4 mois 27 jour(s)</v>
      </c>
      <c r="G101" s="50">
        <f ca="1">IF(C101="","",IF(DATE(YEAR(TODAY()),MONTH(C101),DAY(C101))&gt;=TODAY(),DATE(YEAR(TODAY()),MONTH(C101),DAY(C101)),DATE(YEAR(TODAY())+1,MONTH(C101),DAY(C101))))</f>
        <v>42102</v>
      </c>
      <c r="H101" s="23" t="str">
        <f ca="1" t="shared" si="9"/>
        <v>216 jour(s)</v>
      </c>
      <c r="I101" s="51" t="s">
        <v>78</v>
      </c>
    </row>
  </sheetData>
  <sheetProtection/>
  <mergeCells count="2">
    <mergeCell ref="A1:J1"/>
    <mergeCell ref="C4:E4"/>
  </mergeCells>
  <conditionalFormatting sqref="G6:G101">
    <cfRule type="expression" priority="8" dxfId="64" stopIfTrue="1">
      <formula>IF(H6="0 jour(s)",TRUE,FALSE)</formula>
    </cfRule>
    <cfRule type="expression" priority="189" dxfId="65" stopIfTrue="1">
      <formula>IF(I6="F",TRUE,FALSE)</formula>
    </cfRule>
    <cfRule type="expression" priority="190" dxfId="66" stopIfTrue="1">
      <formula>IF(I6="M",TRUE,FALSE)</formula>
    </cfRule>
  </conditionalFormatting>
  <conditionalFormatting sqref="H6:H101">
    <cfRule type="cellIs" priority="171" dxfId="67" operator="equal" stopIfTrue="1">
      <formula>"5 jour(s)"</formula>
    </cfRule>
    <cfRule type="cellIs" priority="172" dxfId="68" operator="equal" stopIfTrue="1">
      <formula>"1 jour(s)"</formula>
    </cfRule>
    <cfRule type="cellIs" priority="173" dxfId="69" operator="equal" stopIfTrue="1">
      <formula>"7 jour(s)"</formula>
    </cfRule>
    <cfRule type="cellIs" priority="174" dxfId="70" operator="equal" stopIfTrue="1">
      <formula>"2 jour(s)"</formula>
    </cfRule>
    <cfRule type="cellIs" priority="175" dxfId="71" operator="equal" stopIfTrue="1">
      <formula>"6 jour(s)"</formula>
    </cfRule>
    <cfRule type="cellIs" priority="176" dxfId="72" operator="equal" stopIfTrue="1">
      <formula>"4 jour(s)"</formula>
    </cfRule>
    <cfRule type="cellIs" priority="185" dxfId="73" operator="equal" stopIfTrue="1">
      <formula>"3 jour(s)"</formula>
    </cfRule>
    <cfRule type="cellIs" priority="186" dxfId="64" operator="equal" stopIfTrue="1">
      <formula>"0 jour(s)"</formula>
    </cfRule>
    <cfRule type="expression" priority="187" dxfId="66" stopIfTrue="1">
      <formula>IF(I6="M",TRUE,FALSE)</formula>
    </cfRule>
    <cfRule type="expression" priority="188" dxfId="74" stopIfTrue="1">
      <formula>IF(I6="F",TRUE,FALSE)</formula>
    </cfRule>
  </conditionalFormatting>
  <conditionalFormatting sqref="B6:B101">
    <cfRule type="expression" priority="97" dxfId="64" stopIfTrue="1">
      <formula>IF(H6="0 jour(s)",TRUE,FALSE)</formula>
    </cfRule>
    <cfRule type="expression" priority="215" dxfId="66" stopIfTrue="1">
      <formula>IF(I6="M",TRUE,FALSE)</formula>
    </cfRule>
    <cfRule type="expression" priority="216" dxfId="65" stopIfTrue="1">
      <formula>IF(I6="F",TRUE,FALSE)</formula>
    </cfRule>
  </conditionalFormatting>
  <conditionalFormatting sqref="A6:A101">
    <cfRule type="expression" priority="82" dxfId="67" stopIfTrue="1">
      <formula>IF(H6="5 jour(s)",TRUE,FALSE)</formula>
    </cfRule>
    <cfRule type="expression" priority="83" dxfId="68" stopIfTrue="1">
      <formula>IF(H6="1 jour(s)",TRUE,FALSE)</formula>
    </cfRule>
    <cfRule type="expression" priority="84" dxfId="69" stopIfTrue="1">
      <formula>IF(H6="7 jour(s)",TRUE,FALSE)</formula>
    </cfRule>
    <cfRule type="expression" priority="85" dxfId="70" stopIfTrue="1">
      <formula>IF(H6="2 jour(s)",TRUE,FALSE)</formula>
    </cfRule>
    <cfRule type="expression" priority="86" dxfId="71" stopIfTrue="1">
      <formula>IF(H6="6 jour(s)",TRUE,FALSE)</formula>
    </cfRule>
    <cfRule type="expression" priority="87" dxfId="72" stopIfTrue="1">
      <formula>IF(H6="4 jour(s)",TRUE,FALSE)</formula>
    </cfRule>
    <cfRule type="expression" priority="88" dxfId="73" stopIfTrue="1">
      <formula>IF(H6="3 jour(s)",TRUE,FALSE)</formula>
    </cfRule>
    <cfRule type="expression" priority="98" dxfId="64" stopIfTrue="1">
      <formula>IF(H6="0 jour(s)",TRUE,FALSE)</formula>
    </cfRule>
    <cfRule type="expression" priority="217" dxfId="66" stopIfTrue="1">
      <formula>IF(I6="M",TRUE,FALSE)</formula>
    </cfRule>
    <cfRule type="expression" priority="218" dxfId="65" stopIfTrue="1">
      <formula>IF(I6="F",TRUE,FALSE)</formula>
    </cfRule>
  </conditionalFormatting>
  <conditionalFormatting sqref="F6:F101">
    <cfRule type="expression" priority="96" dxfId="64" stopIfTrue="1">
      <formula>IF(H6="0 jour(s)",TRUE,FALSE)</formula>
    </cfRule>
    <cfRule type="expression" priority="191" dxfId="74" stopIfTrue="1">
      <formula>IF(I6="F",TRUE,FALSE)</formula>
    </cfRule>
    <cfRule type="expression" priority="192" dxfId="66" stopIfTrue="1">
      <formula>IF(I6="M",TRUE,FALSE)</formula>
    </cfRule>
  </conditionalFormatting>
  <conditionalFormatting sqref="D6:D101">
    <cfRule type="expression" priority="93" dxfId="64" stopIfTrue="1">
      <formula>IF(H6="0 jour(s)",TRUE,FALSE)</formula>
    </cfRule>
    <cfRule type="expression" priority="165" dxfId="66" stopIfTrue="1">
      <formula>IF(I6="M",TRUE,FALSE)</formula>
    </cfRule>
    <cfRule type="expression" priority="166" dxfId="65" stopIfTrue="1">
      <formula>IF(I6="F",TRUE,FALSE)</formula>
    </cfRule>
  </conditionalFormatting>
  <conditionalFormatting sqref="E6:E101">
    <cfRule type="expression" priority="94" dxfId="64" stopIfTrue="1">
      <formula>IF(H6="0 jour(s)",TRUE,FALSE)</formula>
    </cfRule>
    <cfRule type="expression" priority="163" dxfId="66" stopIfTrue="1">
      <formula>IF(I6="M",TRUE,FALSE)</formula>
    </cfRule>
    <cfRule type="expression" priority="164" dxfId="65" stopIfTrue="1">
      <formula>IF(I6="F",TRUE,FALSE)</formula>
    </cfRule>
  </conditionalFormatting>
  <conditionalFormatting sqref="J6:J100">
    <cfRule type="expression" priority="92" dxfId="64" stopIfTrue="1">
      <formula>IF(H6="0 jour(s)",TRUE,FALSE)</formula>
    </cfRule>
    <cfRule type="expression" priority="169" dxfId="66" stopIfTrue="1">
      <formula>IF(I6="M",TRUE,FALSE)</formula>
    </cfRule>
    <cfRule type="expression" priority="170" dxfId="65" stopIfTrue="1">
      <formula>IF(I6="F",TRUE,FALSE)</formula>
    </cfRule>
  </conditionalFormatting>
  <conditionalFormatting sqref="C6:C101">
    <cfRule type="expression" priority="62" dxfId="67" stopIfTrue="1">
      <formula>IF(H6="5 jour(s)",TRUE,FALSE)</formula>
    </cfRule>
    <cfRule type="expression" priority="63" dxfId="68" stopIfTrue="1">
      <formula>IF(H6="1 jour(s)",TRUE,FALSE)</formula>
    </cfRule>
    <cfRule type="expression" priority="64" dxfId="69" stopIfTrue="1">
      <formula>IF(H6="7 jour(s)",TRUE,FALSE)</formula>
    </cfRule>
    <cfRule type="expression" priority="65" dxfId="70" stopIfTrue="1">
      <formula>IF(H6="2 jour(s)",TRUE,FALSE)</formula>
    </cfRule>
    <cfRule type="expression" priority="66" dxfId="71" stopIfTrue="1">
      <formula>IF(H6="6 jour(s)",TRUE,FALSE)</formula>
    </cfRule>
    <cfRule type="expression" priority="67" dxfId="72" stopIfTrue="1">
      <formula>IF(H6="4 jour(s)",TRUE,FALSE)</formula>
    </cfRule>
    <cfRule type="expression" priority="68" dxfId="73" stopIfTrue="1">
      <formula>IF(H6="3 jour(s)",TRUE,FALSE)</formula>
    </cfRule>
    <cfRule type="expression" priority="95" dxfId="64" stopIfTrue="1">
      <formula>IF(H6="0 jour(s)",TRUE,FALSE)</formula>
    </cfRule>
    <cfRule type="expression" priority="167" dxfId="66" stopIfTrue="1">
      <formula>IF(I6="M",TRUE,FALSE)</formula>
    </cfRule>
    <cfRule type="expression" priority="168" dxfId="65" stopIfTrue="1">
      <formula>IF(I6="F",TRUE,FALSE)</formula>
    </cfRule>
  </conditionalFormatting>
  <conditionalFormatting sqref="E85:E100">
    <cfRule type="expression" priority="115" dxfId="66" stopIfTrue="1">
      <formula>IF(I85="M",TRUE,FALSE)</formula>
    </cfRule>
    <cfRule type="expression" priority="116" dxfId="65" stopIfTrue="1">
      <formula>IF(I85="F",TRUE,FALSE)</formula>
    </cfRule>
  </conditionalFormatting>
  <conditionalFormatting sqref="D85:D100">
    <cfRule type="expression" priority="117" dxfId="66" stopIfTrue="1">
      <formula>IF(I85="M",TRUE,FALSE)</formula>
    </cfRule>
    <cfRule type="expression" priority="118" dxfId="65" stopIfTrue="1">
      <formula>IF(I85="F",TRUE,FALSE)</formula>
    </cfRule>
  </conditionalFormatting>
  <conditionalFormatting sqref="B85:B100">
    <cfRule type="expression" priority="119" dxfId="66" stopIfTrue="1">
      <formula>IF(I85="M",TRUE,FALSE)</formula>
    </cfRule>
    <cfRule type="expression" priority="120" dxfId="65" stopIfTrue="1">
      <formula>IF(I85="F",TRUE,FALSE)</formula>
    </cfRule>
  </conditionalFormatting>
  <conditionalFormatting sqref="E76:E100">
    <cfRule type="expression" priority="131" dxfId="66" stopIfTrue="1">
      <formula>IF(I76="M",TRUE,FALSE)</formula>
    </cfRule>
    <cfRule type="expression" priority="132" dxfId="65" stopIfTrue="1">
      <formula>IF(I76="F",TRUE,FALSE)</formula>
    </cfRule>
  </conditionalFormatting>
  <conditionalFormatting sqref="D76:D100">
    <cfRule type="expression" priority="133" dxfId="66" stopIfTrue="1">
      <formula>IF(I76="M",TRUE,FALSE)</formula>
    </cfRule>
    <cfRule type="expression" priority="134" dxfId="65" stopIfTrue="1">
      <formula>IF(I76="F",TRUE,FALSE)</formula>
    </cfRule>
  </conditionalFormatting>
  <conditionalFormatting sqref="B76:B100">
    <cfRule type="expression" priority="135" dxfId="66" stopIfTrue="1">
      <formula>IF(I76="M",TRUE,FALSE)</formula>
    </cfRule>
    <cfRule type="expression" priority="136" dxfId="65" stopIfTrue="1">
      <formula>IF(I76="F",TRUE,FALSE)</formula>
    </cfRule>
  </conditionalFormatting>
  <conditionalFormatting sqref="E67:E100">
    <cfRule type="expression" priority="147" dxfId="66" stopIfTrue="1">
      <formula>IF(I67="M",TRUE,FALSE)</formula>
    </cfRule>
    <cfRule type="expression" priority="148" dxfId="65" stopIfTrue="1">
      <formula>IF(I67="F",TRUE,FALSE)</formula>
    </cfRule>
  </conditionalFormatting>
  <conditionalFormatting sqref="D67:D100">
    <cfRule type="expression" priority="149" dxfId="66" stopIfTrue="1">
      <formula>IF(I67="M",TRUE,FALSE)</formula>
    </cfRule>
    <cfRule type="expression" priority="150" dxfId="65" stopIfTrue="1">
      <formula>IF(I67="F",TRUE,FALSE)</formula>
    </cfRule>
  </conditionalFormatting>
  <conditionalFormatting sqref="B67:B100">
    <cfRule type="expression" priority="151" dxfId="66" stopIfTrue="1">
      <formula>IF(I67="M",TRUE,FALSE)</formula>
    </cfRule>
    <cfRule type="expression" priority="152" dxfId="65" stopIfTrue="1">
      <formula>IF(I67="F",TRUE,FALSE)</formula>
    </cfRule>
  </conditionalFormatting>
  <conditionalFormatting sqref="B6:B101">
    <cfRule type="expression" priority="72" dxfId="67" stopIfTrue="1">
      <formula>IF(H6="5 jour(s)",TRUE,FALSE)</formula>
    </cfRule>
    <cfRule type="expression" priority="73" dxfId="68" stopIfTrue="1">
      <formula>IF(H6="1 jour(s)",TRUE,FALSE)</formula>
    </cfRule>
    <cfRule type="expression" priority="74" dxfId="69" stopIfTrue="1">
      <formula>IF(H6="7 jour(s)",TRUE,FALSE)</formula>
    </cfRule>
    <cfRule type="expression" priority="75" dxfId="70" stopIfTrue="1">
      <formula>IF(H6="2 jour(s)",TRUE,FALSE)</formula>
    </cfRule>
    <cfRule type="expression" priority="76" dxfId="71" stopIfTrue="1">
      <formula>IF(H6="6 jour(s)",TRUE,FALSE)</formula>
    </cfRule>
    <cfRule type="expression" priority="77" dxfId="72" stopIfTrue="1">
      <formula>IF(H6="4 jour(s)",TRUE,FALSE)</formula>
    </cfRule>
    <cfRule type="expression" priority="78" dxfId="73" stopIfTrue="1">
      <formula>IF(H6="3 jour(s)",TRUE,FALSE)</formula>
    </cfRule>
  </conditionalFormatting>
  <conditionalFormatting sqref="D6:D101">
    <cfRule type="expression" priority="52" dxfId="67" stopIfTrue="1">
      <formula>IF(H6="5 jour(s)",TRUE,FALSE)</formula>
    </cfRule>
    <cfRule type="expression" priority="53" dxfId="68" stopIfTrue="1">
      <formula>IF(H6="1 jour(s)",TRUE,FALSE)</formula>
    </cfRule>
    <cfRule type="expression" priority="54" dxfId="69" stopIfTrue="1">
      <formula>IF(H6="7 jour(s)",TRUE,FALSE)</formula>
    </cfRule>
    <cfRule type="expression" priority="55" dxfId="70" stopIfTrue="1">
      <formula>IF(H6="2 jour(s)",TRUE,FALSE)</formula>
    </cfRule>
    <cfRule type="expression" priority="56" dxfId="71" stopIfTrue="1">
      <formula>IF(H6="6 jour(s)",TRUE,FALSE)</formula>
    </cfRule>
    <cfRule type="expression" priority="57" dxfId="72" stopIfTrue="1">
      <formula>IF(H6="4 jour(s)",TRUE,FALSE)</formula>
    </cfRule>
    <cfRule type="expression" priority="58" dxfId="73" stopIfTrue="1">
      <formula>IF(H6="3 jour(s)",TRUE,FALSE)</formula>
    </cfRule>
  </conditionalFormatting>
  <conditionalFormatting sqref="E6:E101">
    <cfRule type="expression" priority="51" dxfId="65" stopIfTrue="1">
      <formula>IF(J6="F",TRUE,FALSE)</formula>
    </cfRule>
  </conditionalFormatting>
  <conditionalFormatting sqref="E6:E101">
    <cfRule type="expression" priority="42" dxfId="67" stopIfTrue="1">
      <formula>IF(H6="5 jour(s)",TRUE,FALSE)</formula>
    </cfRule>
    <cfRule type="expression" priority="43" dxfId="68" stopIfTrue="1">
      <formula>IF(H6="1 jour(s)",TRUE,FALSE)</formula>
    </cfRule>
    <cfRule type="expression" priority="44" dxfId="69" stopIfTrue="1">
      <formula>IF(H6="7 jour(s)",TRUE,FALSE)</formula>
    </cfRule>
    <cfRule type="expression" priority="45" dxfId="70" stopIfTrue="1">
      <formula>IF(H6="2 jour(s)",TRUE,FALSE)</formula>
    </cfRule>
    <cfRule type="expression" priority="46" dxfId="71" stopIfTrue="1">
      <formula>IF(H6="6 jour(s)",TRUE,FALSE)</formula>
    </cfRule>
    <cfRule type="expression" priority="47" dxfId="72" stopIfTrue="1">
      <formula>IF(H6="4 jour(s)",TRUE,FALSE)</formula>
    </cfRule>
    <cfRule type="expression" priority="48" dxfId="73" stopIfTrue="1">
      <formula>IF(H6="3 jour(s)",TRUE,FALSE)</formula>
    </cfRule>
  </conditionalFormatting>
  <conditionalFormatting sqref="F6:F101">
    <cfRule type="expression" priority="31" dxfId="67" stopIfTrue="1">
      <formula>IF(H6="5 jour(s)",TRUE,FALSE)</formula>
    </cfRule>
    <cfRule type="expression" priority="32" dxfId="68" stopIfTrue="1">
      <formula>IF(H6="1 jour(s)",TRUE,FALSE)</formula>
    </cfRule>
    <cfRule type="expression" priority="33" dxfId="69" stopIfTrue="1">
      <formula>IF(H6="7 jour(s)",TRUE,FALSE)</formula>
    </cfRule>
    <cfRule type="expression" priority="34" dxfId="70" stopIfTrue="1">
      <formula>IF(H6="2 jour(s)",TRUE,FALSE)</formula>
    </cfRule>
    <cfRule type="expression" priority="35" dxfId="71" stopIfTrue="1">
      <formula>IF(H6="6 jour(s)",TRUE,FALSE)</formula>
    </cfRule>
    <cfRule type="expression" priority="36" dxfId="72" stopIfTrue="1">
      <formula>IF(H6="4 jour(s)",TRUE,FALSE)</formula>
    </cfRule>
    <cfRule type="expression" priority="37" dxfId="73" stopIfTrue="1">
      <formula>IF(H6="3 jour(s)",TRUE,FALSE)</formula>
    </cfRule>
  </conditionalFormatting>
  <conditionalFormatting sqref="G6:G101">
    <cfRule type="expression" priority="21" dxfId="67" stopIfTrue="1">
      <formula>IF(H6="5 jour(s)",TRUE,FALSE)</formula>
    </cfRule>
    <cfRule type="expression" priority="22" dxfId="68" stopIfTrue="1">
      <formula>IF(H6="1 jour(s)",TRUE,FALSE)</formula>
    </cfRule>
    <cfRule type="expression" priority="23" dxfId="69" stopIfTrue="1">
      <formula>IF(H6="7 jour(s)",TRUE,FALSE)</formula>
    </cfRule>
    <cfRule type="expression" priority="24" dxfId="70" stopIfTrue="1">
      <formula>IF(H6="2 jour(s)",TRUE,FALSE)</formula>
    </cfRule>
    <cfRule type="expression" priority="25" dxfId="71" stopIfTrue="1">
      <formula>IF(H6="6 jour(s)",TRUE,FALSE)</formula>
    </cfRule>
    <cfRule type="expression" priority="26" dxfId="72" stopIfTrue="1">
      <formula>IF(H6="4 jour(s)",TRUE,FALSE)</formula>
    </cfRule>
    <cfRule type="expression" priority="27" dxfId="73" stopIfTrue="1">
      <formula>IF(H6="3 jour(s)",TRUE,FALSE)</formula>
    </cfRule>
  </conditionalFormatting>
  <conditionalFormatting sqref="J6:J100">
    <cfRule type="expression" priority="11" dxfId="67" stopIfTrue="1">
      <formula>IF(H6="5 jour(s)",TRUE,FALSE)</formula>
    </cfRule>
    <cfRule type="expression" priority="12" dxfId="68" stopIfTrue="1">
      <formula>IF(H6="1 jour(s)",TRUE,FALSE)</formula>
    </cfRule>
    <cfRule type="expression" priority="13" dxfId="69" stopIfTrue="1">
      <formula>IF(H6="7 jour(s)",TRUE,FALSE)</formula>
    </cfRule>
    <cfRule type="expression" priority="14" dxfId="70" stopIfTrue="1">
      <formula>IF(H6="2 jour(s)",TRUE,FALSE)</formula>
    </cfRule>
    <cfRule type="expression" priority="15" dxfId="71" stopIfTrue="1">
      <formula>IF(H6="6 jour(s)",TRUE,FALSE)</formula>
    </cfRule>
    <cfRule type="expression" priority="16" dxfId="72" stopIfTrue="1">
      <formula>IF(H6="4 jour(s)",TRUE,FALSE)</formula>
    </cfRule>
    <cfRule type="expression" priority="17" dxfId="73" stopIfTrue="1">
      <formula>IF(H6="3 jour(s)",TRUE,FALSE)</formula>
    </cfRule>
  </conditionalFormatting>
  <printOptions horizontalCentered="1" verticalCentered="1"/>
  <pageMargins left="0.15748031496062992" right="0.1968503937007874" top="0.2755905511811024" bottom="0.2755905511811024" header="0.15748031496062992" footer="0.15748031496062992"/>
  <pageSetup horizontalDpi="300" verticalDpi="300" orientation="landscape" pageOrder="overThenDown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M8"/>
  <sheetViews>
    <sheetView zoomScalePageLayoutView="0" workbookViewId="0" topLeftCell="D1">
      <selection activeCell="D4" sqref="D4"/>
    </sheetView>
  </sheetViews>
  <sheetFormatPr defaultColWidth="11.421875" defaultRowHeight="12.75"/>
  <cols>
    <col min="1" max="3" width="25.7109375" style="2" customWidth="1"/>
    <col min="4" max="4" width="27.421875" style="2" customWidth="1"/>
    <col min="5" max="5" width="11.57421875" style="2" customWidth="1"/>
    <col min="6" max="6" width="11.421875" style="2" hidden="1" customWidth="1"/>
    <col min="7" max="7" width="13.00390625" style="2" hidden="1" customWidth="1"/>
    <col min="8" max="16384" width="11.421875" style="2" customWidth="1"/>
  </cols>
  <sheetData>
    <row r="1" spans="1:4" ht="37.5" customHeight="1">
      <c r="A1" s="54"/>
      <c r="B1" s="54"/>
      <c r="C1" s="54"/>
      <c r="D1" s="54"/>
    </row>
    <row r="3" spans="1:13" s="7" customFormat="1" ht="12">
      <c r="A3" s="5"/>
      <c r="B3" s="3"/>
      <c r="C3" s="4"/>
      <c r="D3" s="5"/>
      <c r="E3" s="4"/>
      <c r="F3" s="6">
        <f ca="1">TODAY()</f>
        <v>41886</v>
      </c>
      <c r="G3" s="5" t="str">
        <f>DAY(D4)&amp;"/"&amp;MONTH(D4)&amp;"/"&amp;YEAR(F3)</f>
        <v>22/9/2014</v>
      </c>
      <c r="H3" s="4"/>
      <c r="I3" s="4"/>
      <c r="J3" s="5"/>
      <c r="K3" s="4"/>
      <c r="L3" s="4"/>
      <c r="M3" s="5"/>
    </row>
    <row r="4" spans="1:13" s="7" customFormat="1" ht="27.75" customHeight="1">
      <c r="A4" s="55" t="s">
        <v>2</v>
      </c>
      <c r="B4" s="55"/>
      <c r="C4" s="55"/>
      <c r="D4" s="10">
        <v>22546</v>
      </c>
      <c r="F4" s="8"/>
      <c r="H4" s="4"/>
      <c r="I4" s="4"/>
      <c r="J4" s="5"/>
      <c r="K4" s="4"/>
      <c r="L4" s="4"/>
      <c r="M4" s="5"/>
    </row>
    <row r="5" spans="1:13" s="7" customFormat="1" ht="27.75" customHeight="1">
      <c r="A5" s="55" t="s">
        <v>3</v>
      </c>
      <c r="B5" s="55"/>
      <c r="C5" s="55"/>
      <c r="D5" s="11">
        <f>+D4</f>
        <v>22546</v>
      </c>
      <c r="F5" s="9"/>
      <c r="H5" s="4"/>
      <c r="I5" s="4"/>
      <c r="J5" s="5"/>
      <c r="K5" s="4"/>
      <c r="L5" s="4"/>
      <c r="M5" s="5"/>
    </row>
    <row r="6" spans="1:7" s="7" customFormat="1" ht="30" customHeight="1">
      <c r="A6" s="56" t="str">
        <f>CONCATENATE("en ",Année," le jour de votre anniversaire est un :")</f>
        <v>en 2013 le jour de votre anniversaire est un :</v>
      </c>
      <c r="B6" s="56"/>
      <c r="C6" s="56"/>
      <c r="D6" s="11">
        <f>DATEVALUE(G3)</f>
        <v>41904</v>
      </c>
      <c r="G6" s="4"/>
    </row>
    <row r="7" spans="1:13" s="7" customFormat="1" ht="30" customHeight="1">
      <c r="A7" s="56" t="str">
        <f>CONCATENATE("en ",Année," votre age est de :")</f>
        <v>en 2013 votre age est de :</v>
      </c>
      <c r="B7" s="56"/>
      <c r="C7" s="56"/>
      <c r="D7" s="42" t="str">
        <f>CONCATENATE(YEAR(F3)-YEAR(D4)," ans")</f>
        <v>53 ans</v>
      </c>
      <c r="E7" s="4"/>
      <c r="F7" s="4"/>
      <c r="G7" s="5"/>
      <c r="H7" s="4"/>
      <c r="I7" s="4"/>
      <c r="J7" s="5"/>
      <c r="K7" s="4"/>
      <c r="L7" s="4"/>
      <c r="M7" s="5"/>
    </row>
    <row r="8" spans="1:13" s="7" customFormat="1" ht="30" customHeight="1">
      <c r="A8" s="5"/>
      <c r="B8" s="3"/>
      <c r="C8" s="4"/>
      <c r="D8" s="5"/>
      <c r="E8" s="4"/>
      <c r="F8" s="4"/>
      <c r="G8" s="5"/>
      <c r="H8" s="4"/>
      <c r="I8" s="4"/>
      <c r="J8" s="5"/>
      <c r="K8" s="4"/>
      <c r="L8" s="4"/>
      <c r="M8" s="5"/>
    </row>
  </sheetData>
  <sheetProtection/>
  <mergeCells count="5">
    <mergeCell ref="A1:D1"/>
    <mergeCell ref="A4:C4"/>
    <mergeCell ref="A5:C5"/>
    <mergeCell ref="A6:C6"/>
    <mergeCell ref="A7:C7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</dc:creator>
  <cp:keywords/>
  <dc:description/>
  <cp:lastModifiedBy>EUSEBIO</cp:lastModifiedBy>
  <cp:lastPrinted>2011-02-12T11:20:45Z</cp:lastPrinted>
  <dcterms:created xsi:type="dcterms:W3CDTF">2003-11-16T10:41:59Z</dcterms:created>
  <dcterms:modified xsi:type="dcterms:W3CDTF">2014-09-04T04:32:39Z</dcterms:modified>
  <cp:category/>
  <cp:version/>
  <cp:contentType/>
  <cp:contentStatus/>
</cp:coreProperties>
</file>