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36" windowWidth="18372" windowHeight="7152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T6" i="1"/>
  <c r="T7" s="1"/>
  <c r="T8" s="1"/>
  <c r="T9" s="1"/>
  <c r="T10" s="1"/>
  <c r="T11" s="1"/>
  <c r="T12" s="1"/>
  <c r="T13" s="1"/>
  <c r="T14" s="1"/>
  <c r="T15" s="1"/>
  <c r="T16" s="1"/>
  <c r="T17" s="1"/>
  <c r="T18" s="1"/>
  <c r="T19" s="1"/>
  <c r="T20" s="1"/>
  <c r="T21" s="1"/>
  <c r="T22" s="1"/>
  <c r="T23" s="1"/>
  <c r="T24" s="1"/>
  <c r="T25" s="1"/>
  <c r="T26" s="1"/>
  <c r="T27" s="1"/>
  <c r="T28" s="1"/>
  <c r="T29" s="1"/>
  <c r="T30" s="1"/>
  <c r="T31" s="1"/>
  <c r="T32" s="1"/>
  <c r="T33" s="1"/>
  <c r="T34" s="1"/>
  <c r="T35" s="1"/>
  <c r="T36" s="1"/>
  <c r="T37" s="1"/>
  <c r="T38" s="1"/>
  <c r="T39" s="1"/>
  <c r="T40" s="1"/>
  <c r="T41" s="1"/>
  <c r="T42" s="1"/>
  <c r="T43" s="1"/>
  <c r="T44" s="1"/>
  <c r="T45" s="1"/>
  <c r="T46" s="1"/>
  <c r="T47" s="1"/>
  <c r="T48" s="1"/>
  <c r="T49" s="1"/>
  <c r="T50" s="1"/>
  <c r="T51" s="1"/>
  <c r="T52" s="1"/>
  <c r="T53" s="1"/>
  <c r="T54" s="1"/>
  <c r="T55" s="1"/>
  <c r="T56" s="1"/>
  <c r="T57" s="1"/>
  <c r="T58" s="1"/>
  <c r="T59" s="1"/>
  <c r="T60" s="1"/>
  <c r="T61" s="1"/>
  <c r="T62" s="1"/>
  <c r="T63" s="1"/>
  <c r="T64" s="1"/>
  <c r="T65" s="1"/>
  <c r="T66" s="1"/>
  <c r="T67" s="1"/>
  <c r="T68" s="1"/>
  <c r="T69" s="1"/>
  <c r="T70" s="1"/>
  <c r="T5"/>
  <c r="X70"/>
  <c r="Y70"/>
  <c r="Z70"/>
  <c r="U70"/>
  <c r="V70"/>
  <c r="W70"/>
  <c r="G5"/>
  <c r="H5"/>
  <c r="I5"/>
  <c r="J5"/>
  <c r="K5"/>
  <c r="L5"/>
  <c r="M5"/>
  <c r="N5"/>
  <c r="W5" s="1"/>
  <c r="O5"/>
  <c r="Z5" s="1"/>
  <c r="P5"/>
  <c r="Q5"/>
  <c r="G6"/>
  <c r="H6"/>
  <c r="I6"/>
  <c r="J6"/>
  <c r="K6"/>
  <c r="L6"/>
  <c r="M6"/>
  <c r="N6"/>
  <c r="W6" s="1"/>
  <c r="O6"/>
  <c r="X6" s="1"/>
  <c r="P6"/>
  <c r="Q6"/>
  <c r="G7"/>
  <c r="H7"/>
  <c r="I7"/>
  <c r="J7"/>
  <c r="K7"/>
  <c r="L7"/>
  <c r="M7"/>
  <c r="N7"/>
  <c r="U7" s="1"/>
  <c r="O7"/>
  <c r="Y7" s="1"/>
  <c r="P7"/>
  <c r="Q7"/>
  <c r="G8"/>
  <c r="H8"/>
  <c r="I8"/>
  <c r="J8"/>
  <c r="K8"/>
  <c r="L8"/>
  <c r="M8"/>
  <c r="N8"/>
  <c r="V8" s="1"/>
  <c r="O8"/>
  <c r="Z8" s="1"/>
  <c r="P8"/>
  <c r="Q8"/>
  <c r="G9"/>
  <c r="H9"/>
  <c r="I9"/>
  <c r="J9"/>
  <c r="K9"/>
  <c r="L9"/>
  <c r="M9"/>
  <c r="N9"/>
  <c r="W9" s="1"/>
  <c r="O9"/>
  <c r="X9" s="1"/>
  <c r="P9"/>
  <c r="Q9"/>
  <c r="G10"/>
  <c r="H10"/>
  <c r="I10"/>
  <c r="J10"/>
  <c r="K10"/>
  <c r="L10"/>
  <c r="M10"/>
  <c r="N10"/>
  <c r="W10" s="1"/>
  <c r="O10"/>
  <c r="X10" s="1"/>
  <c r="P10"/>
  <c r="Q10"/>
  <c r="G11"/>
  <c r="H11"/>
  <c r="I11"/>
  <c r="J11"/>
  <c r="K11"/>
  <c r="L11"/>
  <c r="M11"/>
  <c r="N11"/>
  <c r="U11" s="1"/>
  <c r="O11"/>
  <c r="Y11" s="1"/>
  <c r="P11"/>
  <c r="Q11"/>
  <c r="G12"/>
  <c r="H12"/>
  <c r="I12"/>
  <c r="J12"/>
  <c r="K12"/>
  <c r="L12"/>
  <c r="M12"/>
  <c r="N12"/>
  <c r="V12" s="1"/>
  <c r="O12"/>
  <c r="Z12" s="1"/>
  <c r="P12"/>
  <c r="Q12"/>
  <c r="G13"/>
  <c r="H13"/>
  <c r="I13"/>
  <c r="J13"/>
  <c r="K13"/>
  <c r="L13"/>
  <c r="M13"/>
  <c r="N13"/>
  <c r="W13" s="1"/>
  <c r="O13"/>
  <c r="X13" s="1"/>
  <c r="P13"/>
  <c r="Q13"/>
  <c r="G14"/>
  <c r="H14"/>
  <c r="I14"/>
  <c r="J14"/>
  <c r="K14"/>
  <c r="L14"/>
  <c r="M14"/>
  <c r="N14"/>
  <c r="W14" s="1"/>
  <c r="O14"/>
  <c r="X14" s="1"/>
  <c r="P14"/>
  <c r="Q14"/>
  <c r="G15"/>
  <c r="H15"/>
  <c r="I15"/>
  <c r="J15"/>
  <c r="K15"/>
  <c r="L15"/>
  <c r="M15"/>
  <c r="N15"/>
  <c r="U15" s="1"/>
  <c r="O15"/>
  <c r="Y15" s="1"/>
  <c r="P15"/>
  <c r="Q15"/>
  <c r="G16"/>
  <c r="H16"/>
  <c r="I16"/>
  <c r="J16"/>
  <c r="K16"/>
  <c r="L16"/>
  <c r="M16"/>
  <c r="N16"/>
  <c r="V16" s="1"/>
  <c r="O16"/>
  <c r="Z16" s="1"/>
  <c r="P16"/>
  <c r="Q16"/>
  <c r="G17"/>
  <c r="H17"/>
  <c r="I17"/>
  <c r="J17"/>
  <c r="K17"/>
  <c r="L17"/>
  <c r="M17"/>
  <c r="N17"/>
  <c r="W17" s="1"/>
  <c r="O17"/>
  <c r="X17" s="1"/>
  <c r="P17"/>
  <c r="Q17"/>
  <c r="G18"/>
  <c r="H18"/>
  <c r="I18"/>
  <c r="J18"/>
  <c r="K18"/>
  <c r="L18"/>
  <c r="M18"/>
  <c r="N18"/>
  <c r="W18" s="1"/>
  <c r="O18"/>
  <c r="X18" s="1"/>
  <c r="P18"/>
  <c r="Q18"/>
  <c r="G19"/>
  <c r="H19"/>
  <c r="I19"/>
  <c r="J19"/>
  <c r="K19"/>
  <c r="L19"/>
  <c r="M19"/>
  <c r="N19"/>
  <c r="U19" s="1"/>
  <c r="O19"/>
  <c r="Y19" s="1"/>
  <c r="P19"/>
  <c r="Q19"/>
  <c r="G20"/>
  <c r="H20"/>
  <c r="I20"/>
  <c r="J20"/>
  <c r="K20"/>
  <c r="L20"/>
  <c r="M20"/>
  <c r="N20"/>
  <c r="V20" s="1"/>
  <c r="O20"/>
  <c r="Z20" s="1"/>
  <c r="P20"/>
  <c r="Q20"/>
  <c r="G21"/>
  <c r="H21"/>
  <c r="I21"/>
  <c r="J21"/>
  <c r="K21"/>
  <c r="L21"/>
  <c r="M21"/>
  <c r="N21"/>
  <c r="W21" s="1"/>
  <c r="O21"/>
  <c r="X21" s="1"/>
  <c r="P21"/>
  <c r="Q21"/>
  <c r="G22"/>
  <c r="H22"/>
  <c r="I22"/>
  <c r="J22"/>
  <c r="K22"/>
  <c r="L22"/>
  <c r="M22"/>
  <c r="N22"/>
  <c r="W22" s="1"/>
  <c r="O22"/>
  <c r="X22" s="1"/>
  <c r="P22"/>
  <c r="Q22"/>
  <c r="G23"/>
  <c r="H23"/>
  <c r="I23"/>
  <c r="J23"/>
  <c r="K23"/>
  <c r="L23"/>
  <c r="M23"/>
  <c r="N23"/>
  <c r="U23" s="1"/>
  <c r="O23"/>
  <c r="Y23" s="1"/>
  <c r="P23"/>
  <c r="Q23"/>
  <c r="G24"/>
  <c r="H24"/>
  <c r="I24"/>
  <c r="J24"/>
  <c r="K24"/>
  <c r="L24"/>
  <c r="M24"/>
  <c r="N24"/>
  <c r="V24" s="1"/>
  <c r="O24"/>
  <c r="Z24" s="1"/>
  <c r="P24"/>
  <c r="Q24"/>
  <c r="G25"/>
  <c r="H25"/>
  <c r="I25"/>
  <c r="J25"/>
  <c r="K25"/>
  <c r="L25"/>
  <c r="M25"/>
  <c r="N25"/>
  <c r="W25" s="1"/>
  <c r="O25"/>
  <c r="X25" s="1"/>
  <c r="P25"/>
  <c r="Q25"/>
  <c r="G26"/>
  <c r="H26"/>
  <c r="I26"/>
  <c r="J26"/>
  <c r="K26"/>
  <c r="L26"/>
  <c r="M26"/>
  <c r="N26"/>
  <c r="W26" s="1"/>
  <c r="O26"/>
  <c r="X26" s="1"/>
  <c r="P26"/>
  <c r="Q26"/>
  <c r="G27"/>
  <c r="H27"/>
  <c r="I27"/>
  <c r="J27"/>
  <c r="K27"/>
  <c r="L27"/>
  <c r="M27"/>
  <c r="N27"/>
  <c r="U27" s="1"/>
  <c r="O27"/>
  <c r="Y27" s="1"/>
  <c r="P27"/>
  <c r="Q27"/>
  <c r="G28"/>
  <c r="H28"/>
  <c r="I28"/>
  <c r="J28"/>
  <c r="K28"/>
  <c r="L28"/>
  <c r="M28"/>
  <c r="N28"/>
  <c r="V28" s="1"/>
  <c r="O28"/>
  <c r="Z28" s="1"/>
  <c r="P28"/>
  <c r="Q28"/>
  <c r="G29"/>
  <c r="H29"/>
  <c r="I29"/>
  <c r="J29"/>
  <c r="K29"/>
  <c r="L29"/>
  <c r="M29"/>
  <c r="N29"/>
  <c r="W29" s="1"/>
  <c r="O29"/>
  <c r="Z29" s="1"/>
  <c r="P29"/>
  <c r="Q29"/>
  <c r="G30"/>
  <c r="H30"/>
  <c r="I30"/>
  <c r="J30"/>
  <c r="K30"/>
  <c r="L30"/>
  <c r="M30"/>
  <c r="N30"/>
  <c r="W30" s="1"/>
  <c r="O30"/>
  <c r="X30" s="1"/>
  <c r="P30"/>
  <c r="Q30"/>
  <c r="G31"/>
  <c r="H31"/>
  <c r="I31"/>
  <c r="J31"/>
  <c r="K31"/>
  <c r="L31"/>
  <c r="M31"/>
  <c r="N31"/>
  <c r="U31" s="1"/>
  <c r="O31"/>
  <c r="Y31" s="1"/>
  <c r="P31"/>
  <c r="Q31"/>
  <c r="G32"/>
  <c r="H32"/>
  <c r="I32"/>
  <c r="J32"/>
  <c r="K32"/>
  <c r="L32"/>
  <c r="M32"/>
  <c r="N32"/>
  <c r="V32" s="1"/>
  <c r="O32"/>
  <c r="Z32" s="1"/>
  <c r="P32"/>
  <c r="Q32"/>
  <c r="G33"/>
  <c r="H33"/>
  <c r="I33"/>
  <c r="J33"/>
  <c r="K33"/>
  <c r="L33"/>
  <c r="M33"/>
  <c r="N33"/>
  <c r="W33" s="1"/>
  <c r="O33"/>
  <c r="Z33" s="1"/>
  <c r="P33"/>
  <c r="Q33"/>
  <c r="G34"/>
  <c r="H34"/>
  <c r="I34"/>
  <c r="J34"/>
  <c r="K34"/>
  <c r="L34"/>
  <c r="M34"/>
  <c r="N34"/>
  <c r="W34" s="1"/>
  <c r="O34"/>
  <c r="X34" s="1"/>
  <c r="P34"/>
  <c r="Q34"/>
  <c r="G35"/>
  <c r="H35"/>
  <c r="I35"/>
  <c r="J35"/>
  <c r="K35"/>
  <c r="L35"/>
  <c r="M35"/>
  <c r="N35"/>
  <c r="U35" s="1"/>
  <c r="O35"/>
  <c r="Y35" s="1"/>
  <c r="P35"/>
  <c r="Q35"/>
  <c r="G36"/>
  <c r="H36"/>
  <c r="I36"/>
  <c r="J36"/>
  <c r="K36"/>
  <c r="L36"/>
  <c r="M36"/>
  <c r="N36"/>
  <c r="V36" s="1"/>
  <c r="O36"/>
  <c r="Z36" s="1"/>
  <c r="P36"/>
  <c r="Q36"/>
  <c r="G37"/>
  <c r="H37"/>
  <c r="I37"/>
  <c r="J37"/>
  <c r="K37"/>
  <c r="L37"/>
  <c r="M37"/>
  <c r="N37"/>
  <c r="W37" s="1"/>
  <c r="O37"/>
  <c r="Z37" s="1"/>
  <c r="P37"/>
  <c r="Q37"/>
  <c r="G38"/>
  <c r="H38"/>
  <c r="I38"/>
  <c r="J38"/>
  <c r="K38"/>
  <c r="L38"/>
  <c r="M38"/>
  <c r="N38"/>
  <c r="W38" s="1"/>
  <c r="O38"/>
  <c r="X38" s="1"/>
  <c r="P38"/>
  <c r="Q38"/>
  <c r="G39"/>
  <c r="H39"/>
  <c r="I39"/>
  <c r="J39"/>
  <c r="K39"/>
  <c r="L39"/>
  <c r="M39"/>
  <c r="N39"/>
  <c r="U39" s="1"/>
  <c r="O39"/>
  <c r="Y39" s="1"/>
  <c r="P39"/>
  <c r="Q39"/>
  <c r="G40"/>
  <c r="H40"/>
  <c r="I40"/>
  <c r="J40"/>
  <c r="K40"/>
  <c r="L40"/>
  <c r="M40"/>
  <c r="N40"/>
  <c r="V40" s="1"/>
  <c r="O40"/>
  <c r="Z40" s="1"/>
  <c r="P40"/>
  <c r="Q40"/>
  <c r="G41"/>
  <c r="H41"/>
  <c r="I41"/>
  <c r="J41"/>
  <c r="K41"/>
  <c r="L41"/>
  <c r="M41"/>
  <c r="N41"/>
  <c r="W41" s="1"/>
  <c r="O41"/>
  <c r="X41" s="1"/>
  <c r="P41"/>
  <c r="Q41"/>
  <c r="G42"/>
  <c r="H42"/>
  <c r="I42"/>
  <c r="J42"/>
  <c r="K42"/>
  <c r="L42"/>
  <c r="M42"/>
  <c r="N42"/>
  <c r="W42" s="1"/>
  <c r="O42"/>
  <c r="X42" s="1"/>
  <c r="P42"/>
  <c r="Q42"/>
  <c r="G43"/>
  <c r="H43"/>
  <c r="I43"/>
  <c r="J43"/>
  <c r="K43"/>
  <c r="L43"/>
  <c r="M43"/>
  <c r="N43"/>
  <c r="U43" s="1"/>
  <c r="O43"/>
  <c r="Y43" s="1"/>
  <c r="P43"/>
  <c r="Q43"/>
  <c r="G44"/>
  <c r="H44"/>
  <c r="I44"/>
  <c r="J44"/>
  <c r="K44"/>
  <c r="L44"/>
  <c r="M44"/>
  <c r="N44"/>
  <c r="V44" s="1"/>
  <c r="O44"/>
  <c r="Z44" s="1"/>
  <c r="P44"/>
  <c r="Q44"/>
  <c r="G45"/>
  <c r="H45"/>
  <c r="I45"/>
  <c r="J45"/>
  <c r="K45"/>
  <c r="L45"/>
  <c r="M45"/>
  <c r="N45"/>
  <c r="W45" s="1"/>
  <c r="O45"/>
  <c r="X45" s="1"/>
  <c r="P45"/>
  <c r="Q45"/>
  <c r="G46"/>
  <c r="H46"/>
  <c r="I46"/>
  <c r="J46"/>
  <c r="K46"/>
  <c r="L46"/>
  <c r="M46"/>
  <c r="N46"/>
  <c r="W46" s="1"/>
  <c r="O46"/>
  <c r="X46" s="1"/>
  <c r="P46"/>
  <c r="Q46"/>
  <c r="G47"/>
  <c r="H47"/>
  <c r="I47"/>
  <c r="J47"/>
  <c r="K47"/>
  <c r="L47"/>
  <c r="M47"/>
  <c r="N47"/>
  <c r="U47" s="1"/>
  <c r="O47"/>
  <c r="Y47" s="1"/>
  <c r="P47"/>
  <c r="Q47"/>
  <c r="G48"/>
  <c r="H48"/>
  <c r="I48"/>
  <c r="J48"/>
  <c r="K48"/>
  <c r="L48"/>
  <c r="M48"/>
  <c r="N48"/>
  <c r="V48" s="1"/>
  <c r="O48"/>
  <c r="Z48" s="1"/>
  <c r="P48"/>
  <c r="Q48"/>
  <c r="G49"/>
  <c r="H49"/>
  <c r="I49"/>
  <c r="J49"/>
  <c r="K49"/>
  <c r="L49"/>
  <c r="M49"/>
  <c r="N49"/>
  <c r="W49" s="1"/>
  <c r="O49"/>
  <c r="X49" s="1"/>
  <c r="P49"/>
  <c r="Q49"/>
  <c r="G50"/>
  <c r="H50"/>
  <c r="I50"/>
  <c r="J50"/>
  <c r="K50"/>
  <c r="L50"/>
  <c r="M50"/>
  <c r="N50"/>
  <c r="W50" s="1"/>
  <c r="O50"/>
  <c r="X50" s="1"/>
  <c r="P50"/>
  <c r="Q50"/>
  <c r="G51"/>
  <c r="H51"/>
  <c r="I51"/>
  <c r="J51"/>
  <c r="K51"/>
  <c r="L51"/>
  <c r="M51"/>
  <c r="N51"/>
  <c r="U51" s="1"/>
  <c r="O51"/>
  <c r="Y51" s="1"/>
  <c r="P51"/>
  <c r="Q51"/>
  <c r="G52"/>
  <c r="H52"/>
  <c r="I52"/>
  <c r="J52"/>
  <c r="K52"/>
  <c r="L52"/>
  <c r="M52"/>
  <c r="N52"/>
  <c r="V52" s="1"/>
  <c r="O52"/>
  <c r="Z52" s="1"/>
  <c r="P52"/>
  <c r="Q52"/>
  <c r="G53"/>
  <c r="H53"/>
  <c r="I53"/>
  <c r="J53"/>
  <c r="K53"/>
  <c r="L53"/>
  <c r="M53"/>
  <c r="N53"/>
  <c r="W53" s="1"/>
  <c r="O53"/>
  <c r="X53" s="1"/>
  <c r="P53"/>
  <c r="Q53"/>
  <c r="G54"/>
  <c r="H54"/>
  <c r="I54"/>
  <c r="J54"/>
  <c r="K54"/>
  <c r="L54"/>
  <c r="M54"/>
  <c r="N54"/>
  <c r="W54" s="1"/>
  <c r="O54"/>
  <c r="X54" s="1"/>
  <c r="P54"/>
  <c r="Q54"/>
  <c r="G55"/>
  <c r="H55"/>
  <c r="I55"/>
  <c r="J55"/>
  <c r="K55"/>
  <c r="L55"/>
  <c r="M55"/>
  <c r="N55"/>
  <c r="U55" s="1"/>
  <c r="O55"/>
  <c r="Y55" s="1"/>
  <c r="P55"/>
  <c r="Q55"/>
  <c r="G56"/>
  <c r="H56"/>
  <c r="I56"/>
  <c r="J56"/>
  <c r="K56"/>
  <c r="L56"/>
  <c r="M56"/>
  <c r="N56"/>
  <c r="V56" s="1"/>
  <c r="O56"/>
  <c r="Z56" s="1"/>
  <c r="P56"/>
  <c r="Q56"/>
  <c r="G57"/>
  <c r="H57"/>
  <c r="I57"/>
  <c r="J57"/>
  <c r="K57"/>
  <c r="L57"/>
  <c r="M57"/>
  <c r="N57"/>
  <c r="W57" s="1"/>
  <c r="O57"/>
  <c r="X57" s="1"/>
  <c r="P57"/>
  <c r="Q57"/>
  <c r="G58"/>
  <c r="H58"/>
  <c r="I58"/>
  <c r="J58"/>
  <c r="K58"/>
  <c r="L58"/>
  <c r="M58"/>
  <c r="N58"/>
  <c r="W58" s="1"/>
  <c r="O58"/>
  <c r="X58" s="1"/>
  <c r="P58"/>
  <c r="Q58"/>
  <c r="G59"/>
  <c r="H59"/>
  <c r="I59"/>
  <c r="J59"/>
  <c r="K59"/>
  <c r="L59"/>
  <c r="M59"/>
  <c r="N59"/>
  <c r="U59" s="1"/>
  <c r="O59"/>
  <c r="Y59" s="1"/>
  <c r="P59"/>
  <c r="Q59"/>
  <c r="G60"/>
  <c r="H60"/>
  <c r="I60"/>
  <c r="J60"/>
  <c r="K60"/>
  <c r="L60"/>
  <c r="M60"/>
  <c r="N60"/>
  <c r="V60" s="1"/>
  <c r="O60"/>
  <c r="Z60" s="1"/>
  <c r="P60"/>
  <c r="Q60"/>
  <c r="G61"/>
  <c r="H61"/>
  <c r="I61"/>
  <c r="J61"/>
  <c r="K61"/>
  <c r="L61"/>
  <c r="M61"/>
  <c r="N61"/>
  <c r="W61" s="1"/>
  <c r="O61"/>
  <c r="Z61" s="1"/>
  <c r="P61"/>
  <c r="Q61"/>
  <c r="G62"/>
  <c r="H62"/>
  <c r="I62"/>
  <c r="J62"/>
  <c r="K62"/>
  <c r="L62"/>
  <c r="M62"/>
  <c r="N62"/>
  <c r="W62" s="1"/>
  <c r="O62"/>
  <c r="X62" s="1"/>
  <c r="P62"/>
  <c r="Q62"/>
  <c r="G63"/>
  <c r="H63"/>
  <c r="I63"/>
  <c r="J63"/>
  <c r="K63"/>
  <c r="L63"/>
  <c r="M63"/>
  <c r="N63"/>
  <c r="U63" s="1"/>
  <c r="O63"/>
  <c r="Y63" s="1"/>
  <c r="P63"/>
  <c r="Q63"/>
  <c r="G64"/>
  <c r="H64"/>
  <c r="I64"/>
  <c r="J64"/>
  <c r="K64"/>
  <c r="L64"/>
  <c r="M64"/>
  <c r="N64"/>
  <c r="V64" s="1"/>
  <c r="O64"/>
  <c r="Z64" s="1"/>
  <c r="P64"/>
  <c r="Q64"/>
  <c r="G65"/>
  <c r="H65"/>
  <c r="I65"/>
  <c r="J65"/>
  <c r="K65"/>
  <c r="L65"/>
  <c r="M65"/>
  <c r="N65"/>
  <c r="W65" s="1"/>
  <c r="O65"/>
  <c r="Z65" s="1"/>
  <c r="P65"/>
  <c r="Q65"/>
  <c r="G66"/>
  <c r="H66"/>
  <c r="I66"/>
  <c r="J66"/>
  <c r="K66"/>
  <c r="L66"/>
  <c r="M66"/>
  <c r="N66"/>
  <c r="W66" s="1"/>
  <c r="O66"/>
  <c r="X66" s="1"/>
  <c r="P66"/>
  <c r="Q66"/>
  <c r="G67"/>
  <c r="H67"/>
  <c r="I67"/>
  <c r="J67"/>
  <c r="K67"/>
  <c r="L67"/>
  <c r="M67"/>
  <c r="N67"/>
  <c r="U67" s="1"/>
  <c r="O67"/>
  <c r="Y67" s="1"/>
  <c r="P67"/>
  <c r="Q67"/>
  <c r="G68"/>
  <c r="H68"/>
  <c r="I68"/>
  <c r="J68"/>
  <c r="K68"/>
  <c r="L68"/>
  <c r="M68"/>
  <c r="N68"/>
  <c r="V68" s="1"/>
  <c r="O68"/>
  <c r="Z68" s="1"/>
  <c r="P68"/>
  <c r="Q68"/>
  <c r="G69"/>
  <c r="H69"/>
  <c r="I69"/>
  <c r="J69"/>
  <c r="K69"/>
  <c r="L69"/>
  <c r="M69"/>
  <c r="N69"/>
  <c r="W69" s="1"/>
  <c r="O69"/>
  <c r="Z69" s="1"/>
  <c r="P69"/>
  <c r="Q69"/>
  <c r="R70" s="1"/>
  <c r="AA70" s="1"/>
  <c r="Q4"/>
  <c r="P4"/>
  <c r="O4"/>
  <c r="Y4" s="1"/>
  <c r="N4"/>
  <c r="U4" s="1"/>
  <c r="M4"/>
  <c r="L4"/>
  <c r="K4"/>
  <c r="J4"/>
  <c r="I4"/>
  <c r="H4"/>
  <c r="G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4"/>
  <c r="BA70" l="1"/>
  <c r="AZ70"/>
  <c r="AY70"/>
  <c r="AX70"/>
  <c r="AV70"/>
  <c r="AW70"/>
  <c r="AS70"/>
  <c r="AU70"/>
  <c r="AT70"/>
  <c r="AR70"/>
  <c r="AQ70"/>
  <c r="AP70"/>
  <c r="AO70"/>
  <c r="AM70"/>
  <c r="AN70"/>
  <c r="AH70"/>
  <c r="AG70"/>
  <c r="AL70"/>
  <c r="AK70"/>
  <c r="AJ70"/>
  <c r="AI70"/>
  <c r="AE70"/>
  <c r="AD70"/>
  <c r="AF70"/>
  <c r="AB70"/>
  <c r="AC70"/>
  <c r="X55"/>
  <c r="R10"/>
  <c r="R58"/>
  <c r="R54"/>
  <c r="R42"/>
  <c r="R38"/>
  <c r="R26"/>
  <c r="R22"/>
  <c r="R6"/>
  <c r="R68"/>
  <c r="R64"/>
  <c r="R60"/>
  <c r="R56"/>
  <c r="R52"/>
  <c r="R48"/>
  <c r="R44"/>
  <c r="R40"/>
  <c r="R36"/>
  <c r="R32"/>
  <c r="R28"/>
  <c r="R24"/>
  <c r="R20"/>
  <c r="R16"/>
  <c r="R12"/>
  <c r="R8"/>
  <c r="R66"/>
  <c r="R62"/>
  <c r="R50"/>
  <c r="R46"/>
  <c r="R34"/>
  <c r="R30"/>
  <c r="R18"/>
  <c r="R14"/>
  <c r="R67"/>
  <c r="R59"/>
  <c r="R55"/>
  <c r="R47"/>
  <c r="R43"/>
  <c r="R35"/>
  <c r="R31"/>
  <c r="R19"/>
  <c r="R7"/>
  <c r="R63"/>
  <c r="R51"/>
  <c r="R39"/>
  <c r="R27"/>
  <c r="R23"/>
  <c r="R15"/>
  <c r="R11"/>
  <c r="R69"/>
  <c r="R65"/>
  <c r="R61"/>
  <c r="R57"/>
  <c r="R53"/>
  <c r="R49"/>
  <c r="R45"/>
  <c r="R41"/>
  <c r="R37"/>
  <c r="R33"/>
  <c r="R29"/>
  <c r="R25"/>
  <c r="R21"/>
  <c r="R17"/>
  <c r="R13"/>
  <c r="R9"/>
  <c r="R5"/>
  <c r="X39"/>
  <c r="X7"/>
  <c r="X23"/>
  <c r="X11"/>
  <c r="X63"/>
  <c r="X47"/>
  <c r="X31"/>
  <c r="X15"/>
  <c r="X59"/>
  <c r="X43"/>
  <c r="X27"/>
  <c r="X4"/>
  <c r="X67"/>
  <c r="X51"/>
  <c r="X35"/>
  <c r="X19"/>
  <c r="Y65"/>
  <c r="Y53"/>
  <c r="Y45"/>
  <c r="Y37"/>
  <c r="Y29"/>
  <c r="Y17"/>
  <c r="Y5"/>
  <c r="X68"/>
  <c r="X64"/>
  <c r="X60"/>
  <c r="X56"/>
  <c r="X52"/>
  <c r="X48"/>
  <c r="X44"/>
  <c r="X40"/>
  <c r="X36"/>
  <c r="X32"/>
  <c r="X28"/>
  <c r="X24"/>
  <c r="X20"/>
  <c r="X16"/>
  <c r="X12"/>
  <c r="X8"/>
  <c r="Y69"/>
  <c r="Y61"/>
  <c r="Y57"/>
  <c r="Y49"/>
  <c r="Y41"/>
  <c r="Y33"/>
  <c r="Y25"/>
  <c r="Y21"/>
  <c r="Y13"/>
  <c r="Y9"/>
  <c r="Y68"/>
  <c r="Y64"/>
  <c r="Y60"/>
  <c r="Y56"/>
  <c r="Y52"/>
  <c r="Y48"/>
  <c r="Y44"/>
  <c r="Y40"/>
  <c r="Y36"/>
  <c r="Y32"/>
  <c r="Y28"/>
  <c r="Y24"/>
  <c r="Y20"/>
  <c r="Y16"/>
  <c r="Y12"/>
  <c r="Y8"/>
  <c r="Z66"/>
  <c r="Z62"/>
  <c r="Z58"/>
  <c r="Z54"/>
  <c r="Z50"/>
  <c r="Z46"/>
  <c r="Z42"/>
  <c r="Z38"/>
  <c r="Z57"/>
  <c r="Z53"/>
  <c r="Z49"/>
  <c r="Z45"/>
  <c r="Z41"/>
  <c r="Z25"/>
  <c r="Z21"/>
  <c r="Z17"/>
  <c r="Z13"/>
  <c r="Z9"/>
  <c r="X69"/>
  <c r="Z67"/>
  <c r="Y66"/>
  <c r="X65"/>
  <c r="Z63"/>
  <c r="Y62"/>
  <c r="X61"/>
  <c r="Z59"/>
  <c r="Y58"/>
  <c r="Z55"/>
  <c r="Y54"/>
  <c r="Z51"/>
  <c r="Y50"/>
  <c r="Z47"/>
  <c r="Y46"/>
  <c r="Z43"/>
  <c r="Y42"/>
  <c r="Z39"/>
  <c r="Y38"/>
  <c r="X37"/>
  <c r="Z35"/>
  <c r="Y34"/>
  <c r="X33"/>
  <c r="Z31"/>
  <c r="Y30"/>
  <c r="X29"/>
  <c r="Z27"/>
  <c r="Y26"/>
  <c r="Z23"/>
  <c r="Y22"/>
  <c r="Z19"/>
  <c r="Y18"/>
  <c r="Z15"/>
  <c r="Y14"/>
  <c r="Z11"/>
  <c r="Y10"/>
  <c r="Z7"/>
  <c r="Y6"/>
  <c r="X5"/>
  <c r="Z34"/>
  <c r="Z30"/>
  <c r="Z26"/>
  <c r="Z22"/>
  <c r="Z18"/>
  <c r="Z14"/>
  <c r="Z10"/>
  <c r="Z6"/>
  <c r="Z4"/>
  <c r="U32"/>
  <c r="U40"/>
  <c r="U56"/>
  <c r="U24"/>
  <c r="U64"/>
  <c r="U8"/>
  <c r="U48"/>
  <c r="U16"/>
  <c r="U58"/>
  <c r="U42"/>
  <c r="U26"/>
  <c r="U18"/>
  <c r="U10"/>
  <c r="U68"/>
  <c r="U60"/>
  <c r="U52"/>
  <c r="U44"/>
  <c r="U36"/>
  <c r="U28"/>
  <c r="U20"/>
  <c r="U12"/>
  <c r="U66"/>
  <c r="U50"/>
  <c r="U34"/>
  <c r="U62"/>
  <c r="U54"/>
  <c r="U46"/>
  <c r="U38"/>
  <c r="U30"/>
  <c r="U22"/>
  <c r="U14"/>
  <c r="U6"/>
  <c r="W68"/>
  <c r="W64"/>
  <c r="W60"/>
  <c r="W56"/>
  <c r="W52"/>
  <c r="W48"/>
  <c r="W44"/>
  <c r="W40"/>
  <c r="W36"/>
  <c r="W32"/>
  <c r="W28"/>
  <c r="W24"/>
  <c r="W20"/>
  <c r="W16"/>
  <c r="W12"/>
  <c r="W8"/>
  <c r="U69"/>
  <c r="U65"/>
  <c r="U61"/>
  <c r="U57"/>
  <c r="U53"/>
  <c r="U49"/>
  <c r="U45"/>
  <c r="U41"/>
  <c r="U37"/>
  <c r="U33"/>
  <c r="U29"/>
  <c r="U25"/>
  <c r="U21"/>
  <c r="U17"/>
  <c r="U13"/>
  <c r="U9"/>
  <c r="U5"/>
  <c r="V67"/>
  <c r="V63"/>
  <c r="V59"/>
  <c r="V55"/>
  <c r="V51"/>
  <c r="V47"/>
  <c r="V43"/>
  <c r="V39"/>
  <c r="V35"/>
  <c r="V31"/>
  <c r="V27"/>
  <c r="V23"/>
  <c r="V19"/>
  <c r="V15"/>
  <c r="V11"/>
  <c r="V7"/>
  <c r="W67"/>
  <c r="V66"/>
  <c r="W63"/>
  <c r="V62"/>
  <c r="W59"/>
  <c r="V58"/>
  <c r="W55"/>
  <c r="V54"/>
  <c r="W51"/>
  <c r="V50"/>
  <c r="W47"/>
  <c r="V46"/>
  <c r="W43"/>
  <c r="V42"/>
  <c r="W39"/>
  <c r="V38"/>
  <c r="W35"/>
  <c r="V34"/>
  <c r="W31"/>
  <c r="V30"/>
  <c r="W27"/>
  <c r="V26"/>
  <c r="W23"/>
  <c r="V22"/>
  <c r="W19"/>
  <c r="V18"/>
  <c r="W15"/>
  <c r="V14"/>
  <c r="W11"/>
  <c r="V10"/>
  <c r="W7"/>
  <c r="V6"/>
  <c r="V69"/>
  <c r="V65"/>
  <c r="V61"/>
  <c r="V57"/>
  <c r="V53"/>
  <c r="V49"/>
  <c r="V45"/>
  <c r="V41"/>
  <c r="V37"/>
  <c r="V33"/>
  <c r="V29"/>
  <c r="V25"/>
  <c r="V21"/>
  <c r="V17"/>
  <c r="V13"/>
  <c r="V9"/>
  <c r="V5"/>
  <c r="W4"/>
  <c r="V4"/>
  <c r="BA17" l="1"/>
  <c r="AY17"/>
  <c r="AZ17"/>
  <c r="BA49"/>
  <c r="AY49"/>
  <c r="AZ49"/>
  <c r="AY23"/>
  <c r="AZ23"/>
  <c r="BA23"/>
  <c r="AY35"/>
  <c r="AZ35"/>
  <c r="BA35"/>
  <c r="AY59"/>
  <c r="AZ59"/>
  <c r="BA59"/>
  <c r="AY62"/>
  <c r="AZ62"/>
  <c r="BA62"/>
  <c r="AZ16"/>
  <c r="BA16"/>
  <c r="AY16"/>
  <c r="AZ32"/>
  <c r="BA32"/>
  <c r="AY32"/>
  <c r="AZ48"/>
  <c r="BA48"/>
  <c r="AY48"/>
  <c r="AZ64"/>
  <c r="BA64"/>
  <c r="AY64"/>
  <c r="AY26"/>
  <c r="AZ26"/>
  <c r="BA26"/>
  <c r="AY58"/>
  <c r="AZ58"/>
  <c r="BA58"/>
  <c r="BA13"/>
  <c r="AY13"/>
  <c r="AZ13"/>
  <c r="BA29"/>
  <c r="AY29"/>
  <c r="AZ29"/>
  <c r="BA45"/>
  <c r="AY45"/>
  <c r="AZ45"/>
  <c r="BA61"/>
  <c r="AY61"/>
  <c r="AZ61"/>
  <c r="AY15"/>
  <c r="AZ15"/>
  <c r="BA15"/>
  <c r="AY51"/>
  <c r="AZ51"/>
  <c r="BA51"/>
  <c r="AY31"/>
  <c r="AZ31"/>
  <c r="BA31"/>
  <c r="AY55"/>
  <c r="AZ55"/>
  <c r="BA55"/>
  <c r="AY18"/>
  <c r="AZ18"/>
  <c r="BA18"/>
  <c r="AY50"/>
  <c r="AZ50"/>
  <c r="BA50"/>
  <c r="AZ12"/>
  <c r="AY12"/>
  <c r="BA12"/>
  <c r="AZ28"/>
  <c r="BA28"/>
  <c r="AY28"/>
  <c r="AZ44"/>
  <c r="BA44"/>
  <c r="AY44"/>
  <c r="AZ60"/>
  <c r="BA60"/>
  <c r="AY60"/>
  <c r="AY22"/>
  <c r="AZ22"/>
  <c r="BA22"/>
  <c r="AY54"/>
  <c r="AZ54"/>
  <c r="BA54"/>
  <c r="BA9"/>
  <c r="AY9"/>
  <c r="AZ9"/>
  <c r="BA25"/>
  <c r="AY25"/>
  <c r="AZ25"/>
  <c r="BA41"/>
  <c r="AY41"/>
  <c r="AZ41"/>
  <c r="BA57"/>
  <c r="AY57"/>
  <c r="AZ57"/>
  <c r="AY11"/>
  <c r="AZ11"/>
  <c r="BA11"/>
  <c r="AY39"/>
  <c r="AZ39"/>
  <c r="BA39"/>
  <c r="AY19"/>
  <c r="BA19"/>
  <c r="AZ19"/>
  <c r="AY47"/>
  <c r="AZ47"/>
  <c r="BA47"/>
  <c r="AY14"/>
  <c r="AZ14"/>
  <c r="BA14"/>
  <c r="AY46"/>
  <c r="AZ46"/>
  <c r="BA46"/>
  <c r="AZ8"/>
  <c r="BA8"/>
  <c r="AY8"/>
  <c r="AZ24"/>
  <c r="BA24"/>
  <c r="AY24"/>
  <c r="AZ40"/>
  <c r="BA40"/>
  <c r="AY40"/>
  <c r="AZ56"/>
  <c r="BA56"/>
  <c r="AY56"/>
  <c r="AY6"/>
  <c r="AZ6"/>
  <c r="BA6"/>
  <c r="AY42"/>
  <c r="AZ42"/>
  <c r="BA42"/>
  <c r="BA33"/>
  <c r="AY33"/>
  <c r="AZ33"/>
  <c r="BA65"/>
  <c r="AY65"/>
  <c r="AZ65"/>
  <c r="AY63"/>
  <c r="AZ63"/>
  <c r="BA63"/>
  <c r="AY30"/>
  <c r="AZ30"/>
  <c r="BA30"/>
  <c r="BA21"/>
  <c r="AY21"/>
  <c r="AZ21"/>
  <c r="BA37"/>
  <c r="AY37"/>
  <c r="AZ37"/>
  <c r="BA53"/>
  <c r="AY53"/>
  <c r="AZ53"/>
  <c r="BA69"/>
  <c r="AY69"/>
  <c r="AZ69"/>
  <c r="AY27"/>
  <c r="AZ27"/>
  <c r="BA27"/>
  <c r="AY7"/>
  <c r="BA7"/>
  <c r="AZ7"/>
  <c r="AY43"/>
  <c r="AZ43"/>
  <c r="BA43"/>
  <c r="AY67"/>
  <c r="AZ67"/>
  <c r="BA67"/>
  <c r="AY34"/>
  <c r="AZ34"/>
  <c r="BA34"/>
  <c r="AY66"/>
  <c r="AZ66"/>
  <c r="BA66"/>
  <c r="AZ20"/>
  <c r="BA20"/>
  <c r="AY20"/>
  <c r="AZ36"/>
  <c r="BA36"/>
  <c r="AY36"/>
  <c r="AZ52"/>
  <c r="BA52"/>
  <c r="AY52"/>
  <c r="AZ68"/>
  <c r="AY68"/>
  <c r="BA68"/>
  <c r="AY38"/>
  <c r="AZ38"/>
  <c r="BA38"/>
  <c r="AZ10"/>
  <c r="BA10"/>
  <c r="AY10"/>
  <c r="BA5"/>
  <c r="AZ5"/>
  <c r="AY5"/>
  <c r="AX5"/>
  <c r="AX33"/>
  <c r="AW33"/>
  <c r="AV33"/>
  <c r="AX65"/>
  <c r="AW65"/>
  <c r="AV65"/>
  <c r="AV23"/>
  <c r="AW23"/>
  <c r="AX23"/>
  <c r="AV35"/>
  <c r="AX35"/>
  <c r="AW35"/>
  <c r="AX30"/>
  <c r="AW30"/>
  <c r="AV30"/>
  <c r="AW16"/>
  <c r="AV16"/>
  <c r="AX16"/>
  <c r="AW48"/>
  <c r="AV48"/>
  <c r="AX48"/>
  <c r="AX26"/>
  <c r="AV26"/>
  <c r="AW26"/>
  <c r="AX29"/>
  <c r="AW29"/>
  <c r="AV29"/>
  <c r="AX61"/>
  <c r="AW61"/>
  <c r="AV61"/>
  <c r="AV51"/>
  <c r="AX51"/>
  <c r="AW51"/>
  <c r="AV55"/>
  <c r="AW55"/>
  <c r="AX55"/>
  <c r="AX50"/>
  <c r="AV50"/>
  <c r="AW50"/>
  <c r="AW44"/>
  <c r="AV44"/>
  <c r="AX44"/>
  <c r="AX21"/>
  <c r="AW21"/>
  <c r="AV21"/>
  <c r="AX37"/>
  <c r="AW37"/>
  <c r="AV37"/>
  <c r="AX53"/>
  <c r="AW53"/>
  <c r="AV53"/>
  <c r="AX69"/>
  <c r="AW69"/>
  <c r="AV69"/>
  <c r="AV27"/>
  <c r="AX27"/>
  <c r="AW27"/>
  <c r="AV7"/>
  <c r="AX7"/>
  <c r="AW7"/>
  <c r="AV43"/>
  <c r="AX43"/>
  <c r="AW43"/>
  <c r="AV67"/>
  <c r="AX67"/>
  <c r="AW67"/>
  <c r="AX34"/>
  <c r="AV34"/>
  <c r="AW34"/>
  <c r="AV66"/>
  <c r="AX66"/>
  <c r="AW66"/>
  <c r="AW20"/>
  <c r="AV20"/>
  <c r="AX20"/>
  <c r="AW36"/>
  <c r="AV36"/>
  <c r="AX36"/>
  <c r="AW52"/>
  <c r="AV52"/>
  <c r="AX52"/>
  <c r="AW68"/>
  <c r="AV68"/>
  <c r="AX68"/>
  <c r="AX38"/>
  <c r="AW38"/>
  <c r="AV38"/>
  <c r="AX10"/>
  <c r="AV10"/>
  <c r="AW10"/>
  <c r="AX17"/>
  <c r="AW17"/>
  <c r="AV17"/>
  <c r="AX49"/>
  <c r="AW49"/>
  <c r="AV49"/>
  <c r="AV63"/>
  <c r="AW63"/>
  <c r="AX63"/>
  <c r="AV59"/>
  <c r="AX59"/>
  <c r="AW59"/>
  <c r="AX62"/>
  <c r="AW62"/>
  <c r="AV62"/>
  <c r="AW32"/>
  <c r="AV32"/>
  <c r="AX32"/>
  <c r="AW64"/>
  <c r="AX64"/>
  <c r="AV64"/>
  <c r="AX58"/>
  <c r="AV58"/>
  <c r="AW58"/>
  <c r="AX13"/>
  <c r="AW13"/>
  <c r="AV13"/>
  <c r="AX45"/>
  <c r="AW45"/>
  <c r="AV45"/>
  <c r="AV15"/>
  <c r="AW15"/>
  <c r="AX15"/>
  <c r="AV31"/>
  <c r="AW31"/>
  <c r="AX31"/>
  <c r="AX18"/>
  <c r="AV18"/>
  <c r="AW18"/>
  <c r="AW12"/>
  <c r="AV12"/>
  <c r="AX12"/>
  <c r="AW28"/>
  <c r="AV28"/>
  <c r="AX28"/>
  <c r="AW60"/>
  <c r="AV60"/>
  <c r="AX60"/>
  <c r="AX22"/>
  <c r="AW22"/>
  <c r="AV22"/>
  <c r="AX54"/>
  <c r="AW54"/>
  <c r="AV54"/>
  <c r="AX9"/>
  <c r="AW9"/>
  <c r="AV9"/>
  <c r="AX25"/>
  <c r="AW25"/>
  <c r="AV25"/>
  <c r="AX41"/>
  <c r="AW41"/>
  <c r="AV41"/>
  <c r="AX57"/>
  <c r="AV57"/>
  <c r="AW57"/>
  <c r="AV11"/>
  <c r="AW11"/>
  <c r="AX11"/>
  <c r="AV39"/>
  <c r="AW39"/>
  <c r="AX39"/>
  <c r="AV19"/>
  <c r="AX19"/>
  <c r="AW19"/>
  <c r="AV47"/>
  <c r="AW47"/>
  <c r="AX47"/>
  <c r="AX14"/>
  <c r="AV14"/>
  <c r="AW14"/>
  <c r="AX46"/>
  <c r="AW46"/>
  <c r="AV46"/>
  <c r="AW8"/>
  <c r="AX8"/>
  <c r="AV8"/>
  <c r="AW24"/>
  <c r="AV24"/>
  <c r="AX24"/>
  <c r="AW40"/>
  <c r="AV40"/>
  <c r="AX40"/>
  <c r="AW56"/>
  <c r="AV56"/>
  <c r="AX56"/>
  <c r="AX6"/>
  <c r="AV6"/>
  <c r="AW6"/>
  <c r="AX42"/>
  <c r="AV42"/>
  <c r="AW42"/>
  <c r="AW5"/>
  <c r="AV5"/>
  <c r="AU5"/>
  <c r="AU37"/>
  <c r="AS37"/>
  <c r="AT37"/>
  <c r="AU69"/>
  <c r="AS69"/>
  <c r="AT69"/>
  <c r="AS7"/>
  <c r="AU7"/>
  <c r="AT7"/>
  <c r="AS67"/>
  <c r="AU67"/>
  <c r="AT67"/>
  <c r="AR66"/>
  <c r="AT66"/>
  <c r="AS66"/>
  <c r="AU66"/>
  <c r="AR36"/>
  <c r="AT36"/>
  <c r="AU36"/>
  <c r="AS36"/>
  <c r="AR68"/>
  <c r="AT68"/>
  <c r="AU68"/>
  <c r="AS68"/>
  <c r="AU38"/>
  <c r="AT38"/>
  <c r="AS38"/>
  <c r="AR17"/>
  <c r="AU17"/>
  <c r="AS17"/>
  <c r="AT17"/>
  <c r="AU33"/>
  <c r="AT33"/>
  <c r="AS33"/>
  <c r="AU49"/>
  <c r="AT49"/>
  <c r="AS49"/>
  <c r="AS23"/>
  <c r="AU23"/>
  <c r="AT23"/>
  <c r="AS63"/>
  <c r="AU63"/>
  <c r="AT63"/>
  <c r="AR35"/>
  <c r="AS35"/>
  <c r="AU35"/>
  <c r="AT35"/>
  <c r="AS59"/>
  <c r="AU59"/>
  <c r="AT59"/>
  <c r="AR30"/>
  <c r="AT30"/>
  <c r="AU30"/>
  <c r="AS30"/>
  <c r="AU62"/>
  <c r="AT62"/>
  <c r="AS62"/>
  <c r="AT16"/>
  <c r="AU16"/>
  <c r="AS16"/>
  <c r="AT32"/>
  <c r="AS32"/>
  <c r="AU32"/>
  <c r="AT48"/>
  <c r="AS48"/>
  <c r="AU48"/>
  <c r="AT64"/>
  <c r="AS64"/>
  <c r="AU64"/>
  <c r="AT26"/>
  <c r="AU26"/>
  <c r="AS26"/>
  <c r="AT58"/>
  <c r="AS58"/>
  <c r="AU58"/>
  <c r="AU13"/>
  <c r="AS13"/>
  <c r="AT13"/>
  <c r="AR29"/>
  <c r="AU29"/>
  <c r="AT29"/>
  <c r="AS29"/>
  <c r="AU45"/>
  <c r="AS45"/>
  <c r="AT45"/>
  <c r="AU61"/>
  <c r="AS61"/>
  <c r="AT61"/>
  <c r="AS15"/>
  <c r="AU15"/>
  <c r="AT15"/>
  <c r="AS51"/>
  <c r="AU51"/>
  <c r="AT51"/>
  <c r="AS31"/>
  <c r="AU31"/>
  <c r="AT31"/>
  <c r="AR55"/>
  <c r="AS55"/>
  <c r="AU55"/>
  <c r="AT55"/>
  <c r="AT18"/>
  <c r="AS18"/>
  <c r="AU18"/>
  <c r="AR50"/>
  <c r="AT50"/>
  <c r="AS50"/>
  <c r="AU50"/>
  <c r="AT12"/>
  <c r="AU12"/>
  <c r="AS12"/>
  <c r="AR28"/>
  <c r="AT28"/>
  <c r="AU28"/>
  <c r="AS28"/>
  <c r="AT44"/>
  <c r="AU44"/>
  <c r="AS44"/>
  <c r="AR60"/>
  <c r="AT60"/>
  <c r="AU60"/>
  <c r="AS60"/>
  <c r="AT22"/>
  <c r="AS22"/>
  <c r="AU22"/>
  <c r="AR54"/>
  <c r="AU54"/>
  <c r="AT54"/>
  <c r="AS54"/>
  <c r="AU21"/>
  <c r="AS21"/>
  <c r="AT21"/>
  <c r="AU53"/>
  <c r="AS53"/>
  <c r="AT53"/>
  <c r="AS27"/>
  <c r="AU27"/>
  <c r="AT27"/>
  <c r="AS43"/>
  <c r="AU43"/>
  <c r="AT43"/>
  <c r="AT34"/>
  <c r="AS34"/>
  <c r="AU34"/>
  <c r="AR20"/>
  <c r="AT20"/>
  <c r="AU20"/>
  <c r="AS20"/>
  <c r="AR52"/>
  <c r="AT52"/>
  <c r="AU52"/>
  <c r="AS52"/>
  <c r="AT10"/>
  <c r="AS10"/>
  <c r="AU10"/>
  <c r="AU65"/>
  <c r="AT65"/>
  <c r="AS65"/>
  <c r="AR9"/>
  <c r="AU9"/>
  <c r="AS9"/>
  <c r="AT9"/>
  <c r="AU25"/>
  <c r="AS25"/>
  <c r="AT25"/>
  <c r="AU41"/>
  <c r="AT41"/>
  <c r="AS41"/>
  <c r="AR57"/>
  <c r="AU57"/>
  <c r="AT57"/>
  <c r="AS57"/>
  <c r="AR11"/>
  <c r="AS11"/>
  <c r="AU11"/>
  <c r="AT11"/>
  <c r="AR39"/>
  <c r="AS39"/>
  <c r="AU39"/>
  <c r="AT39"/>
  <c r="AS19"/>
  <c r="AU19"/>
  <c r="AT19"/>
  <c r="AR47"/>
  <c r="AS47"/>
  <c r="AU47"/>
  <c r="AT47"/>
  <c r="AR14"/>
  <c r="AT14"/>
  <c r="AS14"/>
  <c r="AU14"/>
  <c r="AR46"/>
  <c r="AU46"/>
  <c r="AT46"/>
  <c r="AS46"/>
  <c r="AR8"/>
  <c r="AT8"/>
  <c r="AU8"/>
  <c r="AS8"/>
  <c r="AR24"/>
  <c r="AT24"/>
  <c r="AU24"/>
  <c r="AS24"/>
  <c r="AR40"/>
  <c r="AT40"/>
  <c r="AS40"/>
  <c r="AU40"/>
  <c r="AR56"/>
  <c r="AT56"/>
  <c r="AS56"/>
  <c r="AU56"/>
  <c r="AS6"/>
  <c r="AU6"/>
  <c r="AT6"/>
  <c r="AR42"/>
  <c r="AT42"/>
  <c r="AS42"/>
  <c r="AU42"/>
  <c r="AT5"/>
  <c r="AS5"/>
  <c r="AR44"/>
  <c r="AR22"/>
  <c r="AQ13"/>
  <c r="AR13"/>
  <c r="AQ61"/>
  <c r="AR61"/>
  <c r="AQ25"/>
  <c r="AR25"/>
  <c r="AQ19"/>
  <c r="AR19"/>
  <c r="AQ21"/>
  <c r="AR21"/>
  <c r="AQ37"/>
  <c r="AR37"/>
  <c r="AQ53"/>
  <c r="AR53"/>
  <c r="AQ69"/>
  <c r="AR69"/>
  <c r="AQ27"/>
  <c r="AR27"/>
  <c r="AQ43"/>
  <c r="AR43"/>
  <c r="AQ67"/>
  <c r="AR67"/>
  <c r="AQ38"/>
  <c r="AR38"/>
  <c r="AQ10"/>
  <c r="AR10"/>
  <c r="AR6"/>
  <c r="AR7"/>
  <c r="AR34"/>
  <c r="AQ45"/>
  <c r="AR45"/>
  <c r="AQ15"/>
  <c r="AR15"/>
  <c r="AQ51"/>
  <c r="AR51"/>
  <c r="AQ31"/>
  <c r="AR31"/>
  <c r="AQ12"/>
  <c r="AR12"/>
  <c r="AQ41"/>
  <c r="AR41"/>
  <c r="AQ33"/>
  <c r="AR33"/>
  <c r="AQ49"/>
  <c r="AR49"/>
  <c r="AQ65"/>
  <c r="AR65"/>
  <c r="AQ48"/>
  <c r="AR48"/>
  <c r="AR18"/>
  <c r="AR23"/>
  <c r="AR63"/>
  <c r="AR59"/>
  <c r="AR62"/>
  <c r="AR16"/>
  <c r="AR32"/>
  <c r="AR64"/>
  <c r="AR26"/>
  <c r="AR58"/>
  <c r="AR5"/>
  <c r="AQ5"/>
  <c r="AQ34"/>
  <c r="AQ59"/>
  <c r="AQ16"/>
  <c r="AQ32"/>
  <c r="AQ64"/>
  <c r="AQ44"/>
  <c r="AP66"/>
  <c r="AQ66"/>
  <c r="AP20"/>
  <c r="AQ20"/>
  <c r="AP36"/>
  <c r="AQ36"/>
  <c r="AP52"/>
  <c r="AQ52"/>
  <c r="AP68"/>
  <c r="AQ68"/>
  <c r="AP17"/>
  <c r="AQ17"/>
  <c r="AP35"/>
  <c r="AQ35"/>
  <c r="AP30"/>
  <c r="AQ30"/>
  <c r="AP62"/>
  <c r="AQ62"/>
  <c r="AP55"/>
  <c r="AQ55"/>
  <c r="AP50"/>
  <c r="AQ50"/>
  <c r="AP28"/>
  <c r="AQ28"/>
  <c r="AP60"/>
  <c r="AQ60"/>
  <c r="AP54"/>
  <c r="AQ54"/>
  <c r="AP57"/>
  <c r="AQ57"/>
  <c r="AP11"/>
  <c r="AQ11"/>
  <c r="AP47"/>
  <c r="AQ47"/>
  <c r="AP14"/>
  <c r="AQ14"/>
  <c r="AP46"/>
  <c r="AQ46"/>
  <c r="AP8"/>
  <c r="AQ8"/>
  <c r="AP56"/>
  <c r="AQ56"/>
  <c r="AP42"/>
  <c r="AQ42"/>
  <c r="AQ7"/>
  <c r="AQ23"/>
  <c r="AQ63"/>
  <c r="AQ26"/>
  <c r="AQ58"/>
  <c r="AQ29"/>
  <c r="AQ18"/>
  <c r="AQ22"/>
  <c r="AQ9"/>
  <c r="AQ39"/>
  <c r="AQ24"/>
  <c r="AQ40"/>
  <c r="AQ6"/>
  <c r="AP26"/>
  <c r="AP58"/>
  <c r="AO65"/>
  <c r="AP65"/>
  <c r="AO16"/>
  <c r="AP16"/>
  <c r="AO48"/>
  <c r="AP48"/>
  <c r="AO13"/>
  <c r="AP13"/>
  <c r="AO45"/>
  <c r="AP45"/>
  <c r="AO61"/>
  <c r="AP61"/>
  <c r="AO51"/>
  <c r="AP51"/>
  <c r="AO31"/>
  <c r="AP31"/>
  <c r="AO12"/>
  <c r="AP12"/>
  <c r="AO44"/>
  <c r="AP44"/>
  <c r="AO21"/>
  <c r="AP21"/>
  <c r="AO37"/>
  <c r="AP37"/>
  <c r="AO53"/>
  <c r="AP53"/>
  <c r="AO69"/>
  <c r="AP69"/>
  <c r="AO27"/>
  <c r="AP27"/>
  <c r="AO7"/>
  <c r="AP7"/>
  <c r="AO43"/>
  <c r="AP43"/>
  <c r="AO67"/>
  <c r="AP67"/>
  <c r="AO34"/>
  <c r="AP34"/>
  <c r="AO38"/>
  <c r="AP38"/>
  <c r="AO10"/>
  <c r="AP10"/>
  <c r="AO33"/>
  <c r="AP33"/>
  <c r="AO49"/>
  <c r="AP49"/>
  <c r="AO23"/>
  <c r="AP23"/>
  <c r="AO63"/>
  <c r="AP63"/>
  <c r="AO59"/>
  <c r="AP59"/>
  <c r="AO32"/>
  <c r="AP32"/>
  <c r="AO64"/>
  <c r="AP64"/>
  <c r="AO29"/>
  <c r="AP29"/>
  <c r="AO15"/>
  <c r="AP15"/>
  <c r="AO18"/>
  <c r="AP18"/>
  <c r="AO22"/>
  <c r="AP22"/>
  <c r="AO9"/>
  <c r="AP9"/>
  <c r="AO25"/>
  <c r="AP25"/>
  <c r="AO41"/>
  <c r="AP41"/>
  <c r="AO39"/>
  <c r="AP39"/>
  <c r="AO19"/>
  <c r="AP19"/>
  <c r="AO24"/>
  <c r="AP24"/>
  <c r="AO40"/>
  <c r="AP40"/>
  <c r="AO6"/>
  <c r="AP6"/>
  <c r="AP5"/>
  <c r="AO5"/>
  <c r="AN55"/>
  <c r="AO55"/>
  <c r="AN28"/>
  <c r="AO28"/>
  <c r="AN47"/>
  <c r="AO47"/>
  <c r="AN8"/>
  <c r="AO8"/>
  <c r="AN56"/>
  <c r="AO56"/>
  <c r="AN42"/>
  <c r="AO42"/>
  <c r="AO11"/>
  <c r="AO46"/>
  <c r="AO66"/>
  <c r="AO20"/>
  <c r="AO36"/>
  <c r="AO52"/>
  <c r="AO68"/>
  <c r="AN60"/>
  <c r="AO60"/>
  <c r="AN54"/>
  <c r="AO54"/>
  <c r="AN57"/>
  <c r="AO57"/>
  <c r="AN17"/>
  <c r="AO17"/>
  <c r="AN62"/>
  <c r="AO62"/>
  <c r="AN26"/>
  <c r="AO26"/>
  <c r="AN58"/>
  <c r="AO58"/>
  <c r="AO50"/>
  <c r="AO14"/>
  <c r="AO35"/>
  <c r="AO30"/>
  <c r="AN5"/>
  <c r="AN11"/>
  <c r="AN37"/>
  <c r="AN66"/>
  <c r="AN20"/>
  <c r="AN36"/>
  <c r="AN52"/>
  <c r="AN68"/>
  <c r="AM9"/>
  <c r="AN9"/>
  <c r="AM25"/>
  <c r="AN25"/>
  <c r="AM41"/>
  <c r="AN41"/>
  <c r="AM19"/>
  <c r="AN19"/>
  <c r="AM24"/>
  <c r="AN24"/>
  <c r="AM40"/>
  <c r="AN40"/>
  <c r="AM53"/>
  <c r="AN53"/>
  <c r="AM69"/>
  <c r="AN69"/>
  <c r="AM27"/>
  <c r="AN27"/>
  <c r="AM7"/>
  <c r="AN7"/>
  <c r="AM43"/>
  <c r="AN43"/>
  <c r="AM67"/>
  <c r="AN67"/>
  <c r="AM34"/>
  <c r="AN34"/>
  <c r="AM38"/>
  <c r="AN38"/>
  <c r="AM10"/>
  <c r="AN10"/>
  <c r="AM33"/>
  <c r="AN33"/>
  <c r="AM49"/>
  <c r="AN49"/>
  <c r="AM65"/>
  <c r="AN65"/>
  <c r="AM23"/>
  <c r="AN23"/>
  <c r="AM63"/>
  <c r="AN63"/>
  <c r="AM35"/>
  <c r="AN35"/>
  <c r="AM59"/>
  <c r="AN59"/>
  <c r="AM16"/>
  <c r="AN16"/>
  <c r="AM32"/>
  <c r="AN32"/>
  <c r="AM48"/>
  <c r="AN48"/>
  <c r="AM64"/>
  <c r="AN64"/>
  <c r="AN14"/>
  <c r="AN30"/>
  <c r="AM39"/>
  <c r="AN39"/>
  <c r="AM6"/>
  <c r="AN6"/>
  <c r="AM21"/>
  <c r="AN21"/>
  <c r="AM13"/>
  <c r="AN13"/>
  <c r="AM29"/>
  <c r="AN29"/>
  <c r="AM45"/>
  <c r="AN45"/>
  <c r="AM61"/>
  <c r="AN61"/>
  <c r="AM51"/>
  <c r="AN51"/>
  <c r="AM18"/>
  <c r="AN18"/>
  <c r="AM44"/>
  <c r="AN44"/>
  <c r="AM22"/>
  <c r="AN22"/>
  <c r="AN46"/>
  <c r="AN15"/>
  <c r="AN31"/>
  <c r="AN50"/>
  <c r="AN12"/>
  <c r="AM66"/>
  <c r="AM36"/>
  <c r="AM52"/>
  <c r="AM68"/>
  <c r="AM5"/>
  <c r="AH17"/>
  <c r="AM17"/>
  <c r="AH62"/>
  <c r="AM62"/>
  <c r="AH26"/>
  <c r="AM26"/>
  <c r="AH58"/>
  <c r="AM58"/>
  <c r="AH55"/>
  <c r="AM55"/>
  <c r="AH28"/>
  <c r="AM28"/>
  <c r="AH60"/>
  <c r="AM60"/>
  <c r="AH54"/>
  <c r="AM54"/>
  <c r="AM37"/>
  <c r="AM20"/>
  <c r="AM30"/>
  <c r="AM15"/>
  <c r="AM31"/>
  <c r="AM50"/>
  <c r="AM12"/>
  <c r="AH47"/>
  <c r="AM47"/>
  <c r="AH8"/>
  <c r="AM8"/>
  <c r="AH42"/>
  <c r="AM42"/>
  <c r="AM57"/>
  <c r="AM11"/>
  <c r="AM14"/>
  <c r="AM46"/>
  <c r="AM56"/>
  <c r="AH59"/>
  <c r="AH45"/>
  <c r="AH22"/>
  <c r="AL5"/>
  <c r="AG15"/>
  <c r="AH15"/>
  <c r="AG50"/>
  <c r="AH50"/>
  <c r="AG12"/>
  <c r="AH12"/>
  <c r="AG37"/>
  <c r="AH37"/>
  <c r="AG53"/>
  <c r="AH53"/>
  <c r="AG69"/>
  <c r="AH69"/>
  <c r="AG27"/>
  <c r="AH27"/>
  <c r="AG43"/>
  <c r="AH43"/>
  <c r="AG67"/>
  <c r="AH67"/>
  <c r="AG66"/>
  <c r="AH66"/>
  <c r="AG20"/>
  <c r="AH20"/>
  <c r="AG36"/>
  <c r="AH36"/>
  <c r="AG52"/>
  <c r="AH52"/>
  <c r="AG68"/>
  <c r="AH68"/>
  <c r="AG10"/>
  <c r="AH10"/>
  <c r="AH21"/>
  <c r="AH7"/>
  <c r="AH34"/>
  <c r="AH38"/>
  <c r="AG33"/>
  <c r="AH33"/>
  <c r="AG49"/>
  <c r="AH49"/>
  <c r="AG65"/>
  <c r="AH65"/>
  <c r="AG35"/>
  <c r="AH35"/>
  <c r="AG30"/>
  <c r="AH30"/>
  <c r="AG16"/>
  <c r="AH16"/>
  <c r="AG32"/>
  <c r="AH32"/>
  <c r="AG48"/>
  <c r="AH48"/>
  <c r="AG64"/>
  <c r="AH64"/>
  <c r="AG13"/>
  <c r="AH13"/>
  <c r="AG61"/>
  <c r="AH61"/>
  <c r="AG51"/>
  <c r="AH51"/>
  <c r="AG31"/>
  <c r="AH31"/>
  <c r="AG44"/>
  <c r="AH44"/>
  <c r="AG25"/>
  <c r="AH25"/>
  <c r="AG41"/>
  <c r="AH41"/>
  <c r="AG57"/>
  <c r="AH57"/>
  <c r="AG11"/>
  <c r="AH11"/>
  <c r="AG19"/>
  <c r="AH19"/>
  <c r="AG14"/>
  <c r="AH14"/>
  <c r="AG46"/>
  <c r="AH46"/>
  <c r="AG24"/>
  <c r="AH24"/>
  <c r="AG40"/>
  <c r="AH40"/>
  <c r="AG56"/>
  <c r="AH56"/>
  <c r="AH23"/>
  <c r="AH63"/>
  <c r="AH29"/>
  <c r="AH18"/>
  <c r="AH9"/>
  <c r="AH39"/>
  <c r="AH6"/>
  <c r="AL21"/>
  <c r="AG21"/>
  <c r="AL7"/>
  <c r="AG7"/>
  <c r="AL34"/>
  <c r="AG34"/>
  <c r="AL38"/>
  <c r="AG38"/>
  <c r="AL17"/>
  <c r="AG17"/>
  <c r="AL23"/>
  <c r="AG23"/>
  <c r="AL63"/>
  <c r="AG63"/>
  <c r="AL59"/>
  <c r="AG59"/>
  <c r="AL62"/>
  <c r="AG62"/>
  <c r="AL26"/>
  <c r="AG26"/>
  <c r="AL58"/>
  <c r="AG58"/>
  <c r="AL29"/>
  <c r="AG29"/>
  <c r="AL55"/>
  <c r="AG55"/>
  <c r="AL18"/>
  <c r="AG18"/>
  <c r="AL28"/>
  <c r="AG28"/>
  <c r="AL60"/>
  <c r="AG60"/>
  <c r="AL54"/>
  <c r="AG54"/>
  <c r="AL9"/>
  <c r="AG9"/>
  <c r="AL39"/>
  <c r="AG39"/>
  <c r="AL47"/>
  <c r="AG47"/>
  <c r="AL8"/>
  <c r="AG8"/>
  <c r="AL42"/>
  <c r="AG42"/>
  <c r="AG45"/>
  <c r="AG22"/>
  <c r="AG6"/>
  <c r="AK13"/>
  <c r="AL13"/>
  <c r="AK45"/>
  <c r="AL45"/>
  <c r="AK31"/>
  <c r="AL31"/>
  <c r="AK12"/>
  <c r="AL12"/>
  <c r="AK22"/>
  <c r="AL22"/>
  <c r="AK41"/>
  <c r="AL41"/>
  <c r="AK57"/>
  <c r="AL57"/>
  <c r="AK11"/>
  <c r="AL11"/>
  <c r="AK14"/>
  <c r="AL14"/>
  <c r="AK46"/>
  <c r="AL46"/>
  <c r="AK24"/>
  <c r="AL24"/>
  <c r="AK40"/>
  <c r="AL40"/>
  <c r="AK56"/>
  <c r="AL56"/>
  <c r="AK6"/>
  <c r="AL6"/>
  <c r="AK37"/>
  <c r="AL37"/>
  <c r="AK53"/>
  <c r="AL53"/>
  <c r="AK69"/>
  <c r="AL69"/>
  <c r="AK27"/>
  <c r="AL27"/>
  <c r="AK67"/>
  <c r="AL67"/>
  <c r="AK66"/>
  <c r="AL66"/>
  <c r="AK20"/>
  <c r="AL20"/>
  <c r="AK36"/>
  <c r="AL36"/>
  <c r="AK52"/>
  <c r="AL52"/>
  <c r="AK68"/>
  <c r="AL68"/>
  <c r="AL51"/>
  <c r="AL19"/>
  <c r="AL43"/>
  <c r="AL10"/>
  <c r="AK61"/>
  <c r="AL61"/>
  <c r="AK15"/>
  <c r="AL15"/>
  <c r="AK50"/>
  <c r="AL50"/>
  <c r="AK44"/>
  <c r="AL44"/>
  <c r="AK25"/>
  <c r="AL25"/>
  <c r="AK33"/>
  <c r="AL33"/>
  <c r="AK49"/>
  <c r="AL49"/>
  <c r="AK65"/>
  <c r="AL65"/>
  <c r="AK35"/>
  <c r="AL35"/>
  <c r="AK30"/>
  <c r="AL30"/>
  <c r="AK16"/>
  <c r="AL16"/>
  <c r="AK32"/>
  <c r="AL32"/>
  <c r="AK64"/>
  <c r="AL64"/>
  <c r="AL48"/>
  <c r="AK19"/>
  <c r="AK47"/>
  <c r="AK8"/>
  <c r="AK42"/>
  <c r="AK5"/>
  <c r="AJ9"/>
  <c r="AK9"/>
  <c r="AJ39"/>
  <c r="AK39"/>
  <c r="AJ21"/>
  <c r="AK21"/>
  <c r="AJ34"/>
  <c r="AK34"/>
  <c r="AJ38"/>
  <c r="AK38"/>
  <c r="AJ17"/>
  <c r="AK17"/>
  <c r="AJ23"/>
  <c r="AK23"/>
  <c r="AJ63"/>
  <c r="AK63"/>
  <c r="AJ59"/>
  <c r="AK59"/>
  <c r="AJ62"/>
  <c r="AK62"/>
  <c r="AJ26"/>
  <c r="AK26"/>
  <c r="AJ58"/>
  <c r="AK58"/>
  <c r="AK43"/>
  <c r="AK10"/>
  <c r="AK48"/>
  <c r="AJ7"/>
  <c r="AK7"/>
  <c r="AJ29"/>
  <c r="AK29"/>
  <c r="AJ18"/>
  <c r="AK18"/>
  <c r="AK51"/>
  <c r="AK55"/>
  <c r="AK28"/>
  <c r="AK60"/>
  <c r="AK54"/>
  <c r="AJ5"/>
  <c r="AI49"/>
  <c r="AJ49"/>
  <c r="AI65"/>
  <c r="AJ65"/>
  <c r="AI35"/>
  <c r="AJ35"/>
  <c r="AI32"/>
  <c r="AJ32"/>
  <c r="AI48"/>
  <c r="AJ48"/>
  <c r="AI64"/>
  <c r="AJ64"/>
  <c r="AI13"/>
  <c r="AJ13"/>
  <c r="AI61"/>
  <c r="AJ61"/>
  <c r="AI15"/>
  <c r="AJ15"/>
  <c r="AI51"/>
  <c r="AJ51"/>
  <c r="AI31"/>
  <c r="AJ31"/>
  <c r="AI55"/>
  <c r="AJ55"/>
  <c r="AI50"/>
  <c r="AJ50"/>
  <c r="AI12"/>
  <c r="AJ12"/>
  <c r="AI28"/>
  <c r="AJ28"/>
  <c r="AI44"/>
  <c r="AJ44"/>
  <c r="AI60"/>
  <c r="AJ60"/>
  <c r="AI22"/>
  <c r="AJ22"/>
  <c r="AI54"/>
  <c r="AJ54"/>
  <c r="AI25"/>
  <c r="AJ25"/>
  <c r="AI41"/>
  <c r="AJ41"/>
  <c r="AI57"/>
  <c r="AJ57"/>
  <c r="AI11"/>
  <c r="AJ11"/>
  <c r="AI19"/>
  <c r="AJ19"/>
  <c r="AI47"/>
  <c r="AJ47"/>
  <c r="AI14"/>
  <c r="AJ14"/>
  <c r="AI46"/>
  <c r="AJ46"/>
  <c r="AI8"/>
  <c r="AJ8"/>
  <c r="AI24"/>
  <c r="AJ24"/>
  <c r="AI40"/>
  <c r="AJ40"/>
  <c r="AI56"/>
  <c r="AJ56"/>
  <c r="AI6"/>
  <c r="AJ6"/>
  <c r="AI42"/>
  <c r="AJ42"/>
  <c r="AI33"/>
  <c r="AJ33"/>
  <c r="AI30"/>
  <c r="AJ30"/>
  <c r="AI16"/>
  <c r="AJ16"/>
  <c r="AI45"/>
  <c r="AJ45"/>
  <c r="AI37"/>
  <c r="AJ37"/>
  <c r="AI53"/>
  <c r="AJ53"/>
  <c r="AI69"/>
  <c r="AJ69"/>
  <c r="AI27"/>
  <c r="AJ27"/>
  <c r="AI43"/>
  <c r="AJ43"/>
  <c r="AI67"/>
  <c r="AJ67"/>
  <c r="AI66"/>
  <c r="AJ66"/>
  <c r="AI20"/>
  <c r="AJ20"/>
  <c r="AI36"/>
  <c r="AJ36"/>
  <c r="AI52"/>
  <c r="AJ52"/>
  <c r="AI68"/>
  <c r="AJ68"/>
  <c r="AI10"/>
  <c r="AJ10"/>
  <c r="AI18"/>
  <c r="AI9"/>
  <c r="AI39"/>
  <c r="AI17"/>
  <c r="AI23"/>
  <c r="AI63"/>
  <c r="AI59"/>
  <c r="AI62"/>
  <c r="AI26"/>
  <c r="AI58"/>
  <c r="AI29"/>
  <c r="AI21"/>
  <c r="AI7"/>
  <c r="AI34"/>
  <c r="AI38"/>
  <c r="AI5"/>
  <c r="AH5"/>
  <c r="AG5"/>
  <c r="AF5"/>
  <c r="AC13"/>
  <c r="AF13"/>
  <c r="AE13"/>
  <c r="AD13"/>
  <c r="AC45"/>
  <c r="AF45"/>
  <c r="AE45"/>
  <c r="AD45"/>
  <c r="AC15"/>
  <c r="AD15"/>
  <c r="AF15"/>
  <c r="AE15"/>
  <c r="AC31"/>
  <c r="AD31"/>
  <c r="AF31"/>
  <c r="AE31"/>
  <c r="AC18"/>
  <c r="AF18"/>
  <c r="AE18"/>
  <c r="AD18"/>
  <c r="AC12"/>
  <c r="AE12"/>
  <c r="AD12"/>
  <c r="AF12"/>
  <c r="AC44"/>
  <c r="AE44"/>
  <c r="AD44"/>
  <c r="AF44"/>
  <c r="AC22"/>
  <c r="AF22"/>
  <c r="AD22"/>
  <c r="AE22"/>
  <c r="AC9"/>
  <c r="AF9"/>
  <c r="AE9"/>
  <c r="AD9"/>
  <c r="AF41"/>
  <c r="AE41"/>
  <c r="AD41"/>
  <c r="AC11"/>
  <c r="AD11"/>
  <c r="AE11"/>
  <c r="AF11"/>
  <c r="AD19"/>
  <c r="AE19"/>
  <c r="AF19"/>
  <c r="AC14"/>
  <c r="AF14"/>
  <c r="AD14"/>
  <c r="AE14"/>
  <c r="AC24"/>
  <c r="AE24"/>
  <c r="AD24"/>
  <c r="AF24"/>
  <c r="AC21"/>
  <c r="AF21"/>
  <c r="AE21"/>
  <c r="AD21"/>
  <c r="AC37"/>
  <c r="AF37"/>
  <c r="AE37"/>
  <c r="AD37"/>
  <c r="AF53"/>
  <c r="AE53"/>
  <c r="AD53"/>
  <c r="AF69"/>
  <c r="AD69"/>
  <c r="AE69"/>
  <c r="AD27"/>
  <c r="AE27"/>
  <c r="AF27"/>
  <c r="AC7"/>
  <c r="AD7"/>
  <c r="AE7"/>
  <c r="AF7"/>
  <c r="AD43"/>
  <c r="AE43"/>
  <c r="AF43"/>
  <c r="AD67"/>
  <c r="AE67"/>
  <c r="AF67"/>
  <c r="AC34"/>
  <c r="AF34"/>
  <c r="AE34"/>
  <c r="AD34"/>
  <c r="AC66"/>
  <c r="AE66"/>
  <c r="AD66"/>
  <c r="AF66"/>
  <c r="AC20"/>
  <c r="AE20"/>
  <c r="AD20"/>
  <c r="AF20"/>
  <c r="AC36"/>
  <c r="AE36"/>
  <c r="AD36"/>
  <c r="AF36"/>
  <c r="AC52"/>
  <c r="AE52"/>
  <c r="AD52"/>
  <c r="AF52"/>
  <c r="AC68"/>
  <c r="AE68"/>
  <c r="AD68"/>
  <c r="AF68"/>
  <c r="AC38"/>
  <c r="AF38"/>
  <c r="AD38"/>
  <c r="AE38"/>
  <c r="AF10"/>
  <c r="AE10"/>
  <c r="AD10"/>
  <c r="AC29"/>
  <c r="AF29"/>
  <c r="AE29"/>
  <c r="AD29"/>
  <c r="AF61"/>
  <c r="AD61"/>
  <c r="AE61"/>
  <c r="AD51"/>
  <c r="AF51"/>
  <c r="AE51"/>
  <c r="AD55"/>
  <c r="AE55"/>
  <c r="AF55"/>
  <c r="AC50"/>
  <c r="AF50"/>
  <c r="AE50"/>
  <c r="AD50"/>
  <c r="AC28"/>
  <c r="AE28"/>
  <c r="AD28"/>
  <c r="AF28"/>
  <c r="AE60"/>
  <c r="AD60"/>
  <c r="AF60"/>
  <c r="AF54"/>
  <c r="AE54"/>
  <c r="AD54"/>
  <c r="AC25"/>
  <c r="AF25"/>
  <c r="AE25"/>
  <c r="AD25"/>
  <c r="AC57"/>
  <c r="AF57"/>
  <c r="AE57"/>
  <c r="AD57"/>
  <c r="AC39"/>
  <c r="AD39"/>
  <c r="AF39"/>
  <c r="AE39"/>
  <c r="AD47"/>
  <c r="AF47"/>
  <c r="AE47"/>
  <c r="AC46"/>
  <c r="AF46"/>
  <c r="AD46"/>
  <c r="AE46"/>
  <c r="AC8"/>
  <c r="AE8"/>
  <c r="AF8"/>
  <c r="AD8"/>
  <c r="AC40"/>
  <c r="AE40"/>
  <c r="AD40"/>
  <c r="AF40"/>
  <c r="AC56"/>
  <c r="AE56"/>
  <c r="AD56"/>
  <c r="AF56"/>
  <c r="AC6"/>
  <c r="AF6"/>
  <c r="AE6"/>
  <c r="AD6"/>
  <c r="AF42"/>
  <c r="AE42"/>
  <c r="AD42"/>
  <c r="AC17"/>
  <c r="AF17"/>
  <c r="AE17"/>
  <c r="AD17"/>
  <c r="AC33"/>
  <c r="AF33"/>
  <c r="AE33"/>
  <c r="AD33"/>
  <c r="AC49"/>
  <c r="AF49"/>
  <c r="AE49"/>
  <c r="AD49"/>
  <c r="AC65"/>
  <c r="AF65"/>
  <c r="AE65"/>
  <c r="AD65"/>
  <c r="AC23"/>
  <c r="AD23"/>
  <c r="AF23"/>
  <c r="AE23"/>
  <c r="AC63"/>
  <c r="AD63"/>
  <c r="AF63"/>
  <c r="AE63"/>
  <c r="AC35"/>
  <c r="AD35"/>
  <c r="AE35"/>
  <c r="AF35"/>
  <c r="AC59"/>
  <c r="AD59"/>
  <c r="AE59"/>
  <c r="AF59"/>
  <c r="AC30"/>
  <c r="AF30"/>
  <c r="AD30"/>
  <c r="AE30"/>
  <c r="AC62"/>
  <c r="AF62"/>
  <c r="AD62"/>
  <c r="AE62"/>
  <c r="AC16"/>
  <c r="AE16"/>
  <c r="AD16"/>
  <c r="AF16"/>
  <c r="AC32"/>
  <c r="AE32"/>
  <c r="AD32"/>
  <c r="AF32"/>
  <c r="AC48"/>
  <c r="AE48"/>
  <c r="AD48"/>
  <c r="AF48"/>
  <c r="AC64"/>
  <c r="AE64"/>
  <c r="AF64"/>
  <c r="AD64"/>
  <c r="AC26"/>
  <c r="AF26"/>
  <c r="AE26"/>
  <c r="AD26"/>
  <c r="AC58"/>
  <c r="AD58"/>
  <c r="AF58"/>
  <c r="AE58"/>
  <c r="AB5"/>
  <c r="AD5"/>
  <c r="AE5"/>
  <c r="AA5"/>
  <c r="AC5"/>
  <c r="AC41"/>
  <c r="AC55"/>
  <c r="AC54"/>
  <c r="AB60"/>
  <c r="AC60"/>
  <c r="AC19"/>
  <c r="AC42"/>
  <c r="AC53"/>
  <c r="AC69"/>
  <c r="AC27"/>
  <c r="AC43"/>
  <c r="AC67"/>
  <c r="AC10"/>
  <c r="AC61"/>
  <c r="AC51"/>
  <c r="AC47"/>
  <c r="AB53"/>
  <c r="AB10"/>
  <c r="AA21"/>
  <c r="AB21"/>
  <c r="AA37"/>
  <c r="AB37"/>
  <c r="AA69"/>
  <c r="AB69"/>
  <c r="AA27"/>
  <c r="AB27"/>
  <c r="AA7"/>
  <c r="AB7"/>
  <c r="AA43"/>
  <c r="AB43"/>
  <c r="AA67"/>
  <c r="AB67"/>
  <c r="AA34"/>
  <c r="AB34"/>
  <c r="AA66"/>
  <c r="AB66"/>
  <c r="AA20"/>
  <c r="AB20"/>
  <c r="AA36"/>
  <c r="AB36"/>
  <c r="AA52"/>
  <c r="AB52"/>
  <c r="AA68"/>
  <c r="AB68"/>
  <c r="AA38"/>
  <c r="AB38"/>
  <c r="AA17"/>
  <c r="AB17"/>
  <c r="AA33"/>
  <c r="AB33"/>
  <c r="AA49"/>
  <c r="AB49"/>
  <c r="AA65"/>
  <c r="AB65"/>
  <c r="AA23"/>
  <c r="AB23"/>
  <c r="AA63"/>
  <c r="AB63"/>
  <c r="AA35"/>
  <c r="AB35"/>
  <c r="AA59"/>
  <c r="AB59"/>
  <c r="AA30"/>
  <c r="AB30"/>
  <c r="AA62"/>
  <c r="AB62"/>
  <c r="AA16"/>
  <c r="AB16"/>
  <c r="AA32"/>
  <c r="AB32"/>
  <c r="AA48"/>
  <c r="AB48"/>
  <c r="AA64"/>
  <c r="AB64"/>
  <c r="AA26"/>
  <c r="AB26"/>
  <c r="AA58"/>
  <c r="AB58"/>
  <c r="AA13"/>
  <c r="AB13"/>
  <c r="AA29"/>
  <c r="AB29"/>
  <c r="AA45"/>
  <c r="AB45"/>
  <c r="AA15"/>
  <c r="AB15"/>
  <c r="AA31"/>
  <c r="AB31"/>
  <c r="AA18"/>
  <c r="AB18"/>
  <c r="AA50"/>
  <c r="AB50"/>
  <c r="AA12"/>
  <c r="AB12"/>
  <c r="AA28"/>
  <c r="AB28"/>
  <c r="AA44"/>
  <c r="AB44"/>
  <c r="AA22"/>
  <c r="AB22"/>
  <c r="AA9"/>
  <c r="AB9"/>
  <c r="AA25"/>
  <c r="AB25"/>
  <c r="AA57"/>
  <c r="AB57"/>
  <c r="AA11"/>
  <c r="AB11"/>
  <c r="AA39"/>
  <c r="AB39"/>
  <c r="AA14"/>
  <c r="AB14"/>
  <c r="AA46"/>
  <c r="AB46"/>
  <c r="AA8"/>
  <c r="AB8"/>
  <c r="AA24"/>
  <c r="AB24"/>
  <c r="AA40"/>
  <c r="AB40"/>
  <c r="AA56"/>
  <c r="AB56"/>
  <c r="AA6"/>
  <c r="AB6"/>
  <c r="AB61"/>
  <c r="AB51"/>
  <c r="AB55"/>
  <c r="AB54"/>
  <c r="AB41"/>
  <c r="AB19"/>
  <c r="AB47"/>
  <c r="AB42"/>
  <c r="AA47"/>
  <c r="AA41"/>
  <c r="AA19"/>
  <c r="AA10"/>
  <c r="AA42"/>
  <c r="AA53"/>
  <c r="AA61"/>
  <c r="AA51"/>
  <c r="AA55"/>
  <c r="AA60"/>
  <c r="AA54"/>
  <c r="E5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AG71" l="1"/>
  <c r="AD77" s="1"/>
  <c r="AD71"/>
  <c r="AC77" s="1"/>
  <c r="AR71"/>
  <c r="AD82" s="1"/>
  <c r="AW71"/>
  <c r="AC84" s="1"/>
  <c r="BA71"/>
  <c r="AD85" s="1"/>
  <c r="AE71"/>
  <c r="AC78" s="1"/>
  <c r="AK71"/>
  <c r="AB81" s="1"/>
  <c r="AQ71"/>
  <c r="AD81" s="1"/>
  <c r="AZ71"/>
  <c r="AD84" s="1"/>
  <c r="AI71"/>
  <c r="AD79" s="1"/>
  <c r="AN71"/>
  <c r="AC81" s="1"/>
  <c r="AS71"/>
  <c r="AB83" s="1"/>
  <c r="AU71"/>
  <c r="AB85" s="1"/>
  <c r="AY71"/>
  <c r="AD83" s="1"/>
  <c r="AJ71"/>
  <c r="AB80" s="1"/>
  <c r="AO71"/>
  <c r="AC82" s="1"/>
  <c r="AF71"/>
  <c r="AC79" s="1"/>
  <c r="AL71"/>
  <c r="AB82" s="1"/>
  <c r="AT71"/>
  <c r="AB84" s="1"/>
  <c r="AV71"/>
  <c r="AC83" s="1"/>
  <c r="AC71"/>
  <c r="AB79" s="1"/>
  <c r="AB71"/>
  <c r="AB78" s="1"/>
  <c r="AE78" s="1"/>
  <c r="AH71"/>
  <c r="AD78" s="1"/>
  <c r="AM71"/>
  <c r="AC80" s="1"/>
  <c r="AP71"/>
  <c r="AD80" s="1"/>
  <c r="AX71"/>
  <c r="AC85" s="1"/>
  <c r="AA71"/>
  <c r="AB77" s="1"/>
  <c r="AE82" l="1"/>
  <c r="AE79"/>
  <c r="AE85"/>
  <c r="AE84"/>
  <c r="AE80"/>
  <c r="AE81"/>
  <c r="AE83"/>
  <c r="AE77"/>
  <c r="AC86"/>
  <c r="AD86"/>
  <c r="AB86"/>
  <c r="AF83" l="1"/>
  <c r="AF80"/>
  <c r="AF77"/>
  <c r="AB87"/>
  <c r="AG77" l="1"/>
</calcChain>
</file>

<file path=xl/sharedStrings.xml><?xml version="1.0" encoding="utf-8"?>
<sst xmlns="http://schemas.openxmlformats.org/spreadsheetml/2006/main" count="91" uniqueCount="36">
  <si>
    <t/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</si>
  <si>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</si>
  <si>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</si>
  <si>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</si>
  <si>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</si>
  <si>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</si>
  <si>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</si>
  <si>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</si>
  <si>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</si>
  <si>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</si>
  <si>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</si>
  <si>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DATE</t>
  </si>
  <si>
    <t>TEMPERATURE</t>
  </si>
  <si>
    <t>SEPT.</t>
  </si>
  <si>
    <t>NOV.</t>
  </si>
  <si>
    <t>OCT.</t>
  </si>
  <si>
    <t>DÉC.</t>
  </si>
  <si>
    <t>DOUX</t>
  </si>
  <si>
    <t>CORRECT</t>
  </si>
  <si>
    <t>FROID</t>
  </si>
  <si>
    <t>SEPTEMBRE DOUX</t>
  </si>
  <si>
    <t>HIVER</t>
  </si>
  <si>
    <t>HIVERS DOUX</t>
  </si>
  <si>
    <t>OCT. DOUX</t>
  </si>
  <si>
    <t>OCT. CORRECT</t>
  </si>
  <si>
    <t>OCT. FROID</t>
  </si>
  <si>
    <t>HIVERS CORRECTS</t>
  </si>
  <si>
    <t>HIVERS FROIDS</t>
  </si>
  <si>
    <t>SEPTEMBRE CORRECTS</t>
  </si>
  <si>
    <t>SEPTEMBRE FROIDS</t>
  </si>
  <si>
    <t xml:space="preserve">ANOMALIES DE LA TEMPERATURE MENSUELLE DE LA FRANCE PAR RAPPORT A LA MOYENNE (1981-2010) </t>
  </si>
  <si>
    <t>CORRECTS</t>
  </si>
  <si>
    <t>FROIDS</t>
  </si>
  <si>
    <t>HIVERS</t>
  </si>
  <si>
    <t>TOTAL</t>
  </si>
  <si>
    <t>COMPARAISON DES HIVERS SUIVANT LES MOIS DE SEPTEMBRE ET OCTOBRE PRECEDENT</t>
  </si>
</sst>
</file>

<file path=xl/styles.xml><?xml version="1.0" encoding="utf-8"?>
<styleSheet xmlns="http://schemas.openxmlformats.org/spreadsheetml/2006/main">
  <numFmts count="2">
    <numFmt numFmtId="41" formatCode="_-* #,##0\ _€_-;\-* #,##0\ _€_-;_-* &quot;-&quot;\ _€_-;_-@_-"/>
    <numFmt numFmtId="164" formatCode="mmm\-yyyy"/>
  </numFmts>
  <fonts count="1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 Rounded MT Bold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A25"/>
        <bgColor indexed="64"/>
      </patternFill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Dashed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DashDot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DashDot">
        <color indexed="64"/>
      </bottom>
      <diagonal/>
    </border>
    <border>
      <left style="thick">
        <color indexed="64"/>
      </left>
      <right style="thick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 diagonalUp="1"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 style="thin">
        <color auto="1"/>
      </diagonal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/>
      <bottom style="thick">
        <color indexed="64"/>
      </bottom>
      <diagonal/>
    </border>
    <border>
      <left/>
      <right style="thin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 diagonalUp="1"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ck">
        <color auto="1"/>
      </left>
      <right style="thin">
        <color auto="1"/>
      </right>
      <top style="thick">
        <color auto="1"/>
      </top>
      <bottom style="thin">
        <color indexed="64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ck">
        <color auto="1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ck">
        <color indexed="64"/>
      </right>
      <top style="thick">
        <color auto="1"/>
      </top>
      <bottom style="thin">
        <color indexed="64"/>
      </bottom>
      <diagonal style="thin">
        <color auto="1"/>
      </diagonal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 diagonalUp="1">
      <left style="thick">
        <color auto="1"/>
      </left>
      <right/>
      <top style="thick">
        <color auto="1"/>
      </top>
      <bottom/>
      <diagonal style="thin">
        <color auto="1"/>
      </diagonal>
    </border>
    <border diagonalUp="1">
      <left/>
      <right/>
      <top style="thick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ck">
        <color auto="1"/>
      </left>
      <right/>
      <top/>
      <bottom style="thick">
        <color auto="1"/>
      </bottom>
      <diagonal style="thin">
        <color auto="1"/>
      </diagonal>
    </border>
    <border diagonalUp="1">
      <left/>
      <right/>
      <top/>
      <bottom style="thick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 diagonalUp="1">
      <left/>
      <right style="thick">
        <color auto="1"/>
      </right>
      <top style="thick">
        <color auto="1"/>
      </top>
      <bottom/>
      <diagonal style="thin">
        <color auto="1"/>
      </diagonal>
    </border>
    <border diagonalUp="1">
      <left/>
      <right style="thick">
        <color auto="1"/>
      </right>
      <top/>
      <bottom style="thick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164" fontId="3" fillId="2" borderId="1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3" fillId="2" borderId="5" xfId="0" applyNumberFormat="1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164" fontId="3" fillId="2" borderId="7" xfId="0" applyNumberFormat="1" applyFont="1" applyFill="1" applyBorder="1" applyAlignment="1">
      <alignment horizontal="right"/>
    </xf>
    <xf numFmtId="2" fontId="4" fillId="2" borderId="8" xfId="0" applyNumberFormat="1" applyFont="1" applyFill="1" applyBorder="1"/>
    <xf numFmtId="2" fontId="4" fillId="2" borderId="9" xfId="0" applyNumberFormat="1" applyFont="1" applyFill="1" applyBorder="1"/>
    <xf numFmtId="2" fontId="4" fillId="2" borderId="10" xfId="0" applyNumberFormat="1" applyFont="1" applyFill="1" applyBorder="1"/>
    <xf numFmtId="2" fontId="4" fillId="2" borderId="11" xfId="0" applyNumberFormat="1" applyFont="1" applyFill="1" applyBorder="1"/>
    <xf numFmtId="2" fontId="4" fillId="2" borderId="12" xfId="0" applyNumberFormat="1" applyFont="1" applyFill="1" applyBorder="1"/>
    <xf numFmtId="2" fontId="4" fillId="2" borderId="13" xfId="0" applyNumberFormat="1" applyFont="1" applyFill="1" applyBorder="1"/>
    <xf numFmtId="0" fontId="0" fillId="0" borderId="0" xfId="0" applyAlignment="1">
      <alignment horizontal="center"/>
    </xf>
    <xf numFmtId="0" fontId="2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2" fontId="0" fillId="0" borderId="16" xfId="0" applyNumberFormat="1" applyBorder="1"/>
    <xf numFmtId="2" fontId="0" fillId="0" borderId="33" xfId="0" applyNumberFormat="1" applyBorder="1"/>
    <xf numFmtId="2" fontId="0" fillId="0" borderId="34" xfId="0" applyNumberFormat="1" applyBorder="1"/>
    <xf numFmtId="2" fontId="0" fillId="0" borderId="25" xfId="0" applyNumberFormat="1" applyBorder="1"/>
    <xf numFmtId="2" fontId="0" fillId="0" borderId="30" xfId="0" applyNumberFormat="1" applyBorder="1"/>
    <xf numFmtId="2" fontId="0" fillId="0" borderId="35" xfId="0" applyNumberFormat="1" applyBorder="1"/>
    <xf numFmtId="2" fontId="0" fillId="0" borderId="36" xfId="0" applyNumberFormat="1" applyBorder="1"/>
    <xf numFmtId="2" fontId="0" fillId="0" borderId="37" xfId="0" applyNumberFormat="1" applyBorder="1"/>
    <xf numFmtId="2" fontId="0" fillId="0" borderId="38" xfId="0" applyNumberFormat="1" applyBorder="1"/>
    <xf numFmtId="0" fontId="1" fillId="4" borderId="0" xfId="0" applyFont="1" applyFill="1"/>
    <xf numFmtId="0" fontId="2" fillId="0" borderId="26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2" fontId="2" fillId="0" borderId="3" xfId="0" applyNumberFormat="1" applyFont="1" applyBorder="1"/>
    <xf numFmtId="2" fontId="2" fillId="0" borderId="31" xfId="0" applyNumberFormat="1" applyFont="1" applyBorder="1"/>
    <xf numFmtId="2" fontId="0" fillId="0" borderId="46" xfId="0" applyNumberFormat="1" applyBorder="1"/>
    <xf numFmtId="0" fontId="2" fillId="0" borderId="21" xfId="0" applyFont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5" fillId="6" borderId="40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8" fillId="7" borderId="22" xfId="0" applyFont="1" applyFill="1" applyBorder="1" applyAlignment="1">
      <alignment horizontal="center"/>
    </xf>
    <xf numFmtId="0" fontId="8" fillId="7" borderId="42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2" fillId="0" borderId="20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2" fontId="0" fillId="0" borderId="50" xfId="0" applyNumberFormat="1" applyBorder="1"/>
    <xf numFmtId="2" fontId="2" fillId="0" borderId="50" xfId="0" applyNumberFormat="1" applyFont="1" applyBorder="1"/>
    <xf numFmtId="0" fontId="6" fillId="8" borderId="50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/>
    </xf>
    <xf numFmtId="0" fontId="9" fillId="7" borderId="17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10" fillId="5" borderId="18" xfId="0" applyFont="1" applyFill="1" applyBorder="1" applyAlignment="1">
      <alignment horizontal="center"/>
    </xf>
    <xf numFmtId="0" fontId="10" fillId="6" borderId="16" xfId="0" applyFont="1" applyFill="1" applyBorder="1" applyAlignment="1">
      <alignment horizontal="center"/>
    </xf>
    <xf numFmtId="0" fontId="10" fillId="6" borderId="17" xfId="0" applyFont="1" applyFill="1" applyBorder="1" applyAlignment="1">
      <alignment horizontal="center"/>
    </xf>
    <xf numFmtId="0" fontId="10" fillId="6" borderId="18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1" fillId="7" borderId="43" xfId="0" applyFont="1" applyFill="1" applyBorder="1" applyAlignment="1">
      <alignment horizontal="center"/>
    </xf>
    <xf numFmtId="0" fontId="2" fillId="5" borderId="60" xfId="0" applyFont="1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0" fillId="3" borderId="59" xfId="0" applyFill="1" applyBorder="1" applyAlignment="1">
      <alignment horizontal="center"/>
    </xf>
    <xf numFmtId="0" fontId="0" fillId="3" borderId="61" xfId="0" applyFill="1" applyBorder="1" applyAlignment="1">
      <alignment horizontal="center"/>
    </xf>
    <xf numFmtId="0" fontId="0" fillId="3" borderId="62" xfId="0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56" xfId="0" applyFont="1" applyFill="1" applyBorder="1" applyAlignment="1">
      <alignment horizontal="center" vertical="center" textRotation="255"/>
    </xf>
    <xf numFmtId="0" fontId="2" fillId="3" borderId="64" xfId="0" applyFont="1" applyFill="1" applyBorder="1" applyAlignment="1">
      <alignment horizontal="center" vertical="center" textRotation="255"/>
    </xf>
    <xf numFmtId="0" fontId="2" fillId="3" borderId="37" xfId="0" applyFont="1" applyFill="1" applyBorder="1" applyAlignment="1">
      <alignment horizontal="center" vertical="center" textRotation="255"/>
    </xf>
    <xf numFmtId="0" fontId="0" fillId="3" borderId="65" xfId="0" applyFill="1" applyBorder="1" applyAlignment="1">
      <alignment horizontal="center"/>
    </xf>
    <xf numFmtId="0" fontId="0" fillId="3" borderId="66" xfId="0" applyFill="1" applyBorder="1" applyAlignment="1">
      <alignment horizontal="center"/>
    </xf>
    <xf numFmtId="0" fontId="12" fillId="7" borderId="67" xfId="0" applyFont="1" applyFill="1" applyBorder="1" applyAlignment="1">
      <alignment horizontal="center" vertical="center"/>
    </xf>
    <xf numFmtId="0" fontId="12" fillId="7" borderId="68" xfId="0" applyFont="1" applyFill="1" applyBorder="1" applyAlignment="1">
      <alignment horizontal="center" vertical="center"/>
    </xf>
    <xf numFmtId="0" fontId="12" fillId="7" borderId="69" xfId="0" applyFont="1" applyFill="1" applyBorder="1" applyAlignment="1">
      <alignment horizontal="center" vertical="center"/>
    </xf>
    <xf numFmtId="0" fontId="12" fillId="7" borderId="70" xfId="0" applyFont="1" applyFill="1" applyBorder="1" applyAlignment="1">
      <alignment horizontal="center" vertical="center"/>
    </xf>
    <xf numFmtId="0" fontId="6" fillId="5" borderId="69" xfId="0" applyFont="1" applyFill="1" applyBorder="1" applyAlignment="1">
      <alignment horizontal="center" vertical="center"/>
    </xf>
    <xf numFmtId="0" fontId="6" fillId="5" borderId="70" xfId="0" applyFont="1" applyFill="1" applyBorder="1" applyAlignment="1">
      <alignment horizontal="center" vertical="center"/>
    </xf>
    <xf numFmtId="0" fontId="6" fillId="6" borderId="69" xfId="0" applyFont="1" applyFill="1" applyBorder="1" applyAlignment="1">
      <alignment horizontal="center" vertical="center"/>
    </xf>
    <xf numFmtId="0" fontId="6" fillId="6" borderId="70" xfId="0" applyFont="1" applyFill="1" applyBorder="1" applyAlignment="1">
      <alignment horizontal="center" vertical="center"/>
    </xf>
    <xf numFmtId="0" fontId="6" fillId="6" borderId="71" xfId="0" applyFont="1" applyFill="1" applyBorder="1" applyAlignment="1">
      <alignment horizontal="center" vertical="center"/>
    </xf>
    <xf numFmtId="0" fontId="6" fillId="6" borderId="72" xfId="0" applyFont="1" applyFill="1" applyBorder="1" applyAlignment="1">
      <alignment horizontal="center" vertical="center"/>
    </xf>
    <xf numFmtId="0" fontId="2" fillId="6" borderId="63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12" fillId="7" borderId="73" xfId="0" applyFont="1" applyFill="1" applyBorder="1" applyAlignment="1">
      <alignment horizontal="center" vertical="center"/>
    </xf>
    <xf numFmtId="0" fontId="12" fillId="7" borderId="74" xfId="0" applyFont="1" applyFill="1" applyBorder="1" applyAlignment="1">
      <alignment horizontal="center" vertical="center"/>
    </xf>
    <xf numFmtId="0" fontId="6" fillId="6" borderId="75" xfId="0" applyFont="1" applyFill="1" applyBorder="1" applyAlignment="1">
      <alignment horizontal="center" vertical="center"/>
    </xf>
    <xf numFmtId="0" fontId="6" fillId="6" borderId="76" xfId="0" applyFont="1" applyFill="1" applyBorder="1" applyAlignment="1">
      <alignment horizontal="center" vertical="center"/>
    </xf>
    <xf numFmtId="0" fontId="6" fillId="5" borderId="77" xfId="0" applyFont="1" applyFill="1" applyBorder="1" applyAlignment="1">
      <alignment horizontal="center" vertical="center"/>
    </xf>
    <xf numFmtId="0" fontId="6" fillId="5" borderId="78" xfId="0" applyFont="1" applyFill="1" applyBorder="1" applyAlignment="1">
      <alignment horizontal="center" vertical="center"/>
    </xf>
    <xf numFmtId="0" fontId="6" fillId="5" borderId="79" xfId="0" applyFont="1" applyFill="1" applyBorder="1" applyAlignment="1">
      <alignment horizontal="center" vertical="center"/>
    </xf>
    <xf numFmtId="0" fontId="6" fillId="5" borderId="80" xfId="0" applyFont="1" applyFill="1" applyBorder="1" applyAlignment="1">
      <alignment horizontal="center" vertical="center"/>
    </xf>
    <xf numFmtId="0" fontId="1" fillId="7" borderId="81" xfId="0" applyFont="1" applyFill="1" applyBorder="1" applyAlignment="1">
      <alignment horizontal="center"/>
    </xf>
    <xf numFmtId="0" fontId="2" fillId="6" borderId="82" xfId="0" applyFont="1" applyFill="1" applyBorder="1" applyAlignment="1">
      <alignment horizontal="center"/>
    </xf>
    <xf numFmtId="0" fontId="1" fillId="7" borderId="84" xfId="0" applyFont="1" applyFill="1" applyBorder="1" applyAlignment="1">
      <alignment horizontal="center"/>
    </xf>
    <xf numFmtId="0" fontId="0" fillId="0" borderId="57" xfId="0" applyBorder="1"/>
    <xf numFmtId="0" fontId="0" fillId="0" borderId="85" xfId="0" applyBorder="1"/>
    <xf numFmtId="0" fontId="0" fillId="0" borderId="86" xfId="0" applyBorder="1"/>
    <xf numFmtId="0" fontId="0" fillId="0" borderId="87" xfId="0" applyBorder="1"/>
    <xf numFmtId="0" fontId="0" fillId="0" borderId="88" xfId="0" applyBorder="1"/>
    <xf numFmtId="0" fontId="2" fillId="6" borderId="89" xfId="0" applyFont="1" applyFill="1" applyBorder="1" applyAlignment="1">
      <alignment horizontal="center"/>
    </xf>
    <xf numFmtId="0" fontId="0" fillId="0" borderId="35" xfId="0" applyBorder="1"/>
    <xf numFmtId="0" fontId="0" fillId="0" borderId="90" xfId="0" applyBorder="1"/>
    <xf numFmtId="0" fontId="0" fillId="0" borderId="91" xfId="0" applyBorder="1"/>
    <xf numFmtId="0" fontId="0" fillId="0" borderId="92" xfId="0" applyBorder="1"/>
    <xf numFmtId="0" fontId="0" fillId="0" borderId="93" xfId="0" applyBorder="1"/>
    <xf numFmtId="0" fontId="2" fillId="5" borderId="83" xfId="0" applyFont="1" applyFill="1" applyBorder="1" applyAlignment="1">
      <alignment horizontal="center"/>
    </xf>
    <xf numFmtId="0" fontId="0" fillId="0" borderId="94" xfId="0" applyBorder="1"/>
    <xf numFmtId="0" fontId="0" fillId="0" borderId="95" xfId="0" applyBorder="1"/>
    <xf numFmtId="0" fontId="0" fillId="0" borderId="96" xfId="0" applyBorder="1"/>
    <xf numFmtId="0" fontId="0" fillId="0" borderId="97" xfId="0" applyBorder="1"/>
    <xf numFmtId="0" fontId="0" fillId="0" borderId="98" xfId="0" applyBorder="1"/>
    <xf numFmtId="41" fontId="2" fillId="0" borderId="3" xfId="0" applyNumberFormat="1" applyFont="1" applyBorder="1"/>
    <xf numFmtId="41" fontId="2" fillId="0" borderId="31" xfId="0" applyNumberFormat="1" applyFont="1" applyBorder="1"/>
    <xf numFmtId="41" fontId="2" fillId="0" borderId="4" xfId="0" applyNumberFormat="1" applyFont="1" applyBorder="1"/>
    <xf numFmtId="41" fontId="2" fillId="0" borderId="1" xfId="0" applyNumberFormat="1" applyFont="1" applyBorder="1"/>
    <xf numFmtId="41" fontId="2" fillId="0" borderId="99" xfId="0" applyNumberFormat="1" applyFont="1" applyBorder="1"/>
    <xf numFmtId="41" fontId="2" fillId="0" borderId="100" xfId="0" applyNumberFormat="1" applyFont="1" applyBorder="1"/>
    <xf numFmtId="0" fontId="14" fillId="0" borderId="14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2" fillId="0" borderId="103" xfId="0" applyFont="1" applyBorder="1"/>
    <xf numFmtId="0" fontId="2" fillId="0" borderId="104" xfId="0" applyFont="1" applyBorder="1"/>
    <xf numFmtId="0" fontId="2" fillId="0" borderId="101" xfId="0" applyFont="1" applyBorder="1"/>
    <xf numFmtId="0" fontId="13" fillId="3" borderId="105" xfId="0" applyFont="1" applyFill="1" applyBorder="1" applyAlignment="1">
      <alignment horizontal="center" vertical="center"/>
    </xf>
    <xf numFmtId="0" fontId="13" fillId="3" borderId="106" xfId="0" applyFont="1" applyFill="1" applyBorder="1" applyAlignment="1">
      <alignment horizontal="center" vertical="center"/>
    </xf>
    <xf numFmtId="41" fontId="13" fillId="0" borderId="105" xfId="0" applyNumberFormat="1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41" fontId="13" fillId="0" borderId="108" xfId="0" applyNumberFormat="1" applyFont="1" applyBorder="1" applyAlignment="1">
      <alignment horizontal="center" vertical="center"/>
    </xf>
    <xf numFmtId="0" fontId="13" fillId="0" borderId="107" xfId="0" applyFont="1" applyBorder="1" applyAlignment="1">
      <alignment horizontal="center" vertical="center"/>
    </xf>
    <xf numFmtId="41" fontId="13" fillId="0" borderId="50" xfId="0" applyNumberFormat="1" applyFont="1" applyBorder="1" applyAlignment="1">
      <alignment horizontal="center" vertical="center"/>
    </xf>
    <xf numFmtId="41" fontId="14" fillId="0" borderId="105" xfId="0" applyNumberFormat="1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13" fillId="3" borderId="109" xfId="0" applyFont="1" applyFill="1" applyBorder="1" applyAlignment="1">
      <alignment horizontal="center" vertical="center"/>
    </xf>
    <xf numFmtId="0" fontId="13" fillId="3" borderId="102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0" xfId="0" applyBorder="1"/>
    <xf numFmtId="0" fontId="14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FFFFCC"/>
      <color rgb="FFFF3A2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A795"/>
  <sheetViews>
    <sheetView tabSelected="1" workbookViewId="0">
      <pane xSplit="1" ySplit="3" topLeftCell="B60" activePane="bottomRight" state="frozen"/>
      <selection pane="topRight" activeCell="B1" sqref="B1"/>
      <selection pane="bottomLeft" activeCell="A4" sqref="A4"/>
      <selection pane="bottomRight" activeCell="U75" sqref="U75"/>
    </sheetView>
  </sheetViews>
  <sheetFormatPr baseColWidth="10" defaultRowHeight="14.4"/>
  <cols>
    <col min="3" max="3" width="4.88671875" customWidth="1"/>
    <col min="4" max="4" width="4.5546875" customWidth="1"/>
    <col min="5" max="5" width="7.33203125" customWidth="1"/>
    <col min="6" max="6" width="9.109375" customWidth="1"/>
    <col min="7" max="7" width="8.44140625" customWidth="1"/>
    <col min="8" max="8" width="8.21875" customWidth="1"/>
    <col min="9" max="9" width="9.21875" customWidth="1"/>
    <col min="10" max="10" width="8.88671875" customWidth="1"/>
    <col min="11" max="11" width="8.6640625" customWidth="1"/>
    <col min="12" max="12" width="8.33203125" customWidth="1"/>
    <col min="13" max="14" width="8.44140625" customWidth="1"/>
    <col min="15" max="15" width="8" customWidth="1"/>
    <col min="16" max="16" width="8.21875" customWidth="1"/>
    <col min="17" max="19" width="8" customWidth="1"/>
    <col min="20" max="20" width="8.109375" customWidth="1"/>
    <col min="21" max="21" width="5.77734375" customWidth="1"/>
    <col min="22" max="22" width="6.5546875" customWidth="1"/>
    <col min="23" max="23" width="5.77734375" customWidth="1"/>
    <col min="24" max="26" width="6.77734375" customWidth="1"/>
    <col min="28" max="28" width="12.21875" customWidth="1"/>
  </cols>
  <sheetData>
    <row r="1" spans="1:53" ht="16.8" customHeight="1" thickTop="1" thickBot="1">
      <c r="E1" s="59" t="s">
        <v>30</v>
      </c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T1" s="35">
        <v>0.5</v>
      </c>
      <c r="AA1" s="61" t="s">
        <v>22</v>
      </c>
      <c r="AB1" s="62"/>
      <c r="AC1" s="63"/>
      <c r="AD1" s="64" t="s">
        <v>26</v>
      </c>
      <c r="AE1" s="65"/>
      <c r="AF1" s="66"/>
      <c r="AG1" s="67" t="s">
        <v>27</v>
      </c>
      <c r="AH1" s="68"/>
      <c r="AI1" s="69"/>
      <c r="AJ1" s="61" t="s">
        <v>22</v>
      </c>
      <c r="AK1" s="62"/>
      <c r="AL1" s="63"/>
      <c r="AM1" s="64" t="s">
        <v>26</v>
      </c>
      <c r="AN1" s="65"/>
      <c r="AO1" s="66"/>
      <c r="AP1" s="67" t="s">
        <v>27</v>
      </c>
      <c r="AQ1" s="68"/>
      <c r="AR1" s="69"/>
      <c r="AS1" s="61" t="s">
        <v>22</v>
      </c>
      <c r="AT1" s="62"/>
      <c r="AU1" s="63"/>
      <c r="AV1" s="64" t="s">
        <v>26</v>
      </c>
      <c r="AW1" s="65"/>
      <c r="AX1" s="66"/>
      <c r="AY1" s="67" t="s">
        <v>27</v>
      </c>
      <c r="AZ1" s="68"/>
      <c r="BA1" s="69"/>
    </row>
    <row r="2" spans="1:53" ht="15.6" customHeight="1" thickTop="1" thickBot="1"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U2" s="79" t="s">
        <v>9</v>
      </c>
      <c r="V2" s="80"/>
      <c r="W2" s="81"/>
      <c r="X2" s="82" t="s">
        <v>10</v>
      </c>
      <c r="Y2" s="80"/>
      <c r="Z2" s="81"/>
      <c r="AA2" s="73" t="s">
        <v>20</v>
      </c>
      <c r="AB2" s="74"/>
      <c r="AC2" s="75"/>
      <c r="AD2" s="73" t="s">
        <v>20</v>
      </c>
      <c r="AE2" s="74"/>
      <c r="AF2" s="75"/>
      <c r="AG2" s="73" t="s">
        <v>20</v>
      </c>
      <c r="AH2" s="74"/>
      <c r="AI2" s="75"/>
      <c r="AJ2" s="76" t="s">
        <v>28</v>
      </c>
      <c r="AK2" s="77"/>
      <c r="AL2" s="78"/>
      <c r="AM2" s="76" t="s">
        <v>28</v>
      </c>
      <c r="AN2" s="77"/>
      <c r="AO2" s="78"/>
      <c r="AP2" s="76" t="s">
        <v>28</v>
      </c>
      <c r="AQ2" s="77"/>
      <c r="AR2" s="78"/>
      <c r="AS2" s="70" t="s">
        <v>29</v>
      </c>
      <c r="AT2" s="71"/>
      <c r="AU2" s="72"/>
      <c r="AV2" s="70" t="s">
        <v>29</v>
      </c>
      <c r="AW2" s="71"/>
      <c r="AX2" s="72"/>
      <c r="AY2" s="70" t="s">
        <v>29</v>
      </c>
      <c r="AZ2" s="71"/>
      <c r="BA2" s="72"/>
    </row>
    <row r="3" spans="1:53" s="14" customFormat="1" ht="15.6" thickTop="1" thickBot="1">
      <c r="A3" s="15" t="s">
        <v>11</v>
      </c>
      <c r="B3" s="16" t="s">
        <v>12</v>
      </c>
      <c r="E3" s="25"/>
      <c r="F3" s="21" t="s">
        <v>1</v>
      </c>
      <c r="G3" s="19" t="s">
        <v>2</v>
      </c>
      <c r="H3" s="19" t="s">
        <v>3</v>
      </c>
      <c r="I3" s="19" t="s">
        <v>4</v>
      </c>
      <c r="J3" s="19" t="s">
        <v>5</v>
      </c>
      <c r="K3" s="19" t="s">
        <v>6</v>
      </c>
      <c r="L3" s="19" t="s">
        <v>7</v>
      </c>
      <c r="M3" s="19" t="s">
        <v>8</v>
      </c>
      <c r="N3" s="19" t="s">
        <v>13</v>
      </c>
      <c r="O3" s="19" t="s">
        <v>15</v>
      </c>
      <c r="P3" s="19" t="s">
        <v>14</v>
      </c>
      <c r="Q3" s="20" t="s">
        <v>16</v>
      </c>
      <c r="R3" s="39" t="s">
        <v>21</v>
      </c>
      <c r="S3" s="58"/>
      <c r="T3" s="25"/>
      <c r="U3" s="48" t="s">
        <v>17</v>
      </c>
      <c r="V3" s="44" t="s">
        <v>18</v>
      </c>
      <c r="W3" s="46" t="s">
        <v>19</v>
      </c>
      <c r="X3" s="49" t="s">
        <v>17</v>
      </c>
      <c r="Y3" s="44" t="s">
        <v>18</v>
      </c>
      <c r="Z3" s="46" t="s">
        <v>19</v>
      </c>
      <c r="AA3" s="50" t="s">
        <v>23</v>
      </c>
      <c r="AB3" s="45" t="s">
        <v>24</v>
      </c>
      <c r="AC3" s="47" t="s">
        <v>25</v>
      </c>
      <c r="AD3" s="50" t="s">
        <v>23</v>
      </c>
      <c r="AE3" s="45" t="s">
        <v>24</v>
      </c>
      <c r="AF3" s="47" t="s">
        <v>25</v>
      </c>
      <c r="AG3" s="50" t="s">
        <v>23</v>
      </c>
      <c r="AH3" s="45" t="s">
        <v>24</v>
      </c>
      <c r="AI3" s="47" t="s">
        <v>25</v>
      </c>
      <c r="AJ3" s="50" t="s">
        <v>23</v>
      </c>
      <c r="AK3" s="45" t="s">
        <v>24</v>
      </c>
      <c r="AL3" s="47" t="s">
        <v>25</v>
      </c>
      <c r="AM3" s="50" t="s">
        <v>23</v>
      </c>
      <c r="AN3" s="45" t="s">
        <v>24</v>
      </c>
      <c r="AO3" s="47" t="s">
        <v>25</v>
      </c>
      <c r="AP3" s="50" t="s">
        <v>23</v>
      </c>
      <c r="AQ3" s="45" t="s">
        <v>24</v>
      </c>
      <c r="AR3" s="47" t="s">
        <v>25</v>
      </c>
      <c r="AS3" s="50" t="s">
        <v>23</v>
      </c>
      <c r="AT3" s="45" t="s">
        <v>24</v>
      </c>
      <c r="AU3" s="47" t="s">
        <v>25</v>
      </c>
      <c r="AV3" s="50" t="s">
        <v>23</v>
      </c>
      <c r="AW3" s="45" t="s">
        <v>24</v>
      </c>
      <c r="AX3" s="47" t="s">
        <v>25</v>
      </c>
      <c r="AY3" s="50" t="s">
        <v>23</v>
      </c>
      <c r="AZ3" s="45" t="s">
        <v>24</v>
      </c>
      <c r="BA3" s="47" t="s">
        <v>25</v>
      </c>
    </row>
    <row r="4" spans="1:53" ht="15" thickTop="1">
      <c r="A4" s="1">
        <v>18629</v>
      </c>
      <c r="B4" s="9">
        <v>0.71937186785384366</v>
      </c>
      <c r="E4" s="22">
        <v>1951</v>
      </c>
      <c r="F4" s="26">
        <f ca="1">OFFSET(B$4,(ROW()-4)*12,)</f>
        <v>0.71937186785384366</v>
      </c>
      <c r="G4" s="27">
        <f ca="1">OFFSET(B$5,(ROW()-4)*12,)</f>
        <v>0.23014280946684806</v>
      </c>
      <c r="H4" s="27">
        <f ca="1">OFFSET(B$6,(ROW()-4)*12,)</f>
        <v>-1.4874781824226817</v>
      </c>
      <c r="I4" s="27">
        <f ca="1">OFFSET(B$7,(ROW()-4)*12,)</f>
        <v>-0.54648592257415807</v>
      </c>
      <c r="J4" s="27">
        <f ca="1">OFFSET(B$8,(ROW()-4)*12,)</f>
        <v>-1.8017064418819597</v>
      </c>
      <c r="K4" s="27">
        <f ca="1">OFFSET(B$9,(ROW()-4)*12,)</f>
        <v>-0.6172120227548703</v>
      </c>
      <c r="L4" s="27">
        <f ca="1">OFFSET(B$10,(ROW()-4)*12,)</f>
        <v>-0.74745669731912656</v>
      </c>
      <c r="M4" s="27">
        <f ca="1">OFFSET(B$11,(ROW()-4)*12,)</f>
        <v>-1.5100608183720112</v>
      </c>
      <c r="N4" s="27">
        <f ca="1">OFFSET(B$12,(ROW()-4)*12,)</f>
        <v>0.69736285070762349</v>
      </c>
      <c r="O4" s="27">
        <f ca="1">OFFSET(B$13,(ROW()-4)*12,)</f>
        <v>-1.8488370027084482</v>
      </c>
      <c r="P4" s="27">
        <f ca="1">OFFSET(B$14,(ROW()-4)*12,)</f>
        <v>1.309828886461748</v>
      </c>
      <c r="Q4" s="28">
        <f ca="1">OFFSET(B$15,(ROW()-4)*12,)</f>
        <v>-0.30637668466890666</v>
      </c>
      <c r="R4" s="42"/>
      <c r="S4" s="56"/>
      <c r="T4" s="22">
        <v>1951</v>
      </c>
      <c r="U4" s="18" t="str">
        <f ca="1">IF(N4&gt;=$T$1,"oui","")</f>
        <v>oui</v>
      </c>
      <c r="V4" s="36" t="str">
        <f ca="1">IF(N4&lt;$T$1,IF(N4&gt;$T$1*-1,"oui",""),"")</f>
        <v/>
      </c>
      <c r="W4" s="37" t="str">
        <f ca="1">IF(N4&lt;=$T$1*-1,"oui","")</f>
        <v/>
      </c>
      <c r="X4" s="38" t="str">
        <f ca="1">IF(O4&gt;=$T$1,"oui","")</f>
        <v/>
      </c>
      <c r="Y4" s="36" t="str">
        <f ca="1">IF(O4&lt;$T$1,IF(O4&gt;$T$1*-1,"oui",""),"")</f>
        <v/>
      </c>
      <c r="Z4" s="37" t="str">
        <f ca="1">IF(O4&lt;=$T$1*-1,"oui","")</f>
        <v>oui</v>
      </c>
      <c r="AA4" s="51"/>
      <c r="AB4" s="52"/>
      <c r="AC4" s="53"/>
      <c r="AD4" s="51"/>
      <c r="AE4" s="52"/>
      <c r="AF4" s="53"/>
      <c r="AG4" s="51"/>
      <c r="AH4" s="52"/>
      <c r="AI4" s="53"/>
      <c r="AJ4" s="51"/>
      <c r="AK4" s="52"/>
      <c r="AL4" s="53"/>
      <c r="AM4" s="51"/>
      <c r="AN4" s="52"/>
      <c r="AO4" s="53"/>
      <c r="AP4" s="51"/>
      <c r="AQ4" s="52"/>
      <c r="AR4" s="53"/>
      <c r="AS4" s="51"/>
      <c r="AT4" s="52"/>
      <c r="AU4" s="53"/>
      <c r="AV4" s="51"/>
      <c r="AW4" s="52"/>
      <c r="AX4" s="53"/>
      <c r="AY4" s="51"/>
      <c r="AZ4" s="52"/>
      <c r="BA4" s="53"/>
    </row>
    <row r="5" spans="1:53">
      <c r="A5" s="1">
        <v>18660</v>
      </c>
      <c r="B5" s="9">
        <v>0.23014280946684806</v>
      </c>
      <c r="E5" s="23">
        <f>E4+1</f>
        <v>1952</v>
      </c>
      <c r="F5" s="29">
        <f t="shared" ref="F5:F68" ca="1" si="0">OFFSET(B$4,(ROW()-4)*12,)</f>
        <v>-1.3856565951442605</v>
      </c>
      <c r="G5" s="30">
        <f t="shared" ref="G5:G68" ca="1" si="1">OFFSET(B$5,(ROW()-4)*12,)</f>
        <v>-1.9703316906780399</v>
      </c>
      <c r="H5" s="30">
        <f t="shared" ref="H5:H68" ca="1" si="2">OFFSET(B$6,(ROW()-4)*12,)</f>
        <v>0.90123149499667399</v>
      </c>
      <c r="I5" s="30">
        <f t="shared" ref="I5:I68" ca="1" si="3">OFFSET(B$7,(ROW()-4)*12,)</f>
        <v>1.5279258421317223</v>
      </c>
      <c r="J5" s="30">
        <f t="shared" ref="J5:J68" ca="1" si="4">OFFSET(B$8,(ROW()-4)*12,)</f>
        <v>0.89127268525276548</v>
      </c>
      <c r="K5" s="30">
        <f t="shared" ref="K5:K68" ca="1" si="5">OFFSET(B$9,(ROW()-4)*12,)</f>
        <v>1.3178860164608146</v>
      </c>
      <c r="L5" s="30">
        <f t="shared" ref="L5:L68" ca="1" si="6">OFFSET(B$10,(ROW()-4)*12,)</f>
        <v>1.438501556950321</v>
      </c>
      <c r="M5" s="30">
        <f t="shared" ref="M5:M68" ca="1" si="7">OFFSET(B$11,(ROW()-4)*12,)</f>
        <v>0.23396195202646908</v>
      </c>
      <c r="N5" s="30">
        <f t="shared" ref="N5:N68" ca="1" si="8">OFFSET(B$12,(ROW()-4)*12,)</f>
        <v>-2.5415587179198234</v>
      </c>
      <c r="O5" s="30">
        <f t="shared" ref="O5:O68" ca="1" si="9">OFFSET(B$13,(ROW()-4)*12,)</f>
        <v>-1.1489318793687886</v>
      </c>
      <c r="P5" s="30">
        <f t="shared" ref="P5:P68" ca="1" si="10">OFFSET(B$14,(ROW()-4)*12,)</f>
        <v>-1.8523279762833509</v>
      </c>
      <c r="Q5" s="31">
        <f t="shared" ref="Q5:Q68" ca="1" si="11">OFFSET(B$15,(ROW()-4)*12,)</f>
        <v>-0.98835011920401072</v>
      </c>
      <c r="R5" s="40">
        <f ca="1">AVERAGE(Q4,F5:G5)</f>
        <v>-1.2207883234970691</v>
      </c>
      <c r="S5" s="57"/>
      <c r="T5" s="23">
        <f>T4+1</f>
        <v>1952</v>
      </c>
      <c r="U5" s="18" t="str">
        <f t="shared" ref="U5:U68" ca="1" si="12">IF(N5&gt;=$T$1,"oui","")</f>
        <v/>
      </c>
      <c r="V5" s="36" t="str">
        <f t="shared" ref="V5:V68" ca="1" si="13">IF(N5&lt;$T$1,IF(N5&gt;$T$1*-1,"oui",""),"")</f>
        <v/>
      </c>
      <c r="W5" s="37" t="str">
        <f t="shared" ref="W5:W68" ca="1" si="14">IF(N5&lt;=$T$1*-1,"oui","")</f>
        <v>oui</v>
      </c>
      <c r="X5" s="38" t="str">
        <f t="shared" ref="X5:X68" ca="1" si="15">IF(O5&gt;=$T$1,"oui","")</f>
        <v/>
      </c>
      <c r="Y5" s="36" t="str">
        <f t="shared" ref="Y5:Y68" ca="1" si="16">IF(O5&lt;$T$1,IF(O5&gt;$T$1*-1,"oui",""),"")</f>
        <v/>
      </c>
      <c r="Z5" s="37" t="str">
        <f t="shared" ref="Z5:Z68" ca="1" si="17">IF(O5&lt;=$T$1*-1,"oui","")</f>
        <v>oui</v>
      </c>
      <c r="AA5" s="17" t="str">
        <f ca="1">IF($R5&gt;=$T$1,IF(U4="oui",IF(X4="oui","OUI",""),""),"")</f>
        <v/>
      </c>
      <c r="AB5" s="54" t="str">
        <f ca="1">IF($R5&gt;=$T$1,IF(U4="oui",IF(Y4="oui","OUI",""),""),"")</f>
        <v/>
      </c>
      <c r="AC5" s="43" t="str">
        <f ca="1">IF($R5&gt;=$T$1,IF(U4="oui",IF(Z4="oui","OUI",""),""),"")</f>
        <v/>
      </c>
      <c r="AD5" s="17" t="str">
        <f ca="1">IF($R5&lt;$T$1,IF($R5&gt;$T$1*-1,IF(U4="oui",IF(X4="oui","OUI",""),""),""),"")</f>
        <v/>
      </c>
      <c r="AE5" s="54" t="str">
        <f ca="1">IF($R5&lt;$T$1,IF($R5&gt;$T$1*-1,IF(U4="oui",IF(Y4="oui","OUI",""),""),""),"")</f>
        <v/>
      </c>
      <c r="AF5" s="43" t="str">
        <f ca="1">IF($R5&lt;$T$1,IF($R5&gt;$T$1*-1,IF(U4="oui",IF(Z4="oui","OUI",""),""),""),"")</f>
        <v/>
      </c>
      <c r="AG5" s="17" t="str">
        <f ca="1">IF($R5&lt;=$T$1*-1,IF(U4="oui",IF(X4="oui","OUI",""),""),"")</f>
        <v/>
      </c>
      <c r="AH5" s="54" t="str">
        <f ca="1">IF($R5&lt;=$T$1*-1,IF(U4="oui",IF(Y4="oui","OUI",""),""),"")</f>
        <v/>
      </c>
      <c r="AI5" s="43" t="str">
        <f ca="1">IF($R5&lt;=$T$1*-1,IF(U4="oui",IF(Z4="oui","OUI",""),""),"")</f>
        <v>OUI</v>
      </c>
      <c r="AJ5" s="17" t="str">
        <f ca="1">IF($R5&gt;=$T$1,IF(V4="oui",IF(X4="oui","OUI",""),""),"")</f>
        <v/>
      </c>
      <c r="AK5" s="54" t="str">
        <f ca="1">IF($R5&gt;=$T$1,IF(V4="oui",IF(Y4="oui","OUI",""),""),"")</f>
        <v/>
      </c>
      <c r="AL5" s="54" t="str">
        <f ca="1">IF($R5&gt;=$T$1,IF(V4="oui",IF(Z4="oui","OUI",""),""),"")</f>
        <v/>
      </c>
      <c r="AM5" s="17" t="str">
        <f ca="1">IF($R5&lt;$T$1,IF($R5&gt;$T$1*-1,IF(V4="oui",IF(X4="oui","OUI",""),""),""),"")</f>
        <v/>
      </c>
      <c r="AN5" s="54" t="str">
        <f ca="1">IF($R5&lt;$T$1,IF($R5&gt;$T$1*-1,IF(V4="oui",IF(Y4="oui","OUI",""),""),""),"")</f>
        <v/>
      </c>
      <c r="AO5" s="54" t="str">
        <f ca="1">IF($R5&lt;$T$1,IF($R5&gt;$T$1*-1,IF(V4="oui",IF(Z4="oui","OUI",""),""),""),"")</f>
        <v/>
      </c>
      <c r="AP5" s="17" t="str">
        <f ca="1">IF($R5&lt;=$T$1*-1,IF(V4="oui",IF(X4="oui","OUI",""),""),"")</f>
        <v/>
      </c>
      <c r="AQ5" s="54" t="str">
        <f ca="1">IF($R5&lt;=$T$1*-1,IF(V4="oui",IF(Y4="oui","OUI",""),""),"")</f>
        <v/>
      </c>
      <c r="AR5" s="54" t="str">
        <f ca="1">IF($R5&lt;=$T$1*-1,IF(V4="oui",IF(Z4="oui","OUI",""),""),"")</f>
        <v/>
      </c>
      <c r="AS5" s="17" t="str">
        <f ca="1">IF($R5&gt;=$T$1,IF(W4="oui",IF(X4="oui","OUI",""),""),"")</f>
        <v/>
      </c>
      <c r="AT5" s="54" t="str">
        <f ca="1">IF($R5&gt;=$T$1,IF(W4="oui",IF(Y4="oui","OUI",""),""),"")</f>
        <v/>
      </c>
      <c r="AU5" s="43" t="str">
        <f ca="1">IF($R5&gt;=$T$1,IF(W4="oui",IF(Z4="oui","OUI",""),""),"")</f>
        <v/>
      </c>
      <c r="AV5" s="17" t="str">
        <f ca="1">IF($R5&lt;$T$1,IF($R5&gt;$T$1*-1,IF(W4="oui",IF(X4="oui","OUI",""),""),""),"")</f>
        <v/>
      </c>
      <c r="AW5" s="54" t="str">
        <f ca="1">IF($R5&lt;$T$1,IF($R5&gt;$T$1*-1,IF(W4="oui",IF(Y4="oui","OUI",""),""),""),"")</f>
        <v/>
      </c>
      <c r="AX5" s="43" t="str">
        <f ca="1">IF($R5&lt;$T$1,IF($R5&gt;$T$1*-1,IF(W4="oui",IF(Z4="oui","OUI",""),""),""),"")</f>
        <v/>
      </c>
      <c r="AY5" s="17" t="str">
        <f ca="1">IF($R5&lt;=$T$1*-1,IF(W4="oui",IF(X4="oui","OUI",""),""),"")</f>
        <v/>
      </c>
      <c r="AZ5" s="54" t="str">
        <f ca="1">IF($R5&lt;=$T$1*-1,IF(W4="oui",IF(Y4="oui","OUI",""),""),"")</f>
        <v/>
      </c>
      <c r="BA5" s="43" t="str">
        <f ca="1">IF($R5&lt;=$T$1*-1,IF(W4="oui",IF(Z4="oui","OUI",""),""),"")</f>
        <v/>
      </c>
    </row>
    <row r="6" spans="1:53">
      <c r="A6" s="1">
        <v>18688</v>
      </c>
      <c r="B6" s="9">
        <v>-1.4874781824226817</v>
      </c>
      <c r="E6" s="23">
        <f t="shared" ref="E6:E69" si="18">E5+1</f>
        <v>1953</v>
      </c>
      <c r="F6" s="29">
        <f t="shared" ca="1" si="0"/>
        <v>-3.5684839196224392</v>
      </c>
      <c r="G6" s="30">
        <f t="shared" ca="1" si="1"/>
        <v>-1.9871891233062633</v>
      </c>
      <c r="H6" s="30">
        <f t="shared" ca="1" si="2"/>
        <v>7.8271343194016296E-2</v>
      </c>
      <c r="I6" s="30">
        <f t="shared" ca="1" si="3"/>
        <v>0.63851407742584243</v>
      </c>
      <c r="J6" s="30">
        <f t="shared" ca="1" si="4"/>
        <v>1.3188817934121584</v>
      </c>
      <c r="K6" s="30">
        <f t="shared" ca="1" si="5"/>
        <v>-1.2643688854999695</v>
      </c>
      <c r="L6" s="30">
        <f t="shared" ca="1" si="6"/>
        <v>-1.0707963557631501</v>
      </c>
      <c r="M6" s="30">
        <f t="shared" ca="1" si="7"/>
        <v>-0.19744222254658794</v>
      </c>
      <c r="N6" s="30">
        <f t="shared" ca="1" si="8"/>
        <v>0.37951971345272639</v>
      </c>
      <c r="O6" s="30">
        <f t="shared" ca="1" si="9"/>
        <v>-5.4814232309965405E-2</v>
      </c>
      <c r="P6" s="30">
        <f t="shared" ca="1" si="10"/>
        <v>-1.1011515056951167</v>
      </c>
      <c r="Q6" s="31">
        <f t="shared" ca="1" si="11"/>
        <v>2.3144961806062359</v>
      </c>
      <c r="R6" s="40">
        <f t="shared" ref="R6:R69" ca="1" si="19">AVERAGE(Q5,F6:G6)</f>
        <v>-2.1813410540442377</v>
      </c>
      <c r="S6" s="57"/>
      <c r="T6" s="23">
        <f t="shared" ref="T6:T69" si="20">T5+1</f>
        <v>1953</v>
      </c>
      <c r="U6" s="18" t="str">
        <f t="shared" ca="1" si="12"/>
        <v/>
      </c>
      <c r="V6" s="36" t="str">
        <f t="shared" ca="1" si="13"/>
        <v>oui</v>
      </c>
      <c r="W6" s="37" t="str">
        <f t="shared" ca="1" si="14"/>
        <v/>
      </c>
      <c r="X6" s="38" t="str">
        <f t="shared" ca="1" si="15"/>
        <v/>
      </c>
      <c r="Y6" s="36" t="str">
        <f t="shared" ca="1" si="16"/>
        <v>oui</v>
      </c>
      <c r="Z6" s="37" t="str">
        <f t="shared" ca="1" si="17"/>
        <v/>
      </c>
      <c r="AA6" s="17" t="str">
        <f t="shared" ref="AA6:AA69" ca="1" si="21">IF(R6&gt;=$T$1,IF(U5="oui",IF(X5="oui","OUI",""),""),"")</f>
        <v/>
      </c>
      <c r="AB6" s="54" t="str">
        <f t="shared" ref="AB6:AB69" ca="1" si="22">IF(R6&gt;=$T$1,IF(U5="oui",IF(Y5="oui","OUI",""),""),"")</f>
        <v/>
      </c>
      <c r="AC6" s="43" t="str">
        <f t="shared" ref="AC6:AC69" ca="1" si="23">IF($R6&gt;=$T$1,IF(U5="oui",IF(Z5="oui","OUI",""),""),"")</f>
        <v/>
      </c>
      <c r="AD6" s="17" t="str">
        <f t="shared" ref="AD6:AD69" ca="1" si="24">IF($R6&lt;$T$1,IF($R6&gt;$T$1*-1,IF(U5="oui",IF(X5="oui","OUI",""),""),""),"")</f>
        <v/>
      </c>
      <c r="AE6" s="54" t="str">
        <f t="shared" ref="AE6:AE69" ca="1" si="25">IF($R6&lt;$T$1,IF($R6&gt;$T$1*-1,IF(U5="oui",IF(Y5="oui","OUI",""),""),""),"")</f>
        <v/>
      </c>
      <c r="AF6" s="43" t="str">
        <f t="shared" ref="AF6:AF69" ca="1" si="26">IF($R6&lt;$T$1,IF($R6&gt;$T$1*-1,IF(U5="oui",IF(Z5="oui","OUI",""),""),""),"")</f>
        <v/>
      </c>
      <c r="AG6" s="17" t="str">
        <f t="shared" ref="AG6:AG69" ca="1" si="27">IF($R6&lt;=$T$1*-1,IF(U5="oui",IF(X5="oui","OUI",""),""),"")</f>
        <v/>
      </c>
      <c r="AH6" s="54" t="str">
        <f t="shared" ref="AH6:AH69" ca="1" si="28">IF($R6&lt;=$T$1*-1,IF(U5="oui",IF(Y5="oui","OUI",""),""),"")</f>
        <v/>
      </c>
      <c r="AI6" s="43" t="str">
        <f t="shared" ref="AI6:AI69" ca="1" si="29">IF($R6&lt;=$T$1*-1,IF(U5="oui",IF(Z5="oui","OUI",""),""),"")</f>
        <v/>
      </c>
      <c r="AJ6" s="17" t="str">
        <f t="shared" ref="AJ6:AJ69" ca="1" si="30">IF($R6&gt;=$T$1,IF(V5="oui",IF(X5="oui","OUI",""),""),"")</f>
        <v/>
      </c>
      <c r="AK6" s="54" t="str">
        <f t="shared" ref="AK6:AK69" ca="1" si="31">IF($R6&gt;=$T$1,IF(V5="oui",IF(Y5="oui","OUI",""),""),"")</f>
        <v/>
      </c>
      <c r="AL6" s="54" t="str">
        <f t="shared" ref="AL6:AL69" ca="1" si="32">IF($R6&gt;=$T$1,IF(V5="oui",IF(Z5="oui","OUI",""),""),"")</f>
        <v/>
      </c>
      <c r="AM6" s="17" t="str">
        <f t="shared" ref="AM6:AM69" ca="1" si="33">IF($R6&lt;$T$1,IF($R6&gt;$T$1*-1,IF(V5="oui",IF(X5="oui","OUI",""),""),""),"")</f>
        <v/>
      </c>
      <c r="AN6" s="54" t="str">
        <f t="shared" ref="AN6:AN69" ca="1" si="34">IF($R6&lt;$T$1,IF($R6&gt;$T$1*-1,IF(V5="oui",IF(Y5="oui","OUI",""),""),""),"")</f>
        <v/>
      </c>
      <c r="AO6" s="54" t="str">
        <f t="shared" ref="AO6:AO69" ca="1" si="35">IF($R6&lt;$T$1,IF($R6&gt;$T$1*-1,IF(V5="oui",IF(Z5="oui","OUI",""),""),""),"")</f>
        <v/>
      </c>
      <c r="AP6" s="17" t="str">
        <f t="shared" ref="AP6:AP69" ca="1" si="36">IF($R6&lt;=$T$1*-1,IF(V5="oui",IF(X5="oui","OUI",""),""),"")</f>
        <v/>
      </c>
      <c r="AQ6" s="54" t="str">
        <f t="shared" ref="AQ6:AQ69" ca="1" si="37">IF($R6&lt;=$T$1*-1,IF(V5="oui",IF(Y5="oui","OUI",""),""),"")</f>
        <v/>
      </c>
      <c r="AR6" s="54" t="str">
        <f t="shared" ref="AR6:AR69" ca="1" si="38">IF($R6&lt;=$T$1*-1,IF(V5="oui",IF(Z5="oui","OUI",""),""),"")</f>
        <v/>
      </c>
      <c r="AS6" s="17" t="str">
        <f t="shared" ref="AS6:AS69" ca="1" si="39">IF($R6&gt;=$T$1,IF(W5="oui",IF(X5="oui","OUI",""),""),"")</f>
        <v/>
      </c>
      <c r="AT6" s="54" t="str">
        <f t="shared" ref="AT6:AT69" ca="1" si="40">IF($R6&gt;=$T$1,IF(W5="oui",IF(Y5="oui","OUI",""),""),"")</f>
        <v/>
      </c>
      <c r="AU6" s="43" t="str">
        <f t="shared" ref="AU6:AU69" ca="1" si="41">IF($R6&gt;=$T$1,IF(W5="oui",IF(Z5="oui","OUI",""),""),"")</f>
        <v/>
      </c>
      <c r="AV6" s="17" t="str">
        <f t="shared" ref="AV6:AV69" ca="1" si="42">IF($R6&lt;$T$1,IF($R6&gt;$T$1*-1,IF(W5="oui",IF(X5="oui","OUI",""),""),""),"")</f>
        <v/>
      </c>
      <c r="AW6" s="54" t="str">
        <f t="shared" ref="AW6:AW69" ca="1" si="43">IF($R6&lt;$T$1,IF($R6&gt;$T$1*-1,IF(W5="oui",IF(Y5="oui","OUI",""),""),""),"")</f>
        <v/>
      </c>
      <c r="AX6" s="43" t="str">
        <f t="shared" ref="AX6:AX69" ca="1" si="44">IF($R6&lt;$T$1,IF($R6&gt;$T$1*-1,IF(W5="oui",IF(Z5="oui","OUI",""),""),""),"")</f>
        <v/>
      </c>
      <c r="AY6" s="17" t="str">
        <f t="shared" ref="AY6:AY69" ca="1" si="45">IF($R6&lt;=$T$1*-1,IF(W5="oui",IF(X5="oui","OUI",""),""),"")</f>
        <v/>
      </c>
      <c r="AZ6" s="54" t="str">
        <f t="shared" ref="AZ6:AZ69" ca="1" si="46">IF($R6&lt;=$T$1*-1,IF(W5="oui",IF(Y5="oui","OUI",""),""),"")</f>
        <v/>
      </c>
      <c r="BA6" s="43" t="str">
        <f t="shared" ref="BA6:BA69" ca="1" si="47">IF($R6&lt;=$T$1*-1,IF(W5="oui",IF(Z5="oui","OUI",""),""),"")</f>
        <v>OUI</v>
      </c>
    </row>
    <row r="7" spans="1:53">
      <c r="A7" s="1">
        <v>18719</v>
      </c>
      <c r="B7" s="9">
        <v>-0.54648592257415807</v>
      </c>
      <c r="E7" s="23">
        <f t="shared" si="18"/>
        <v>1954</v>
      </c>
      <c r="F7" s="29">
        <f t="shared" ca="1" si="0"/>
        <v>-2.6067192137400865</v>
      </c>
      <c r="G7" s="30">
        <f t="shared" ca="1" si="1"/>
        <v>-2.6429664342306336</v>
      </c>
      <c r="H7" s="30">
        <f t="shared" ca="1" si="2"/>
        <v>0.26679126729269065</v>
      </c>
      <c r="I7" s="30">
        <f t="shared" ca="1" si="3"/>
        <v>-1.1868780794369052</v>
      </c>
      <c r="J7" s="30">
        <f t="shared" ca="1" si="4"/>
        <v>-1.1081580547851839</v>
      </c>
      <c r="K7" s="30">
        <f t="shared" ca="1" si="5"/>
        <v>-0.45887868942153887</v>
      </c>
      <c r="L7" s="30">
        <f t="shared" ca="1" si="6"/>
        <v>-2.4851227314747213</v>
      </c>
      <c r="M7" s="30">
        <f t="shared" ca="1" si="7"/>
        <v>-2.0382391864934526</v>
      </c>
      <c r="N7" s="30">
        <f t="shared" ca="1" si="8"/>
        <v>-0.23812734537080615</v>
      </c>
      <c r="O7" s="30">
        <f t="shared" ca="1" si="9"/>
        <v>8.8734154786807906E-2</v>
      </c>
      <c r="P7" s="30">
        <f t="shared" ca="1" si="10"/>
        <v>0.4932602590107642</v>
      </c>
      <c r="Q7" s="31">
        <f t="shared" ca="1" si="11"/>
        <v>1.4862229358244514</v>
      </c>
      <c r="R7" s="40">
        <f t="shared" ca="1" si="19"/>
        <v>-0.97839648912149479</v>
      </c>
      <c r="S7" s="57"/>
      <c r="T7" s="23">
        <f t="shared" si="20"/>
        <v>1954</v>
      </c>
      <c r="U7" s="18" t="str">
        <f t="shared" ca="1" si="12"/>
        <v/>
      </c>
      <c r="V7" s="36" t="str">
        <f t="shared" ca="1" si="13"/>
        <v>oui</v>
      </c>
      <c r="W7" s="37" t="str">
        <f t="shared" ca="1" si="14"/>
        <v/>
      </c>
      <c r="X7" s="38" t="str">
        <f t="shared" ca="1" si="15"/>
        <v/>
      </c>
      <c r="Y7" s="36" t="str">
        <f t="shared" ca="1" si="16"/>
        <v>oui</v>
      </c>
      <c r="Z7" s="37" t="str">
        <f t="shared" ca="1" si="17"/>
        <v/>
      </c>
      <c r="AA7" s="17" t="str">
        <f t="shared" ca="1" si="21"/>
        <v/>
      </c>
      <c r="AB7" s="54" t="str">
        <f t="shared" ca="1" si="22"/>
        <v/>
      </c>
      <c r="AC7" s="43" t="str">
        <f t="shared" ca="1" si="23"/>
        <v/>
      </c>
      <c r="AD7" s="17" t="str">
        <f t="shared" ca="1" si="24"/>
        <v/>
      </c>
      <c r="AE7" s="54" t="str">
        <f t="shared" ca="1" si="25"/>
        <v/>
      </c>
      <c r="AF7" s="43" t="str">
        <f t="shared" ca="1" si="26"/>
        <v/>
      </c>
      <c r="AG7" s="17" t="str">
        <f t="shared" ca="1" si="27"/>
        <v/>
      </c>
      <c r="AH7" s="54" t="str">
        <f t="shared" ca="1" si="28"/>
        <v/>
      </c>
      <c r="AI7" s="43" t="str">
        <f t="shared" ca="1" si="29"/>
        <v/>
      </c>
      <c r="AJ7" s="17" t="str">
        <f t="shared" ca="1" si="30"/>
        <v/>
      </c>
      <c r="AK7" s="54" t="str">
        <f t="shared" ca="1" si="31"/>
        <v/>
      </c>
      <c r="AL7" s="54" t="str">
        <f t="shared" ca="1" si="32"/>
        <v/>
      </c>
      <c r="AM7" s="17" t="str">
        <f t="shared" ca="1" si="33"/>
        <v/>
      </c>
      <c r="AN7" s="54" t="str">
        <f t="shared" ca="1" si="34"/>
        <v/>
      </c>
      <c r="AO7" s="54" t="str">
        <f t="shared" ca="1" si="35"/>
        <v/>
      </c>
      <c r="AP7" s="17" t="str">
        <f t="shared" ca="1" si="36"/>
        <v/>
      </c>
      <c r="AQ7" s="54" t="str">
        <f t="shared" ca="1" si="37"/>
        <v>OUI</v>
      </c>
      <c r="AR7" s="54" t="str">
        <f t="shared" ca="1" si="38"/>
        <v/>
      </c>
      <c r="AS7" s="17" t="str">
        <f t="shared" ca="1" si="39"/>
        <v/>
      </c>
      <c r="AT7" s="54" t="str">
        <f t="shared" ca="1" si="40"/>
        <v/>
      </c>
      <c r="AU7" s="43" t="str">
        <f t="shared" ca="1" si="41"/>
        <v/>
      </c>
      <c r="AV7" s="17" t="str">
        <f t="shared" ca="1" si="42"/>
        <v/>
      </c>
      <c r="AW7" s="54" t="str">
        <f t="shared" ca="1" si="43"/>
        <v/>
      </c>
      <c r="AX7" s="43" t="str">
        <f t="shared" ca="1" si="44"/>
        <v/>
      </c>
      <c r="AY7" s="17" t="str">
        <f t="shared" ca="1" si="45"/>
        <v/>
      </c>
      <c r="AZ7" s="54" t="str">
        <f t="shared" ca="1" si="46"/>
        <v/>
      </c>
      <c r="BA7" s="43" t="str">
        <f t="shared" ca="1" si="47"/>
        <v/>
      </c>
    </row>
    <row r="8" spans="1:53">
      <c r="A8" s="1">
        <v>18749</v>
      </c>
      <c r="B8" s="9">
        <v>-1.8017064418819597</v>
      </c>
      <c r="E8" s="23">
        <f t="shared" si="18"/>
        <v>1955</v>
      </c>
      <c r="F8" s="29">
        <f t="shared" ca="1" si="0"/>
        <v>0.83796769328078557</v>
      </c>
      <c r="G8" s="30">
        <f t="shared" ca="1" si="1"/>
        <v>-0.65031937540710505</v>
      </c>
      <c r="H8" s="30">
        <f t="shared" ca="1" si="2"/>
        <v>-2.5644231539596829</v>
      </c>
      <c r="I8" s="30">
        <f t="shared" ca="1" si="3"/>
        <v>0.44763172448466548</v>
      </c>
      <c r="J8" s="30">
        <f t="shared" ca="1" si="4"/>
        <v>-0.90455274169220523</v>
      </c>
      <c r="K8" s="30">
        <f t="shared" ca="1" si="5"/>
        <v>-0.22338849334310495</v>
      </c>
      <c r="L8" s="30">
        <f t="shared" ca="1" si="6"/>
        <v>0.16250535201674055</v>
      </c>
      <c r="M8" s="30">
        <f t="shared" ca="1" si="7"/>
        <v>-4.3457402812236978E-2</v>
      </c>
      <c r="N8" s="30">
        <f t="shared" ca="1" si="8"/>
        <v>-0.18312734537080289</v>
      </c>
      <c r="O8" s="30">
        <f t="shared" ca="1" si="9"/>
        <v>-2.0278692607729631</v>
      </c>
      <c r="P8" s="30">
        <f t="shared" ca="1" si="10"/>
        <v>-1.10477895667551</v>
      </c>
      <c r="Q8" s="31">
        <f t="shared" ca="1" si="11"/>
        <v>1.7503595582153455</v>
      </c>
      <c r="R8" s="40">
        <f t="shared" ca="1" si="19"/>
        <v>0.55795708456604398</v>
      </c>
      <c r="S8" s="57"/>
      <c r="T8" s="23">
        <f t="shared" si="20"/>
        <v>1955</v>
      </c>
      <c r="U8" s="18" t="str">
        <f t="shared" ca="1" si="12"/>
        <v/>
      </c>
      <c r="V8" s="36" t="str">
        <f t="shared" ca="1" si="13"/>
        <v>oui</v>
      </c>
      <c r="W8" s="37" t="str">
        <f t="shared" ca="1" si="14"/>
        <v/>
      </c>
      <c r="X8" s="38" t="str">
        <f t="shared" ca="1" si="15"/>
        <v/>
      </c>
      <c r="Y8" s="36" t="str">
        <f t="shared" ca="1" si="16"/>
        <v/>
      </c>
      <c r="Z8" s="37" t="str">
        <f t="shared" ca="1" si="17"/>
        <v>oui</v>
      </c>
      <c r="AA8" s="17" t="str">
        <f t="shared" ca="1" si="21"/>
        <v/>
      </c>
      <c r="AB8" s="54" t="str">
        <f t="shared" ca="1" si="22"/>
        <v/>
      </c>
      <c r="AC8" s="43" t="str">
        <f t="shared" ca="1" si="23"/>
        <v/>
      </c>
      <c r="AD8" s="17" t="str">
        <f t="shared" ca="1" si="24"/>
        <v/>
      </c>
      <c r="AE8" s="54" t="str">
        <f t="shared" ca="1" si="25"/>
        <v/>
      </c>
      <c r="AF8" s="43" t="str">
        <f t="shared" ca="1" si="26"/>
        <v/>
      </c>
      <c r="AG8" s="17" t="str">
        <f t="shared" ca="1" si="27"/>
        <v/>
      </c>
      <c r="AH8" s="54" t="str">
        <f t="shared" ca="1" si="28"/>
        <v/>
      </c>
      <c r="AI8" s="43" t="str">
        <f t="shared" ca="1" si="29"/>
        <v/>
      </c>
      <c r="AJ8" s="17" t="str">
        <f t="shared" ca="1" si="30"/>
        <v/>
      </c>
      <c r="AK8" s="54" t="str">
        <f t="shared" ca="1" si="31"/>
        <v>OUI</v>
      </c>
      <c r="AL8" s="54" t="str">
        <f t="shared" ca="1" si="32"/>
        <v/>
      </c>
      <c r="AM8" s="17" t="str">
        <f t="shared" ca="1" si="33"/>
        <v/>
      </c>
      <c r="AN8" s="54" t="str">
        <f t="shared" ca="1" si="34"/>
        <v/>
      </c>
      <c r="AO8" s="54" t="str">
        <f t="shared" ca="1" si="35"/>
        <v/>
      </c>
      <c r="AP8" s="17" t="str">
        <f t="shared" ca="1" si="36"/>
        <v/>
      </c>
      <c r="AQ8" s="54" t="str">
        <f t="shared" ca="1" si="37"/>
        <v/>
      </c>
      <c r="AR8" s="54" t="str">
        <f t="shared" ca="1" si="38"/>
        <v/>
      </c>
      <c r="AS8" s="17" t="str">
        <f t="shared" ca="1" si="39"/>
        <v/>
      </c>
      <c r="AT8" s="54" t="str">
        <f t="shared" ca="1" si="40"/>
        <v/>
      </c>
      <c r="AU8" s="43" t="str">
        <f t="shared" ca="1" si="41"/>
        <v/>
      </c>
      <c r="AV8" s="17" t="str">
        <f t="shared" ca="1" si="42"/>
        <v/>
      </c>
      <c r="AW8" s="54" t="str">
        <f t="shared" ca="1" si="43"/>
        <v/>
      </c>
      <c r="AX8" s="43" t="str">
        <f t="shared" ca="1" si="44"/>
        <v/>
      </c>
      <c r="AY8" s="17" t="str">
        <f t="shared" ca="1" si="45"/>
        <v/>
      </c>
      <c r="AZ8" s="54" t="str">
        <f t="shared" ca="1" si="46"/>
        <v/>
      </c>
      <c r="BA8" s="43" t="str">
        <f t="shared" ca="1" si="47"/>
        <v/>
      </c>
    </row>
    <row r="9" spans="1:53">
      <c r="A9" s="1">
        <v>18780</v>
      </c>
      <c r="B9" s="9">
        <v>-0.6172120227548703</v>
      </c>
      <c r="E9" s="23">
        <f t="shared" si="18"/>
        <v>1956</v>
      </c>
      <c r="F9" s="29">
        <f t="shared" ca="1" si="0"/>
        <v>0.71777893866179188</v>
      </c>
      <c r="G9" s="30">
        <f t="shared" ca="1" si="1"/>
        <v>-8.6594263848170385</v>
      </c>
      <c r="H9" s="30">
        <f t="shared" ca="1" si="2"/>
        <v>-0.38992999506624493</v>
      </c>
      <c r="I9" s="30">
        <f t="shared" ca="1" si="3"/>
        <v>-1.2803816914080066</v>
      </c>
      <c r="J9" s="30">
        <f t="shared" ca="1" si="4"/>
        <v>0.29088818510295944</v>
      </c>
      <c r="K9" s="30">
        <f t="shared" ca="1" si="5"/>
        <v>-2.2503544376155524</v>
      </c>
      <c r="L9" s="30">
        <f t="shared" ca="1" si="6"/>
        <v>-1.3850678028818955</v>
      </c>
      <c r="M9" s="30">
        <f t="shared" ca="1" si="7"/>
        <v>-2.2962587610465341</v>
      </c>
      <c r="N9" s="30">
        <f t="shared" ca="1" si="8"/>
        <v>0.91146501789028989</v>
      </c>
      <c r="O9" s="30">
        <f t="shared" ca="1" si="9"/>
        <v>-1.4971342163307391</v>
      </c>
      <c r="P9" s="30">
        <f t="shared" ca="1" si="10"/>
        <v>-2.2771473777281415</v>
      </c>
      <c r="Q9" s="31">
        <f t="shared" ca="1" si="11"/>
        <v>0.53439031822732908</v>
      </c>
      <c r="R9" s="40">
        <f t="shared" ca="1" si="19"/>
        <v>-2.0637626293133002</v>
      </c>
      <c r="S9" s="57"/>
      <c r="T9" s="23">
        <f t="shared" si="20"/>
        <v>1956</v>
      </c>
      <c r="U9" s="18" t="str">
        <f t="shared" ca="1" si="12"/>
        <v>oui</v>
      </c>
      <c r="V9" s="36" t="str">
        <f t="shared" ca="1" si="13"/>
        <v/>
      </c>
      <c r="W9" s="37" t="str">
        <f t="shared" ca="1" si="14"/>
        <v/>
      </c>
      <c r="X9" s="38" t="str">
        <f t="shared" ca="1" si="15"/>
        <v/>
      </c>
      <c r="Y9" s="36" t="str">
        <f t="shared" ca="1" si="16"/>
        <v/>
      </c>
      <c r="Z9" s="37" t="str">
        <f t="shared" ca="1" si="17"/>
        <v>oui</v>
      </c>
      <c r="AA9" s="17" t="str">
        <f t="shared" ca="1" si="21"/>
        <v/>
      </c>
      <c r="AB9" s="54" t="str">
        <f t="shared" ca="1" si="22"/>
        <v/>
      </c>
      <c r="AC9" s="43" t="str">
        <f t="shared" ca="1" si="23"/>
        <v/>
      </c>
      <c r="AD9" s="17" t="str">
        <f t="shared" ca="1" si="24"/>
        <v/>
      </c>
      <c r="AE9" s="54" t="str">
        <f t="shared" ca="1" si="25"/>
        <v/>
      </c>
      <c r="AF9" s="43" t="str">
        <f t="shared" ca="1" si="26"/>
        <v/>
      </c>
      <c r="AG9" s="17" t="str">
        <f t="shared" ca="1" si="27"/>
        <v/>
      </c>
      <c r="AH9" s="54" t="str">
        <f t="shared" ca="1" si="28"/>
        <v/>
      </c>
      <c r="AI9" s="43" t="str">
        <f t="shared" ca="1" si="29"/>
        <v/>
      </c>
      <c r="AJ9" s="17" t="str">
        <f t="shared" ca="1" si="30"/>
        <v/>
      </c>
      <c r="AK9" s="54" t="str">
        <f t="shared" ca="1" si="31"/>
        <v/>
      </c>
      <c r="AL9" s="54" t="str">
        <f t="shared" ca="1" si="32"/>
        <v/>
      </c>
      <c r="AM9" s="17" t="str">
        <f t="shared" ca="1" si="33"/>
        <v/>
      </c>
      <c r="AN9" s="54" t="str">
        <f t="shared" ca="1" si="34"/>
        <v/>
      </c>
      <c r="AO9" s="54" t="str">
        <f t="shared" ca="1" si="35"/>
        <v/>
      </c>
      <c r="AP9" s="17" t="str">
        <f t="shared" ca="1" si="36"/>
        <v/>
      </c>
      <c r="AQ9" s="54" t="str">
        <f t="shared" ca="1" si="37"/>
        <v/>
      </c>
      <c r="AR9" s="54" t="str">
        <f t="shared" ca="1" si="38"/>
        <v>OUI</v>
      </c>
      <c r="AS9" s="17" t="str">
        <f t="shared" ca="1" si="39"/>
        <v/>
      </c>
      <c r="AT9" s="54" t="str">
        <f t="shared" ca="1" si="40"/>
        <v/>
      </c>
      <c r="AU9" s="43" t="str">
        <f t="shared" ca="1" si="41"/>
        <v/>
      </c>
      <c r="AV9" s="17" t="str">
        <f t="shared" ca="1" si="42"/>
        <v/>
      </c>
      <c r="AW9" s="54" t="str">
        <f t="shared" ca="1" si="43"/>
        <v/>
      </c>
      <c r="AX9" s="43" t="str">
        <f t="shared" ca="1" si="44"/>
        <v/>
      </c>
      <c r="AY9" s="17" t="str">
        <f t="shared" ca="1" si="45"/>
        <v/>
      </c>
      <c r="AZ9" s="54" t="str">
        <f t="shared" ca="1" si="46"/>
        <v/>
      </c>
      <c r="BA9" s="43" t="str">
        <f t="shared" ca="1" si="47"/>
        <v/>
      </c>
    </row>
    <row r="10" spans="1:53">
      <c r="A10" s="1">
        <v>18810</v>
      </c>
      <c r="B10" s="9">
        <v>-0.74745669731912656</v>
      </c>
      <c r="E10" s="23">
        <f t="shared" si="18"/>
        <v>1957</v>
      </c>
      <c r="F10" s="29">
        <f t="shared" ca="1" si="0"/>
        <v>-1.1699120630360009</v>
      </c>
      <c r="G10" s="30">
        <f t="shared" ca="1" si="1"/>
        <v>2.7711478957118718</v>
      </c>
      <c r="H10" s="30">
        <f t="shared" ca="1" si="2"/>
        <v>2.4945352001799339</v>
      </c>
      <c r="I10" s="30">
        <f t="shared" ca="1" si="3"/>
        <v>-5.0206252811518581E-2</v>
      </c>
      <c r="J10" s="30">
        <f t="shared" ca="1" si="4"/>
        <v>-2.0263444125201353</v>
      </c>
      <c r="K10" s="30">
        <f t="shared" ca="1" si="5"/>
        <v>2.6487667647604241E-2</v>
      </c>
      <c r="L10" s="30">
        <f t="shared" ca="1" si="6"/>
        <v>-0.43039887249140207</v>
      </c>
      <c r="M10" s="30">
        <f t="shared" ca="1" si="7"/>
        <v>-1.4655287101127534</v>
      </c>
      <c r="N10" s="30">
        <f t="shared" ca="1" si="8"/>
        <v>-0.64449989439041389</v>
      </c>
      <c r="O10" s="30">
        <f t="shared" ca="1" si="9"/>
        <v>-0.38304253551579848</v>
      </c>
      <c r="P10" s="30">
        <f t="shared" ca="1" si="10"/>
        <v>-0.64276141281586163</v>
      </c>
      <c r="Q10" s="31">
        <f t="shared" ca="1" si="11"/>
        <v>-0.91705280571155079</v>
      </c>
      <c r="R10" s="40">
        <f t="shared" ca="1" si="19"/>
        <v>0.71187538363439995</v>
      </c>
      <c r="S10" s="57"/>
      <c r="T10" s="23">
        <f t="shared" si="20"/>
        <v>1957</v>
      </c>
      <c r="U10" s="18" t="str">
        <f t="shared" ca="1" si="12"/>
        <v/>
      </c>
      <c r="V10" s="36" t="str">
        <f t="shared" ca="1" si="13"/>
        <v/>
      </c>
      <c r="W10" s="37" t="str">
        <f t="shared" ca="1" si="14"/>
        <v>oui</v>
      </c>
      <c r="X10" s="38" t="str">
        <f t="shared" ca="1" si="15"/>
        <v/>
      </c>
      <c r="Y10" s="36" t="str">
        <f t="shared" ca="1" si="16"/>
        <v>oui</v>
      </c>
      <c r="Z10" s="37" t="str">
        <f t="shared" ca="1" si="17"/>
        <v/>
      </c>
      <c r="AA10" s="17" t="str">
        <f t="shared" ca="1" si="21"/>
        <v/>
      </c>
      <c r="AB10" s="54" t="str">
        <f t="shared" ca="1" si="22"/>
        <v/>
      </c>
      <c r="AC10" s="43" t="str">
        <f t="shared" ca="1" si="23"/>
        <v>OUI</v>
      </c>
      <c r="AD10" s="17" t="str">
        <f t="shared" ca="1" si="24"/>
        <v/>
      </c>
      <c r="AE10" s="54" t="str">
        <f t="shared" ca="1" si="25"/>
        <v/>
      </c>
      <c r="AF10" s="43" t="str">
        <f t="shared" ca="1" si="26"/>
        <v/>
      </c>
      <c r="AG10" s="17" t="str">
        <f t="shared" ca="1" si="27"/>
        <v/>
      </c>
      <c r="AH10" s="54" t="str">
        <f t="shared" ca="1" si="28"/>
        <v/>
      </c>
      <c r="AI10" s="43" t="str">
        <f t="shared" ca="1" si="29"/>
        <v/>
      </c>
      <c r="AJ10" s="17" t="str">
        <f t="shared" ca="1" si="30"/>
        <v/>
      </c>
      <c r="AK10" s="54" t="str">
        <f t="shared" ca="1" si="31"/>
        <v/>
      </c>
      <c r="AL10" s="54" t="str">
        <f t="shared" ca="1" si="32"/>
        <v/>
      </c>
      <c r="AM10" s="17" t="str">
        <f t="shared" ca="1" si="33"/>
        <v/>
      </c>
      <c r="AN10" s="54" t="str">
        <f t="shared" ca="1" si="34"/>
        <v/>
      </c>
      <c r="AO10" s="54" t="str">
        <f t="shared" ca="1" si="35"/>
        <v/>
      </c>
      <c r="AP10" s="17" t="str">
        <f t="shared" ca="1" si="36"/>
        <v/>
      </c>
      <c r="AQ10" s="54" t="str">
        <f t="shared" ca="1" si="37"/>
        <v/>
      </c>
      <c r="AR10" s="54" t="str">
        <f t="shared" ca="1" si="38"/>
        <v/>
      </c>
      <c r="AS10" s="17" t="str">
        <f t="shared" ca="1" si="39"/>
        <v/>
      </c>
      <c r="AT10" s="54" t="str">
        <f t="shared" ca="1" si="40"/>
        <v/>
      </c>
      <c r="AU10" s="43" t="str">
        <f t="shared" ca="1" si="41"/>
        <v/>
      </c>
      <c r="AV10" s="17" t="str">
        <f t="shared" ca="1" si="42"/>
        <v/>
      </c>
      <c r="AW10" s="54" t="str">
        <f t="shared" ca="1" si="43"/>
        <v/>
      </c>
      <c r="AX10" s="43" t="str">
        <f t="shared" ca="1" si="44"/>
        <v/>
      </c>
      <c r="AY10" s="17" t="str">
        <f t="shared" ca="1" si="45"/>
        <v/>
      </c>
      <c r="AZ10" s="54" t="str">
        <f t="shared" ca="1" si="46"/>
        <v/>
      </c>
      <c r="BA10" s="43" t="str">
        <f t="shared" ca="1" si="47"/>
        <v/>
      </c>
    </row>
    <row r="11" spans="1:53">
      <c r="A11" s="1">
        <v>18841</v>
      </c>
      <c r="B11" s="9">
        <v>-1.5100608183720112</v>
      </c>
      <c r="E11" s="23">
        <f t="shared" si="18"/>
        <v>1958</v>
      </c>
      <c r="F11" s="29">
        <f t="shared" ca="1" si="0"/>
        <v>-0.23341604631927115</v>
      </c>
      <c r="G11" s="30">
        <f t="shared" ca="1" si="1"/>
        <v>1.425735084838534</v>
      </c>
      <c r="H11" s="30">
        <f t="shared" ca="1" si="2"/>
        <v>-2.6180284670526612</v>
      </c>
      <c r="I11" s="30">
        <f t="shared" ca="1" si="3"/>
        <v>-2.1575341880341874</v>
      </c>
      <c r="J11" s="30">
        <f t="shared" ca="1" si="4"/>
        <v>7.0746484698100076E-2</v>
      </c>
      <c r="K11" s="30">
        <f t="shared" ca="1" si="5"/>
        <v>-1.5470008613672412</v>
      </c>
      <c r="L11" s="30">
        <f t="shared" ca="1" si="6"/>
        <v>-1.6973800661703891</v>
      </c>
      <c r="M11" s="30">
        <f t="shared" ca="1" si="7"/>
        <v>-0.98917700578990875</v>
      </c>
      <c r="N11" s="30">
        <f t="shared" ca="1" si="8"/>
        <v>1.1299872850967709</v>
      </c>
      <c r="O11" s="30">
        <f t="shared" ca="1" si="9"/>
        <v>-1.0383056934105372</v>
      </c>
      <c r="P11" s="30">
        <f t="shared" ca="1" si="10"/>
        <v>-1.2349712643678163</v>
      </c>
      <c r="Q11" s="31">
        <f t="shared" ca="1" si="11"/>
        <v>0.48320512820512551</v>
      </c>
      <c r="R11" s="40">
        <f t="shared" ca="1" si="19"/>
        <v>9.1755410935904003E-2</v>
      </c>
      <c r="S11" s="57"/>
      <c r="T11" s="23">
        <f t="shared" si="20"/>
        <v>1958</v>
      </c>
      <c r="U11" s="18" t="str">
        <f t="shared" ca="1" si="12"/>
        <v>oui</v>
      </c>
      <c r="V11" s="36" t="str">
        <f t="shared" ca="1" si="13"/>
        <v/>
      </c>
      <c r="W11" s="37" t="str">
        <f t="shared" ca="1" si="14"/>
        <v/>
      </c>
      <c r="X11" s="38" t="str">
        <f t="shared" ca="1" si="15"/>
        <v/>
      </c>
      <c r="Y11" s="36" t="str">
        <f t="shared" ca="1" si="16"/>
        <v/>
      </c>
      <c r="Z11" s="37" t="str">
        <f t="shared" ca="1" si="17"/>
        <v>oui</v>
      </c>
      <c r="AA11" s="17" t="str">
        <f t="shared" ca="1" si="21"/>
        <v/>
      </c>
      <c r="AB11" s="54" t="str">
        <f t="shared" ca="1" si="22"/>
        <v/>
      </c>
      <c r="AC11" s="43" t="str">
        <f t="shared" ca="1" si="23"/>
        <v/>
      </c>
      <c r="AD11" s="17" t="str">
        <f t="shared" ca="1" si="24"/>
        <v/>
      </c>
      <c r="AE11" s="54" t="str">
        <f t="shared" ca="1" si="25"/>
        <v/>
      </c>
      <c r="AF11" s="43" t="str">
        <f t="shared" ca="1" si="26"/>
        <v/>
      </c>
      <c r="AG11" s="17" t="str">
        <f t="shared" ca="1" si="27"/>
        <v/>
      </c>
      <c r="AH11" s="54" t="str">
        <f t="shared" ca="1" si="28"/>
        <v/>
      </c>
      <c r="AI11" s="43" t="str">
        <f t="shared" ca="1" si="29"/>
        <v/>
      </c>
      <c r="AJ11" s="17" t="str">
        <f t="shared" ca="1" si="30"/>
        <v/>
      </c>
      <c r="AK11" s="54" t="str">
        <f t="shared" ca="1" si="31"/>
        <v/>
      </c>
      <c r="AL11" s="54" t="str">
        <f t="shared" ca="1" si="32"/>
        <v/>
      </c>
      <c r="AM11" s="17" t="str">
        <f t="shared" ca="1" si="33"/>
        <v/>
      </c>
      <c r="AN11" s="54" t="str">
        <f t="shared" ca="1" si="34"/>
        <v/>
      </c>
      <c r="AO11" s="54" t="str">
        <f t="shared" ca="1" si="35"/>
        <v/>
      </c>
      <c r="AP11" s="17" t="str">
        <f t="shared" ca="1" si="36"/>
        <v/>
      </c>
      <c r="AQ11" s="54" t="str">
        <f t="shared" ca="1" si="37"/>
        <v/>
      </c>
      <c r="AR11" s="54" t="str">
        <f t="shared" ca="1" si="38"/>
        <v/>
      </c>
      <c r="AS11" s="17" t="str">
        <f t="shared" ca="1" si="39"/>
        <v/>
      </c>
      <c r="AT11" s="54" t="str">
        <f t="shared" ca="1" si="40"/>
        <v/>
      </c>
      <c r="AU11" s="43" t="str">
        <f t="shared" ca="1" si="41"/>
        <v/>
      </c>
      <c r="AV11" s="17" t="str">
        <f t="shared" ca="1" si="42"/>
        <v/>
      </c>
      <c r="AW11" s="54" t="str">
        <f t="shared" ca="1" si="43"/>
        <v>OUI</v>
      </c>
      <c r="AX11" s="43" t="str">
        <f t="shared" ca="1" si="44"/>
        <v/>
      </c>
      <c r="AY11" s="17" t="str">
        <f t="shared" ca="1" si="45"/>
        <v/>
      </c>
      <c r="AZ11" s="54" t="str">
        <f t="shared" ca="1" si="46"/>
        <v/>
      </c>
      <c r="BA11" s="43" t="str">
        <f t="shared" ca="1" si="47"/>
        <v/>
      </c>
    </row>
    <row r="12" spans="1:53">
      <c r="A12" s="1">
        <v>18872</v>
      </c>
      <c r="B12" s="9">
        <v>0.69736285070762349</v>
      </c>
      <c r="E12" s="23">
        <f t="shared" si="18"/>
        <v>1959</v>
      </c>
      <c r="F12" s="29">
        <f t="shared" ca="1" si="0"/>
        <v>-0.70028949545078589</v>
      </c>
      <c r="G12" s="30">
        <f t="shared" ca="1" si="1"/>
        <v>-0.32529513494168771</v>
      </c>
      <c r="H12" s="30">
        <f t="shared" ca="1" si="2"/>
        <v>1.1471700441135919</v>
      </c>
      <c r="I12" s="30">
        <f t="shared" ca="1" si="3"/>
        <v>0.22259401709401772</v>
      </c>
      <c r="J12" s="30">
        <f t="shared" ca="1" si="4"/>
        <v>-0.147677832919765</v>
      </c>
      <c r="K12" s="30">
        <f t="shared" ca="1" si="5"/>
        <v>-0.22725727162364961</v>
      </c>
      <c r="L12" s="30">
        <f t="shared" ca="1" si="6"/>
        <v>0.67941894127378433</v>
      </c>
      <c r="M12" s="30">
        <f t="shared" ca="1" si="7"/>
        <v>-0.56392886683209298</v>
      </c>
      <c r="N12" s="30">
        <f t="shared" ca="1" si="8"/>
        <v>0.95889754150702444</v>
      </c>
      <c r="O12" s="30">
        <f t="shared" ca="1" si="9"/>
        <v>-0.3923379514750529</v>
      </c>
      <c r="P12" s="30">
        <f t="shared" ca="1" si="10"/>
        <v>-0.86977895667551053</v>
      </c>
      <c r="Q12" s="31">
        <f t="shared" ca="1" si="11"/>
        <v>1.164532671629444</v>
      </c>
      <c r="R12" s="40">
        <f t="shared" ca="1" si="19"/>
        <v>-0.18079316739578269</v>
      </c>
      <c r="S12" s="57"/>
      <c r="T12" s="23">
        <f t="shared" si="20"/>
        <v>1959</v>
      </c>
      <c r="U12" s="18" t="str">
        <f t="shared" ca="1" si="12"/>
        <v>oui</v>
      </c>
      <c r="V12" s="36" t="str">
        <f t="shared" ca="1" si="13"/>
        <v/>
      </c>
      <c r="W12" s="37" t="str">
        <f t="shared" ca="1" si="14"/>
        <v/>
      </c>
      <c r="X12" s="38" t="str">
        <f t="shared" ca="1" si="15"/>
        <v/>
      </c>
      <c r="Y12" s="36" t="str">
        <f t="shared" ca="1" si="16"/>
        <v>oui</v>
      </c>
      <c r="Z12" s="37" t="str">
        <f t="shared" ca="1" si="17"/>
        <v/>
      </c>
      <c r="AA12" s="17" t="str">
        <f t="shared" ca="1" si="21"/>
        <v/>
      </c>
      <c r="AB12" s="54" t="str">
        <f t="shared" ca="1" si="22"/>
        <v/>
      </c>
      <c r="AC12" s="43" t="str">
        <f t="shared" ca="1" si="23"/>
        <v/>
      </c>
      <c r="AD12" s="17" t="str">
        <f t="shared" ca="1" si="24"/>
        <v/>
      </c>
      <c r="AE12" s="54" t="str">
        <f t="shared" ca="1" si="25"/>
        <v/>
      </c>
      <c r="AF12" s="43" t="str">
        <f t="shared" ca="1" si="26"/>
        <v>OUI</v>
      </c>
      <c r="AG12" s="17" t="str">
        <f t="shared" ca="1" si="27"/>
        <v/>
      </c>
      <c r="AH12" s="54" t="str">
        <f t="shared" ca="1" si="28"/>
        <v/>
      </c>
      <c r="AI12" s="43" t="str">
        <f t="shared" ca="1" si="29"/>
        <v/>
      </c>
      <c r="AJ12" s="17" t="str">
        <f t="shared" ca="1" si="30"/>
        <v/>
      </c>
      <c r="AK12" s="54" t="str">
        <f t="shared" ca="1" si="31"/>
        <v/>
      </c>
      <c r="AL12" s="54" t="str">
        <f t="shared" ca="1" si="32"/>
        <v/>
      </c>
      <c r="AM12" s="17" t="str">
        <f t="shared" ca="1" si="33"/>
        <v/>
      </c>
      <c r="AN12" s="54" t="str">
        <f t="shared" ca="1" si="34"/>
        <v/>
      </c>
      <c r="AO12" s="54" t="str">
        <f t="shared" ca="1" si="35"/>
        <v/>
      </c>
      <c r="AP12" s="17" t="str">
        <f t="shared" ca="1" si="36"/>
        <v/>
      </c>
      <c r="AQ12" s="54" t="str">
        <f t="shared" ca="1" si="37"/>
        <v/>
      </c>
      <c r="AR12" s="54" t="str">
        <f t="shared" ca="1" si="38"/>
        <v/>
      </c>
      <c r="AS12" s="17" t="str">
        <f t="shared" ca="1" si="39"/>
        <v/>
      </c>
      <c r="AT12" s="54" t="str">
        <f t="shared" ca="1" si="40"/>
        <v/>
      </c>
      <c r="AU12" s="43" t="str">
        <f t="shared" ca="1" si="41"/>
        <v/>
      </c>
      <c r="AV12" s="17" t="str">
        <f t="shared" ca="1" si="42"/>
        <v/>
      </c>
      <c r="AW12" s="54" t="str">
        <f t="shared" ca="1" si="43"/>
        <v/>
      </c>
      <c r="AX12" s="43" t="str">
        <f t="shared" ca="1" si="44"/>
        <v/>
      </c>
      <c r="AY12" s="17" t="str">
        <f t="shared" ca="1" si="45"/>
        <v/>
      </c>
      <c r="AZ12" s="54" t="str">
        <f t="shared" ca="1" si="46"/>
        <v/>
      </c>
      <c r="BA12" s="43" t="str">
        <f t="shared" ca="1" si="47"/>
        <v/>
      </c>
    </row>
    <row r="13" spans="1:53">
      <c r="A13" s="1">
        <v>18902</v>
      </c>
      <c r="B13" s="9">
        <v>-1.8488370027084482</v>
      </c>
      <c r="E13" s="23">
        <f t="shared" si="18"/>
        <v>1960</v>
      </c>
      <c r="F13" s="29">
        <f t="shared" ca="1" si="0"/>
        <v>-0.68974358974358996</v>
      </c>
      <c r="G13" s="30">
        <f t="shared" ca="1" si="1"/>
        <v>0.39235359563807748</v>
      </c>
      <c r="H13" s="30">
        <f t="shared" ca="1" si="2"/>
        <v>0.58023456024262465</v>
      </c>
      <c r="I13" s="30">
        <f t="shared" ca="1" si="3"/>
        <v>-0.3882393162393214</v>
      </c>
      <c r="J13" s="30">
        <f t="shared" ca="1" si="4"/>
        <v>0.49878618693134946</v>
      </c>
      <c r="K13" s="30">
        <f t="shared" ca="1" si="5"/>
        <v>0.33325554888917353</v>
      </c>
      <c r="L13" s="30">
        <f t="shared" ca="1" si="6"/>
        <v>-2.7081120760959472</v>
      </c>
      <c r="M13" s="30">
        <f t="shared" ca="1" si="7"/>
        <v>-2.1045616211745291</v>
      </c>
      <c r="N13" s="30">
        <f t="shared" ca="1" si="8"/>
        <v>-1.8864229713134897</v>
      </c>
      <c r="O13" s="30">
        <f t="shared" ca="1" si="9"/>
        <v>-1.175216363385724</v>
      </c>
      <c r="P13" s="30">
        <f t="shared" ca="1" si="10"/>
        <v>0.82329796640141417</v>
      </c>
      <c r="Q13" s="31">
        <f t="shared" ca="1" si="11"/>
        <v>-1.5849710504549224</v>
      </c>
      <c r="R13" s="40">
        <f t="shared" ca="1" si="19"/>
        <v>0.28904755917464381</v>
      </c>
      <c r="S13" s="57"/>
      <c r="T13" s="23">
        <f t="shared" si="20"/>
        <v>1960</v>
      </c>
      <c r="U13" s="18" t="str">
        <f t="shared" ca="1" si="12"/>
        <v/>
      </c>
      <c r="V13" s="36" t="str">
        <f t="shared" ca="1" si="13"/>
        <v/>
      </c>
      <c r="W13" s="37" t="str">
        <f t="shared" ca="1" si="14"/>
        <v>oui</v>
      </c>
      <c r="X13" s="38" t="str">
        <f t="shared" ca="1" si="15"/>
        <v/>
      </c>
      <c r="Y13" s="36" t="str">
        <f t="shared" ca="1" si="16"/>
        <v/>
      </c>
      <c r="Z13" s="37" t="str">
        <f t="shared" ca="1" si="17"/>
        <v>oui</v>
      </c>
      <c r="AA13" s="17" t="str">
        <f t="shared" ca="1" si="21"/>
        <v/>
      </c>
      <c r="AB13" s="54" t="str">
        <f t="shared" ca="1" si="22"/>
        <v/>
      </c>
      <c r="AC13" s="43" t="str">
        <f t="shared" ca="1" si="23"/>
        <v/>
      </c>
      <c r="AD13" s="17" t="str">
        <f t="shared" ca="1" si="24"/>
        <v/>
      </c>
      <c r="AE13" s="54" t="str">
        <f t="shared" ca="1" si="25"/>
        <v>OUI</v>
      </c>
      <c r="AF13" s="43" t="str">
        <f t="shared" ca="1" si="26"/>
        <v/>
      </c>
      <c r="AG13" s="17" t="str">
        <f t="shared" ca="1" si="27"/>
        <v/>
      </c>
      <c r="AH13" s="54" t="str">
        <f t="shared" ca="1" si="28"/>
        <v/>
      </c>
      <c r="AI13" s="43" t="str">
        <f t="shared" ca="1" si="29"/>
        <v/>
      </c>
      <c r="AJ13" s="17" t="str">
        <f t="shared" ca="1" si="30"/>
        <v/>
      </c>
      <c r="AK13" s="54" t="str">
        <f t="shared" ca="1" si="31"/>
        <v/>
      </c>
      <c r="AL13" s="54" t="str">
        <f t="shared" ca="1" si="32"/>
        <v/>
      </c>
      <c r="AM13" s="17" t="str">
        <f t="shared" ca="1" si="33"/>
        <v/>
      </c>
      <c r="AN13" s="54" t="str">
        <f t="shared" ca="1" si="34"/>
        <v/>
      </c>
      <c r="AO13" s="54" t="str">
        <f t="shared" ca="1" si="35"/>
        <v/>
      </c>
      <c r="AP13" s="17" t="str">
        <f t="shared" ca="1" si="36"/>
        <v/>
      </c>
      <c r="AQ13" s="54" t="str">
        <f t="shared" ca="1" si="37"/>
        <v/>
      </c>
      <c r="AR13" s="54" t="str">
        <f t="shared" ca="1" si="38"/>
        <v/>
      </c>
      <c r="AS13" s="17" t="str">
        <f t="shared" ca="1" si="39"/>
        <v/>
      </c>
      <c r="AT13" s="54" t="str">
        <f t="shared" ca="1" si="40"/>
        <v/>
      </c>
      <c r="AU13" s="43" t="str">
        <f t="shared" ca="1" si="41"/>
        <v/>
      </c>
      <c r="AV13" s="17" t="str">
        <f t="shared" ca="1" si="42"/>
        <v/>
      </c>
      <c r="AW13" s="54" t="str">
        <f t="shared" ca="1" si="43"/>
        <v/>
      </c>
      <c r="AX13" s="43" t="str">
        <f t="shared" ca="1" si="44"/>
        <v/>
      </c>
      <c r="AY13" s="17" t="str">
        <f t="shared" ca="1" si="45"/>
        <v/>
      </c>
      <c r="AZ13" s="54" t="str">
        <f t="shared" ca="1" si="46"/>
        <v/>
      </c>
      <c r="BA13" s="43" t="str">
        <f t="shared" ca="1" si="47"/>
        <v/>
      </c>
    </row>
    <row r="14" spans="1:53">
      <c r="A14" s="1">
        <v>18933</v>
      </c>
      <c r="B14" s="9">
        <v>1.309828886461748</v>
      </c>
      <c r="E14" s="23">
        <f t="shared" si="18"/>
        <v>1961</v>
      </c>
      <c r="F14" s="29">
        <f t="shared" ca="1" si="0"/>
        <v>-0.57932175351530102</v>
      </c>
      <c r="G14" s="30">
        <f t="shared" ca="1" si="1"/>
        <v>2.9870675024209508</v>
      </c>
      <c r="H14" s="30">
        <f t="shared" ca="1" si="2"/>
        <v>0.49202116073890245</v>
      </c>
      <c r="I14" s="30">
        <f t="shared" ca="1" si="3"/>
        <v>2.027978632478634</v>
      </c>
      <c r="J14" s="30">
        <f t="shared" ca="1" si="4"/>
        <v>-1.3187696443341572</v>
      </c>
      <c r="K14" s="30">
        <f t="shared" ca="1" si="5"/>
        <v>-0.61174445111082676</v>
      </c>
      <c r="L14" s="30">
        <f t="shared" ca="1" si="6"/>
        <v>-1.7624545078577327</v>
      </c>
      <c r="M14" s="30">
        <f t="shared" ca="1" si="7"/>
        <v>-1.5084077750206752</v>
      </c>
      <c r="N14" s="30">
        <f t="shared" ca="1" si="8"/>
        <v>2.5491539517634401</v>
      </c>
      <c r="O14" s="30">
        <f t="shared" ca="1" si="9"/>
        <v>-5.0340432864629747E-2</v>
      </c>
      <c r="P14" s="30">
        <f t="shared" ca="1" si="10"/>
        <v>-1.2084969053934591</v>
      </c>
      <c r="Q14" s="31">
        <f t="shared" ca="1" si="11"/>
        <v>-0.2417328370554177</v>
      </c>
      <c r="R14" s="40">
        <f t="shared" ca="1" si="19"/>
        <v>0.27425823281690914</v>
      </c>
      <c r="S14" s="57"/>
      <c r="T14" s="23">
        <f t="shared" si="20"/>
        <v>1961</v>
      </c>
      <c r="U14" s="18" t="str">
        <f t="shared" ca="1" si="12"/>
        <v>oui</v>
      </c>
      <c r="V14" s="36" t="str">
        <f t="shared" ca="1" si="13"/>
        <v/>
      </c>
      <c r="W14" s="37" t="str">
        <f t="shared" ca="1" si="14"/>
        <v/>
      </c>
      <c r="X14" s="38" t="str">
        <f t="shared" ca="1" si="15"/>
        <v/>
      </c>
      <c r="Y14" s="36" t="str">
        <f t="shared" ca="1" si="16"/>
        <v>oui</v>
      </c>
      <c r="Z14" s="37" t="str">
        <f t="shared" ca="1" si="17"/>
        <v/>
      </c>
      <c r="AA14" s="17" t="str">
        <f t="shared" ca="1" si="21"/>
        <v/>
      </c>
      <c r="AB14" s="54" t="str">
        <f t="shared" ca="1" si="22"/>
        <v/>
      </c>
      <c r="AC14" s="43" t="str">
        <f t="shared" ca="1" si="23"/>
        <v/>
      </c>
      <c r="AD14" s="17" t="str">
        <f t="shared" ca="1" si="24"/>
        <v/>
      </c>
      <c r="AE14" s="54" t="str">
        <f t="shared" ca="1" si="25"/>
        <v/>
      </c>
      <c r="AF14" s="43" t="str">
        <f t="shared" ca="1" si="26"/>
        <v/>
      </c>
      <c r="AG14" s="17" t="str">
        <f t="shared" ca="1" si="27"/>
        <v/>
      </c>
      <c r="AH14" s="54" t="str">
        <f t="shared" ca="1" si="28"/>
        <v/>
      </c>
      <c r="AI14" s="43" t="str">
        <f t="shared" ca="1" si="29"/>
        <v/>
      </c>
      <c r="AJ14" s="17" t="str">
        <f t="shared" ca="1" si="30"/>
        <v/>
      </c>
      <c r="AK14" s="54" t="str">
        <f t="shared" ca="1" si="31"/>
        <v/>
      </c>
      <c r="AL14" s="54" t="str">
        <f t="shared" ca="1" si="32"/>
        <v/>
      </c>
      <c r="AM14" s="17" t="str">
        <f t="shared" ca="1" si="33"/>
        <v/>
      </c>
      <c r="AN14" s="54" t="str">
        <f t="shared" ca="1" si="34"/>
        <v/>
      </c>
      <c r="AO14" s="54" t="str">
        <f t="shared" ca="1" si="35"/>
        <v/>
      </c>
      <c r="AP14" s="17" t="str">
        <f t="shared" ca="1" si="36"/>
        <v/>
      </c>
      <c r="AQ14" s="54" t="str">
        <f t="shared" ca="1" si="37"/>
        <v/>
      </c>
      <c r="AR14" s="54" t="str">
        <f t="shared" ca="1" si="38"/>
        <v/>
      </c>
      <c r="AS14" s="17" t="str">
        <f t="shared" ca="1" si="39"/>
        <v/>
      </c>
      <c r="AT14" s="54" t="str">
        <f t="shared" ca="1" si="40"/>
        <v/>
      </c>
      <c r="AU14" s="43" t="str">
        <f t="shared" ca="1" si="41"/>
        <v/>
      </c>
      <c r="AV14" s="17" t="str">
        <f t="shared" ca="1" si="42"/>
        <v/>
      </c>
      <c r="AW14" s="54" t="str">
        <f t="shared" ca="1" si="43"/>
        <v/>
      </c>
      <c r="AX14" s="43" t="str">
        <f t="shared" ca="1" si="44"/>
        <v>OUI</v>
      </c>
      <c r="AY14" s="17" t="str">
        <f t="shared" ca="1" si="45"/>
        <v/>
      </c>
      <c r="AZ14" s="54" t="str">
        <f t="shared" ca="1" si="46"/>
        <v/>
      </c>
      <c r="BA14" s="43" t="str">
        <f t="shared" ca="1" si="47"/>
        <v/>
      </c>
    </row>
    <row r="15" spans="1:53" ht="15" thickBot="1">
      <c r="A15" s="2">
        <v>18963</v>
      </c>
      <c r="B15" s="10">
        <v>-0.30637668466890666</v>
      </c>
      <c r="E15" s="23">
        <f t="shared" si="18"/>
        <v>1962</v>
      </c>
      <c r="F15" s="29">
        <f t="shared" ca="1" si="0"/>
        <v>0.96038047973531881</v>
      </c>
      <c r="G15" s="30">
        <f t="shared" ca="1" si="1"/>
        <v>-1.1502951349416879</v>
      </c>
      <c r="H15" s="30">
        <f t="shared" ca="1" si="2"/>
        <v>-3.6141202784670545</v>
      </c>
      <c r="I15" s="30">
        <f t="shared" ca="1" si="3"/>
        <v>-0.7066367521367507</v>
      </c>
      <c r="J15" s="30">
        <f t="shared" ca="1" si="4"/>
        <v>-2.2830996691480525</v>
      </c>
      <c r="K15" s="30">
        <f t="shared" ca="1" si="5"/>
        <v>-1.6007829126492936</v>
      </c>
      <c r="L15" s="30">
        <f t="shared" ca="1" si="6"/>
        <v>-1.9151840363937183</v>
      </c>
      <c r="M15" s="30">
        <f t="shared" ca="1" si="7"/>
        <v>-0.89054177005789725</v>
      </c>
      <c r="N15" s="30">
        <f t="shared" ca="1" si="8"/>
        <v>-0.79520502259553894</v>
      </c>
      <c r="O15" s="30">
        <f t="shared" ca="1" si="9"/>
        <v>-0.548665494899371</v>
      </c>
      <c r="P15" s="30">
        <f t="shared" ca="1" si="10"/>
        <v>-2.3669584438549958</v>
      </c>
      <c r="Q15" s="31">
        <f t="shared" ca="1" si="11"/>
        <v>-3.6657402812241537</v>
      </c>
      <c r="R15" s="40">
        <f t="shared" ca="1" si="19"/>
        <v>-0.14388249742059558</v>
      </c>
      <c r="S15" s="57"/>
      <c r="T15" s="23">
        <f t="shared" si="20"/>
        <v>1962</v>
      </c>
      <c r="U15" s="18" t="str">
        <f t="shared" ca="1" si="12"/>
        <v/>
      </c>
      <c r="V15" s="36" t="str">
        <f t="shared" ca="1" si="13"/>
        <v/>
      </c>
      <c r="W15" s="37" t="str">
        <f t="shared" ca="1" si="14"/>
        <v>oui</v>
      </c>
      <c r="X15" s="38" t="str">
        <f t="shared" ca="1" si="15"/>
        <v/>
      </c>
      <c r="Y15" s="36" t="str">
        <f t="shared" ca="1" si="16"/>
        <v/>
      </c>
      <c r="Z15" s="37" t="str">
        <f t="shared" ca="1" si="17"/>
        <v>oui</v>
      </c>
      <c r="AA15" s="17" t="str">
        <f t="shared" ca="1" si="21"/>
        <v/>
      </c>
      <c r="AB15" s="54" t="str">
        <f t="shared" ca="1" si="22"/>
        <v/>
      </c>
      <c r="AC15" s="43" t="str">
        <f t="shared" ca="1" si="23"/>
        <v/>
      </c>
      <c r="AD15" s="17" t="str">
        <f t="shared" ca="1" si="24"/>
        <v/>
      </c>
      <c r="AE15" s="54" t="str">
        <f t="shared" ca="1" si="25"/>
        <v>OUI</v>
      </c>
      <c r="AF15" s="43" t="str">
        <f t="shared" ca="1" si="26"/>
        <v/>
      </c>
      <c r="AG15" s="17" t="str">
        <f t="shared" ca="1" si="27"/>
        <v/>
      </c>
      <c r="AH15" s="54" t="str">
        <f t="shared" ca="1" si="28"/>
        <v/>
      </c>
      <c r="AI15" s="43" t="str">
        <f t="shared" ca="1" si="29"/>
        <v/>
      </c>
      <c r="AJ15" s="17" t="str">
        <f t="shared" ca="1" si="30"/>
        <v/>
      </c>
      <c r="AK15" s="54" t="str">
        <f t="shared" ca="1" si="31"/>
        <v/>
      </c>
      <c r="AL15" s="54" t="str">
        <f t="shared" ca="1" si="32"/>
        <v/>
      </c>
      <c r="AM15" s="17" t="str">
        <f t="shared" ca="1" si="33"/>
        <v/>
      </c>
      <c r="AN15" s="54" t="str">
        <f t="shared" ca="1" si="34"/>
        <v/>
      </c>
      <c r="AO15" s="54" t="str">
        <f t="shared" ca="1" si="35"/>
        <v/>
      </c>
      <c r="AP15" s="17" t="str">
        <f t="shared" ca="1" si="36"/>
        <v/>
      </c>
      <c r="AQ15" s="54" t="str">
        <f t="shared" ca="1" si="37"/>
        <v/>
      </c>
      <c r="AR15" s="54" t="str">
        <f t="shared" ca="1" si="38"/>
        <v/>
      </c>
      <c r="AS15" s="17" t="str">
        <f t="shared" ca="1" si="39"/>
        <v/>
      </c>
      <c r="AT15" s="54" t="str">
        <f t="shared" ca="1" si="40"/>
        <v/>
      </c>
      <c r="AU15" s="43" t="str">
        <f t="shared" ca="1" si="41"/>
        <v/>
      </c>
      <c r="AV15" s="17" t="str">
        <f t="shared" ca="1" si="42"/>
        <v/>
      </c>
      <c r="AW15" s="54" t="str">
        <f t="shared" ca="1" si="43"/>
        <v/>
      </c>
      <c r="AX15" s="43" t="str">
        <f t="shared" ca="1" si="44"/>
        <v/>
      </c>
      <c r="AY15" s="17" t="str">
        <f t="shared" ca="1" si="45"/>
        <v/>
      </c>
      <c r="AZ15" s="54" t="str">
        <f t="shared" ca="1" si="46"/>
        <v/>
      </c>
      <c r="BA15" s="43" t="str">
        <f t="shared" ca="1" si="47"/>
        <v/>
      </c>
    </row>
    <row r="16" spans="1:53">
      <c r="A16" s="1">
        <v>18994</v>
      </c>
      <c r="B16" s="9">
        <v>-1.3856565951442605</v>
      </c>
      <c r="E16" s="23">
        <f t="shared" si="18"/>
        <v>1963</v>
      </c>
      <c r="F16" s="29">
        <f t="shared" ca="1" si="0"/>
        <v>-5.7948304383788249</v>
      </c>
      <c r="G16" s="30">
        <f t="shared" ca="1" si="1"/>
        <v>-5.2667786514252031</v>
      </c>
      <c r="H16" s="30">
        <f t="shared" ca="1" si="2"/>
        <v>-0.85146519161841905</v>
      </c>
      <c r="I16" s="30">
        <f t="shared" ca="1" si="3"/>
        <v>-0.13913675213675525</v>
      </c>
      <c r="J16" s="30">
        <f t="shared" ca="1" si="4"/>
        <v>-1.7303081058726182</v>
      </c>
      <c r="K16" s="30">
        <f t="shared" ca="1" si="5"/>
        <v>-1.1090521434185234</v>
      </c>
      <c r="L16" s="30">
        <f t="shared" ca="1" si="6"/>
        <v>-1.0574917287014109</v>
      </c>
      <c r="M16" s="30">
        <f t="shared" ca="1" si="7"/>
        <v>-2.8442018196856935</v>
      </c>
      <c r="N16" s="30">
        <f t="shared" ca="1" si="8"/>
        <v>-1.0136665610570752</v>
      </c>
      <c r="O16" s="30">
        <f t="shared" ca="1" si="9"/>
        <v>-1.1626853460159943</v>
      </c>
      <c r="P16" s="30">
        <f t="shared" ca="1" si="10"/>
        <v>1.9482338638373111</v>
      </c>
      <c r="Q16" s="31">
        <f t="shared" ca="1" si="11"/>
        <v>-3.7554425144747743</v>
      </c>
      <c r="R16" s="40">
        <f t="shared" ca="1" si="19"/>
        <v>-4.9091164570093939</v>
      </c>
      <c r="S16" s="57"/>
      <c r="T16" s="23">
        <f t="shared" si="20"/>
        <v>1963</v>
      </c>
      <c r="U16" s="18" t="str">
        <f t="shared" ca="1" si="12"/>
        <v/>
      </c>
      <c r="V16" s="36" t="str">
        <f t="shared" ca="1" si="13"/>
        <v/>
      </c>
      <c r="W16" s="37" t="str">
        <f t="shared" ca="1" si="14"/>
        <v>oui</v>
      </c>
      <c r="X16" s="38" t="str">
        <f t="shared" ca="1" si="15"/>
        <v/>
      </c>
      <c r="Y16" s="36" t="str">
        <f t="shared" ca="1" si="16"/>
        <v/>
      </c>
      <c r="Z16" s="37" t="str">
        <f t="shared" ca="1" si="17"/>
        <v>oui</v>
      </c>
      <c r="AA16" s="17" t="str">
        <f t="shared" ca="1" si="21"/>
        <v/>
      </c>
      <c r="AB16" s="54" t="str">
        <f t="shared" ca="1" si="22"/>
        <v/>
      </c>
      <c r="AC16" s="43" t="str">
        <f t="shared" ca="1" si="23"/>
        <v/>
      </c>
      <c r="AD16" s="17" t="str">
        <f t="shared" ca="1" si="24"/>
        <v/>
      </c>
      <c r="AE16" s="54" t="str">
        <f t="shared" ca="1" si="25"/>
        <v/>
      </c>
      <c r="AF16" s="43" t="str">
        <f t="shared" ca="1" si="26"/>
        <v/>
      </c>
      <c r="AG16" s="17" t="str">
        <f t="shared" ca="1" si="27"/>
        <v/>
      </c>
      <c r="AH16" s="54" t="str">
        <f t="shared" ca="1" si="28"/>
        <v/>
      </c>
      <c r="AI16" s="43" t="str">
        <f t="shared" ca="1" si="29"/>
        <v/>
      </c>
      <c r="AJ16" s="17" t="str">
        <f t="shared" ca="1" si="30"/>
        <v/>
      </c>
      <c r="AK16" s="54" t="str">
        <f t="shared" ca="1" si="31"/>
        <v/>
      </c>
      <c r="AL16" s="54" t="str">
        <f t="shared" ca="1" si="32"/>
        <v/>
      </c>
      <c r="AM16" s="17" t="str">
        <f t="shared" ca="1" si="33"/>
        <v/>
      </c>
      <c r="AN16" s="54" t="str">
        <f t="shared" ca="1" si="34"/>
        <v/>
      </c>
      <c r="AO16" s="54" t="str">
        <f t="shared" ca="1" si="35"/>
        <v/>
      </c>
      <c r="AP16" s="17" t="str">
        <f t="shared" ca="1" si="36"/>
        <v/>
      </c>
      <c r="AQ16" s="54" t="str">
        <f t="shared" ca="1" si="37"/>
        <v/>
      </c>
      <c r="AR16" s="54" t="str">
        <f t="shared" ca="1" si="38"/>
        <v/>
      </c>
      <c r="AS16" s="17" t="str">
        <f t="shared" ca="1" si="39"/>
        <v/>
      </c>
      <c r="AT16" s="54" t="str">
        <f t="shared" ca="1" si="40"/>
        <v/>
      </c>
      <c r="AU16" s="43" t="str">
        <f t="shared" ca="1" si="41"/>
        <v/>
      </c>
      <c r="AV16" s="17" t="str">
        <f t="shared" ca="1" si="42"/>
        <v/>
      </c>
      <c r="AW16" s="54" t="str">
        <f t="shared" ca="1" si="43"/>
        <v/>
      </c>
      <c r="AX16" s="43" t="str">
        <f t="shared" ca="1" si="44"/>
        <v/>
      </c>
      <c r="AY16" s="17" t="str">
        <f t="shared" ca="1" si="45"/>
        <v/>
      </c>
      <c r="AZ16" s="54" t="str">
        <f t="shared" ca="1" si="46"/>
        <v/>
      </c>
      <c r="BA16" s="43" t="str">
        <f t="shared" ca="1" si="47"/>
        <v>OUI</v>
      </c>
    </row>
    <row r="17" spans="1:53">
      <c r="A17" s="1">
        <v>19025</v>
      </c>
      <c r="B17" s="9">
        <v>-1.9703316906780399</v>
      </c>
      <c r="E17" s="23">
        <f t="shared" si="18"/>
        <v>1964</v>
      </c>
      <c r="F17" s="29">
        <f t="shared" ca="1" si="0"/>
        <v>-3.0704507857733665</v>
      </c>
      <c r="G17" s="30">
        <f t="shared" ca="1" si="1"/>
        <v>0.62431646035956589</v>
      </c>
      <c r="H17" s="30">
        <f t="shared" ca="1" si="2"/>
        <v>-1.8991078715191625</v>
      </c>
      <c r="I17" s="30">
        <f t="shared" ca="1" si="3"/>
        <v>-0.24189316239316128</v>
      </c>
      <c r="J17" s="30">
        <f t="shared" ca="1" si="4"/>
        <v>0.60517576509512061</v>
      </c>
      <c r="K17" s="30">
        <f t="shared" ca="1" si="5"/>
        <v>-0.22898804085441782</v>
      </c>
      <c r="L17" s="30">
        <f t="shared" ca="1" si="6"/>
        <v>-5.3273366418526535E-2</v>
      </c>
      <c r="M17" s="30">
        <f t="shared" ca="1" si="7"/>
        <v>-1.0659139784946241</v>
      </c>
      <c r="N17" s="30">
        <f t="shared" ca="1" si="8"/>
        <v>0.71767959278908222</v>
      </c>
      <c r="O17" s="30">
        <f t="shared" ca="1" si="9"/>
        <v>-2.8280699614006117</v>
      </c>
      <c r="P17" s="30">
        <f t="shared" ca="1" si="10"/>
        <v>-0.51368921308576354</v>
      </c>
      <c r="Q17" s="31">
        <f t="shared" ca="1" si="11"/>
        <v>-1.7134449958643527</v>
      </c>
      <c r="R17" s="40">
        <f t="shared" ca="1" si="19"/>
        <v>-2.0671922799628581</v>
      </c>
      <c r="S17" s="57"/>
      <c r="T17" s="23">
        <f t="shared" si="20"/>
        <v>1964</v>
      </c>
      <c r="U17" s="18" t="str">
        <f t="shared" ca="1" si="12"/>
        <v>oui</v>
      </c>
      <c r="V17" s="36" t="str">
        <f t="shared" ca="1" si="13"/>
        <v/>
      </c>
      <c r="W17" s="37" t="str">
        <f t="shared" ca="1" si="14"/>
        <v/>
      </c>
      <c r="X17" s="38" t="str">
        <f t="shared" ca="1" si="15"/>
        <v/>
      </c>
      <c r="Y17" s="36" t="str">
        <f t="shared" ca="1" si="16"/>
        <v/>
      </c>
      <c r="Z17" s="37" t="str">
        <f t="shared" ca="1" si="17"/>
        <v>oui</v>
      </c>
      <c r="AA17" s="17" t="str">
        <f t="shared" ca="1" si="21"/>
        <v/>
      </c>
      <c r="AB17" s="54" t="str">
        <f t="shared" ca="1" si="22"/>
        <v/>
      </c>
      <c r="AC17" s="43" t="str">
        <f t="shared" ca="1" si="23"/>
        <v/>
      </c>
      <c r="AD17" s="17" t="str">
        <f t="shared" ca="1" si="24"/>
        <v/>
      </c>
      <c r="AE17" s="54" t="str">
        <f t="shared" ca="1" si="25"/>
        <v/>
      </c>
      <c r="AF17" s="43" t="str">
        <f t="shared" ca="1" si="26"/>
        <v/>
      </c>
      <c r="AG17" s="17" t="str">
        <f t="shared" ca="1" si="27"/>
        <v/>
      </c>
      <c r="AH17" s="54" t="str">
        <f t="shared" ca="1" si="28"/>
        <v/>
      </c>
      <c r="AI17" s="43" t="str">
        <f t="shared" ca="1" si="29"/>
        <v/>
      </c>
      <c r="AJ17" s="17" t="str">
        <f t="shared" ca="1" si="30"/>
        <v/>
      </c>
      <c r="AK17" s="54" t="str">
        <f t="shared" ca="1" si="31"/>
        <v/>
      </c>
      <c r="AL17" s="54" t="str">
        <f t="shared" ca="1" si="32"/>
        <v/>
      </c>
      <c r="AM17" s="17" t="str">
        <f t="shared" ca="1" si="33"/>
        <v/>
      </c>
      <c r="AN17" s="54" t="str">
        <f t="shared" ca="1" si="34"/>
        <v/>
      </c>
      <c r="AO17" s="54" t="str">
        <f t="shared" ca="1" si="35"/>
        <v/>
      </c>
      <c r="AP17" s="17" t="str">
        <f t="shared" ca="1" si="36"/>
        <v/>
      </c>
      <c r="AQ17" s="54" t="str">
        <f t="shared" ca="1" si="37"/>
        <v/>
      </c>
      <c r="AR17" s="54" t="str">
        <f t="shared" ca="1" si="38"/>
        <v/>
      </c>
      <c r="AS17" s="17" t="str">
        <f t="shared" ca="1" si="39"/>
        <v/>
      </c>
      <c r="AT17" s="54" t="str">
        <f t="shared" ca="1" si="40"/>
        <v/>
      </c>
      <c r="AU17" s="43" t="str">
        <f t="shared" ca="1" si="41"/>
        <v/>
      </c>
      <c r="AV17" s="17" t="str">
        <f t="shared" ca="1" si="42"/>
        <v/>
      </c>
      <c r="AW17" s="54" t="str">
        <f t="shared" ca="1" si="43"/>
        <v/>
      </c>
      <c r="AX17" s="43" t="str">
        <f t="shared" ca="1" si="44"/>
        <v/>
      </c>
      <c r="AY17" s="17" t="str">
        <f t="shared" ca="1" si="45"/>
        <v/>
      </c>
      <c r="AZ17" s="54" t="str">
        <f t="shared" ca="1" si="46"/>
        <v/>
      </c>
      <c r="BA17" s="43" t="str">
        <f t="shared" ca="1" si="47"/>
        <v>OUI</v>
      </c>
    </row>
    <row r="18" spans="1:53">
      <c r="A18" s="1">
        <v>19054</v>
      </c>
      <c r="B18" s="9">
        <v>0.90123149499667399</v>
      </c>
      <c r="E18" s="23">
        <f t="shared" si="18"/>
        <v>1965</v>
      </c>
      <c r="F18" s="29">
        <f t="shared" ca="1" si="0"/>
        <v>-0.34358974358974326</v>
      </c>
      <c r="G18" s="30">
        <f t="shared" ca="1" si="1"/>
        <v>-3.3665039261504779</v>
      </c>
      <c r="H18" s="30">
        <f t="shared" ca="1" si="2"/>
        <v>-0.80915749931072689</v>
      </c>
      <c r="I18" s="30">
        <f t="shared" ca="1" si="3"/>
        <v>-1.0497777777777753</v>
      </c>
      <c r="J18" s="30">
        <f t="shared" ca="1" si="4"/>
        <v>-1.1378763440860222</v>
      </c>
      <c r="K18" s="30">
        <f t="shared" ca="1" si="5"/>
        <v>-1.0410393229057</v>
      </c>
      <c r="L18" s="30">
        <f t="shared" ca="1" si="6"/>
        <v>-2.7603453267162905</v>
      </c>
      <c r="M18" s="30">
        <f t="shared" ca="1" si="7"/>
        <v>-2.3489784946236583</v>
      </c>
      <c r="N18" s="30">
        <f t="shared" ca="1" si="8"/>
        <v>-2.4695639969545127</v>
      </c>
      <c r="O18" s="30">
        <f t="shared" ca="1" si="9"/>
        <v>-0.30065060656190212</v>
      </c>
      <c r="P18" s="30">
        <f t="shared" ca="1" si="10"/>
        <v>-1.0757404951370484</v>
      </c>
      <c r="Q18" s="31">
        <f t="shared" ca="1" si="11"/>
        <v>1.2163937138130674</v>
      </c>
      <c r="R18" s="40">
        <f t="shared" ca="1" si="19"/>
        <v>-1.8078462218681912</v>
      </c>
      <c r="S18" s="57"/>
      <c r="T18" s="23">
        <f t="shared" si="20"/>
        <v>1965</v>
      </c>
      <c r="U18" s="18" t="str">
        <f t="shared" ca="1" si="12"/>
        <v/>
      </c>
      <c r="V18" s="36" t="str">
        <f t="shared" ca="1" si="13"/>
        <v/>
      </c>
      <c r="W18" s="37" t="str">
        <f t="shared" ca="1" si="14"/>
        <v>oui</v>
      </c>
      <c r="X18" s="38" t="str">
        <f t="shared" ca="1" si="15"/>
        <v/>
      </c>
      <c r="Y18" s="36" t="str">
        <f t="shared" ca="1" si="16"/>
        <v>oui</v>
      </c>
      <c r="Z18" s="37" t="str">
        <f t="shared" ca="1" si="17"/>
        <v/>
      </c>
      <c r="AA18" s="17" t="str">
        <f t="shared" ca="1" si="21"/>
        <v/>
      </c>
      <c r="AB18" s="54" t="str">
        <f t="shared" ca="1" si="22"/>
        <v/>
      </c>
      <c r="AC18" s="43" t="str">
        <f t="shared" ca="1" si="23"/>
        <v/>
      </c>
      <c r="AD18" s="17" t="str">
        <f t="shared" ca="1" si="24"/>
        <v/>
      </c>
      <c r="AE18" s="54" t="str">
        <f t="shared" ca="1" si="25"/>
        <v/>
      </c>
      <c r="AF18" s="43" t="str">
        <f t="shared" ca="1" si="26"/>
        <v/>
      </c>
      <c r="AG18" s="17" t="str">
        <f t="shared" ca="1" si="27"/>
        <v/>
      </c>
      <c r="AH18" s="54" t="str">
        <f t="shared" ca="1" si="28"/>
        <v/>
      </c>
      <c r="AI18" s="43" t="str">
        <f t="shared" ca="1" si="29"/>
        <v>OUI</v>
      </c>
      <c r="AJ18" s="17" t="str">
        <f t="shared" ca="1" si="30"/>
        <v/>
      </c>
      <c r="AK18" s="54" t="str">
        <f t="shared" ca="1" si="31"/>
        <v/>
      </c>
      <c r="AL18" s="54" t="str">
        <f t="shared" ca="1" si="32"/>
        <v/>
      </c>
      <c r="AM18" s="17" t="str">
        <f t="shared" ca="1" si="33"/>
        <v/>
      </c>
      <c r="AN18" s="54" t="str">
        <f t="shared" ca="1" si="34"/>
        <v/>
      </c>
      <c r="AO18" s="54" t="str">
        <f t="shared" ca="1" si="35"/>
        <v/>
      </c>
      <c r="AP18" s="17" t="str">
        <f t="shared" ca="1" si="36"/>
        <v/>
      </c>
      <c r="AQ18" s="54" t="str">
        <f t="shared" ca="1" si="37"/>
        <v/>
      </c>
      <c r="AR18" s="54" t="str">
        <f t="shared" ca="1" si="38"/>
        <v/>
      </c>
      <c r="AS18" s="17" t="str">
        <f t="shared" ca="1" si="39"/>
        <v/>
      </c>
      <c r="AT18" s="54" t="str">
        <f t="shared" ca="1" si="40"/>
        <v/>
      </c>
      <c r="AU18" s="43" t="str">
        <f t="shared" ca="1" si="41"/>
        <v/>
      </c>
      <c r="AV18" s="17" t="str">
        <f t="shared" ca="1" si="42"/>
        <v/>
      </c>
      <c r="AW18" s="54" t="str">
        <f t="shared" ca="1" si="43"/>
        <v/>
      </c>
      <c r="AX18" s="43" t="str">
        <f t="shared" ca="1" si="44"/>
        <v/>
      </c>
      <c r="AY18" s="17" t="str">
        <f t="shared" ca="1" si="45"/>
        <v/>
      </c>
      <c r="AZ18" s="54" t="str">
        <f t="shared" ca="1" si="46"/>
        <v/>
      </c>
      <c r="BA18" s="43" t="str">
        <f t="shared" ca="1" si="47"/>
        <v/>
      </c>
    </row>
    <row r="19" spans="1:53">
      <c r="A19" s="1">
        <v>19085</v>
      </c>
      <c r="B19" s="9">
        <v>1.5279258421317223</v>
      </c>
      <c r="E19" s="23">
        <f t="shared" si="18"/>
        <v>1966</v>
      </c>
      <c r="F19" s="29">
        <f t="shared" ca="1" si="0"/>
        <v>-1.6568651778329175</v>
      </c>
      <c r="G19" s="30">
        <f t="shared" ca="1" si="1"/>
        <v>3.403344974948423</v>
      </c>
      <c r="H19" s="30">
        <f t="shared" ca="1" si="2"/>
        <v>-1.4355222635787168</v>
      </c>
      <c r="I19" s="30">
        <f t="shared" ca="1" si="3"/>
        <v>0.84579914529914646</v>
      </c>
      <c r="J19" s="30">
        <f t="shared" ca="1" si="4"/>
        <v>-0.70481182795698416</v>
      </c>
      <c r="K19" s="30">
        <f t="shared" ca="1" si="5"/>
        <v>-7.033419470057467E-2</v>
      </c>
      <c r="L19" s="30">
        <f t="shared" ca="1" si="6"/>
        <v>-2.7633850289495463</v>
      </c>
      <c r="M19" s="30">
        <f t="shared" ca="1" si="7"/>
        <v>-2.3403556658395388</v>
      </c>
      <c r="N19" s="30">
        <f t="shared" ca="1" si="8"/>
        <v>0.24344882355830677</v>
      </c>
      <c r="O19" s="30">
        <f t="shared" ca="1" si="9"/>
        <v>0.53508140336365706</v>
      </c>
      <c r="P19" s="30">
        <f t="shared" ca="1" si="10"/>
        <v>-2.5309328028293567</v>
      </c>
      <c r="Q19" s="31">
        <f t="shared" ca="1" si="11"/>
        <v>0.63252274607113534</v>
      </c>
      <c r="R19" s="40">
        <f t="shared" ca="1" si="19"/>
        <v>0.98762450364285759</v>
      </c>
      <c r="S19" s="57"/>
      <c r="T19" s="23">
        <f t="shared" si="20"/>
        <v>1966</v>
      </c>
      <c r="U19" s="18" t="str">
        <f t="shared" ca="1" si="12"/>
        <v/>
      </c>
      <c r="V19" s="36" t="str">
        <f t="shared" ca="1" si="13"/>
        <v>oui</v>
      </c>
      <c r="W19" s="37" t="str">
        <f t="shared" ca="1" si="14"/>
        <v/>
      </c>
      <c r="X19" s="38" t="str">
        <f t="shared" ca="1" si="15"/>
        <v>oui</v>
      </c>
      <c r="Y19" s="36" t="str">
        <f t="shared" ca="1" si="16"/>
        <v/>
      </c>
      <c r="Z19" s="37" t="str">
        <f t="shared" ca="1" si="17"/>
        <v/>
      </c>
      <c r="AA19" s="17" t="str">
        <f t="shared" ca="1" si="21"/>
        <v/>
      </c>
      <c r="AB19" s="54" t="str">
        <f t="shared" ca="1" si="22"/>
        <v/>
      </c>
      <c r="AC19" s="43" t="str">
        <f t="shared" ca="1" si="23"/>
        <v/>
      </c>
      <c r="AD19" s="17" t="str">
        <f t="shared" ca="1" si="24"/>
        <v/>
      </c>
      <c r="AE19" s="54" t="str">
        <f t="shared" ca="1" si="25"/>
        <v/>
      </c>
      <c r="AF19" s="43" t="str">
        <f t="shared" ca="1" si="26"/>
        <v/>
      </c>
      <c r="AG19" s="17" t="str">
        <f t="shared" ca="1" si="27"/>
        <v/>
      </c>
      <c r="AH19" s="54" t="str">
        <f t="shared" ca="1" si="28"/>
        <v/>
      </c>
      <c r="AI19" s="43" t="str">
        <f t="shared" ca="1" si="29"/>
        <v/>
      </c>
      <c r="AJ19" s="17" t="str">
        <f t="shared" ca="1" si="30"/>
        <v/>
      </c>
      <c r="AK19" s="54" t="str">
        <f t="shared" ca="1" si="31"/>
        <v/>
      </c>
      <c r="AL19" s="54" t="str">
        <f t="shared" ca="1" si="32"/>
        <v/>
      </c>
      <c r="AM19" s="17" t="str">
        <f t="shared" ca="1" si="33"/>
        <v/>
      </c>
      <c r="AN19" s="54" t="str">
        <f t="shared" ca="1" si="34"/>
        <v/>
      </c>
      <c r="AO19" s="54" t="str">
        <f t="shared" ca="1" si="35"/>
        <v/>
      </c>
      <c r="AP19" s="17" t="str">
        <f t="shared" ca="1" si="36"/>
        <v/>
      </c>
      <c r="AQ19" s="54" t="str">
        <f t="shared" ca="1" si="37"/>
        <v/>
      </c>
      <c r="AR19" s="54" t="str">
        <f t="shared" ca="1" si="38"/>
        <v/>
      </c>
      <c r="AS19" s="17" t="str">
        <f t="shared" ca="1" si="39"/>
        <v/>
      </c>
      <c r="AT19" s="54" t="str">
        <f t="shared" ca="1" si="40"/>
        <v>OUI</v>
      </c>
      <c r="AU19" s="43" t="str">
        <f t="shared" ca="1" si="41"/>
        <v/>
      </c>
      <c r="AV19" s="17" t="str">
        <f t="shared" ca="1" si="42"/>
        <v/>
      </c>
      <c r="AW19" s="54" t="str">
        <f t="shared" ca="1" si="43"/>
        <v/>
      </c>
      <c r="AX19" s="43" t="str">
        <f t="shared" ca="1" si="44"/>
        <v/>
      </c>
      <c r="AY19" s="17" t="str">
        <f t="shared" ca="1" si="45"/>
        <v/>
      </c>
      <c r="AZ19" s="54" t="str">
        <f t="shared" ca="1" si="46"/>
        <v/>
      </c>
      <c r="BA19" s="43" t="str">
        <f t="shared" ca="1" si="47"/>
        <v/>
      </c>
    </row>
    <row r="20" spans="1:53">
      <c r="A20" s="1">
        <v>19115</v>
      </c>
      <c r="B20" s="9">
        <v>0.89127268525276548</v>
      </c>
      <c r="E20" s="23">
        <f t="shared" si="18"/>
        <v>1967</v>
      </c>
      <c r="F20" s="29">
        <f t="shared" ca="1" si="0"/>
        <v>-0.63968155500413459</v>
      </c>
      <c r="G20" s="30">
        <f t="shared" ca="1" si="1"/>
        <v>0.87655926066270951</v>
      </c>
      <c r="H20" s="30">
        <f t="shared" ca="1" si="2"/>
        <v>0.22793927488282328</v>
      </c>
      <c r="I20" s="30">
        <f t="shared" ca="1" si="3"/>
        <v>-1.1896495726495715</v>
      </c>
      <c r="J20" s="30">
        <f t="shared" ca="1" si="4"/>
        <v>-1.2071071133167859</v>
      </c>
      <c r="K20" s="30">
        <f t="shared" ca="1" si="5"/>
        <v>-1.6741162459826278</v>
      </c>
      <c r="L20" s="30">
        <f t="shared" ca="1" si="6"/>
        <v>0.20510132340777787</v>
      </c>
      <c r="M20" s="30">
        <f t="shared" ca="1" si="7"/>
        <v>-1.2202564102564075</v>
      </c>
      <c r="N20" s="30">
        <f t="shared" ca="1" si="8"/>
        <v>-0.80065374054425931</v>
      </c>
      <c r="O20" s="30">
        <f t="shared" ca="1" si="9"/>
        <v>1.0350814033636588</v>
      </c>
      <c r="P20" s="30">
        <f t="shared" ca="1" si="10"/>
        <v>-0.60503536693191773</v>
      </c>
      <c r="Q20" s="31">
        <f t="shared" ca="1" si="11"/>
        <v>-2.1293258891645999</v>
      </c>
      <c r="R20" s="40">
        <f t="shared" ca="1" si="19"/>
        <v>0.2898001505765701</v>
      </c>
      <c r="S20" s="57"/>
      <c r="T20" s="23">
        <f t="shared" si="20"/>
        <v>1967</v>
      </c>
      <c r="U20" s="18" t="str">
        <f t="shared" ca="1" si="12"/>
        <v/>
      </c>
      <c r="V20" s="36" t="str">
        <f t="shared" ca="1" si="13"/>
        <v/>
      </c>
      <c r="W20" s="37" t="str">
        <f t="shared" ca="1" si="14"/>
        <v>oui</v>
      </c>
      <c r="X20" s="38" t="str">
        <f t="shared" ca="1" si="15"/>
        <v>oui</v>
      </c>
      <c r="Y20" s="36" t="str">
        <f t="shared" ca="1" si="16"/>
        <v/>
      </c>
      <c r="Z20" s="37" t="str">
        <f t="shared" ca="1" si="17"/>
        <v/>
      </c>
      <c r="AA20" s="17" t="str">
        <f t="shared" ca="1" si="21"/>
        <v/>
      </c>
      <c r="AB20" s="54" t="str">
        <f t="shared" ca="1" si="22"/>
        <v/>
      </c>
      <c r="AC20" s="43" t="str">
        <f t="shared" ca="1" si="23"/>
        <v/>
      </c>
      <c r="AD20" s="17" t="str">
        <f t="shared" ca="1" si="24"/>
        <v/>
      </c>
      <c r="AE20" s="54" t="str">
        <f t="shared" ca="1" si="25"/>
        <v/>
      </c>
      <c r="AF20" s="43" t="str">
        <f t="shared" ca="1" si="26"/>
        <v/>
      </c>
      <c r="AG20" s="17" t="str">
        <f t="shared" ca="1" si="27"/>
        <v/>
      </c>
      <c r="AH20" s="54" t="str">
        <f t="shared" ca="1" si="28"/>
        <v/>
      </c>
      <c r="AI20" s="43" t="str">
        <f t="shared" ca="1" si="29"/>
        <v/>
      </c>
      <c r="AJ20" s="17" t="str">
        <f t="shared" ca="1" si="30"/>
        <v/>
      </c>
      <c r="AK20" s="54" t="str">
        <f t="shared" ca="1" si="31"/>
        <v/>
      </c>
      <c r="AL20" s="54" t="str">
        <f t="shared" ca="1" si="32"/>
        <v/>
      </c>
      <c r="AM20" s="17" t="str">
        <f t="shared" ca="1" si="33"/>
        <v>OUI</v>
      </c>
      <c r="AN20" s="54" t="str">
        <f t="shared" ca="1" si="34"/>
        <v/>
      </c>
      <c r="AO20" s="54" t="str">
        <f t="shared" ca="1" si="35"/>
        <v/>
      </c>
      <c r="AP20" s="17" t="str">
        <f t="shared" ca="1" si="36"/>
        <v/>
      </c>
      <c r="AQ20" s="54" t="str">
        <f t="shared" ca="1" si="37"/>
        <v/>
      </c>
      <c r="AR20" s="54" t="str">
        <f t="shared" ca="1" si="38"/>
        <v/>
      </c>
      <c r="AS20" s="17" t="str">
        <f t="shared" ca="1" si="39"/>
        <v/>
      </c>
      <c r="AT20" s="54" t="str">
        <f t="shared" ca="1" si="40"/>
        <v/>
      </c>
      <c r="AU20" s="43" t="str">
        <f t="shared" ca="1" si="41"/>
        <v/>
      </c>
      <c r="AV20" s="17" t="str">
        <f t="shared" ca="1" si="42"/>
        <v/>
      </c>
      <c r="AW20" s="54" t="str">
        <f t="shared" ca="1" si="43"/>
        <v/>
      </c>
      <c r="AX20" s="43" t="str">
        <f t="shared" ca="1" si="44"/>
        <v/>
      </c>
      <c r="AY20" s="17" t="str">
        <f t="shared" ca="1" si="45"/>
        <v/>
      </c>
      <c r="AZ20" s="54" t="str">
        <f t="shared" ca="1" si="46"/>
        <v/>
      </c>
      <c r="BA20" s="43" t="str">
        <f t="shared" ca="1" si="47"/>
        <v/>
      </c>
    </row>
    <row r="21" spans="1:53">
      <c r="A21" s="1">
        <v>19146</v>
      </c>
      <c r="B21" s="9">
        <v>1.3178860164608146</v>
      </c>
      <c r="E21" s="23">
        <f t="shared" si="18"/>
        <v>1968</v>
      </c>
      <c r="F21" s="29">
        <f t="shared" ca="1" si="0"/>
        <v>-0.67497932175351494</v>
      </c>
      <c r="G21" s="30">
        <f t="shared" ca="1" si="1"/>
        <v>-0.32004693486590075</v>
      </c>
      <c r="H21" s="30">
        <f t="shared" ca="1" si="2"/>
        <v>-0.72361159360353078</v>
      </c>
      <c r="I21" s="30">
        <f t="shared" ca="1" si="3"/>
        <v>1.0863247863245107E-2</v>
      </c>
      <c r="J21" s="30">
        <f t="shared" ca="1" si="4"/>
        <v>-2.0350847808105836</v>
      </c>
      <c r="K21" s="30">
        <f t="shared" ca="1" si="5"/>
        <v>-1.2665521434185223</v>
      </c>
      <c r="L21" s="30">
        <f t="shared" ca="1" si="6"/>
        <v>-1.6973180314309353</v>
      </c>
      <c r="M21" s="30">
        <f t="shared" ca="1" si="7"/>
        <v>-2.0310504549214201</v>
      </c>
      <c r="N21" s="30">
        <f t="shared" ca="1" si="8"/>
        <v>-0.97270502259553737</v>
      </c>
      <c r="O21" s="30">
        <f t="shared" ca="1" si="9"/>
        <v>0.96783574579541565</v>
      </c>
      <c r="P21" s="30">
        <f t="shared" ca="1" si="10"/>
        <v>-0.94580459770114977</v>
      </c>
      <c r="Q21" s="31">
        <f t="shared" ca="1" si="11"/>
        <v>-1.7863358147229125</v>
      </c>
      <c r="R21" s="40">
        <f t="shared" ca="1" si="19"/>
        <v>-1.0414507152613386</v>
      </c>
      <c r="S21" s="57"/>
      <c r="T21" s="23">
        <f t="shared" si="20"/>
        <v>1968</v>
      </c>
      <c r="U21" s="18" t="str">
        <f t="shared" ca="1" si="12"/>
        <v/>
      </c>
      <c r="V21" s="36" t="str">
        <f t="shared" ca="1" si="13"/>
        <v/>
      </c>
      <c r="W21" s="37" t="str">
        <f t="shared" ca="1" si="14"/>
        <v>oui</v>
      </c>
      <c r="X21" s="38" t="str">
        <f t="shared" ca="1" si="15"/>
        <v>oui</v>
      </c>
      <c r="Y21" s="36" t="str">
        <f t="shared" ca="1" si="16"/>
        <v/>
      </c>
      <c r="Z21" s="37" t="str">
        <f t="shared" ca="1" si="17"/>
        <v/>
      </c>
      <c r="AA21" s="17" t="str">
        <f t="shared" ca="1" si="21"/>
        <v/>
      </c>
      <c r="AB21" s="54" t="str">
        <f t="shared" ca="1" si="22"/>
        <v/>
      </c>
      <c r="AC21" s="43" t="str">
        <f t="shared" ca="1" si="23"/>
        <v/>
      </c>
      <c r="AD21" s="17" t="str">
        <f t="shared" ca="1" si="24"/>
        <v/>
      </c>
      <c r="AE21" s="54" t="str">
        <f t="shared" ca="1" si="25"/>
        <v/>
      </c>
      <c r="AF21" s="43" t="str">
        <f t="shared" ca="1" si="26"/>
        <v/>
      </c>
      <c r="AG21" s="17" t="str">
        <f t="shared" ca="1" si="27"/>
        <v/>
      </c>
      <c r="AH21" s="54" t="str">
        <f t="shared" ca="1" si="28"/>
        <v/>
      </c>
      <c r="AI21" s="43" t="str">
        <f t="shared" ca="1" si="29"/>
        <v/>
      </c>
      <c r="AJ21" s="17" t="str">
        <f t="shared" ca="1" si="30"/>
        <v/>
      </c>
      <c r="AK21" s="54" t="str">
        <f t="shared" ca="1" si="31"/>
        <v/>
      </c>
      <c r="AL21" s="54" t="str">
        <f t="shared" ca="1" si="32"/>
        <v/>
      </c>
      <c r="AM21" s="17" t="str">
        <f t="shared" ca="1" si="33"/>
        <v/>
      </c>
      <c r="AN21" s="54" t="str">
        <f t="shared" ca="1" si="34"/>
        <v/>
      </c>
      <c r="AO21" s="54" t="str">
        <f t="shared" ca="1" si="35"/>
        <v/>
      </c>
      <c r="AP21" s="17" t="str">
        <f t="shared" ca="1" si="36"/>
        <v/>
      </c>
      <c r="AQ21" s="54" t="str">
        <f t="shared" ca="1" si="37"/>
        <v/>
      </c>
      <c r="AR21" s="54" t="str">
        <f t="shared" ca="1" si="38"/>
        <v/>
      </c>
      <c r="AS21" s="17" t="str">
        <f t="shared" ca="1" si="39"/>
        <v/>
      </c>
      <c r="AT21" s="54" t="str">
        <f t="shared" ca="1" si="40"/>
        <v/>
      </c>
      <c r="AU21" s="43" t="str">
        <f t="shared" ca="1" si="41"/>
        <v/>
      </c>
      <c r="AV21" s="17" t="str">
        <f t="shared" ca="1" si="42"/>
        <v/>
      </c>
      <c r="AW21" s="54" t="str">
        <f t="shared" ca="1" si="43"/>
        <v/>
      </c>
      <c r="AX21" s="43" t="str">
        <f t="shared" ca="1" si="44"/>
        <v/>
      </c>
      <c r="AY21" s="17" t="str">
        <f t="shared" ca="1" si="45"/>
        <v>OUI</v>
      </c>
      <c r="AZ21" s="54" t="str">
        <f t="shared" ca="1" si="46"/>
        <v/>
      </c>
      <c r="BA21" s="43" t="str">
        <f t="shared" ca="1" si="47"/>
        <v/>
      </c>
    </row>
    <row r="22" spans="1:53">
      <c r="A22" s="1">
        <v>19176</v>
      </c>
      <c r="B22" s="9">
        <v>1.438501556950321</v>
      </c>
      <c r="E22" s="23">
        <f t="shared" si="18"/>
        <v>1969</v>
      </c>
      <c r="F22" s="29">
        <f t="shared" ca="1" si="0"/>
        <v>0.80033085194375531</v>
      </c>
      <c r="G22" s="30">
        <f t="shared" ca="1" si="1"/>
        <v>-2.4801028272493779</v>
      </c>
      <c r="H22" s="30">
        <f t="shared" ca="1" si="2"/>
        <v>-0.95574558864075065</v>
      </c>
      <c r="I22" s="30">
        <f t="shared" ca="1" si="3"/>
        <v>-0.6376623931623957</v>
      </c>
      <c r="J22" s="30">
        <f t="shared" ca="1" si="4"/>
        <v>-0.51957609594706078</v>
      </c>
      <c r="K22" s="30">
        <f t="shared" ca="1" si="5"/>
        <v>-2.194052143418519</v>
      </c>
      <c r="L22" s="30">
        <f t="shared" ca="1" si="6"/>
        <v>-0.38553143093465536</v>
      </c>
      <c r="M22" s="30">
        <f t="shared" ca="1" si="7"/>
        <v>-1.1045616211745219</v>
      </c>
      <c r="N22" s="30">
        <f t="shared" ca="1" si="8"/>
        <v>-0.35270502259554348</v>
      </c>
      <c r="O22" s="30">
        <f t="shared" ca="1" si="9"/>
        <v>0.35232706093189847</v>
      </c>
      <c r="P22" s="30">
        <f t="shared" ca="1" si="10"/>
        <v>-0.38400972590627802</v>
      </c>
      <c r="Q22" s="31">
        <f t="shared" ca="1" si="11"/>
        <v>-3.7248593879239054</v>
      </c>
      <c r="R22" s="40">
        <f t="shared" ca="1" si="19"/>
        <v>-1.155369263342845</v>
      </c>
      <c r="S22" s="57"/>
      <c r="T22" s="23">
        <f t="shared" si="20"/>
        <v>1969</v>
      </c>
      <c r="U22" s="18" t="str">
        <f t="shared" ca="1" si="12"/>
        <v/>
      </c>
      <c r="V22" s="36" t="str">
        <f t="shared" ca="1" si="13"/>
        <v>oui</v>
      </c>
      <c r="W22" s="37" t="str">
        <f t="shared" ca="1" si="14"/>
        <v/>
      </c>
      <c r="X22" s="38" t="str">
        <f t="shared" ca="1" si="15"/>
        <v/>
      </c>
      <c r="Y22" s="36" t="str">
        <f t="shared" ca="1" si="16"/>
        <v>oui</v>
      </c>
      <c r="Z22" s="37" t="str">
        <f t="shared" ca="1" si="17"/>
        <v/>
      </c>
      <c r="AA22" s="17" t="str">
        <f t="shared" ca="1" si="21"/>
        <v/>
      </c>
      <c r="AB22" s="54" t="str">
        <f t="shared" ca="1" si="22"/>
        <v/>
      </c>
      <c r="AC22" s="43" t="str">
        <f t="shared" ca="1" si="23"/>
        <v/>
      </c>
      <c r="AD22" s="17" t="str">
        <f t="shared" ca="1" si="24"/>
        <v/>
      </c>
      <c r="AE22" s="54" t="str">
        <f t="shared" ca="1" si="25"/>
        <v/>
      </c>
      <c r="AF22" s="43" t="str">
        <f t="shared" ca="1" si="26"/>
        <v/>
      </c>
      <c r="AG22" s="17" t="str">
        <f t="shared" ca="1" si="27"/>
        <v/>
      </c>
      <c r="AH22" s="54" t="str">
        <f t="shared" ca="1" si="28"/>
        <v/>
      </c>
      <c r="AI22" s="43" t="str">
        <f t="shared" ca="1" si="29"/>
        <v/>
      </c>
      <c r="AJ22" s="17" t="str">
        <f t="shared" ca="1" si="30"/>
        <v/>
      </c>
      <c r="AK22" s="54" t="str">
        <f t="shared" ca="1" si="31"/>
        <v/>
      </c>
      <c r="AL22" s="54" t="str">
        <f t="shared" ca="1" si="32"/>
        <v/>
      </c>
      <c r="AM22" s="17" t="str">
        <f t="shared" ca="1" si="33"/>
        <v/>
      </c>
      <c r="AN22" s="54" t="str">
        <f t="shared" ca="1" si="34"/>
        <v/>
      </c>
      <c r="AO22" s="54" t="str">
        <f t="shared" ca="1" si="35"/>
        <v/>
      </c>
      <c r="AP22" s="17" t="str">
        <f t="shared" ca="1" si="36"/>
        <v/>
      </c>
      <c r="AQ22" s="54" t="str">
        <f t="shared" ca="1" si="37"/>
        <v/>
      </c>
      <c r="AR22" s="54" t="str">
        <f t="shared" ca="1" si="38"/>
        <v/>
      </c>
      <c r="AS22" s="17" t="str">
        <f t="shared" ca="1" si="39"/>
        <v/>
      </c>
      <c r="AT22" s="54" t="str">
        <f t="shared" ca="1" si="40"/>
        <v/>
      </c>
      <c r="AU22" s="43" t="str">
        <f t="shared" ca="1" si="41"/>
        <v/>
      </c>
      <c r="AV22" s="17" t="str">
        <f t="shared" ca="1" si="42"/>
        <v/>
      </c>
      <c r="AW22" s="54" t="str">
        <f t="shared" ca="1" si="43"/>
        <v/>
      </c>
      <c r="AX22" s="43" t="str">
        <f t="shared" ca="1" si="44"/>
        <v/>
      </c>
      <c r="AY22" s="17" t="str">
        <f t="shared" ca="1" si="45"/>
        <v>OUI</v>
      </c>
      <c r="AZ22" s="54" t="str">
        <f t="shared" ca="1" si="46"/>
        <v/>
      </c>
      <c r="BA22" s="43" t="str">
        <f t="shared" ca="1" si="47"/>
        <v/>
      </c>
    </row>
    <row r="23" spans="1:53">
      <c r="A23" s="1">
        <v>19207</v>
      </c>
      <c r="B23" s="9">
        <v>0.23396195202646908</v>
      </c>
      <c r="E23" s="23">
        <f t="shared" si="18"/>
        <v>1970</v>
      </c>
      <c r="F23" s="29">
        <f t="shared" ca="1" si="0"/>
        <v>0.17247725392886792</v>
      </c>
      <c r="G23" s="30">
        <f t="shared" ca="1" si="1"/>
        <v>-0.11643524483179757</v>
      </c>
      <c r="H23" s="30">
        <f t="shared" ca="1" si="2"/>
        <v>-3.0398646953405031</v>
      </c>
      <c r="I23" s="30">
        <f t="shared" ca="1" si="3"/>
        <v>-2.0381111111111103</v>
      </c>
      <c r="J23" s="30">
        <f t="shared" ca="1" si="4"/>
        <v>-0.89929073614556998</v>
      </c>
      <c r="K23" s="30">
        <f t="shared" ca="1" si="5"/>
        <v>0.75479401042762717</v>
      </c>
      <c r="L23" s="30">
        <f t="shared" ca="1" si="6"/>
        <v>-1.7905562448304337</v>
      </c>
      <c r="M23" s="30">
        <f t="shared" ca="1" si="7"/>
        <v>-0.93222911497104732</v>
      </c>
      <c r="N23" s="30">
        <f t="shared" ca="1" si="8"/>
        <v>0.42351292612240954</v>
      </c>
      <c r="O23" s="30">
        <f t="shared" ca="1" si="9"/>
        <v>-1.2494719465122692</v>
      </c>
      <c r="P23" s="30">
        <f t="shared" ca="1" si="10"/>
        <v>1.282592838196285</v>
      </c>
      <c r="Q23" s="31">
        <f t="shared" ca="1" si="11"/>
        <v>-2.484536807278745</v>
      </c>
      <c r="R23" s="40">
        <f t="shared" ca="1" si="19"/>
        <v>-1.2229391262756117</v>
      </c>
      <c r="S23" s="57"/>
      <c r="T23" s="23">
        <f t="shared" si="20"/>
        <v>1970</v>
      </c>
      <c r="U23" s="18" t="str">
        <f t="shared" ca="1" si="12"/>
        <v/>
      </c>
      <c r="V23" s="36" t="str">
        <f t="shared" ca="1" si="13"/>
        <v>oui</v>
      </c>
      <c r="W23" s="37" t="str">
        <f t="shared" ca="1" si="14"/>
        <v/>
      </c>
      <c r="X23" s="38" t="str">
        <f t="shared" ca="1" si="15"/>
        <v/>
      </c>
      <c r="Y23" s="36" t="str">
        <f t="shared" ca="1" si="16"/>
        <v/>
      </c>
      <c r="Z23" s="37" t="str">
        <f t="shared" ca="1" si="17"/>
        <v>oui</v>
      </c>
      <c r="AA23" s="17" t="str">
        <f t="shared" ca="1" si="21"/>
        <v/>
      </c>
      <c r="AB23" s="54" t="str">
        <f t="shared" ca="1" si="22"/>
        <v/>
      </c>
      <c r="AC23" s="43" t="str">
        <f t="shared" ca="1" si="23"/>
        <v/>
      </c>
      <c r="AD23" s="17" t="str">
        <f t="shared" ca="1" si="24"/>
        <v/>
      </c>
      <c r="AE23" s="54" t="str">
        <f t="shared" ca="1" si="25"/>
        <v/>
      </c>
      <c r="AF23" s="43" t="str">
        <f t="shared" ca="1" si="26"/>
        <v/>
      </c>
      <c r="AG23" s="17" t="str">
        <f t="shared" ca="1" si="27"/>
        <v/>
      </c>
      <c r="AH23" s="54" t="str">
        <f t="shared" ca="1" si="28"/>
        <v/>
      </c>
      <c r="AI23" s="43" t="str">
        <f t="shared" ca="1" si="29"/>
        <v/>
      </c>
      <c r="AJ23" s="17" t="str">
        <f t="shared" ca="1" si="30"/>
        <v/>
      </c>
      <c r="AK23" s="54" t="str">
        <f t="shared" ca="1" si="31"/>
        <v/>
      </c>
      <c r="AL23" s="54" t="str">
        <f t="shared" ca="1" si="32"/>
        <v/>
      </c>
      <c r="AM23" s="17" t="str">
        <f t="shared" ca="1" si="33"/>
        <v/>
      </c>
      <c r="AN23" s="54" t="str">
        <f t="shared" ca="1" si="34"/>
        <v/>
      </c>
      <c r="AO23" s="54" t="str">
        <f t="shared" ca="1" si="35"/>
        <v/>
      </c>
      <c r="AP23" s="17" t="str">
        <f t="shared" ca="1" si="36"/>
        <v/>
      </c>
      <c r="AQ23" s="54" t="str">
        <f t="shared" ca="1" si="37"/>
        <v>OUI</v>
      </c>
      <c r="AR23" s="54" t="str">
        <f t="shared" ca="1" si="38"/>
        <v/>
      </c>
      <c r="AS23" s="17" t="str">
        <f t="shared" ca="1" si="39"/>
        <v/>
      </c>
      <c r="AT23" s="54" t="str">
        <f t="shared" ca="1" si="40"/>
        <v/>
      </c>
      <c r="AU23" s="43" t="str">
        <f t="shared" ca="1" si="41"/>
        <v/>
      </c>
      <c r="AV23" s="17" t="str">
        <f t="shared" ca="1" si="42"/>
        <v/>
      </c>
      <c r="AW23" s="54" t="str">
        <f t="shared" ca="1" si="43"/>
        <v/>
      </c>
      <c r="AX23" s="43" t="str">
        <f t="shared" ca="1" si="44"/>
        <v/>
      </c>
      <c r="AY23" s="17" t="str">
        <f t="shared" ca="1" si="45"/>
        <v/>
      </c>
      <c r="AZ23" s="54" t="str">
        <f t="shared" ca="1" si="46"/>
        <v/>
      </c>
      <c r="BA23" s="43" t="str">
        <f t="shared" ca="1" si="47"/>
        <v/>
      </c>
    </row>
    <row r="24" spans="1:53">
      <c r="A24" s="1">
        <v>19238</v>
      </c>
      <c r="B24" s="9">
        <v>-2.5415587179198234</v>
      </c>
      <c r="E24" s="23">
        <f t="shared" si="18"/>
        <v>1971</v>
      </c>
      <c r="F24" s="29">
        <f t="shared" ca="1" si="0"/>
        <v>-0.96288254755996761</v>
      </c>
      <c r="G24" s="30">
        <f t="shared" ca="1" si="1"/>
        <v>-0.66561106900762024</v>
      </c>
      <c r="H24" s="30">
        <f t="shared" ca="1" si="2"/>
        <v>-3.956303901295839</v>
      </c>
      <c r="I24" s="30">
        <f t="shared" ca="1" si="3"/>
        <v>0.78970940170940196</v>
      </c>
      <c r="J24" s="30">
        <f t="shared" ca="1" si="4"/>
        <v>0.16652812241522064</v>
      </c>
      <c r="K24" s="30">
        <f t="shared" ca="1" si="5"/>
        <v>-2.0923854767518542</v>
      </c>
      <c r="L24" s="30">
        <f t="shared" ca="1" si="6"/>
        <v>5.4294871794869692E-2</v>
      </c>
      <c r="M24" s="30">
        <f t="shared" ca="1" si="7"/>
        <v>-0.53353184449958135</v>
      </c>
      <c r="N24" s="30">
        <f t="shared" ca="1" si="8"/>
        <v>-0.74475630464681686</v>
      </c>
      <c r="O24" s="30">
        <f t="shared" ca="1" si="9"/>
        <v>-0.46839254204577152</v>
      </c>
      <c r="P24" s="30">
        <f t="shared" ca="1" si="10"/>
        <v>-2.213496905393459</v>
      </c>
      <c r="Q24" s="31">
        <f t="shared" ca="1" si="11"/>
        <v>-0.40519437551695692</v>
      </c>
      <c r="R24" s="40">
        <f t="shared" ca="1" si="19"/>
        <v>-1.3710101412821107</v>
      </c>
      <c r="S24" s="57"/>
      <c r="T24" s="23">
        <f t="shared" si="20"/>
        <v>1971</v>
      </c>
      <c r="U24" s="18" t="str">
        <f t="shared" ca="1" si="12"/>
        <v/>
      </c>
      <c r="V24" s="36" t="str">
        <f t="shared" ca="1" si="13"/>
        <v/>
      </c>
      <c r="W24" s="37" t="str">
        <f t="shared" ca="1" si="14"/>
        <v>oui</v>
      </c>
      <c r="X24" s="38" t="str">
        <f t="shared" ca="1" si="15"/>
        <v/>
      </c>
      <c r="Y24" s="36" t="str">
        <f t="shared" ca="1" si="16"/>
        <v>oui</v>
      </c>
      <c r="Z24" s="37" t="str">
        <f t="shared" ca="1" si="17"/>
        <v/>
      </c>
      <c r="AA24" s="17" t="str">
        <f t="shared" ca="1" si="21"/>
        <v/>
      </c>
      <c r="AB24" s="54" t="str">
        <f t="shared" ca="1" si="22"/>
        <v/>
      </c>
      <c r="AC24" s="43" t="str">
        <f t="shared" ca="1" si="23"/>
        <v/>
      </c>
      <c r="AD24" s="17" t="str">
        <f t="shared" ca="1" si="24"/>
        <v/>
      </c>
      <c r="AE24" s="54" t="str">
        <f t="shared" ca="1" si="25"/>
        <v/>
      </c>
      <c r="AF24" s="43" t="str">
        <f t="shared" ca="1" si="26"/>
        <v/>
      </c>
      <c r="AG24" s="17" t="str">
        <f t="shared" ca="1" si="27"/>
        <v/>
      </c>
      <c r="AH24" s="54" t="str">
        <f t="shared" ca="1" si="28"/>
        <v/>
      </c>
      <c r="AI24" s="43" t="str">
        <f t="shared" ca="1" si="29"/>
        <v/>
      </c>
      <c r="AJ24" s="17" t="str">
        <f t="shared" ca="1" si="30"/>
        <v/>
      </c>
      <c r="AK24" s="54" t="str">
        <f t="shared" ca="1" si="31"/>
        <v/>
      </c>
      <c r="AL24" s="54" t="str">
        <f t="shared" ca="1" si="32"/>
        <v/>
      </c>
      <c r="AM24" s="17" t="str">
        <f t="shared" ca="1" si="33"/>
        <v/>
      </c>
      <c r="AN24" s="54" t="str">
        <f t="shared" ca="1" si="34"/>
        <v/>
      </c>
      <c r="AO24" s="54" t="str">
        <f t="shared" ca="1" si="35"/>
        <v/>
      </c>
      <c r="AP24" s="17" t="str">
        <f t="shared" ca="1" si="36"/>
        <v/>
      </c>
      <c r="AQ24" s="54" t="str">
        <f t="shared" ca="1" si="37"/>
        <v/>
      </c>
      <c r="AR24" s="54" t="str">
        <f t="shared" ca="1" si="38"/>
        <v>OUI</v>
      </c>
      <c r="AS24" s="17" t="str">
        <f t="shared" ca="1" si="39"/>
        <v/>
      </c>
      <c r="AT24" s="54" t="str">
        <f t="shared" ca="1" si="40"/>
        <v/>
      </c>
      <c r="AU24" s="43" t="str">
        <f t="shared" ca="1" si="41"/>
        <v/>
      </c>
      <c r="AV24" s="17" t="str">
        <f t="shared" ca="1" si="42"/>
        <v/>
      </c>
      <c r="AW24" s="54" t="str">
        <f t="shared" ca="1" si="43"/>
        <v/>
      </c>
      <c r="AX24" s="43" t="str">
        <f t="shared" ca="1" si="44"/>
        <v/>
      </c>
      <c r="AY24" s="17" t="str">
        <f t="shared" ca="1" si="45"/>
        <v/>
      </c>
      <c r="AZ24" s="54" t="str">
        <f t="shared" ca="1" si="46"/>
        <v/>
      </c>
      <c r="BA24" s="43" t="str">
        <f t="shared" ca="1" si="47"/>
        <v/>
      </c>
    </row>
    <row r="25" spans="1:53">
      <c r="A25" s="1">
        <v>19268</v>
      </c>
      <c r="B25" s="9">
        <v>-1.1489318793687886</v>
      </c>
      <c r="E25" s="23">
        <f t="shared" si="18"/>
        <v>1972</v>
      </c>
      <c r="F25" s="29">
        <f t="shared" ca="1" si="0"/>
        <v>-0.78589743589743577</v>
      </c>
      <c r="G25" s="30">
        <f t="shared" ca="1" si="1"/>
        <v>1.0316772030651329</v>
      </c>
      <c r="H25" s="30">
        <f t="shared" ca="1" si="2"/>
        <v>0.38736855527984204</v>
      </c>
      <c r="I25" s="30">
        <f t="shared" ca="1" si="3"/>
        <v>-0.98509829059828924</v>
      </c>
      <c r="J25" s="30">
        <f t="shared" ca="1" si="4"/>
        <v>-1.977206368899914</v>
      </c>
      <c r="K25" s="30">
        <f t="shared" ca="1" si="5"/>
        <v>-2.7620008613672358</v>
      </c>
      <c r="L25" s="30">
        <f t="shared" ca="1" si="6"/>
        <v>-1.4060649296939651</v>
      </c>
      <c r="M25" s="30">
        <f t="shared" ca="1" si="7"/>
        <v>-2.3888668320926385</v>
      </c>
      <c r="N25" s="30">
        <f t="shared" ca="1" si="8"/>
        <v>-3.053730663621181</v>
      </c>
      <c r="O25" s="30">
        <f t="shared" ca="1" si="9"/>
        <v>-1.6935786462641342</v>
      </c>
      <c r="P25" s="30">
        <f t="shared" ca="1" si="10"/>
        <v>-0.24689434129089527</v>
      </c>
      <c r="Q25" s="31">
        <f t="shared" ca="1" si="11"/>
        <v>-0.39576509511993496</v>
      </c>
      <c r="R25" s="40">
        <f t="shared" ca="1" si="19"/>
        <v>-5.3138202783086598E-2</v>
      </c>
      <c r="S25" s="57"/>
      <c r="T25" s="23">
        <f t="shared" si="20"/>
        <v>1972</v>
      </c>
      <c r="U25" s="18" t="str">
        <f t="shared" ca="1" si="12"/>
        <v/>
      </c>
      <c r="V25" s="36" t="str">
        <f t="shared" ca="1" si="13"/>
        <v/>
      </c>
      <c r="W25" s="37" t="str">
        <f t="shared" ca="1" si="14"/>
        <v>oui</v>
      </c>
      <c r="X25" s="38" t="str">
        <f t="shared" ca="1" si="15"/>
        <v/>
      </c>
      <c r="Y25" s="36" t="str">
        <f t="shared" ca="1" si="16"/>
        <v/>
      </c>
      <c r="Z25" s="37" t="str">
        <f t="shared" ca="1" si="17"/>
        <v>oui</v>
      </c>
      <c r="AA25" s="17" t="str">
        <f t="shared" ca="1" si="21"/>
        <v/>
      </c>
      <c r="AB25" s="54" t="str">
        <f t="shared" ca="1" si="22"/>
        <v/>
      </c>
      <c r="AC25" s="43" t="str">
        <f t="shared" ca="1" si="23"/>
        <v/>
      </c>
      <c r="AD25" s="17" t="str">
        <f t="shared" ca="1" si="24"/>
        <v/>
      </c>
      <c r="AE25" s="54" t="str">
        <f t="shared" ca="1" si="25"/>
        <v/>
      </c>
      <c r="AF25" s="43" t="str">
        <f t="shared" ca="1" si="26"/>
        <v/>
      </c>
      <c r="AG25" s="17" t="str">
        <f t="shared" ca="1" si="27"/>
        <v/>
      </c>
      <c r="AH25" s="54" t="str">
        <f t="shared" ca="1" si="28"/>
        <v/>
      </c>
      <c r="AI25" s="43" t="str">
        <f t="shared" ca="1" si="29"/>
        <v/>
      </c>
      <c r="AJ25" s="17" t="str">
        <f t="shared" ca="1" si="30"/>
        <v/>
      </c>
      <c r="AK25" s="54" t="str">
        <f t="shared" ca="1" si="31"/>
        <v/>
      </c>
      <c r="AL25" s="54" t="str">
        <f t="shared" ca="1" si="32"/>
        <v/>
      </c>
      <c r="AM25" s="17" t="str">
        <f t="shared" ca="1" si="33"/>
        <v/>
      </c>
      <c r="AN25" s="54" t="str">
        <f t="shared" ca="1" si="34"/>
        <v/>
      </c>
      <c r="AO25" s="54" t="str">
        <f t="shared" ca="1" si="35"/>
        <v/>
      </c>
      <c r="AP25" s="17" t="str">
        <f t="shared" ca="1" si="36"/>
        <v/>
      </c>
      <c r="AQ25" s="54" t="str">
        <f t="shared" ca="1" si="37"/>
        <v/>
      </c>
      <c r="AR25" s="54" t="str">
        <f t="shared" ca="1" si="38"/>
        <v/>
      </c>
      <c r="AS25" s="17" t="str">
        <f t="shared" ca="1" si="39"/>
        <v/>
      </c>
      <c r="AT25" s="54" t="str">
        <f t="shared" ca="1" si="40"/>
        <v/>
      </c>
      <c r="AU25" s="43" t="str">
        <f t="shared" ca="1" si="41"/>
        <v/>
      </c>
      <c r="AV25" s="17" t="str">
        <f t="shared" ca="1" si="42"/>
        <v/>
      </c>
      <c r="AW25" s="54" t="str">
        <f t="shared" ca="1" si="43"/>
        <v>OUI</v>
      </c>
      <c r="AX25" s="43" t="str">
        <f t="shared" ca="1" si="44"/>
        <v/>
      </c>
      <c r="AY25" s="17" t="str">
        <f t="shared" ca="1" si="45"/>
        <v/>
      </c>
      <c r="AZ25" s="54" t="str">
        <f t="shared" ca="1" si="46"/>
        <v/>
      </c>
      <c r="BA25" s="43" t="str">
        <f t="shared" ca="1" si="47"/>
        <v/>
      </c>
    </row>
    <row r="26" spans="1:53">
      <c r="A26" s="1">
        <v>19299</v>
      </c>
      <c r="B26" s="9">
        <v>-1.8523279762833509</v>
      </c>
      <c r="E26" s="23">
        <f t="shared" si="18"/>
        <v>1973</v>
      </c>
      <c r="F26" s="29">
        <f t="shared" ca="1" si="0"/>
        <v>-1.3272125723738628</v>
      </c>
      <c r="G26" s="30">
        <f t="shared" ca="1" si="1"/>
        <v>-1.4065451349416866</v>
      </c>
      <c r="H26" s="30">
        <f t="shared" ca="1" si="2"/>
        <v>-1.841849807003034</v>
      </c>
      <c r="I26" s="30">
        <f t="shared" ca="1" si="3"/>
        <v>-2.2639444444444443</v>
      </c>
      <c r="J26" s="30">
        <f t="shared" ca="1" si="4"/>
        <v>-0.10468775847807699</v>
      </c>
      <c r="K26" s="30">
        <f t="shared" ca="1" si="5"/>
        <v>1.1452324814342774E-4</v>
      </c>
      <c r="L26" s="30">
        <f t="shared" ca="1" si="6"/>
        <v>-1.1393775847808065</v>
      </c>
      <c r="M26" s="30">
        <f t="shared" ca="1" si="7"/>
        <v>0.82992969396195093</v>
      </c>
      <c r="N26" s="30">
        <f t="shared" ca="1" si="8"/>
        <v>0.70364113125061323</v>
      </c>
      <c r="O26" s="30">
        <f t="shared" ca="1" si="9"/>
        <v>-1.9519533360904333</v>
      </c>
      <c r="P26" s="30">
        <f t="shared" ca="1" si="10"/>
        <v>-0.90048408488063458</v>
      </c>
      <c r="Q26" s="31">
        <f t="shared" ca="1" si="11"/>
        <v>-1.1442762613730366</v>
      </c>
      <c r="R26" s="40">
        <f t="shared" ca="1" si="19"/>
        <v>-1.0431742674784947</v>
      </c>
      <c r="S26" s="57"/>
      <c r="T26" s="23">
        <f t="shared" si="20"/>
        <v>1973</v>
      </c>
      <c r="U26" s="18" t="str">
        <f t="shared" ca="1" si="12"/>
        <v>oui</v>
      </c>
      <c r="V26" s="36" t="str">
        <f t="shared" ca="1" si="13"/>
        <v/>
      </c>
      <c r="W26" s="37" t="str">
        <f t="shared" ca="1" si="14"/>
        <v/>
      </c>
      <c r="X26" s="38" t="str">
        <f t="shared" ca="1" si="15"/>
        <v/>
      </c>
      <c r="Y26" s="36" t="str">
        <f t="shared" ca="1" si="16"/>
        <v/>
      </c>
      <c r="Z26" s="37" t="str">
        <f t="shared" ca="1" si="17"/>
        <v>oui</v>
      </c>
      <c r="AA26" s="17" t="str">
        <f t="shared" ca="1" si="21"/>
        <v/>
      </c>
      <c r="AB26" s="54" t="str">
        <f t="shared" ca="1" si="22"/>
        <v/>
      </c>
      <c r="AC26" s="43" t="str">
        <f t="shared" ca="1" si="23"/>
        <v/>
      </c>
      <c r="AD26" s="17" t="str">
        <f t="shared" ca="1" si="24"/>
        <v/>
      </c>
      <c r="AE26" s="54" t="str">
        <f t="shared" ca="1" si="25"/>
        <v/>
      </c>
      <c r="AF26" s="43" t="str">
        <f t="shared" ca="1" si="26"/>
        <v/>
      </c>
      <c r="AG26" s="17" t="str">
        <f t="shared" ca="1" si="27"/>
        <v/>
      </c>
      <c r="AH26" s="54" t="str">
        <f t="shared" ca="1" si="28"/>
        <v/>
      </c>
      <c r="AI26" s="43" t="str">
        <f t="shared" ca="1" si="29"/>
        <v/>
      </c>
      <c r="AJ26" s="17" t="str">
        <f t="shared" ca="1" si="30"/>
        <v/>
      </c>
      <c r="AK26" s="54" t="str">
        <f t="shared" ca="1" si="31"/>
        <v/>
      </c>
      <c r="AL26" s="54" t="str">
        <f t="shared" ca="1" si="32"/>
        <v/>
      </c>
      <c r="AM26" s="17" t="str">
        <f t="shared" ca="1" si="33"/>
        <v/>
      </c>
      <c r="AN26" s="54" t="str">
        <f t="shared" ca="1" si="34"/>
        <v/>
      </c>
      <c r="AO26" s="54" t="str">
        <f t="shared" ca="1" si="35"/>
        <v/>
      </c>
      <c r="AP26" s="17" t="str">
        <f t="shared" ca="1" si="36"/>
        <v/>
      </c>
      <c r="AQ26" s="54" t="str">
        <f t="shared" ca="1" si="37"/>
        <v/>
      </c>
      <c r="AR26" s="54" t="str">
        <f t="shared" ca="1" si="38"/>
        <v/>
      </c>
      <c r="AS26" s="17" t="str">
        <f t="shared" ca="1" si="39"/>
        <v/>
      </c>
      <c r="AT26" s="54" t="str">
        <f t="shared" ca="1" si="40"/>
        <v/>
      </c>
      <c r="AU26" s="43" t="str">
        <f t="shared" ca="1" si="41"/>
        <v/>
      </c>
      <c r="AV26" s="17" t="str">
        <f t="shared" ca="1" si="42"/>
        <v/>
      </c>
      <c r="AW26" s="54" t="str">
        <f t="shared" ca="1" si="43"/>
        <v/>
      </c>
      <c r="AX26" s="43" t="str">
        <f t="shared" ca="1" si="44"/>
        <v/>
      </c>
      <c r="AY26" s="17" t="str">
        <f t="shared" ca="1" si="45"/>
        <v/>
      </c>
      <c r="AZ26" s="54" t="str">
        <f t="shared" ca="1" si="46"/>
        <v/>
      </c>
      <c r="BA26" s="43" t="str">
        <f t="shared" ca="1" si="47"/>
        <v>OUI</v>
      </c>
    </row>
    <row r="27" spans="1:53" ht="15" thickBot="1">
      <c r="A27" s="2">
        <v>19329</v>
      </c>
      <c r="B27" s="11">
        <v>-0.98835011920401072</v>
      </c>
      <c r="E27" s="23">
        <f t="shared" si="18"/>
        <v>1974</v>
      </c>
      <c r="F27" s="29">
        <f t="shared" ca="1" si="0"/>
        <v>2.2786807278742751</v>
      </c>
      <c r="G27" s="30">
        <f t="shared" ca="1" si="1"/>
        <v>0.7986746452780924</v>
      </c>
      <c r="H27" s="30">
        <f t="shared" ca="1" si="2"/>
        <v>-0.14104335539012958</v>
      </c>
      <c r="I27" s="30">
        <f t="shared" ca="1" si="3"/>
        <v>-0.57394444444444659</v>
      </c>
      <c r="J27" s="30">
        <f t="shared" ca="1" si="4"/>
        <v>-1.4473676592224987</v>
      </c>
      <c r="K27" s="30">
        <f t="shared" ca="1" si="5"/>
        <v>-1.1189239382903153</v>
      </c>
      <c r="L27" s="30">
        <f t="shared" ca="1" si="6"/>
        <v>-1.88336021505377</v>
      </c>
      <c r="M27" s="30">
        <f t="shared" ca="1" si="7"/>
        <v>-0.69041770057899399</v>
      </c>
      <c r="N27" s="30">
        <f t="shared" ca="1" si="8"/>
        <v>-1.557063996954513</v>
      </c>
      <c r="O27" s="30">
        <f t="shared" ca="1" si="9"/>
        <v>-4.7294967604080522</v>
      </c>
      <c r="P27" s="30">
        <f t="shared" ca="1" si="10"/>
        <v>5.3169761273206717E-2</v>
      </c>
      <c r="Q27" s="31">
        <f t="shared" ca="1" si="11"/>
        <v>2.1289867659222468</v>
      </c>
      <c r="R27" s="40">
        <f t="shared" ca="1" si="19"/>
        <v>0.64435970392644359</v>
      </c>
      <c r="S27" s="57"/>
      <c r="T27" s="23">
        <f t="shared" si="20"/>
        <v>1974</v>
      </c>
      <c r="U27" s="18" t="str">
        <f t="shared" ca="1" si="12"/>
        <v/>
      </c>
      <c r="V27" s="36" t="str">
        <f t="shared" ca="1" si="13"/>
        <v/>
      </c>
      <c r="W27" s="37" t="str">
        <f t="shared" ca="1" si="14"/>
        <v>oui</v>
      </c>
      <c r="X27" s="38" t="str">
        <f t="shared" ca="1" si="15"/>
        <v/>
      </c>
      <c r="Y27" s="36" t="str">
        <f t="shared" ca="1" si="16"/>
        <v/>
      </c>
      <c r="Z27" s="37" t="str">
        <f t="shared" ca="1" si="17"/>
        <v>oui</v>
      </c>
      <c r="AA27" s="17" t="str">
        <f t="shared" ca="1" si="21"/>
        <v/>
      </c>
      <c r="AB27" s="54" t="str">
        <f t="shared" ca="1" si="22"/>
        <v/>
      </c>
      <c r="AC27" s="43" t="str">
        <f t="shared" ca="1" si="23"/>
        <v>OUI</v>
      </c>
      <c r="AD27" s="17" t="str">
        <f t="shared" ca="1" si="24"/>
        <v/>
      </c>
      <c r="AE27" s="54" t="str">
        <f t="shared" ca="1" si="25"/>
        <v/>
      </c>
      <c r="AF27" s="43" t="str">
        <f t="shared" ca="1" si="26"/>
        <v/>
      </c>
      <c r="AG27" s="17" t="str">
        <f t="shared" ca="1" si="27"/>
        <v/>
      </c>
      <c r="AH27" s="54" t="str">
        <f t="shared" ca="1" si="28"/>
        <v/>
      </c>
      <c r="AI27" s="43" t="str">
        <f t="shared" ca="1" si="29"/>
        <v/>
      </c>
      <c r="AJ27" s="17" t="str">
        <f t="shared" ca="1" si="30"/>
        <v/>
      </c>
      <c r="AK27" s="54" t="str">
        <f t="shared" ca="1" si="31"/>
        <v/>
      </c>
      <c r="AL27" s="54" t="str">
        <f t="shared" ca="1" si="32"/>
        <v/>
      </c>
      <c r="AM27" s="17" t="str">
        <f t="shared" ca="1" si="33"/>
        <v/>
      </c>
      <c r="AN27" s="54" t="str">
        <f t="shared" ca="1" si="34"/>
        <v/>
      </c>
      <c r="AO27" s="54" t="str">
        <f t="shared" ca="1" si="35"/>
        <v/>
      </c>
      <c r="AP27" s="17" t="str">
        <f t="shared" ca="1" si="36"/>
        <v/>
      </c>
      <c r="AQ27" s="54" t="str">
        <f t="shared" ca="1" si="37"/>
        <v/>
      </c>
      <c r="AR27" s="54" t="str">
        <f t="shared" ca="1" si="38"/>
        <v/>
      </c>
      <c r="AS27" s="17" t="str">
        <f t="shared" ca="1" si="39"/>
        <v/>
      </c>
      <c r="AT27" s="54" t="str">
        <f t="shared" ca="1" si="40"/>
        <v/>
      </c>
      <c r="AU27" s="43" t="str">
        <f t="shared" ca="1" si="41"/>
        <v/>
      </c>
      <c r="AV27" s="17" t="str">
        <f t="shared" ca="1" si="42"/>
        <v/>
      </c>
      <c r="AW27" s="54" t="str">
        <f t="shared" ca="1" si="43"/>
        <v/>
      </c>
      <c r="AX27" s="43" t="str">
        <f t="shared" ca="1" si="44"/>
        <v/>
      </c>
      <c r="AY27" s="17" t="str">
        <f t="shared" ca="1" si="45"/>
        <v/>
      </c>
      <c r="AZ27" s="54" t="str">
        <f t="shared" ca="1" si="46"/>
        <v/>
      </c>
      <c r="BA27" s="43" t="str">
        <f t="shared" ca="1" si="47"/>
        <v/>
      </c>
    </row>
    <row r="28" spans="1:53">
      <c r="A28" s="1">
        <v>19360</v>
      </c>
      <c r="B28" s="8">
        <v>-3.5684839196224392</v>
      </c>
      <c r="E28" s="23">
        <f t="shared" si="18"/>
        <v>1975</v>
      </c>
      <c r="F28" s="29">
        <f t="shared" ca="1" si="0"/>
        <v>2.3422663358147231</v>
      </c>
      <c r="G28" s="30">
        <f t="shared" ca="1" si="1"/>
        <v>0.768729590333038</v>
      </c>
      <c r="H28" s="30">
        <f t="shared" ca="1" si="2"/>
        <v>-2.1203857871519176</v>
      </c>
      <c r="I28" s="30">
        <f t="shared" ca="1" si="3"/>
        <v>-0.9234957264957302</v>
      </c>
      <c r="J28" s="30">
        <f t="shared" ca="1" si="4"/>
        <v>-1.8515860215053745</v>
      </c>
      <c r="K28" s="30">
        <f t="shared" ca="1" si="5"/>
        <v>-1.3380265023928821</v>
      </c>
      <c r="L28" s="30">
        <f t="shared" ca="1" si="6"/>
        <v>-0.54247932175352176</v>
      </c>
      <c r="M28" s="30">
        <f t="shared" ca="1" si="7"/>
        <v>0.63501654259718165</v>
      </c>
      <c r="N28" s="30">
        <f t="shared" ca="1" si="8"/>
        <v>-4.9051176441693656E-2</v>
      </c>
      <c r="O28" s="30">
        <f t="shared" ca="1" si="9"/>
        <v>-2.2561716983733131</v>
      </c>
      <c r="P28" s="30">
        <f t="shared" ca="1" si="10"/>
        <v>-0.94279177718832763</v>
      </c>
      <c r="Q28" s="31">
        <f t="shared" ca="1" si="11"/>
        <v>-2.2952067824648488</v>
      </c>
      <c r="R28" s="40">
        <f t="shared" ca="1" si="19"/>
        <v>1.7466608973566693</v>
      </c>
      <c r="S28" s="57"/>
      <c r="T28" s="23">
        <f t="shared" si="20"/>
        <v>1975</v>
      </c>
      <c r="U28" s="18" t="str">
        <f t="shared" ca="1" si="12"/>
        <v/>
      </c>
      <c r="V28" s="36" t="str">
        <f t="shared" ca="1" si="13"/>
        <v>oui</v>
      </c>
      <c r="W28" s="37" t="str">
        <f t="shared" ca="1" si="14"/>
        <v/>
      </c>
      <c r="X28" s="38" t="str">
        <f t="shared" ca="1" si="15"/>
        <v/>
      </c>
      <c r="Y28" s="36" t="str">
        <f t="shared" ca="1" si="16"/>
        <v/>
      </c>
      <c r="Z28" s="37" t="str">
        <f t="shared" ca="1" si="17"/>
        <v>oui</v>
      </c>
      <c r="AA28" s="17" t="str">
        <f t="shared" ca="1" si="21"/>
        <v/>
      </c>
      <c r="AB28" s="54" t="str">
        <f t="shared" ca="1" si="22"/>
        <v/>
      </c>
      <c r="AC28" s="43" t="str">
        <f t="shared" ca="1" si="23"/>
        <v/>
      </c>
      <c r="AD28" s="17" t="str">
        <f t="shared" ca="1" si="24"/>
        <v/>
      </c>
      <c r="AE28" s="54" t="str">
        <f t="shared" ca="1" si="25"/>
        <v/>
      </c>
      <c r="AF28" s="43" t="str">
        <f t="shared" ca="1" si="26"/>
        <v/>
      </c>
      <c r="AG28" s="17" t="str">
        <f t="shared" ca="1" si="27"/>
        <v/>
      </c>
      <c r="AH28" s="54" t="str">
        <f t="shared" ca="1" si="28"/>
        <v/>
      </c>
      <c r="AI28" s="43" t="str">
        <f t="shared" ca="1" si="29"/>
        <v/>
      </c>
      <c r="AJ28" s="17" t="str">
        <f t="shared" ca="1" si="30"/>
        <v/>
      </c>
      <c r="AK28" s="54" t="str">
        <f t="shared" ca="1" si="31"/>
        <v/>
      </c>
      <c r="AL28" s="54" t="str">
        <f t="shared" ca="1" si="32"/>
        <v/>
      </c>
      <c r="AM28" s="17" t="str">
        <f t="shared" ca="1" si="33"/>
        <v/>
      </c>
      <c r="AN28" s="54" t="str">
        <f t="shared" ca="1" si="34"/>
        <v/>
      </c>
      <c r="AO28" s="54" t="str">
        <f t="shared" ca="1" si="35"/>
        <v/>
      </c>
      <c r="AP28" s="17" t="str">
        <f t="shared" ca="1" si="36"/>
        <v/>
      </c>
      <c r="AQ28" s="54" t="str">
        <f t="shared" ca="1" si="37"/>
        <v/>
      </c>
      <c r="AR28" s="54" t="str">
        <f t="shared" ca="1" si="38"/>
        <v/>
      </c>
      <c r="AS28" s="17" t="str">
        <f t="shared" ca="1" si="39"/>
        <v/>
      </c>
      <c r="AT28" s="54" t="str">
        <f t="shared" ca="1" si="40"/>
        <v/>
      </c>
      <c r="AU28" s="43" t="str">
        <f t="shared" ca="1" si="41"/>
        <v>OUI</v>
      </c>
      <c r="AV28" s="17" t="str">
        <f t="shared" ca="1" si="42"/>
        <v/>
      </c>
      <c r="AW28" s="54" t="str">
        <f t="shared" ca="1" si="43"/>
        <v/>
      </c>
      <c r="AX28" s="43" t="str">
        <f t="shared" ca="1" si="44"/>
        <v/>
      </c>
      <c r="AY28" s="17" t="str">
        <f t="shared" ca="1" si="45"/>
        <v/>
      </c>
      <c r="AZ28" s="54" t="str">
        <f t="shared" ca="1" si="46"/>
        <v/>
      </c>
      <c r="BA28" s="43" t="str">
        <f t="shared" ca="1" si="47"/>
        <v/>
      </c>
    </row>
    <row r="29" spans="1:53">
      <c r="A29" s="1">
        <v>19391</v>
      </c>
      <c r="B29" s="9">
        <v>-1.9871891233062633</v>
      </c>
      <c r="E29" s="23">
        <f t="shared" si="18"/>
        <v>1976</v>
      </c>
      <c r="F29" s="29">
        <f t="shared" ca="1" si="0"/>
        <v>8.2712985938808714E-3</v>
      </c>
      <c r="G29" s="30">
        <f t="shared" ca="1" si="1"/>
        <v>8.3931844974949321E-2</v>
      </c>
      <c r="H29" s="30">
        <f t="shared" ca="1" si="2"/>
        <v>-1.7061798318169297</v>
      </c>
      <c r="I29" s="30">
        <f t="shared" ca="1" si="3"/>
        <v>-1.0998418803418808</v>
      </c>
      <c r="J29" s="30">
        <f t="shared" ca="1" si="4"/>
        <v>3.5262613730358439E-2</v>
      </c>
      <c r="K29" s="30">
        <f t="shared" ca="1" si="5"/>
        <v>2.1635119591455805</v>
      </c>
      <c r="L29" s="30">
        <f t="shared" ca="1" si="6"/>
        <v>0.98704921422663361</v>
      </c>
      <c r="M29" s="30">
        <f t="shared" ca="1" si="7"/>
        <v>-0.51293631100082493</v>
      </c>
      <c r="N29" s="30">
        <f t="shared" ca="1" si="8"/>
        <v>-1.3571922020827181</v>
      </c>
      <c r="O29" s="30">
        <f t="shared" ca="1" si="9"/>
        <v>-0.49897566859663733</v>
      </c>
      <c r="P29" s="30">
        <f t="shared" ca="1" si="10"/>
        <v>-1.0935610079575593</v>
      </c>
      <c r="Q29" s="31">
        <f t="shared" ca="1" si="11"/>
        <v>-1.5808767576509526</v>
      </c>
      <c r="R29" s="40">
        <f t="shared" ca="1" si="19"/>
        <v>-0.7343345462986729</v>
      </c>
      <c r="S29" s="57"/>
      <c r="T29" s="23">
        <f t="shared" si="20"/>
        <v>1976</v>
      </c>
      <c r="U29" s="18" t="str">
        <f t="shared" ca="1" si="12"/>
        <v/>
      </c>
      <c r="V29" s="36" t="str">
        <f t="shared" ca="1" si="13"/>
        <v/>
      </c>
      <c r="W29" s="37" t="str">
        <f t="shared" ca="1" si="14"/>
        <v>oui</v>
      </c>
      <c r="X29" s="38" t="str">
        <f t="shared" ca="1" si="15"/>
        <v/>
      </c>
      <c r="Y29" s="36" t="str">
        <f t="shared" ca="1" si="16"/>
        <v>oui</v>
      </c>
      <c r="Z29" s="37" t="str">
        <f t="shared" ca="1" si="17"/>
        <v/>
      </c>
      <c r="AA29" s="17" t="str">
        <f t="shared" ca="1" si="21"/>
        <v/>
      </c>
      <c r="AB29" s="54" t="str">
        <f t="shared" ca="1" si="22"/>
        <v/>
      </c>
      <c r="AC29" s="43" t="str">
        <f t="shared" ca="1" si="23"/>
        <v/>
      </c>
      <c r="AD29" s="17" t="str">
        <f t="shared" ca="1" si="24"/>
        <v/>
      </c>
      <c r="AE29" s="54" t="str">
        <f t="shared" ca="1" si="25"/>
        <v/>
      </c>
      <c r="AF29" s="43" t="str">
        <f t="shared" ca="1" si="26"/>
        <v/>
      </c>
      <c r="AG29" s="17" t="str">
        <f t="shared" ca="1" si="27"/>
        <v/>
      </c>
      <c r="AH29" s="54" t="str">
        <f t="shared" ca="1" si="28"/>
        <v/>
      </c>
      <c r="AI29" s="43" t="str">
        <f t="shared" ca="1" si="29"/>
        <v/>
      </c>
      <c r="AJ29" s="17" t="str">
        <f t="shared" ca="1" si="30"/>
        <v/>
      </c>
      <c r="AK29" s="54" t="str">
        <f t="shared" ca="1" si="31"/>
        <v/>
      </c>
      <c r="AL29" s="54" t="str">
        <f t="shared" ca="1" si="32"/>
        <v/>
      </c>
      <c r="AM29" s="17" t="str">
        <f t="shared" ca="1" si="33"/>
        <v/>
      </c>
      <c r="AN29" s="54" t="str">
        <f t="shared" ca="1" si="34"/>
        <v/>
      </c>
      <c r="AO29" s="54" t="str">
        <f t="shared" ca="1" si="35"/>
        <v/>
      </c>
      <c r="AP29" s="17" t="str">
        <f t="shared" ca="1" si="36"/>
        <v/>
      </c>
      <c r="AQ29" s="54" t="str">
        <f t="shared" ca="1" si="37"/>
        <v/>
      </c>
      <c r="AR29" s="54" t="str">
        <f t="shared" ca="1" si="38"/>
        <v>OUI</v>
      </c>
      <c r="AS29" s="17" t="str">
        <f t="shared" ca="1" si="39"/>
        <v/>
      </c>
      <c r="AT29" s="54" t="str">
        <f t="shared" ca="1" si="40"/>
        <v/>
      </c>
      <c r="AU29" s="43" t="str">
        <f t="shared" ca="1" si="41"/>
        <v/>
      </c>
      <c r="AV29" s="17" t="str">
        <f t="shared" ca="1" si="42"/>
        <v/>
      </c>
      <c r="AW29" s="54" t="str">
        <f t="shared" ca="1" si="43"/>
        <v/>
      </c>
      <c r="AX29" s="43" t="str">
        <f t="shared" ca="1" si="44"/>
        <v/>
      </c>
      <c r="AY29" s="17" t="str">
        <f t="shared" ca="1" si="45"/>
        <v/>
      </c>
      <c r="AZ29" s="54" t="str">
        <f t="shared" ca="1" si="46"/>
        <v/>
      </c>
      <c r="BA29" s="43" t="str">
        <f t="shared" ca="1" si="47"/>
        <v/>
      </c>
    </row>
    <row r="30" spans="1:53">
      <c r="A30" s="1">
        <v>19419</v>
      </c>
      <c r="B30" s="9">
        <v>7.8271343194016296E-2</v>
      </c>
      <c r="E30" s="23">
        <f t="shared" si="18"/>
        <v>1977</v>
      </c>
      <c r="F30" s="29">
        <f t="shared" ca="1" si="0"/>
        <v>-2.6716294458228873E-2</v>
      </c>
      <c r="G30" s="30">
        <f t="shared" ca="1" si="1"/>
        <v>2.2541004694539151</v>
      </c>
      <c r="H30" s="30">
        <f t="shared" ca="1" si="2"/>
        <v>0.93432885304659408</v>
      </c>
      <c r="I30" s="30">
        <f t="shared" ca="1" si="3"/>
        <v>-1.6379188034188061</v>
      </c>
      <c r="J30" s="30">
        <f t="shared" ca="1" si="4"/>
        <v>-1.5744148056244782</v>
      </c>
      <c r="K30" s="30">
        <f t="shared" ca="1" si="5"/>
        <v>-1.9849495793159555</v>
      </c>
      <c r="L30" s="30">
        <f t="shared" ca="1" si="6"/>
        <v>-1.8036455748552527</v>
      </c>
      <c r="M30" s="30">
        <f t="shared" ca="1" si="7"/>
        <v>-2.5553060380479735</v>
      </c>
      <c r="N30" s="30">
        <f t="shared" ca="1" si="8"/>
        <v>-1.7223845097750274</v>
      </c>
      <c r="O30" s="30">
        <f t="shared" ca="1" si="9"/>
        <v>0.72652060931899243</v>
      </c>
      <c r="P30" s="30">
        <f t="shared" ca="1" si="10"/>
        <v>-0.3865097259062793</v>
      </c>
      <c r="Q30" s="31">
        <f t="shared" ca="1" si="11"/>
        <v>0.622845326716293</v>
      </c>
      <c r="R30" s="40">
        <f t="shared" ca="1" si="19"/>
        <v>0.21550247244824453</v>
      </c>
      <c r="S30" s="57"/>
      <c r="T30" s="23">
        <f t="shared" si="20"/>
        <v>1977</v>
      </c>
      <c r="U30" s="18" t="str">
        <f t="shared" ca="1" si="12"/>
        <v/>
      </c>
      <c r="V30" s="36" t="str">
        <f t="shared" ca="1" si="13"/>
        <v/>
      </c>
      <c r="W30" s="37" t="str">
        <f t="shared" ca="1" si="14"/>
        <v>oui</v>
      </c>
      <c r="X30" s="38" t="str">
        <f t="shared" ca="1" si="15"/>
        <v>oui</v>
      </c>
      <c r="Y30" s="36" t="str">
        <f t="shared" ca="1" si="16"/>
        <v/>
      </c>
      <c r="Z30" s="37" t="str">
        <f t="shared" ca="1" si="17"/>
        <v/>
      </c>
      <c r="AA30" s="17" t="str">
        <f t="shared" ca="1" si="21"/>
        <v/>
      </c>
      <c r="AB30" s="54" t="str">
        <f t="shared" ca="1" si="22"/>
        <v/>
      </c>
      <c r="AC30" s="43" t="str">
        <f t="shared" ca="1" si="23"/>
        <v/>
      </c>
      <c r="AD30" s="17" t="str">
        <f t="shared" ca="1" si="24"/>
        <v/>
      </c>
      <c r="AE30" s="54" t="str">
        <f t="shared" ca="1" si="25"/>
        <v/>
      </c>
      <c r="AF30" s="43" t="str">
        <f t="shared" ca="1" si="26"/>
        <v/>
      </c>
      <c r="AG30" s="17" t="str">
        <f t="shared" ca="1" si="27"/>
        <v/>
      </c>
      <c r="AH30" s="54" t="str">
        <f t="shared" ca="1" si="28"/>
        <v/>
      </c>
      <c r="AI30" s="43" t="str">
        <f t="shared" ca="1" si="29"/>
        <v/>
      </c>
      <c r="AJ30" s="17" t="str">
        <f t="shared" ca="1" si="30"/>
        <v/>
      </c>
      <c r="AK30" s="54" t="str">
        <f t="shared" ca="1" si="31"/>
        <v/>
      </c>
      <c r="AL30" s="54" t="str">
        <f t="shared" ca="1" si="32"/>
        <v/>
      </c>
      <c r="AM30" s="17" t="str">
        <f t="shared" ca="1" si="33"/>
        <v/>
      </c>
      <c r="AN30" s="54" t="str">
        <f t="shared" ca="1" si="34"/>
        <v/>
      </c>
      <c r="AO30" s="54" t="str">
        <f t="shared" ca="1" si="35"/>
        <v/>
      </c>
      <c r="AP30" s="17" t="str">
        <f t="shared" ca="1" si="36"/>
        <v/>
      </c>
      <c r="AQ30" s="54" t="str">
        <f t="shared" ca="1" si="37"/>
        <v/>
      </c>
      <c r="AR30" s="54" t="str">
        <f t="shared" ca="1" si="38"/>
        <v/>
      </c>
      <c r="AS30" s="17" t="str">
        <f t="shared" ca="1" si="39"/>
        <v/>
      </c>
      <c r="AT30" s="54" t="str">
        <f t="shared" ca="1" si="40"/>
        <v/>
      </c>
      <c r="AU30" s="43" t="str">
        <f t="shared" ca="1" si="41"/>
        <v/>
      </c>
      <c r="AV30" s="17" t="str">
        <f t="shared" ca="1" si="42"/>
        <v/>
      </c>
      <c r="AW30" s="54" t="str">
        <f t="shared" ca="1" si="43"/>
        <v>OUI</v>
      </c>
      <c r="AX30" s="43" t="str">
        <f t="shared" ca="1" si="44"/>
        <v/>
      </c>
      <c r="AY30" s="17" t="str">
        <f t="shared" ca="1" si="45"/>
        <v/>
      </c>
      <c r="AZ30" s="54" t="str">
        <f t="shared" ca="1" si="46"/>
        <v/>
      </c>
      <c r="BA30" s="43" t="str">
        <f t="shared" ca="1" si="47"/>
        <v/>
      </c>
    </row>
    <row r="31" spans="1:53">
      <c r="A31" s="1">
        <v>19450</v>
      </c>
      <c r="B31" s="9">
        <v>0.63851407742584243</v>
      </c>
      <c r="E31" s="23">
        <f t="shared" si="18"/>
        <v>1978</v>
      </c>
      <c r="F31" s="29">
        <f t="shared" ca="1" si="0"/>
        <v>-0.75022746071133106</v>
      </c>
      <c r="G31" s="30">
        <f t="shared" ca="1" si="1"/>
        <v>-0.63456711296366475</v>
      </c>
      <c r="H31" s="30">
        <f t="shared" ca="1" si="2"/>
        <v>-0.10022449682933754</v>
      </c>
      <c r="I31" s="30">
        <f t="shared" ca="1" si="3"/>
        <v>-2.0570213675213687</v>
      </c>
      <c r="J31" s="30">
        <f t="shared" ca="1" si="4"/>
        <v>-1.5066728701406102</v>
      </c>
      <c r="K31" s="30">
        <f t="shared" ca="1" si="5"/>
        <v>-1.8716803485467253</v>
      </c>
      <c r="L31" s="30">
        <f t="shared" ca="1" si="6"/>
        <v>-2.2996133167907402</v>
      </c>
      <c r="M31" s="30">
        <f t="shared" ca="1" si="7"/>
        <v>-2.4044375516956151</v>
      </c>
      <c r="N31" s="30">
        <f t="shared" ca="1" si="8"/>
        <v>-0.81725630464682197</v>
      </c>
      <c r="O31" s="30">
        <f t="shared" ca="1" si="9"/>
        <v>-0.9592114006065664</v>
      </c>
      <c r="P31" s="30">
        <f t="shared" ca="1" si="10"/>
        <v>-1.3190738284703789</v>
      </c>
      <c r="Q31" s="31">
        <f t="shared" ca="1" si="11"/>
        <v>0.61322994210091064</v>
      </c>
      <c r="R31" s="40">
        <f t="shared" ca="1" si="19"/>
        <v>-0.25398308231956762</v>
      </c>
      <c r="S31" s="57"/>
      <c r="T31" s="23">
        <f t="shared" si="20"/>
        <v>1978</v>
      </c>
      <c r="U31" s="18" t="str">
        <f t="shared" ca="1" si="12"/>
        <v/>
      </c>
      <c r="V31" s="36" t="str">
        <f t="shared" ca="1" si="13"/>
        <v/>
      </c>
      <c r="W31" s="37" t="str">
        <f t="shared" ca="1" si="14"/>
        <v>oui</v>
      </c>
      <c r="X31" s="38" t="str">
        <f t="shared" ca="1" si="15"/>
        <v/>
      </c>
      <c r="Y31" s="36" t="str">
        <f t="shared" ca="1" si="16"/>
        <v/>
      </c>
      <c r="Z31" s="37" t="str">
        <f t="shared" ca="1" si="17"/>
        <v>oui</v>
      </c>
      <c r="AA31" s="17" t="str">
        <f t="shared" ca="1" si="21"/>
        <v/>
      </c>
      <c r="AB31" s="54" t="str">
        <f t="shared" ca="1" si="22"/>
        <v/>
      </c>
      <c r="AC31" s="43" t="str">
        <f t="shared" ca="1" si="23"/>
        <v/>
      </c>
      <c r="AD31" s="17" t="str">
        <f t="shared" ca="1" si="24"/>
        <v/>
      </c>
      <c r="AE31" s="54" t="str">
        <f t="shared" ca="1" si="25"/>
        <v/>
      </c>
      <c r="AF31" s="43" t="str">
        <f t="shared" ca="1" si="26"/>
        <v/>
      </c>
      <c r="AG31" s="17" t="str">
        <f t="shared" ca="1" si="27"/>
        <v/>
      </c>
      <c r="AH31" s="54" t="str">
        <f t="shared" ca="1" si="28"/>
        <v/>
      </c>
      <c r="AI31" s="43" t="str">
        <f t="shared" ca="1" si="29"/>
        <v/>
      </c>
      <c r="AJ31" s="17" t="str">
        <f t="shared" ca="1" si="30"/>
        <v/>
      </c>
      <c r="AK31" s="54" t="str">
        <f t="shared" ca="1" si="31"/>
        <v/>
      </c>
      <c r="AL31" s="54" t="str">
        <f t="shared" ca="1" si="32"/>
        <v/>
      </c>
      <c r="AM31" s="17" t="str">
        <f t="shared" ca="1" si="33"/>
        <v/>
      </c>
      <c r="AN31" s="54" t="str">
        <f t="shared" ca="1" si="34"/>
        <v/>
      </c>
      <c r="AO31" s="54" t="str">
        <f t="shared" ca="1" si="35"/>
        <v/>
      </c>
      <c r="AP31" s="17" t="str">
        <f t="shared" ca="1" si="36"/>
        <v/>
      </c>
      <c r="AQ31" s="54" t="str">
        <f t="shared" ca="1" si="37"/>
        <v/>
      </c>
      <c r="AR31" s="54" t="str">
        <f t="shared" ca="1" si="38"/>
        <v/>
      </c>
      <c r="AS31" s="17" t="str">
        <f t="shared" ca="1" si="39"/>
        <v/>
      </c>
      <c r="AT31" s="54" t="str">
        <f t="shared" ca="1" si="40"/>
        <v/>
      </c>
      <c r="AU31" s="43" t="str">
        <f t="shared" ca="1" si="41"/>
        <v/>
      </c>
      <c r="AV31" s="17" t="str">
        <f t="shared" ca="1" si="42"/>
        <v>OUI</v>
      </c>
      <c r="AW31" s="54" t="str">
        <f t="shared" ca="1" si="43"/>
        <v/>
      </c>
      <c r="AX31" s="43" t="str">
        <f t="shared" ca="1" si="44"/>
        <v/>
      </c>
      <c r="AY31" s="17" t="str">
        <f t="shared" ca="1" si="45"/>
        <v/>
      </c>
      <c r="AZ31" s="54" t="str">
        <f t="shared" ca="1" si="46"/>
        <v/>
      </c>
      <c r="BA31" s="43" t="str">
        <f t="shared" ca="1" si="47"/>
        <v/>
      </c>
    </row>
    <row r="32" spans="1:53">
      <c r="A32" s="1">
        <v>19480</v>
      </c>
      <c r="B32" s="9">
        <v>1.3188817934121584</v>
      </c>
      <c r="E32" s="23">
        <f t="shared" si="18"/>
        <v>1979</v>
      </c>
      <c r="F32" s="29">
        <f t="shared" ca="1" si="0"/>
        <v>-3.4807485525227455</v>
      </c>
      <c r="G32" s="30">
        <f t="shared" ca="1" si="1"/>
        <v>-0.66368799208454377</v>
      </c>
      <c r="H32" s="30">
        <f t="shared" ca="1" si="2"/>
        <v>-0.68998876481940918</v>
      </c>
      <c r="I32" s="30">
        <f t="shared" ca="1" si="3"/>
        <v>-1.42932905982906</v>
      </c>
      <c r="J32" s="30">
        <f t="shared" ca="1" si="4"/>
        <v>-1.3874421009098405</v>
      </c>
      <c r="K32" s="30">
        <f t="shared" ca="1" si="5"/>
        <v>-0.49494957931596062</v>
      </c>
      <c r="L32" s="30">
        <f t="shared" ca="1" si="6"/>
        <v>-1.1724421009098513</v>
      </c>
      <c r="M32" s="30">
        <f t="shared" ca="1" si="7"/>
        <v>-2.2092762613730343</v>
      </c>
      <c r="N32" s="30">
        <f t="shared" ca="1" si="8"/>
        <v>-0.63174348413399883</v>
      </c>
      <c r="O32" s="30">
        <f t="shared" ca="1" si="9"/>
        <v>0.10176874827680926</v>
      </c>
      <c r="P32" s="30">
        <f t="shared" ca="1" si="10"/>
        <v>-1.0645225464190995</v>
      </c>
      <c r="Q32" s="31">
        <f t="shared" ca="1" si="11"/>
        <v>1.1302894954507838</v>
      </c>
      <c r="R32" s="40">
        <f t="shared" ca="1" si="19"/>
        <v>-1.1770688675021261</v>
      </c>
      <c r="S32" s="57"/>
      <c r="T32" s="23">
        <f t="shared" si="20"/>
        <v>1979</v>
      </c>
      <c r="U32" s="18" t="str">
        <f t="shared" ca="1" si="12"/>
        <v/>
      </c>
      <c r="V32" s="36" t="str">
        <f t="shared" ca="1" si="13"/>
        <v/>
      </c>
      <c r="W32" s="37" t="str">
        <f t="shared" ca="1" si="14"/>
        <v>oui</v>
      </c>
      <c r="X32" s="38" t="str">
        <f t="shared" ca="1" si="15"/>
        <v/>
      </c>
      <c r="Y32" s="36" t="str">
        <f t="shared" ca="1" si="16"/>
        <v>oui</v>
      </c>
      <c r="Z32" s="37" t="str">
        <f t="shared" ca="1" si="17"/>
        <v/>
      </c>
      <c r="AA32" s="17" t="str">
        <f t="shared" ca="1" si="21"/>
        <v/>
      </c>
      <c r="AB32" s="54" t="str">
        <f t="shared" ca="1" si="22"/>
        <v/>
      </c>
      <c r="AC32" s="43" t="str">
        <f t="shared" ca="1" si="23"/>
        <v/>
      </c>
      <c r="AD32" s="17" t="str">
        <f t="shared" ca="1" si="24"/>
        <v/>
      </c>
      <c r="AE32" s="54" t="str">
        <f t="shared" ca="1" si="25"/>
        <v/>
      </c>
      <c r="AF32" s="43" t="str">
        <f t="shared" ca="1" si="26"/>
        <v/>
      </c>
      <c r="AG32" s="17" t="str">
        <f t="shared" ca="1" si="27"/>
        <v/>
      </c>
      <c r="AH32" s="54" t="str">
        <f t="shared" ca="1" si="28"/>
        <v/>
      </c>
      <c r="AI32" s="43" t="str">
        <f t="shared" ca="1" si="29"/>
        <v/>
      </c>
      <c r="AJ32" s="17" t="str">
        <f t="shared" ca="1" si="30"/>
        <v/>
      </c>
      <c r="AK32" s="54" t="str">
        <f t="shared" ca="1" si="31"/>
        <v/>
      </c>
      <c r="AL32" s="54" t="str">
        <f t="shared" ca="1" si="32"/>
        <v/>
      </c>
      <c r="AM32" s="17" t="str">
        <f t="shared" ca="1" si="33"/>
        <v/>
      </c>
      <c r="AN32" s="54" t="str">
        <f t="shared" ca="1" si="34"/>
        <v/>
      </c>
      <c r="AO32" s="54" t="str">
        <f t="shared" ca="1" si="35"/>
        <v/>
      </c>
      <c r="AP32" s="17" t="str">
        <f t="shared" ca="1" si="36"/>
        <v/>
      </c>
      <c r="AQ32" s="54" t="str">
        <f t="shared" ca="1" si="37"/>
        <v/>
      </c>
      <c r="AR32" s="54" t="str">
        <f t="shared" ca="1" si="38"/>
        <v/>
      </c>
      <c r="AS32" s="17" t="str">
        <f t="shared" ca="1" si="39"/>
        <v/>
      </c>
      <c r="AT32" s="54" t="str">
        <f t="shared" ca="1" si="40"/>
        <v/>
      </c>
      <c r="AU32" s="43" t="str">
        <f t="shared" ca="1" si="41"/>
        <v/>
      </c>
      <c r="AV32" s="17" t="str">
        <f t="shared" ca="1" si="42"/>
        <v/>
      </c>
      <c r="AW32" s="54" t="str">
        <f t="shared" ca="1" si="43"/>
        <v/>
      </c>
      <c r="AX32" s="43" t="str">
        <f t="shared" ca="1" si="44"/>
        <v/>
      </c>
      <c r="AY32" s="17" t="str">
        <f t="shared" ca="1" si="45"/>
        <v/>
      </c>
      <c r="AZ32" s="54" t="str">
        <f t="shared" ca="1" si="46"/>
        <v/>
      </c>
      <c r="BA32" s="43" t="str">
        <f t="shared" ca="1" si="47"/>
        <v>OUI</v>
      </c>
    </row>
    <row r="33" spans="1:53">
      <c r="A33" s="1">
        <v>19511</v>
      </c>
      <c r="B33" s="9">
        <v>-1.2643688854999695</v>
      </c>
      <c r="E33" s="23">
        <f t="shared" si="18"/>
        <v>1980</v>
      </c>
      <c r="F33" s="29">
        <f t="shared" ca="1" si="0"/>
        <v>-1.9128825475599669</v>
      </c>
      <c r="G33" s="30">
        <f t="shared" ca="1" si="1"/>
        <v>1.7455366195107578</v>
      </c>
      <c r="H33" s="30">
        <f t="shared" ca="1" si="2"/>
        <v>-1.3535743727598595</v>
      </c>
      <c r="I33" s="30">
        <f t="shared" ca="1" si="3"/>
        <v>-1.5715085470085466</v>
      </c>
      <c r="J33" s="30">
        <f t="shared" ca="1" si="4"/>
        <v>-1.9976157981803091</v>
      </c>
      <c r="K33" s="30">
        <f t="shared" ca="1" si="5"/>
        <v>-1.9683470152133928</v>
      </c>
      <c r="L33" s="30">
        <f t="shared" ca="1" si="6"/>
        <v>-3.0242411083540119</v>
      </c>
      <c r="M33" s="30">
        <f t="shared" ca="1" si="7"/>
        <v>-0.60760132340777417</v>
      </c>
      <c r="N33" s="30">
        <f t="shared" ca="1" si="8"/>
        <v>0.42428215689163551</v>
      </c>
      <c r="O33" s="30">
        <f t="shared" ca="1" si="9"/>
        <v>-1.7427721946512271</v>
      </c>
      <c r="P33" s="30">
        <f t="shared" ca="1" si="10"/>
        <v>-2.0119584438549962</v>
      </c>
      <c r="Q33" s="31">
        <f t="shared" ca="1" si="11"/>
        <v>-1.9338544251447489</v>
      </c>
      <c r="R33" s="40">
        <f t="shared" ca="1" si="19"/>
        <v>0.32098118913385826</v>
      </c>
      <c r="S33" s="57"/>
      <c r="T33" s="23">
        <f t="shared" si="20"/>
        <v>1980</v>
      </c>
      <c r="U33" s="18" t="str">
        <f t="shared" ca="1" si="12"/>
        <v/>
      </c>
      <c r="V33" s="36" t="str">
        <f t="shared" ca="1" si="13"/>
        <v>oui</v>
      </c>
      <c r="W33" s="37" t="str">
        <f t="shared" ca="1" si="14"/>
        <v/>
      </c>
      <c r="X33" s="38" t="str">
        <f t="shared" ca="1" si="15"/>
        <v/>
      </c>
      <c r="Y33" s="36" t="str">
        <f t="shared" ca="1" si="16"/>
        <v/>
      </c>
      <c r="Z33" s="37" t="str">
        <f t="shared" ca="1" si="17"/>
        <v>oui</v>
      </c>
      <c r="AA33" s="17" t="str">
        <f t="shared" ca="1" si="21"/>
        <v/>
      </c>
      <c r="AB33" s="54" t="str">
        <f t="shared" ca="1" si="22"/>
        <v/>
      </c>
      <c r="AC33" s="43" t="str">
        <f t="shared" ca="1" si="23"/>
        <v/>
      </c>
      <c r="AD33" s="17" t="str">
        <f t="shared" ca="1" si="24"/>
        <v/>
      </c>
      <c r="AE33" s="54" t="str">
        <f t="shared" ca="1" si="25"/>
        <v/>
      </c>
      <c r="AF33" s="43" t="str">
        <f t="shared" ca="1" si="26"/>
        <v/>
      </c>
      <c r="AG33" s="17" t="str">
        <f t="shared" ca="1" si="27"/>
        <v/>
      </c>
      <c r="AH33" s="54" t="str">
        <f t="shared" ca="1" si="28"/>
        <v/>
      </c>
      <c r="AI33" s="43" t="str">
        <f t="shared" ca="1" si="29"/>
        <v/>
      </c>
      <c r="AJ33" s="17" t="str">
        <f t="shared" ca="1" si="30"/>
        <v/>
      </c>
      <c r="AK33" s="54" t="str">
        <f t="shared" ca="1" si="31"/>
        <v/>
      </c>
      <c r="AL33" s="54" t="str">
        <f t="shared" ca="1" si="32"/>
        <v/>
      </c>
      <c r="AM33" s="17" t="str">
        <f t="shared" ca="1" si="33"/>
        <v/>
      </c>
      <c r="AN33" s="54" t="str">
        <f t="shared" ca="1" si="34"/>
        <v/>
      </c>
      <c r="AO33" s="54" t="str">
        <f t="shared" ca="1" si="35"/>
        <v/>
      </c>
      <c r="AP33" s="17" t="str">
        <f t="shared" ca="1" si="36"/>
        <v/>
      </c>
      <c r="AQ33" s="54" t="str">
        <f t="shared" ca="1" si="37"/>
        <v/>
      </c>
      <c r="AR33" s="54" t="str">
        <f t="shared" ca="1" si="38"/>
        <v/>
      </c>
      <c r="AS33" s="17" t="str">
        <f t="shared" ca="1" si="39"/>
        <v/>
      </c>
      <c r="AT33" s="54" t="str">
        <f t="shared" ca="1" si="40"/>
        <v/>
      </c>
      <c r="AU33" s="43" t="str">
        <f t="shared" ca="1" si="41"/>
        <v/>
      </c>
      <c r="AV33" s="17" t="str">
        <f t="shared" ca="1" si="42"/>
        <v/>
      </c>
      <c r="AW33" s="54" t="str">
        <f t="shared" ca="1" si="43"/>
        <v>OUI</v>
      </c>
      <c r="AX33" s="43" t="str">
        <f t="shared" ca="1" si="44"/>
        <v/>
      </c>
      <c r="AY33" s="17" t="str">
        <f t="shared" ca="1" si="45"/>
        <v/>
      </c>
      <c r="AZ33" s="54" t="str">
        <f t="shared" ca="1" si="46"/>
        <v/>
      </c>
      <c r="BA33" s="43" t="str">
        <f t="shared" ca="1" si="47"/>
        <v/>
      </c>
    </row>
    <row r="34" spans="1:53">
      <c r="A34" s="1">
        <v>19541</v>
      </c>
      <c r="B34" s="9">
        <v>-1.0707963557631501</v>
      </c>
      <c r="E34" s="23">
        <f t="shared" si="18"/>
        <v>1981</v>
      </c>
      <c r="F34" s="29">
        <f t="shared" ca="1" si="0"/>
        <v>-0.79365177832919631</v>
      </c>
      <c r="G34" s="30">
        <f t="shared" ca="1" si="1"/>
        <v>-2.0872456843922365</v>
      </c>
      <c r="H34" s="30">
        <f t="shared" ca="1" si="2"/>
        <v>1.9638573890267406</v>
      </c>
      <c r="I34" s="30">
        <f t="shared" ca="1" si="3"/>
        <v>9.727350427350423E-2</v>
      </c>
      <c r="J34" s="30">
        <f t="shared" ca="1" si="4"/>
        <v>-1.1360773366418471</v>
      </c>
      <c r="K34" s="30">
        <f t="shared" ca="1" si="5"/>
        <v>-1.2706547075210857</v>
      </c>
      <c r="L34" s="30">
        <f t="shared" ca="1" si="6"/>
        <v>-2.0143775847808136</v>
      </c>
      <c r="M34" s="30">
        <f t="shared" ca="1" si="7"/>
        <v>-0.80964846980975835</v>
      </c>
      <c r="N34" s="30">
        <f t="shared" ca="1" si="8"/>
        <v>0.12543600304548619</v>
      </c>
      <c r="O34" s="30">
        <f t="shared" ca="1" si="9"/>
        <v>-1.0248441549489957</v>
      </c>
      <c r="P34" s="30">
        <f t="shared" ca="1" si="10"/>
        <v>-0.48343280282935552</v>
      </c>
      <c r="Q34" s="31">
        <f t="shared" ca="1" si="11"/>
        <v>-0.45016956162117516</v>
      </c>
      <c r="R34" s="40">
        <f t="shared" ca="1" si="19"/>
        <v>-1.6049172959553939</v>
      </c>
      <c r="S34" s="57"/>
      <c r="T34" s="23">
        <f t="shared" si="20"/>
        <v>1981</v>
      </c>
      <c r="U34" s="18" t="str">
        <f t="shared" ca="1" si="12"/>
        <v/>
      </c>
      <c r="V34" s="36" t="str">
        <f t="shared" ca="1" si="13"/>
        <v>oui</v>
      </c>
      <c r="W34" s="37" t="str">
        <f t="shared" ca="1" si="14"/>
        <v/>
      </c>
      <c r="X34" s="38" t="str">
        <f t="shared" ca="1" si="15"/>
        <v/>
      </c>
      <c r="Y34" s="36" t="str">
        <f t="shared" ca="1" si="16"/>
        <v/>
      </c>
      <c r="Z34" s="37" t="str">
        <f t="shared" ca="1" si="17"/>
        <v>oui</v>
      </c>
      <c r="AA34" s="17" t="str">
        <f t="shared" ca="1" si="21"/>
        <v/>
      </c>
      <c r="AB34" s="54" t="str">
        <f t="shared" ca="1" si="22"/>
        <v/>
      </c>
      <c r="AC34" s="43" t="str">
        <f t="shared" ca="1" si="23"/>
        <v/>
      </c>
      <c r="AD34" s="17" t="str">
        <f t="shared" ca="1" si="24"/>
        <v/>
      </c>
      <c r="AE34" s="54" t="str">
        <f t="shared" ca="1" si="25"/>
        <v/>
      </c>
      <c r="AF34" s="43" t="str">
        <f t="shared" ca="1" si="26"/>
        <v/>
      </c>
      <c r="AG34" s="17" t="str">
        <f t="shared" ca="1" si="27"/>
        <v/>
      </c>
      <c r="AH34" s="54" t="str">
        <f t="shared" ca="1" si="28"/>
        <v/>
      </c>
      <c r="AI34" s="43" t="str">
        <f t="shared" ca="1" si="29"/>
        <v/>
      </c>
      <c r="AJ34" s="17" t="str">
        <f t="shared" ca="1" si="30"/>
        <v/>
      </c>
      <c r="AK34" s="54" t="str">
        <f t="shared" ca="1" si="31"/>
        <v/>
      </c>
      <c r="AL34" s="54" t="str">
        <f t="shared" ca="1" si="32"/>
        <v/>
      </c>
      <c r="AM34" s="17" t="str">
        <f t="shared" ca="1" si="33"/>
        <v/>
      </c>
      <c r="AN34" s="54" t="str">
        <f t="shared" ca="1" si="34"/>
        <v/>
      </c>
      <c r="AO34" s="54" t="str">
        <f t="shared" ca="1" si="35"/>
        <v/>
      </c>
      <c r="AP34" s="17" t="str">
        <f t="shared" ca="1" si="36"/>
        <v/>
      </c>
      <c r="AQ34" s="54" t="str">
        <f t="shared" ca="1" si="37"/>
        <v/>
      </c>
      <c r="AR34" s="54" t="str">
        <f t="shared" ca="1" si="38"/>
        <v>OUI</v>
      </c>
      <c r="AS34" s="17" t="str">
        <f t="shared" ca="1" si="39"/>
        <v/>
      </c>
      <c r="AT34" s="54" t="str">
        <f t="shared" ca="1" si="40"/>
        <v/>
      </c>
      <c r="AU34" s="43" t="str">
        <f t="shared" ca="1" si="41"/>
        <v/>
      </c>
      <c r="AV34" s="17" t="str">
        <f t="shared" ca="1" si="42"/>
        <v/>
      </c>
      <c r="AW34" s="54" t="str">
        <f t="shared" ca="1" si="43"/>
        <v/>
      </c>
      <c r="AX34" s="43" t="str">
        <f t="shared" ca="1" si="44"/>
        <v/>
      </c>
      <c r="AY34" s="17" t="str">
        <f t="shared" ca="1" si="45"/>
        <v/>
      </c>
      <c r="AZ34" s="54" t="str">
        <f t="shared" ca="1" si="46"/>
        <v/>
      </c>
      <c r="BA34" s="43" t="str">
        <f t="shared" ca="1" si="47"/>
        <v/>
      </c>
    </row>
    <row r="35" spans="1:53">
      <c r="A35" s="1">
        <v>19572</v>
      </c>
      <c r="B35" s="9">
        <v>-0.19744222254658794</v>
      </c>
      <c r="E35" s="23">
        <f t="shared" si="18"/>
        <v>1982</v>
      </c>
      <c r="F35" s="29">
        <f t="shared" ca="1" si="0"/>
        <v>0.68252688172043108</v>
      </c>
      <c r="G35" s="30">
        <f t="shared" ca="1" si="1"/>
        <v>0.46247959033303943</v>
      </c>
      <c r="H35" s="30">
        <f t="shared" ca="1" si="2"/>
        <v>-1.2588473256134547</v>
      </c>
      <c r="I35" s="30">
        <f t="shared" ca="1" si="3"/>
        <v>-0.92804700854700961</v>
      </c>
      <c r="J35" s="30">
        <f t="shared" ca="1" si="4"/>
        <v>-0.43589123242349004</v>
      </c>
      <c r="K35" s="30">
        <f t="shared" ca="1" si="5"/>
        <v>0.80299913863276728</v>
      </c>
      <c r="L35" s="30">
        <f t="shared" ca="1" si="6"/>
        <v>0.73593258891645874</v>
      </c>
      <c r="M35" s="30">
        <f t="shared" ca="1" si="7"/>
        <v>-1.3815467328370552</v>
      </c>
      <c r="N35" s="30">
        <f t="shared" ca="1" si="8"/>
        <v>1.4942821568916393</v>
      </c>
      <c r="O35" s="30">
        <f t="shared" ca="1" si="9"/>
        <v>-0.97180445271574456</v>
      </c>
      <c r="P35" s="30">
        <f t="shared" ca="1" si="10"/>
        <v>0.99406719717064362</v>
      </c>
      <c r="Q35" s="31">
        <f t="shared" ca="1" si="11"/>
        <v>0.26149296939619315</v>
      </c>
      <c r="R35" s="40">
        <f t="shared" ca="1" si="19"/>
        <v>0.23161230347743178</v>
      </c>
      <c r="S35" s="57"/>
      <c r="T35" s="23">
        <f t="shared" si="20"/>
        <v>1982</v>
      </c>
      <c r="U35" s="18" t="str">
        <f t="shared" ca="1" si="12"/>
        <v>oui</v>
      </c>
      <c r="V35" s="36" t="str">
        <f t="shared" ca="1" si="13"/>
        <v/>
      </c>
      <c r="W35" s="37" t="str">
        <f t="shared" ca="1" si="14"/>
        <v/>
      </c>
      <c r="X35" s="38" t="str">
        <f t="shared" ca="1" si="15"/>
        <v/>
      </c>
      <c r="Y35" s="36" t="str">
        <f t="shared" ca="1" si="16"/>
        <v/>
      </c>
      <c r="Z35" s="37" t="str">
        <f t="shared" ca="1" si="17"/>
        <v>oui</v>
      </c>
      <c r="AA35" s="17" t="str">
        <f t="shared" ca="1" si="21"/>
        <v/>
      </c>
      <c r="AB35" s="54" t="str">
        <f t="shared" ca="1" si="22"/>
        <v/>
      </c>
      <c r="AC35" s="43" t="str">
        <f t="shared" ca="1" si="23"/>
        <v/>
      </c>
      <c r="AD35" s="17" t="str">
        <f t="shared" ca="1" si="24"/>
        <v/>
      </c>
      <c r="AE35" s="54" t="str">
        <f t="shared" ca="1" si="25"/>
        <v/>
      </c>
      <c r="AF35" s="43" t="str">
        <f t="shared" ca="1" si="26"/>
        <v/>
      </c>
      <c r="AG35" s="17" t="str">
        <f t="shared" ca="1" si="27"/>
        <v/>
      </c>
      <c r="AH35" s="54" t="str">
        <f t="shared" ca="1" si="28"/>
        <v/>
      </c>
      <c r="AI35" s="43" t="str">
        <f t="shared" ca="1" si="29"/>
        <v/>
      </c>
      <c r="AJ35" s="17" t="str">
        <f t="shared" ca="1" si="30"/>
        <v/>
      </c>
      <c r="AK35" s="54" t="str">
        <f t="shared" ca="1" si="31"/>
        <v/>
      </c>
      <c r="AL35" s="54" t="str">
        <f t="shared" ca="1" si="32"/>
        <v/>
      </c>
      <c r="AM35" s="17" t="str">
        <f t="shared" ca="1" si="33"/>
        <v/>
      </c>
      <c r="AN35" s="54" t="str">
        <f t="shared" ca="1" si="34"/>
        <v/>
      </c>
      <c r="AO35" s="54" t="str">
        <f t="shared" ca="1" si="35"/>
        <v>OUI</v>
      </c>
      <c r="AP35" s="17" t="str">
        <f t="shared" ca="1" si="36"/>
        <v/>
      </c>
      <c r="AQ35" s="54" t="str">
        <f t="shared" ca="1" si="37"/>
        <v/>
      </c>
      <c r="AR35" s="54" t="str">
        <f t="shared" ca="1" si="38"/>
        <v/>
      </c>
      <c r="AS35" s="17" t="str">
        <f t="shared" ca="1" si="39"/>
        <v/>
      </c>
      <c r="AT35" s="54" t="str">
        <f t="shared" ca="1" si="40"/>
        <v/>
      </c>
      <c r="AU35" s="43" t="str">
        <f t="shared" ca="1" si="41"/>
        <v/>
      </c>
      <c r="AV35" s="17" t="str">
        <f t="shared" ca="1" si="42"/>
        <v/>
      </c>
      <c r="AW35" s="54" t="str">
        <f t="shared" ca="1" si="43"/>
        <v/>
      </c>
      <c r="AX35" s="43" t="str">
        <f t="shared" ca="1" si="44"/>
        <v/>
      </c>
      <c r="AY35" s="17" t="str">
        <f t="shared" ca="1" si="45"/>
        <v/>
      </c>
      <c r="AZ35" s="54" t="str">
        <f t="shared" ca="1" si="46"/>
        <v/>
      </c>
      <c r="BA35" s="43" t="str">
        <f t="shared" ca="1" si="47"/>
        <v/>
      </c>
    </row>
    <row r="36" spans="1:53">
      <c r="A36" s="1">
        <v>19603</v>
      </c>
      <c r="B36" s="9">
        <v>0.37951971345272639</v>
      </c>
      <c r="E36" s="23">
        <f t="shared" si="18"/>
        <v>1983</v>
      </c>
      <c r="F36" s="29">
        <f t="shared" ca="1" si="0"/>
        <v>1.4018196856906542</v>
      </c>
      <c r="G36" s="30">
        <f t="shared" ca="1" si="1"/>
        <v>-2.2851165635131148</v>
      </c>
      <c r="H36" s="30">
        <f t="shared" ca="1" si="2"/>
        <v>-0.55872325613454699</v>
      </c>
      <c r="I36" s="30">
        <f t="shared" ca="1" si="3"/>
        <v>-0.68240598290598342</v>
      </c>
      <c r="J36" s="30">
        <f t="shared" ca="1" si="4"/>
        <v>-2.0939557485525206</v>
      </c>
      <c r="K36" s="30">
        <f t="shared" ca="1" si="5"/>
        <v>0.17248631811994031</v>
      </c>
      <c r="L36" s="30">
        <f t="shared" ca="1" si="6"/>
        <v>2.5871112489660888</v>
      </c>
      <c r="M36" s="30">
        <f t="shared" ca="1" si="7"/>
        <v>0.10889991728701176</v>
      </c>
      <c r="N36" s="30">
        <f t="shared" ca="1" si="8"/>
        <v>0.22889754150703112</v>
      </c>
      <c r="O36" s="30">
        <f t="shared" ca="1" si="9"/>
        <v>-0.66001785221946641</v>
      </c>
      <c r="P36" s="30">
        <f t="shared" ca="1" si="10"/>
        <v>-4.888152077807284E-2</v>
      </c>
      <c r="Q36" s="31">
        <f t="shared" ca="1" si="11"/>
        <v>-0.48931348221670934</v>
      </c>
      <c r="R36" s="40">
        <f t="shared" ca="1" si="19"/>
        <v>-0.20726796947542248</v>
      </c>
      <c r="S36" s="57"/>
      <c r="T36" s="23">
        <f t="shared" si="20"/>
        <v>1983</v>
      </c>
      <c r="U36" s="18" t="str">
        <f t="shared" ca="1" si="12"/>
        <v/>
      </c>
      <c r="V36" s="36" t="str">
        <f t="shared" ca="1" si="13"/>
        <v>oui</v>
      </c>
      <c r="W36" s="37" t="str">
        <f t="shared" ca="1" si="14"/>
        <v/>
      </c>
      <c r="X36" s="38" t="str">
        <f t="shared" ca="1" si="15"/>
        <v/>
      </c>
      <c r="Y36" s="36" t="str">
        <f t="shared" ca="1" si="16"/>
        <v/>
      </c>
      <c r="Z36" s="37" t="str">
        <f t="shared" ca="1" si="17"/>
        <v>oui</v>
      </c>
      <c r="AA36" s="17" t="str">
        <f t="shared" ca="1" si="21"/>
        <v/>
      </c>
      <c r="AB36" s="54" t="str">
        <f t="shared" ca="1" si="22"/>
        <v/>
      </c>
      <c r="AC36" s="43" t="str">
        <f t="shared" ca="1" si="23"/>
        <v/>
      </c>
      <c r="AD36" s="17" t="str">
        <f t="shared" ca="1" si="24"/>
        <v/>
      </c>
      <c r="AE36" s="54" t="str">
        <f t="shared" ca="1" si="25"/>
        <v/>
      </c>
      <c r="AF36" s="43" t="str">
        <f t="shared" ca="1" si="26"/>
        <v>OUI</v>
      </c>
      <c r="AG36" s="17" t="str">
        <f t="shared" ca="1" si="27"/>
        <v/>
      </c>
      <c r="AH36" s="54" t="str">
        <f t="shared" ca="1" si="28"/>
        <v/>
      </c>
      <c r="AI36" s="43" t="str">
        <f t="shared" ca="1" si="29"/>
        <v/>
      </c>
      <c r="AJ36" s="17" t="str">
        <f t="shared" ca="1" si="30"/>
        <v/>
      </c>
      <c r="AK36" s="54" t="str">
        <f t="shared" ca="1" si="31"/>
        <v/>
      </c>
      <c r="AL36" s="54" t="str">
        <f t="shared" ca="1" si="32"/>
        <v/>
      </c>
      <c r="AM36" s="17" t="str">
        <f t="shared" ca="1" si="33"/>
        <v/>
      </c>
      <c r="AN36" s="54" t="str">
        <f t="shared" ca="1" si="34"/>
        <v/>
      </c>
      <c r="AO36" s="54" t="str">
        <f t="shared" ca="1" si="35"/>
        <v/>
      </c>
      <c r="AP36" s="17" t="str">
        <f t="shared" ca="1" si="36"/>
        <v/>
      </c>
      <c r="AQ36" s="54" t="str">
        <f t="shared" ca="1" si="37"/>
        <v/>
      </c>
      <c r="AR36" s="54" t="str">
        <f t="shared" ca="1" si="38"/>
        <v/>
      </c>
      <c r="AS36" s="17" t="str">
        <f t="shared" ca="1" si="39"/>
        <v/>
      </c>
      <c r="AT36" s="54" t="str">
        <f t="shared" ca="1" si="40"/>
        <v/>
      </c>
      <c r="AU36" s="43" t="str">
        <f t="shared" ca="1" si="41"/>
        <v/>
      </c>
      <c r="AV36" s="17" t="str">
        <f t="shared" ca="1" si="42"/>
        <v/>
      </c>
      <c r="AW36" s="54" t="str">
        <f t="shared" ca="1" si="43"/>
        <v/>
      </c>
      <c r="AX36" s="43" t="str">
        <f t="shared" ca="1" si="44"/>
        <v/>
      </c>
      <c r="AY36" s="17" t="str">
        <f t="shared" ca="1" si="45"/>
        <v/>
      </c>
      <c r="AZ36" s="54" t="str">
        <f t="shared" ca="1" si="46"/>
        <v/>
      </c>
      <c r="BA36" s="43" t="str">
        <f t="shared" ca="1" si="47"/>
        <v/>
      </c>
    </row>
    <row r="37" spans="1:53">
      <c r="A37" s="1">
        <v>19633</v>
      </c>
      <c r="B37" s="9">
        <v>-5.4814232309965405E-2</v>
      </c>
      <c r="E37" s="23">
        <f t="shared" si="18"/>
        <v>1984</v>
      </c>
      <c r="F37" s="29">
        <f t="shared" ca="1" si="0"/>
        <v>0.40442514474772473</v>
      </c>
      <c r="G37" s="30">
        <f t="shared" ca="1" si="1"/>
        <v>-1.2883493221338043</v>
      </c>
      <c r="H37" s="30">
        <f t="shared" ca="1" si="2"/>
        <v>-2.2929664323132073</v>
      </c>
      <c r="I37" s="30">
        <f t="shared" ca="1" si="3"/>
        <v>-0.81022649572649463</v>
      </c>
      <c r="J37" s="30">
        <f t="shared" ca="1" si="4"/>
        <v>-3.3169706368899874</v>
      </c>
      <c r="K37" s="30">
        <f t="shared" ca="1" si="5"/>
        <v>-1.3995008613672404</v>
      </c>
      <c r="L37" s="30">
        <f t="shared" ca="1" si="6"/>
        <v>-0.84210711331678922</v>
      </c>
      <c r="M37" s="30">
        <f t="shared" ca="1" si="7"/>
        <v>-0.91343258891646073</v>
      </c>
      <c r="N37" s="30">
        <f t="shared" ca="1" si="8"/>
        <v>-1.4385383559288751</v>
      </c>
      <c r="O37" s="30">
        <f t="shared" ca="1" si="9"/>
        <v>-0.51132058174800221</v>
      </c>
      <c r="P37" s="30">
        <f t="shared" ca="1" si="10"/>
        <v>1.9773364279398784</v>
      </c>
      <c r="Q37" s="31">
        <f t="shared" ca="1" si="11"/>
        <v>-0.35928866832092776</v>
      </c>
      <c r="R37" s="40">
        <f t="shared" ca="1" si="19"/>
        <v>-0.45774588653426296</v>
      </c>
      <c r="S37" s="57"/>
      <c r="T37" s="23">
        <f t="shared" si="20"/>
        <v>1984</v>
      </c>
      <c r="U37" s="18" t="str">
        <f t="shared" ca="1" si="12"/>
        <v/>
      </c>
      <c r="V37" s="36" t="str">
        <f t="shared" ca="1" si="13"/>
        <v/>
      </c>
      <c r="W37" s="37" t="str">
        <f t="shared" ca="1" si="14"/>
        <v>oui</v>
      </c>
      <c r="X37" s="38" t="str">
        <f t="shared" ca="1" si="15"/>
        <v/>
      </c>
      <c r="Y37" s="36" t="str">
        <f t="shared" ca="1" si="16"/>
        <v/>
      </c>
      <c r="Z37" s="37" t="str">
        <f t="shared" ca="1" si="17"/>
        <v>oui</v>
      </c>
      <c r="AA37" s="17" t="str">
        <f t="shared" ca="1" si="21"/>
        <v/>
      </c>
      <c r="AB37" s="54" t="str">
        <f t="shared" ca="1" si="22"/>
        <v/>
      </c>
      <c r="AC37" s="43" t="str">
        <f t="shared" ca="1" si="23"/>
        <v/>
      </c>
      <c r="AD37" s="17" t="str">
        <f t="shared" ca="1" si="24"/>
        <v/>
      </c>
      <c r="AE37" s="54" t="str">
        <f t="shared" ca="1" si="25"/>
        <v/>
      </c>
      <c r="AF37" s="43" t="str">
        <f t="shared" ca="1" si="26"/>
        <v/>
      </c>
      <c r="AG37" s="17" t="str">
        <f t="shared" ca="1" si="27"/>
        <v/>
      </c>
      <c r="AH37" s="54" t="str">
        <f t="shared" ca="1" si="28"/>
        <v/>
      </c>
      <c r="AI37" s="43" t="str">
        <f t="shared" ca="1" si="29"/>
        <v/>
      </c>
      <c r="AJ37" s="17" t="str">
        <f t="shared" ca="1" si="30"/>
        <v/>
      </c>
      <c r="AK37" s="54" t="str">
        <f t="shared" ca="1" si="31"/>
        <v/>
      </c>
      <c r="AL37" s="54" t="str">
        <f t="shared" ca="1" si="32"/>
        <v/>
      </c>
      <c r="AM37" s="17" t="str">
        <f t="shared" ca="1" si="33"/>
        <v/>
      </c>
      <c r="AN37" s="54" t="str">
        <f t="shared" ca="1" si="34"/>
        <v/>
      </c>
      <c r="AO37" s="54" t="str">
        <f t="shared" ca="1" si="35"/>
        <v>OUI</v>
      </c>
      <c r="AP37" s="17" t="str">
        <f t="shared" ca="1" si="36"/>
        <v/>
      </c>
      <c r="AQ37" s="54" t="str">
        <f t="shared" ca="1" si="37"/>
        <v/>
      </c>
      <c r="AR37" s="54" t="str">
        <f t="shared" ca="1" si="38"/>
        <v/>
      </c>
      <c r="AS37" s="17" t="str">
        <f t="shared" ca="1" si="39"/>
        <v/>
      </c>
      <c r="AT37" s="54" t="str">
        <f t="shared" ca="1" si="40"/>
        <v/>
      </c>
      <c r="AU37" s="43" t="str">
        <f t="shared" ca="1" si="41"/>
        <v/>
      </c>
      <c r="AV37" s="17" t="str">
        <f t="shared" ca="1" si="42"/>
        <v/>
      </c>
      <c r="AW37" s="54" t="str">
        <f t="shared" ca="1" si="43"/>
        <v/>
      </c>
      <c r="AX37" s="43" t="str">
        <f t="shared" ca="1" si="44"/>
        <v/>
      </c>
      <c r="AY37" s="17" t="str">
        <f t="shared" ca="1" si="45"/>
        <v/>
      </c>
      <c r="AZ37" s="54" t="str">
        <f t="shared" ca="1" si="46"/>
        <v/>
      </c>
      <c r="BA37" s="43" t="str">
        <f t="shared" ca="1" si="47"/>
        <v/>
      </c>
    </row>
    <row r="38" spans="1:53">
      <c r="A38" s="1">
        <v>19664</v>
      </c>
      <c r="B38" s="9">
        <v>-1.1011515056951167</v>
      </c>
      <c r="E38" s="23">
        <f t="shared" si="18"/>
        <v>1985</v>
      </c>
      <c r="F38" s="29">
        <f t="shared" ca="1" si="0"/>
        <v>-5.4093465674110837</v>
      </c>
      <c r="G38" s="30">
        <f t="shared" ca="1" si="1"/>
        <v>-0.93442975032630216</v>
      </c>
      <c r="H38" s="30">
        <f t="shared" ca="1" si="2"/>
        <v>-2.225162462089882</v>
      </c>
      <c r="I38" s="30">
        <f t="shared" ca="1" si="3"/>
        <v>0.10233760683760451</v>
      </c>
      <c r="J38" s="30">
        <f t="shared" ca="1" si="4"/>
        <v>-1.2198242349048805</v>
      </c>
      <c r="K38" s="30">
        <f t="shared" ca="1" si="5"/>
        <v>-1.690141887008263</v>
      </c>
      <c r="L38" s="30">
        <f t="shared" ca="1" si="6"/>
        <v>-0.10470016542596738</v>
      </c>
      <c r="M38" s="30">
        <f t="shared" ca="1" si="7"/>
        <v>-1.7593382961124888</v>
      </c>
      <c r="N38" s="30">
        <f t="shared" ca="1" si="8"/>
        <v>1.0374231825326632</v>
      </c>
      <c r="O38" s="30">
        <f t="shared" ca="1" si="9"/>
        <v>-0.29525358422939085</v>
      </c>
      <c r="P38" s="30">
        <f t="shared" ca="1" si="10"/>
        <v>-3.2772148541114072</v>
      </c>
      <c r="Q38" s="31">
        <f t="shared" ca="1" si="11"/>
        <v>0.76428453267162944</v>
      </c>
      <c r="R38" s="40">
        <f t="shared" ca="1" si="19"/>
        <v>-2.234354995352771</v>
      </c>
      <c r="S38" s="57"/>
      <c r="T38" s="23">
        <f t="shared" si="20"/>
        <v>1985</v>
      </c>
      <c r="U38" s="18" t="str">
        <f t="shared" ca="1" si="12"/>
        <v>oui</v>
      </c>
      <c r="V38" s="36" t="str">
        <f t="shared" ca="1" si="13"/>
        <v/>
      </c>
      <c r="W38" s="37" t="str">
        <f t="shared" ca="1" si="14"/>
        <v/>
      </c>
      <c r="X38" s="38" t="str">
        <f t="shared" ca="1" si="15"/>
        <v/>
      </c>
      <c r="Y38" s="36" t="str">
        <f t="shared" ca="1" si="16"/>
        <v>oui</v>
      </c>
      <c r="Z38" s="37" t="str">
        <f t="shared" ca="1" si="17"/>
        <v/>
      </c>
      <c r="AA38" s="17" t="str">
        <f t="shared" ca="1" si="21"/>
        <v/>
      </c>
      <c r="AB38" s="54" t="str">
        <f t="shared" ca="1" si="22"/>
        <v/>
      </c>
      <c r="AC38" s="43" t="str">
        <f t="shared" ca="1" si="23"/>
        <v/>
      </c>
      <c r="AD38" s="17" t="str">
        <f t="shared" ca="1" si="24"/>
        <v/>
      </c>
      <c r="AE38" s="54" t="str">
        <f t="shared" ca="1" si="25"/>
        <v/>
      </c>
      <c r="AF38" s="43" t="str">
        <f t="shared" ca="1" si="26"/>
        <v/>
      </c>
      <c r="AG38" s="17" t="str">
        <f t="shared" ca="1" si="27"/>
        <v/>
      </c>
      <c r="AH38" s="54" t="str">
        <f t="shared" ca="1" si="28"/>
        <v/>
      </c>
      <c r="AI38" s="43" t="str">
        <f t="shared" ca="1" si="29"/>
        <v/>
      </c>
      <c r="AJ38" s="17" t="str">
        <f t="shared" ca="1" si="30"/>
        <v/>
      </c>
      <c r="AK38" s="54" t="str">
        <f t="shared" ca="1" si="31"/>
        <v/>
      </c>
      <c r="AL38" s="54" t="str">
        <f t="shared" ca="1" si="32"/>
        <v/>
      </c>
      <c r="AM38" s="17" t="str">
        <f t="shared" ca="1" si="33"/>
        <v/>
      </c>
      <c r="AN38" s="54" t="str">
        <f t="shared" ca="1" si="34"/>
        <v/>
      </c>
      <c r="AO38" s="54" t="str">
        <f t="shared" ca="1" si="35"/>
        <v/>
      </c>
      <c r="AP38" s="17" t="str">
        <f t="shared" ca="1" si="36"/>
        <v/>
      </c>
      <c r="AQ38" s="54" t="str">
        <f t="shared" ca="1" si="37"/>
        <v/>
      </c>
      <c r="AR38" s="54" t="str">
        <f t="shared" ca="1" si="38"/>
        <v/>
      </c>
      <c r="AS38" s="17" t="str">
        <f t="shared" ca="1" si="39"/>
        <v/>
      </c>
      <c r="AT38" s="54" t="str">
        <f t="shared" ca="1" si="40"/>
        <v/>
      </c>
      <c r="AU38" s="43" t="str">
        <f t="shared" ca="1" si="41"/>
        <v/>
      </c>
      <c r="AV38" s="17" t="str">
        <f t="shared" ca="1" si="42"/>
        <v/>
      </c>
      <c r="AW38" s="54" t="str">
        <f t="shared" ca="1" si="43"/>
        <v/>
      </c>
      <c r="AX38" s="43" t="str">
        <f t="shared" ca="1" si="44"/>
        <v/>
      </c>
      <c r="AY38" s="17" t="str">
        <f t="shared" ca="1" si="45"/>
        <v/>
      </c>
      <c r="AZ38" s="54" t="str">
        <f t="shared" ca="1" si="46"/>
        <v/>
      </c>
      <c r="BA38" s="43" t="str">
        <f t="shared" ca="1" si="47"/>
        <v>OUI</v>
      </c>
    </row>
    <row r="39" spans="1:53" ht="15" thickBot="1">
      <c r="A39" s="2">
        <v>19694</v>
      </c>
      <c r="B39" s="10">
        <v>2.3144961806062359</v>
      </c>
      <c r="E39" s="23">
        <f t="shared" si="18"/>
        <v>1986</v>
      </c>
      <c r="F39" s="29">
        <f t="shared" ca="1" si="0"/>
        <v>5.0144747725393124E-2</v>
      </c>
      <c r="G39" s="30">
        <f t="shared" ca="1" si="1"/>
        <v>-5.4307209591175107</v>
      </c>
      <c r="H39" s="30">
        <f t="shared" ca="1" si="2"/>
        <v>-1.4035743727598575</v>
      </c>
      <c r="I39" s="30">
        <f t="shared" ca="1" si="3"/>
        <v>-2.7961880341880345</v>
      </c>
      <c r="J39" s="30">
        <f t="shared" ca="1" si="4"/>
        <v>7.9121174524404481E-2</v>
      </c>
      <c r="K39" s="30">
        <f t="shared" ca="1" si="5"/>
        <v>-1.0334194700572397E-2</v>
      </c>
      <c r="L39" s="30">
        <f t="shared" ca="1" si="6"/>
        <v>-0.82517162944581912</v>
      </c>
      <c r="M39" s="30">
        <f t="shared" ca="1" si="7"/>
        <v>-1.5130603804797289</v>
      </c>
      <c r="N39" s="30">
        <f t="shared" ca="1" si="8"/>
        <v>-1.3277050225955396</v>
      </c>
      <c r="O39" s="30">
        <f t="shared" ca="1" si="9"/>
        <v>0.9295603115522475</v>
      </c>
      <c r="P39" s="30">
        <f t="shared" ca="1" si="10"/>
        <v>0.54240053050397741</v>
      </c>
      <c r="Q39" s="31">
        <f t="shared" ca="1" si="11"/>
        <v>0.46862696443341267</v>
      </c>
      <c r="R39" s="40">
        <f t="shared" ca="1" si="19"/>
        <v>-1.5387638929068295</v>
      </c>
      <c r="S39" s="57"/>
      <c r="T39" s="23">
        <f t="shared" si="20"/>
        <v>1986</v>
      </c>
      <c r="U39" s="18" t="str">
        <f t="shared" ca="1" si="12"/>
        <v/>
      </c>
      <c r="V39" s="36" t="str">
        <f t="shared" ca="1" si="13"/>
        <v/>
      </c>
      <c r="W39" s="37" t="str">
        <f t="shared" ca="1" si="14"/>
        <v>oui</v>
      </c>
      <c r="X39" s="38" t="str">
        <f t="shared" ca="1" si="15"/>
        <v>oui</v>
      </c>
      <c r="Y39" s="36" t="str">
        <f t="shared" ca="1" si="16"/>
        <v/>
      </c>
      <c r="Z39" s="37" t="str">
        <f t="shared" ca="1" si="17"/>
        <v/>
      </c>
      <c r="AA39" s="17" t="str">
        <f t="shared" ca="1" si="21"/>
        <v/>
      </c>
      <c r="AB39" s="54" t="str">
        <f t="shared" ca="1" si="22"/>
        <v/>
      </c>
      <c r="AC39" s="43" t="str">
        <f t="shared" ca="1" si="23"/>
        <v/>
      </c>
      <c r="AD39" s="17" t="str">
        <f t="shared" ca="1" si="24"/>
        <v/>
      </c>
      <c r="AE39" s="54" t="str">
        <f t="shared" ca="1" si="25"/>
        <v/>
      </c>
      <c r="AF39" s="43" t="str">
        <f t="shared" ca="1" si="26"/>
        <v/>
      </c>
      <c r="AG39" s="17" t="str">
        <f t="shared" ca="1" si="27"/>
        <v/>
      </c>
      <c r="AH39" s="54" t="str">
        <f t="shared" ca="1" si="28"/>
        <v>OUI</v>
      </c>
      <c r="AI39" s="43" t="str">
        <f t="shared" ca="1" si="29"/>
        <v/>
      </c>
      <c r="AJ39" s="17" t="str">
        <f t="shared" ca="1" si="30"/>
        <v/>
      </c>
      <c r="AK39" s="54" t="str">
        <f t="shared" ca="1" si="31"/>
        <v/>
      </c>
      <c r="AL39" s="54" t="str">
        <f t="shared" ca="1" si="32"/>
        <v/>
      </c>
      <c r="AM39" s="17" t="str">
        <f t="shared" ca="1" si="33"/>
        <v/>
      </c>
      <c r="AN39" s="54" t="str">
        <f t="shared" ca="1" si="34"/>
        <v/>
      </c>
      <c r="AO39" s="54" t="str">
        <f t="shared" ca="1" si="35"/>
        <v/>
      </c>
      <c r="AP39" s="17" t="str">
        <f t="shared" ca="1" si="36"/>
        <v/>
      </c>
      <c r="AQ39" s="54" t="str">
        <f t="shared" ca="1" si="37"/>
        <v/>
      </c>
      <c r="AR39" s="54" t="str">
        <f t="shared" ca="1" si="38"/>
        <v/>
      </c>
      <c r="AS39" s="17" t="str">
        <f t="shared" ca="1" si="39"/>
        <v/>
      </c>
      <c r="AT39" s="54" t="str">
        <f t="shared" ca="1" si="40"/>
        <v/>
      </c>
      <c r="AU39" s="43" t="str">
        <f t="shared" ca="1" si="41"/>
        <v/>
      </c>
      <c r="AV39" s="17" t="str">
        <f t="shared" ca="1" si="42"/>
        <v/>
      </c>
      <c r="AW39" s="54" t="str">
        <f t="shared" ca="1" si="43"/>
        <v/>
      </c>
      <c r="AX39" s="43" t="str">
        <f t="shared" ca="1" si="44"/>
        <v/>
      </c>
      <c r="AY39" s="17" t="str">
        <f t="shared" ca="1" si="45"/>
        <v/>
      </c>
      <c r="AZ39" s="54" t="str">
        <f t="shared" ca="1" si="46"/>
        <v/>
      </c>
      <c r="BA39" s="43" t="str">
        <f t="shared" ca="1" si="47"/>
        <v/>
      </c>
    </row>
    <row r="40" spans="1:53">
      <c r="A40" s="1">
        <v>19725</v>
      </c>
      <c r="B40" s="9">
        <v>-2.6067192137400865</v>
      </c>
      <c r="E40" s="23">
        <f t="shared" si="18"/>
        <v>1987</v>
      </c>
      <c r="F40" s="29">
        <f t="shared" ca="1" si="0"/>
        <v>-5.1318031430934656</v>
      </c>
      <c r="G40" s="30">
        <f t="shared" ca="1" si="1"/>
        <v>-0.92673744263399449</v>
      </c>
      <c r="H40" s="30">
        <f t="shared" ca="1" si="2"/>
        <v>-2.551279087400057</v>
      </c>
      <c r="I40" s="30">
        <f t="shared" ca="1" si="3"/>
        <v>1.1312478632478626</v>
      </c>
      <c r="J40" s="30">
        <f t="shared" ca="1" si="4"/>
        <v>-2.4040674110835401</v>
      </c>
      <c r="K40" s="30">
        <f t="shared" ca="1" si="5"/>
        <v>-1.6432829126492869</v>
      </c>
      <c r="L40" s="30">
        <f t="shared" ca="1" si="6"/>
        <v>-0.70674731182795725</v>
      </c>
      <c r="M40" s="30">
        <f t="shared" ca="1" si="7"/>
        <v>-0.6007775020678281</v>
      </c>
      <c r="N40" s="30">
        <f t="shared" ca="1" si="8"/>
        <v>1.9656283107377952</v>
      </c>
      <c r="O40" s="30">
        <f t="shared" ca="1" si="9"/>
        <v>0.31299703611799856</v>
      </c>
      <c r="P40" s="30">
        <f t="shared" ca="1" si="10"/>
        <v>-0.47529177718832827</v>
      </c>
      <c r="Q40" s="31">
        <f t="shared" ca="1" si="11"/>
        <v>0.40237386269644304</v>
      </c>
      <c r="R40" s="40">
        <f t="shared" ca="1" si="19"/>
        <v>-1.8633045404313491</v>
      </c>
      <c r="S40" s="57"/>
      <c r="T40" s="23">
        <f t="shared" si="20"/>
        <v>1987</v>
      </c>
      <c r="U40" s="18" t="str">
        <f t="shared" ca="1" si="12"/>
        <v>oui</v>
      </c>
      <c r="V40" s="36" t="str">
        <f t="shared" ca="1" si="13"/>
        <v/>
      </c>
      <c r="W40" s="37" t="str">
        <f t="shared" ca="1" si="14"/>
        <v/>
      </c>
      <c r="X40" s="38" t="str">
        <f t="shared" ca="1" si="15"/>
        <v/>
      </c>
      <c r="Y40" s="36" t="str">
        <f t="shared" ca="1" si="16"/>
        <v>oui</v>
      </c>
      <c r="Z40" s="37" t="str">
        <f t="shared" ca="1" si="17"/>
        <v/>
      </c>
      <c r="AA40" s="17" t="str">
        <f t="shared" ca="1" si="21"/>
        <v/>
      </c>
      <c r="AB40" s="54" t="str">
        <f t="shared" ca="1" si="22"/>
        <v/>
      </c>
      <c r="AC40" s="43" t="str">
        <f t="shared" ca="1" si="23"/>
        <v/>
      </c>
      <c r="AD40" s="17" t="str">
        <f t="shared" ca="1" si="24"/>
        <v/>
      </c>
      <c r="AE40" s="54" t="str">
        <f t="shared" ca="1" si="25"/>
        <v/>
      </c>
      <c r="AF40" s="43" t="str">
        <f t="shared" ca="1" si="26"/>
        <v/>
      </c>
      <c r="AG40" s="17" t="str">
        <f t="shared" ca="1" si="27"/>
        <v/>
      </c>
      <c r="AH40" s="54" t="str">
        <f t="shared" ca="1" si="28"/>
        <v/>
      </c>
      <c r="AI40" s="43" t="str">
        <f t="shared" ca="1" si="29"/>
        <v/>
      </c>
      <c r="AJ40" s="17" t="str">
        <f t="shared" ca="1" si="30"/>
        <v/>
      </c>
      <c r="AK40" s="54" t="str">
        <f t="shared" ca="1" si="31"/>
        <v/>
      </c>
      <c r="AL40" s="54" t="str">
        <f t="shared" ca="1" si="32"/>
        <v/>
      </c>
      <c r="AM40" s="17" t="str">
        <f t="shared" ca="1" si="33"/>
        <v/>
      </c>
      <c r="AN40" s="54" t="str">
        <f t="shared" ca="1" si="34"/>
        <v/>
      </c>
      <c r="AO40" s="54" t="str">
        <f t="shared" ca="1" si="35"/>
        <v/>
      </c>
      <c r="AP40" s="17" t="str">
        <f t="shared" ca="1" si="36"/>
        <v/>
      </c>
      <c r="AQ40" s="54" t="str">
        <f t="shared" ca="1" si="37"/>
        <v/>
      </c>
      <c r="AR40" s="54" t="str">
        <f t="shared" ca="1" si="38"/>
        <v/>
      </c>
      <c r="AS40" s="17" t="str">
        <f t="shared" ca="1" si="39"/>
        <v/>
      </c>
      <c r="AT40" s="54" t="str">
        <f t="shared" ca="1" si="40"/>
        <v/>
      </c>
      <c r="AU40" s="43" t="str">
        <f t="shared" ca="1" si="41"/>
        <v/>
      </c>
      <c r="AV40" s="17" t="str">
        <f t="shared" ca="1" si="42"/>
        <v/>
      </c>
      <c r="AW40" s="54" t="str">
        <f t="shared" ca="1" si="43"/>
        <v/>
      </c>
      <c r="AX40" s="43" t="str">
        <f t="shared" ca="1" si="44"/>
        <v/>
      </c>
      <c r="AY40" s="17" t="str">
        <f t="shared" ca="1" si="45"/>
        <v>OUI</v>
      </c>
      <c r="AZ40" s="54" t="str">
        <f t="shared" ca="1" si="46"/>
        <v/>
      </c>
      <c r="BA40" s="43" t="str">
        <f t="shared" ca="1" si="47"/>
        <v/>
      </c>
    </row>
    <row r="41" spans="1:53">
      <c r="A41" s="1">
        <v>19756</v>
      </c>
      <c r="B41" s="9">
        <v>-2.6429664342306336</v>
      </c>
      <c r="E41" s="23">
        <f t="shared" si="18"/>
        <v>1988</v>
      </c>
      <c r="F41" s="29">
        <f t="shared" ca="1" si="0"/>
        <v>2.7769437551695626</v>
      </c>
      <c r="G41" s="30">
        <f t="shared" ca="1" si="1"/>
        <v>0.195006115531978</v>
      </c>
      <c r="H41" s="30">
        <f t="shared" ca="1" si="2"/>
        <v>-0.79550985663082407</v>
      </c>
      <c r="I41" s="30">
        <f t="shared" ca="1" si="3"/>
        <v>0.31791452991452829</v>
      </c>
      <c r="J41" s="30">
        <f t="shared" ca="1" si="4"/>
        <v>0.2641087675765128</v>
      </c>
      <c r="K41" s="30">
        <f t="shared" ca="1" si="5"/>
        <v>-0.88270598957236857</v>
      </c>
      <c r="L41" s="30">
        <f t="shared" ca="1" si="6"/>
        <v>-1.6326157981803142</v>
      </c>
      <c r="M41" s="30">
        <f t="shared" ca="1" si="7"/>
        <v>-0.52478494623655791</v>
      </c>
      <c r="N41" s="30">
        <f t="shared" ca="1" si="8"/>
        <v>-0.55110245849297712</v>
      </c>
      <c r="O41" s="30">
        <f t="shared" ca="1" si="9"/>
        <v>0.60164467879789996</v>
      </c>
      <c r="P41" s="30">
        <f t="shared" ca="1" si="10"/>
        <v>-1.3606122900088433</v>
      </c>
      <c r="Q41" s="31">
        <f t="shared" ca="1" si="11"/>
        <v>1.0755128205128193</v>
      </c>
      <c r="R41" s="40">
        <f t="shared" ca="1" si="19"/>
        <v>1.1247745777993279</v>
      </c>
      <c r="S41" s="57"/>
      <c r="T41" s="23">
        <f t="shared" si="20"/>
        <v>1988</v>
      </c>
      <c r="U41" s="18" t="str">
        <f t="shared" ca="1" si="12"/>
        <v/>
      </c>
      <c r="V41" s="36" t="str">
        <f t="shared" ca="1" si="13"/>
        <v/>
      </c>
      <c r="W41" s="37" t="str">
        <f t="shared" ca="1" si="14"/>
        <v>oui</v>
      </c>
      <c r="X41" s="38" t="str">
        <f t="shared" ca="1" si="15"/>
        <v>oui</v>
      </c>
      <c r="Y41" s="36" t="str">
        <f t="shared" ca="1" si="16"/>
        <v/>
      </c>
      <c r="Z41" s="37" t="str">
        <f t="shared" ca="1" si="17"/>
        <v/>
      </c>
      <c r="AA41" s="17" t="str">
        <f t="shared" ca="1" si="21"/>
        <v/>
      </c>
      <c r="AB41" s="54" t="str">
        <f t="shared" ca="1" si="22"/>
        <v>OUI</v>
      </c>
      <c r="AC41" s="43" t="str">
        <f t="shared" ca="1" si="23"/>
        <v/>
      </c>
      <c r="AD41" s="17" t="str">
        <f t="shared" ca="1" si="24"/>
        <v/>
      </c>
      <c r="AE41" s="54" t="str">
        <f t="shared" ca="1" si="25"/>
        <v/>
      </c>
      <c r="AF41" s="43" t="str">
        <f t="shared" ca="1" si="26"/>
        <v/>
      </c>
      <c r="AG41" s="17" t="str">
        <f t="shared" ca="1" si="27"/>
        <v/>
      </c>
      <c r="AH41" s="54" t="str">
        <f t="shared" ca="1" si="28"/>
        <v/>
      </c>
      <c r="AI41" s="43" t="str">
        <f t="shared" ca="1" si="29"/>
        <v/>
      </c>
      <c r="AJ41" s="17" t="str">
        <f t="shared" ca="1" si="30"/>
        <v/>
      </c>
      <c r="AK41" s="54" t="str">
        <f t="shared" ca="1" si="31"/>
        <v/>
      </c>
      <c r="AL41" s="54" t="str">
        <f t="shared" ca="1" si="32"/>
        <v/>
      </c>
      <c r="AM41" s="17" t="str">
        <f t="shared" ca="1" si="33"/>
        <v/>
      </c>
      <c r="AN41" s="54" t="str">
        <f t="shared" ca="1" si="34"/>
        <v/>
      </c>
      <c r="AO41" s="54" t="str">
        <f t="shared" ca="1" si="35"/>
        <v/>
      </c>
      <c r="AP41" s="17" t="str">
        <f t="shared" ca="1" si="36"/>
        <v/>
      </c>
      <c r="AQ41" s="54" t="str">
        <f t="shared" ca="1" si="37"/>
        <v/>
      </c>
      <c r="AR41" s="54" t="str">
        <f t="shared" ca="1" si="38"/>
        <v/>
      </c>
      <c r="AS41" s="17" t="str">
        <f t="shared" ca="1" si="39"/>
        <v/>
      </c>
      <c r="AT41" s="54" t="str">
        <f t="shared" ca="1" si="40"/>
        <v/>
      </c>
      <c r="AU41" s="43" t="str">
        <f t="shared" ca="1" si="41"/>
        <v/>
      </c>
      <c r="AV41" s="17" t="str">
        <f t="shared" ca="1" si="42"/>
        <v/>
      </c>
      <c r="AW41" s="54" t="str">
        <f t="shared" ca="1" si="43"/>
        <v/>
      </c>
      <c r="AX41" s="43" t="str">
        <f t="shared" ca="1" si="44"/>
        <v/>
      </c>
      <c r="AY41" s="17" t="str">
        <f t="shared" ca="1" si="45"/>
        <v/>
      </c>
      <c r="AZ41" s="54" t="str">
        <f t="shared" ca="1" si="46"/>
        <v/>
      </c>
      <c r="BA41" s="43" t="str">
        <f t="shared" ca="1" si="47"/>
        <v/>
      </c>
    </row>
    <row r="42" spans="1:53">
      <c r="A42" s="1">
        <v>19784</v>
      </c>
      <c r="B42" s="9">
        <v>0.26679126729269065</v>
      </c>
      <c r="E42" s="23">
        <f t="shared" si="18"/>
        <v>1989</v>
      </c>
      <c r="F42" s="29">
        <f t="shared" ca="1" si="0"/>
        <v>7.1298593879238759E-2</v>
      </c>
      <c r="G42" s="30">
        <f t="shared" ca="1" si="1"/>
        <v>0.90595486505831424</v>
      </c>
      <c r="H42" s="30">
        <f t="shared" ca="1" si="2"/>
        <v>1.8687581334436132</v>
      </c>
      <c r="I42" s="30">
        <f t="shared" ca="1" si="3"/>
        <v>-1.5234316239316215</v>
      </c>
      <c r="J42" s="30">
        <f t="shared" ca="1" si="4"/>
        <v>1.5353246484698122</v>
      </c>
      <c r="K42" s="30">
        <f t="shared" ca="1" si="5"/>
        <v>-0.32065470752108283</v>
      </c>
      <c r="L42" s="30">
        <f t="shared" ca="1" si="6"/>
        <v>0.74145368072786866</v>
      </c>
      <c r="M42" s="30">
        <f t="shared" ca="1" si="7"/>
        <v>9.7299421009100939E-2</v>
      </c>
      <c r="N42" s="30">
        <f t="shared" ca="1" si="8"/>
        <v>0.17037190048138129</v>
      </c>
      <c r="O42" s="30">
        <f t="shared" ca="1" si="9"/>
        <v>0.69358016266886935</v>
      </c>
      <c r="P42" s="30">
        <f t="shared" ca="1" si="10"/>
        <v>-0.65702254641909796</v>
      </c>
      <c r="Q42" s="31">
        <f t="shared" ca="1" si="11"/>
        <v>0.87576095947063859</v>
      </c>
      <c r="R42" s="40">
        <f t="shared" ca="1" si="19"/>
        <v>0.68425542648345739</v>
      </c>
      <c r="S42" s="57"/>
      <c r="T42" s="23">
        <f t="shared" si="20"/>
        <v>1989</v>
      </c>
      <c r="U42" s="18" t="str">
        <f t="shared" ca="1" si="12"/>
        <v/>
      </c>
      <c r="V42" s="36" t="str">
        <f t="shared" ca="1" si="13"/>
        <v>oui</v>
      </c>
      <c r="W42" s="37" t="str">
        <f t="shared" ca="1" si="14"/>
        <v/>
      </c>
      <c r="X42" s="38" t="str">
        <f t="shared" ca="1" si="15"/>
        <v>oui</v>
      </c>
      <c r="Y42" s="36" t="str">
        <f t="shared" ca="1" si="16"/>
        <v/>
      </c>
      <c r="Z42" s="37" t="str">
        <f t="shared" ca="1" si="17"/>
        <v/>
      </c>
      <c r="AA42" s="17" t="str">
        <f t="shared" ca="1" si="21"/>
        <v/>
      </c>
      <c r="AB42" s="54" t="str">
        <f t="shared" ca="1" si="22"/>
        <v/>
      </c>
      <c r="AC42" s="43" t="str">
        <f t="shared" ca="1" si="23"/>
        <v/>
      </c>
      <c r="AD42" s="17" t="str">
        <f t="shared" ca="1" si="24"/>
        <v/>
      </c>
      <c r="AE42" s="54" t="str">
        <f t="shared" ca="1" si="25"/>
        <v/>
      </c>
      <c r="AF42" s="43" t="str">
        <f t="shared" ca="1" si="26"/>
        <v/>
      </c>
      <c r="AG42" s="17" t="str">
        <f t="shared" ca="1" si="27"/>
        <v/>
      </c>
      <c r="AH42" s="54" t="str">
        <f t="shared" ca="1" si="28"/>
        <v/>
      </c>
      <c r="AI42" s="43" t="str">
        <f t="shared" ca="1" si="29"/>
        <v/>
      </c>
      <c r="AJ42" s="17" t="str">
        <f t="shared" ca="1" si="30"/>
        <v/>
      </c>
      <c r="AK42" s="54" t="str">
        <f t="shared" ca="1" si="31"/>
        <v/>
      </c>
      <c r="AL42" s="54" t="str">
        <f t="shared" ca="1" si="32"/>
        <v/>
      </c>
      <c r="AM42" s="17" t="str">
        <f t="shared" ca="1" si="33"/>
        <v/>
      </c>
      <c r="AN42" s="54" t="str">
        <f t="shared" ca="1" si="34"/>
        <v/>
      </c>
      <c r="AO42" s="54" t="str">
        <f t="shared" ca="1" si="35"/>
        <v/>
      </c>
      <c r="AP42" s="17" t="str">
        <f t="shared" ca="1" si="36"/>
        <v/>
      </c>
      <c r="AQ42" s="54" t="str">
        <f t="shared" ca="1" si="37"/>
        <v/>
      </c>
      <c r="AR42" s="54" t="str">
        <f t="shared" ca="1" si="38"/>
        <v/>
      </c>
      <c r="AS42" s="17" t="str">
        <f t="shared" ca="1" si="39"/>
        <v>OUI</v>
      </c>
      <c r="AT42" s="54" t="str">
        <f t="shared" ca="1" si="40"/>
        <v/>
      </c>
      <c r="AU42" s="43" t="str">
        <f t="shared" ca="1" si="41"/>
        <v/>
      </c>
      <c r="AV42" s="17" t="str">
        <f t="shared" ca="1" si="42"/>
        <v/>
      </c>
      <c r="AW42" s="54" t="str">
        <f t="shared" ca="1" si="43"/>
        <v/>
      </c>
      <c r="AX42" s="43" t="str">
        <f t="shared" ca="1" si="44"/>
        <v/>
      </c>
      <c r="AY42" s="17" t="str">
        <f t="shared" ca="1" si="45"/>
        <v/>
      </c>
      <c r="AZ42" s="54" t="str">
        <f t="shared" ca="1" si="46"/>
        <v/>
      </c>
      <c r="BA42" s="43" t="str">
        <f t="shared" ca="1" si="47"/>
        <v/>
      </c>
    </row>
    <row r="43" spans="1:53">
      <c r="A43" s="1">
        <v>19815</v>
      </c>
      <c r="B43" s="9">
        <v>-1.1868780794369052</v>
      </c>
      <c r="E43" s="23">
        <f t="shared" si="18"/>
        <v>1990</v>
      </c>
      <c r="F43" s="29">
        <f t="shared" ca="1" si="0"/>
        <v>0.82117452440033034</v>
      </c>
      <c r="G43" s="30">
        <f t="shared" ca="1" si="1"/>
        <v>4.3613120079154601</v>
      </c>
      <c r="H43" s="30">
        <f t="shared" ca="1" si="2"/>
        <v>1.1480385304659482</v>
      </c>
      <c r="I43" s="30">
        <f t="shared" ca="1" si="3"/>
        <v>-0.95362393162393388</v>
      </c>
      <c r="J43" s="30">
        <f t="shared" ca="1" si="4"/>
        <v>1.4263296112489723</v>
      </c>
      <c r="K43" s="30">
        <f t="shared" ca="1" si="5"/>
        <v>-0.91264188700826665</v>
      </c>
      <c r="L43" s="30">
        <f t="shared" ca="1" si="6"/>
        <v>-9.2169148056246542E-2</v>
      </c>
      <c r="M43" s="30">
        <f t="shared" ca="1" si="7"/>
        <v>0.99047559966914989</v>
      </c>
      <c r="N43" s="30">
        <f t="shared" ca="1" si="8"/>
        <v>-0.50623066362117797</v>
      </c>
      <c r="O43" s="30">
        <f t="shared" ca="1" si="9"/>
        <v>1.2071037358698593</v>
      </c>
      <c r="P43" s="30">
        <f t="shared" ca="1" si="10"/>
        <v>-0.23471485411140769</v>
      </c>
      <c r="Q43" s="31">
        <f t="shared" ca="1" si="11"/>
        <v>-1.8774028122415229</v>
      </c>
      <c r="R43" s="40">
        <f t="shared" ca="1" si="19"/>
        <v>2.0194158305954764</v>
      </c>
      <c r="S43" s="57"/>
      <c r="T43" s="23">
        <f t="shared" si="20"/>
        <v>1990</v>
      </c>
      <c r="U43" s="18" t="str">
        <f t="shared" ca="1" si="12"/>
        <v/>
      </c>
      <c r="V43" s="36" t="str">
        <f t="shared" ca="1" si="13"/>
        <v/>
      </c>
      <c r="W43" s="37" t="str">
        <f t="shared" ca="1" si="14"/>
        <v>oui</v>
      </c>
      <c r="X43" s="38" t="str">
        <f t="shared" ca="1" si="15"/>
        <v>oui</v>
      </c>
      <c r="Y43" s="36" t="str">
        <f t="shared" ca="1" si="16"/>
        <v/>
      </c>
      <c r="Z43" s="37" t="str">
        <f t="shared" ca="1" si="17"/>
        <v/>
      </c>
      <c r="AA43" s="17" t="str">
        <f t="shared" ca="1" si="21"/>
        <v/>
      </c>
      <c r="AB43" s="54" t="str">
        <f t="shared" ca="1" si="22"/>
        <v/>
      </c>
      <c r="AC43" s="43" t="str">
        <f t="shared" ca="1" si="23"/>
        <v/>
      </c>
      <c r="AD43" s="17" t="str">
        <f t="shared" ca="1" si="24"/>
        <v/>
      </c>
      <c r="AE43" s="54" t="str">
        <f t="shared" ca="1" si="25"/>
        <v/>
      </c>
      <c r="AF43" s="43" t="str">
        <f t="shared" ca="1" si="26"/>
        <v/>
      </c>
      <c r="AG43" s="17" t="str">
        <f t="shared" ca="1" si="27"/>
        <v/>
      </c>
      <c r="AH43" s="54" t="str">
        <f t="shared" ca="1" si="28"/>
        <v/>
      </c>
      <c r="AI43" s="43" t="str">
        <f t="shared" ca="1" si="29"/>
        <v/>
      </c>
      <c r="AJ43" s="17" t="str">
        <f t="shared" ca="1" si="30"/>
        <v>OUI</v>
      </c>
      <c r="AK43" s="54" t="str">
        <f t="shared" ca="1" si="31"/>
        <v/>
      </c>
      <c r="AL43" s="54" t="str">
        <f t="shared" ca="1" si="32"/>
        <v/>
      </c>
      <c r="AM43" s="17" t="str">
        <f t="shared" ca="1" si="33"/>
        <v/>
      </c>
      <c r="AN43" s="54" t="str">
        <f t="shared" ca="1" si="34"/>
        <v/>
      </c>
      <c r="AO43" s="54" t="str">
        <f t="shared" ca="1" si="35"/>
        <v/>
      </c>
      <c r="AP43" s="17" t="str">
        <f t="shared" ca="1" si="36"/>
        <v/>
      </c>
      <c r="AQ43" s="54" t="str">
        <f t="shared" ca="1" si="37"/>
        <v/>
      </c>
      <c r="AR43" s="54" t="str">
        <f t="shared" ca="1" si="38"/>
        <v/>
      </c>
      <c r="AS43" s="17" t="str">
        <f t="shared" ca="1" si="39"/>
        <v/>
      </c>
      <c r="AT43" s="54" t="str">
        <f t="shared" ca="1" si="40"/>
        <v/>
      </c>
      <c r="AU43" s="43" t="str">
        <f t="shared" ca="1" si="41"/>
        <v/>
      </c>
      <c r="AV43" s="17" t="str">
        <f t="shared" ca="1" si="42"/>
        <v/>
      </c>
      <c r="AW43" s="54" t="str">
        <f t="shared" ca="1" si="43"/>
        <v/>
      </c>
      <c r="AX43" s="43" t="str">
        <f t="shared" ca="1" si="44"/>
        <v/>
      </c>
      <c r="AY43" s="17" t="str">
        <f t="shared" ca="1" si="45"/>
        <v/>
      </c>
      <c r="AZ43" s="54" t="str">
        <f t="shared" ca="1" si="46"/>
        <v/>
      </c>
      <c r="BA43" s="43" t="str">
        <f t="shared" ca="1" si="47"/>
        <v/>
      </c>
    </row>
    <row r="44" spans="1:53">
      <c r="A44" s="1">
        <v>19845</v>
      </c>
      <c r="B44" s="9">
        <v>-1.1081580547851839</v>
      </c>
      <c r="E44" s="23">
        <f t="shared" si="18"/>
        <v>1991</v>
      </c>
      <c r="F44" s="29">
        <f t="shared" ca="1" si="0"/>
        <v>-0.12870140612076053</v>
      </c>
      <c r="G44" s="30">
        <f t="shared" ca="1" si="1"/>
        <v>-2.6585368931834452</v>
      </c>
      <c r="H44" s="30">
        <f t="shared" ca="1" si="2"/>
        <v>1.8521948580093728</v>
      </c>
      <c r="I44" s="30">
        <f t="shared" ca="1" si="3"/>
        <v>-1.1538162393162406</v>
      </c>
      <c r="J44" s="30">
        <f t="shared" ca="1" si="4"/>
        <v>-2.3925289495450723</v>
      </c>
      <c r="K44" s="30">
        <f t="shared" ca="1" si="5"/>
        <v>-1.9161034254698031</v>
      </c>
      <c r="L44" s="30">
        <f t="shared" ca="1" si="6"/>
        <v>0.18959263854425146</v>
      </c>
      <c r="M44" s="30">
        <f t="shared" ca="1" si="7"/>
        <v>1.2026964433416047</v>
      </c>
      <c r="N44" s="30">
        <f t="shared" ca="1" si="8"/>
        <v>1.8324872850967679</v>
      </c>
      <c r="O44" s="30">
        <f t="shared" ca="1" si="9"/>
        <v>-1.5566679762889475</v>
      </c>
      <c r="P44" s="30">
        <f t="shared" ca="1" si="10"/>
        <v>-0.64227895667550872</v>
      </c>
      <c r="Q44" s="31">
        <f t="shared" ca="1" si="11"/>
        <v>-1.3868941273779987</v>
      </c>
      <c r="R44" s="40">
        <f t="shared" ca="1" si="19"/>
        <v>-1.554880370515243</v>
      </c>
      <c r="S44" s="57"/>
      <c r="T44" s="23">
        <f t="shared" si="20"/>
        <v>1991</v>
      </c>
      <c r="U44" s="18" t="str">
        <f t="shared" ca="1" si="12"/>
        <v>oui</v>
      </c>
      <c r="V44" s="36" t="str">
        <f t="shared" ca="1" si="13"/>
        <v/>
      </c>
      <c r="W44" s="37" t="str">
        <f t="shared" ca="1" si="14"/>
        <v/>
      </c>
      <c r="X44" s="38" t="str">
        <f t="shared" ca="1" si="15"/>
        <v/>
      </c>
      <c r="Y44" s="36" t="str">
        <f t="shared" ca="1" si="16"/>
        <v/>
      </c>
      <c r="Z44" s="37" t="str">
        <f t="shared" ca="1" si="17"/>
        <v>oui</v>
      </c>
      <c r="AA44" s="17" t="str">
        <f t="shared" ca="1" si="21"/>
        <v/>
      </c>
      <c r="AB44" s="54" t="str">
        <f t="shared" ca="1" si="22"/>
        <v/>
      </c>
      <c r="AC44" s="43" t="str">
        <f t="shared" ca="1" si="23"/>
        <v/>
      </c>
      <c r="AD44" s="17" t="str">
        <f t="shared" ca="1" si="24"/>
        <v/>
      </c>
      <c r="AE44" s="54" t="str">
        <f t="shared" ca="1" si="25"/>
        <v/>
      </c>
      <c r="AF44" s="43" t="str">
        <f t="shared" ca="1" si="26"/>
        <v/>
      </c>
      <c r="AG44" s="17" t="str">
        <f t="shared" ca="1" si="27"/>
        <v/>
      </c>
      <c r="AH44" s="54" t="str">
        <f t="shared" ca="1" si="28"/>
        <v/>
      </c>
      <c r="AI44" s="43" t="str">
        <f t="shared" ca="1" si="29"/>
        <v/>
      </c>
      <c r="AJ44" s="17" t="str">
        <f t="shared" ca="1" si="30"/>
        <v/>
      </c>
      <c r="AK44" s="54" t="str">
        <f t="shared" ca="1" si="31"/>
        <v/>
      </c>
      <c r="AL44" s="54" t="str">
        <f t="shared" ca="1" si="32"/>
        <v/>
      </c>
      <c r="AM44" s="17" t="str">
        <f t="shared" ca="1" si="33"/>
        <v/>
      </c>
      <c r="AN44" s="54" t="str">
        <f t="shared" ca="1" si="34"/>
        <v/>
      </c>
      <c r="AO44" s="54" t="str">
        <f t="shared" ca="1" si="35"/>
        <v/>
      </c>
      <c r="AP44" s="17" t="str">
        <f t="shared" ca="1" si="36"/>
        <v/>
      </c>
      <c r="AQ44" s="54" t="str">
        <f t="shared" ca="1" si="37"/>
        <v/>
      </c>
      <c r="AR44" s="54" t="str">
        <f t="shared" ca="1" si="38"/>
        <v/>
      </c>
      <c r="AS44" s="17" t="str">
        <f t="shared" ca="1" si="39"/>
        <v/>
      </c>
      <c r="AT44" s="54" t="str">
        <f t="shared" ca="1" si="40"/>
        <v/>
      </c>
      <c r="AU44" s="43" t="str">
        <f t="shared" ca="1" si="41"/>
        <v/>
      </c>
      <c r="AV44" s="17" t="str">
        <f t="shared" ca="1" si="42"/>
        <v/>
      </c>
      <c r="AW44" s="54" t="str">
        <f t="shared" ca="1" si="43"/>
        <v/>
      </c>
      <c r="AX44" s="43" t="str">
        <f t="shared" ca="1" si="44"/>
        <v/>
      </c>
      <c r="AY44" s="17" t="str">
        <f t="shared" ca="1" si="45"/>
        <v>OUI</v>
      </c>
      <c r="AZ44" s="54" t="str">
        <f t="shared" ca="1" si="46"/>
        <v/>
      </c>
      <c r="BA44" s="43" t="str">
        <f t="shared" ca="1" si="47"/>
        <v/>
      </c>
    </row>
    <row r="45" spans="1:53">
      <c r="A45" s="1">
        <v>19876</v>
      </c>
      <c r="B45" s="9">
        <v>-0.45887868942153887</v>
      </c>
      <c r="E45" s="23">
        <f t="shared" si="18"/>
        <v>1992</v>
      </c>
      <c r="F45" s="29">
        <f t="shared" ca="1" si="0"/>
        <v>-1.4787014061207602</v>
      </c>
      <c r="G45" s="30">
        <f t="shared" ca="1" si="1"/>
        <v>0.20468781314470963</v>
      </c>
      <c r="H45" s="30">
        <f t="shared" ca="1" si="2"/>
        <v>0.2453710366694235</v>
      </c>
      <c r="I45" s="30">
        <f t="shared" ca="1" si="3"/>
        <v>-0.40086752136752146</v>
      </c>
      <c r="J45" s="30">
        <f t="shared" ca="1" si="4"/>
        <v>1.3659077750206823</v>
      </c>
      <c r="K45" s="30">
        <f t="shared" ca="1" si="5"/>
        <v>-0.96097522034159866</v>
      </c>
      <c r="L45" s="30">
        <f t="shared" ca="1" si="6"/>
        <v>-0.23032051282051214</v>
      </c>
      <c r="M45" s="30">
        <f t="shared" ca="1" si="7"/>
        <v>0.83272125723738455</v>
      </c>
      <c r="N45" s="30">
        <f t="shared" ca="1" si="8"/>
        <v>-0.61687168926220792</v>
      </c>
      <c r="O45" s="30">
        <f t="shared" ca="1" si="9"/>
        <v>-2.6043106561896909</v>
      </c>
      <c r="P45" s="30">
        <f t="shared" ca="1" si="10"/>
        <v>1.6668877099911601</v>
      </c>
      <c r="Q45" s="31">
        <f t="shared" ca="1" si="11"/>
        <v>0.4258850289495415</v>
      </c>
      <c r="R45" s="40">
        <f t="shared" ca="1" si="19"/>
        <v>-0.88696924011801637</v>
      </c>
      <c r="S45" s="57"/>
      <c r="T45" s="23">
        <f t="shared" si="20"/>
        <v>1992</v>
      </c>
      <c r="U45" s="18" t="str">
        <f t="shared" ca="1" si="12"/>
        <v/>
      </c>
      <c r="V45" s="36" t="str">
        <f t="shared" ca="1" si="13"/>
        <v/>
      </c>
      <c r="W45" s="37" t="str">
        <f t="shared" ca="1" si="14"/>
        <v>oui</v>
      </c>
      <c r="X45" s="38" t="str">
        <f t="shared" ca="1" si="15"/>
        <v/>
      </c>
      <c r="Y45" s="36" t="str">
        <f t="shared" ca="1" si="16"/>
        <v/>
      </c>
      <c r="Z45" s="37" t="str">
        <f t="shared" ca="1" si="17"/>
        <v>oui</v>
      </c>
      <c r="AA45" s="17" t="str">
        <f t="shared" ca="1" si="21"/>
        <v/>
      </c>
      <c r="AB45" s="54" t="str">
        <f t="shared" ca="1" si="22"/>
        <v/>
      </c>
      <c r="AC45" s="43" t="str">
        <f t="shared" ca="1" si="23"/>
        <v/>
      </c>
      <c r="AD45" s="17" t="str">
        <f t="shared" ca="1" si="24"/>
        <v/>
      </c>
      <c r="AE45" s="54" t="str">
        <f t="shared" ca="1" si="25"/>
        <v/>
      </c>
      <c r="AF45" s="43" t="str">
        <f t="shared" ca="1" si="26"/>
        <v/>
      </c>
      <c r="AG45" s="17" t="str">
        <f t="shared" ca="1" si="27"/>
        <v/>
      </c>
      <c r="AH45" s="54" t="str">
        <f t="shared" ca="1" si="28"/>
        <v/>
      </c>
      <c r="AI45" s="43" t="str">
        <f t="shared" ca="1" si="29"/>
        <v>OUI</v>
      </c>
      <c r="AJ45" s="17" t="str">
        <f t="shared" ca="1" si="30"/>
        <v/>
      </c>
      <c r="AK45" s="54" t="str">
        <f t="shared" ca="1" si="31"/>
        <v/>
      </c>
      <c r="AL45" s="54" t="str">
        <f t="shared" ca="1" si="32"/>
        <v/>
      </c>
      <c r="AM45" s="17" t="str">
        <f t="shared" ca="1" si="33"/>
        <v/>
      </c>
      <c r="AN45" s="54" t="str">
        <f t="shared" ca="1" si="34"/>
        <v/>
      </c>
      <c r="AO45" s="54" t="str">
        <f t="shared" ca="1" si="35"/>
        <v/>
      </c>
      <c r="AP45" s="17" t="str">
        <f t="shared" ca="1" si="36"/>
        <v/>
      </c>
      <c r="AQ45" s="54" t="str">
        <f t="shared" ca="1" si="37"/>
        <v/>
      </c>
      <c r="AR45" s="54" t="str">
        <f t="shared" ca="1" si="38"/>
        <v/>
      </c>
      <c r="AS45" s="17" t="str">
        <f t="shared" ca="1" si="39"/>
        <v/>
      </c>
      <c r="AT45" s="54" t="str">
        <f t="shared" ca="1" si="40"/>
        <v/>
      </c>
      <c r="AU45" s="43" t="str">
        <f t="shared" ca="1" si="41"/>
        <v/>
      </c>
      <c r="AV45" s="17" t="str">
        <f t="shared" ca="1" si="42"/>
        <v/>
      </c>
      <c r="AW45" s="54" t="str">
        <f t="shared" ca="1" si="43"/>
        <v/>
      </c>
      <c r="AX45" s="43" t="str">
        <f t="shared" ca="1" si="44"/>
        <v/>
      </c>
      <c r="AY45" s="17" t="str">
        <f t="shared" ca="1" si="45"/>
        <v/>
      </c>
      <c r="AZ45" s="54" t="str">
        <f t="shared" ca="1" si="46"/>
        <v/>
      </c>
      <c r="BA45" s="43" t="str">
        <f t="shared" ca="1" si="47"/>
        <v/>
      </c>
    </row>
    <row r="46" spans="1:53">
      <c r="A46" s="1">
        <v>19906</v>
      </c>
      <c r="B46" s="9">
        <v>-2.4851227314747213</v>
      </c>
      <c r="E46" s="23">
        <f t="shared" si="18"/>
        <v>1993</v>
      </c>
      <c r="F46" s="29">
        <f t="shared" ca="1" si="0"/>
        <v>2.003184449958642</v>
      </c>
      <c r="G46" s="30">
        <f t="shared" ca="1" si="1"/>
        <v>-1.3940451349416865</v>
      </c>
      <c r="H46" s="30">
        <f t="shared" ca="1" si="2"/>
        <v>-0.59724682933553908</v>
      </c>
      <c r="I46" s="30">
        <f t="shared" ca="1" si="3"/>
        <v>0.83656837606837442</v>
      </c>
      <c r="J46" s="30">
        <f t="shared" ca="1" si="4"/>
        <v>0.52967948717949476</v>
      </c>
      <c r="K46" s="30">
        <f t="shared" ca="1" si="5"/>
        <v>0.28293503606866111</v>
      </c>
      <c r="L46" s="30">
        <f t="shared" ca="1" si="6"/>
        <v>-1.7208912324234937</v>
      </c>
      <c r="M46" s="30">
        <f t="shared" ca="1" si="7"/>
        <v>-0.89141025641025351</v>
      </c>
      <c r="N46" s="30">
        <f t="shared" ca="1" si="8"/>
        <v>-1.3527691251596412</v>
      </c>
      <c r="O46" s="30">
        <f t="shared" ca="1" si="9"/>
        <v>-1.9423379514750536</v>
      </c>
      <c r="P46" s="30">
        <f t="shared" ca="1" si="10"/>
        <v>-2.8242020335985876</v>
      </c>
      <c r="Q46" s="31">
        <f t="shared" ca="1" si="11"/>
        <v>1.7734036393713799</v>
      </c>
      <c r="R46" s="40">
        <f t="shared" ca="1" si="19"/>
        <v>0.34500811465549902</v>
      </c>
      <c r="S46" s="57"/>
      <c r="T46" s="23">
        <f t="shared" si="20"/>
        <v>1993</v>
      </c>
      <c r="U46" s="18" t="str">
        <f t="shared" ca="1" si="12"/>
        <v/>
      </c>
      <c r="V46" s="36" t="str">
        <f t="shared" ca="1" si="13"/>
        <v/>
      </c>
      <c r="W46" s="37" t="str">
        <f t="shared" ca="1" si="14"/>
        <v>oui</v>
      </c>
      <c r="X46" s="38" t="str">
        <f t="shared" ca="1" si="15"/>
        <v/>
      </c>
      <c r="Y46" s="36" t="str">
        <f t="shared" ca="1" si="16"/>
        <v/>
      </c>
      <c r="Z46" s="37" t="str">
        <f t="shared" ca="1" si="17"/>
        <v>oui</v>
      </c>
      <c r="AA46" s="17" t="str">
        <f t="shared" ca="1" si="21"/>
        <v/>
      </c>
      <c r="AB46" s="54" t="str">
        <f t="shared" ca="1" si="22"/>
        <v/>
      </c>
      <c r="AC46" s="43" t="str">
        <f t="shared" ca="1" si="23"/>
        <v/>
      </c>
      <c r="AD46" s="17" t="str">
        <f t="shared" ca="1" si="24"/>
        <v/>
      </c>
      <c r="AE46" s="54" t="str">
        <f t="shared" ca="1" si="25"/>
        <v/>
      </c>
      <c r="AF46" s="43" t="str">
        <f t="shared" ca="1" si="26"/>
        <v/>
      </c>
      <c r="AG46" s="17" t="str">
        <f t="shared" ca="1" si="27"/>
        <v/>
      </c>
      <c r="AH46" s="54" t="str">
        <f t="shared" ca="1" si="28"/>
        <v/>
      </c>
      <c r="AI46" s="43" t="str">
        <f t="shared" ca="1" si="29"/>
        <v/>
      </c>
      <c r="AJ46" s="17" t="str">
        <f t="shared" ca="1" si="30"/>
        <v/>
      </c>
      <c r="AK46" s="54" t="str">
        <f t="shared" ca="1" si="31"/>
        <v/>
      </c>
      <c r="AL46" s="54" t="str">
        <f t="shared" ca="1" si="32"/>
        <v/>
      </c>
      <c r="AM46" s="17" t="str">
        <f t="shared" ca="1" si="33"/>
        <v/>
      </c>
      <c r="AN46" s="54" t="str">
        <f t="shared" ca="1" si="34"/>
        <v/>
      </c>
      <c r="AO46" s="54" t="str">
        <f t="shared" ca="1" si="35"/>
        <v/>
      </c>
      <c r="AP46" s="17" t="str">
        <f t="shared" ca="1" si="36"/>
        <v/>
      </c>
      <c r="AQ46" s="54" t="str">
        <f t="shared" ca="1" si="37"/>
        <v/>
      </c>
      <c r="AR46" s="54" t="str">
        <f t="shared" ca="1" si="38"/>
        <v/>
      </c>
      <c r="AS46" s="17" t="str">
        <f t="shared" ca="1" si="39"/>
        <v/>
      </c>
      <c r="AT46" s="54" t="str">
        <f t="shared" ca="1" si="40"/>
        <v/>
      </c>
      <c r="AU46" s="43" t="str">
        <f t="shared" ca="1" si="41"/>
        <v/>
      </c>
      <c r="AV46" s="17" t="str">
        <f t="shared" ca="1" si="42"/>
        <v/>
      </c>
      <c r="AW46" s="54" t="str">
        <f t="shared" ca="1" si="43"/>
        <v/>
      </c>
      <c r="AX46" s="43" t="str">
        <f t="shared" ca="1" si="44"/>
        <v>OUI</v>
      </c>
      <c r="AY46" s="17" t="str">
        <f t="shared" ca="1" si="45"/>
        <v/>
      </c>
      <c r="AZ46" s="54" t="str">
        <f t="shared" ca="1" si="46"/>
        <v/>
      </c>
      <c r="BA46" s="43" t="str">
        <f t="shared" ca="1" si="47"/>
        <v/>
      </c>
    </row>
    <row r="47" spans="1:53">
      <c r="A47" s="1">
        <v>19937</v>
      </c>
      <c r="B47" s="9">
        <v>-2.0382391864934526</v>
      </c>
      <c r="E47" s="23">
        <f t="shared" si="18"/>
        <v>1994</v>
      </c>
      <c r="F47" s="29">
        <f t="shared" ca="1" si="0"/>
        <v>1.3373035566583962</v>
      </c>
      <c r="G47" s="30">
        <f t="shared" ca="1" si="1"/>
        <v>0.59963618373963179</v>
      </c>
      <c r="H47" s="30">
        <f t="shared" ca="1" si="2"/>
        <v>1.9065993245106156</v>
      </c>
      <c r="I47" s="30">
        <f t="shared" ca="1" si="3"/>
        <v>-1.1119572649572653</v>
      </c>
      <c r="J47" s="30">
        <f t="shared" ca="1" si="4"/>
        <v>-2.1443341604587829E-3</v>
      </c>
      <c r="K47" s="30">
        <f t="shared" ca="1" si="5"/>
        <v>-3.8154707521083964E-2</v>
      </c>
      <c r="L47" s="30">
        <f t="shared" ca="1" si="6"/>
        <v>1.9476571546732835</v>
      </c>
      <c r="M47" s="30">
        <f t="shared" ca="1" si="7"/>
        <v>0.71367659222497792</v>
      </c>
      <c r="N47" s="30">
        <f t="shared" ca="1" si="8"/>
        <v>-0.97751271490323433</v>
      </c>
      <c r="O47" s="30">
        <f t="shared" ca="1" si="9"/>
        <v>-0.27689130135098061</v>
      </c>
      <c r="P47" s="30">
        <f t="shared" ca="1" si="10"/>
        <v>3.0071441202475686</v>
      </c>
      <c r="Q47" s="31">
        <f t="shared" ca="1" si="11"/>
        <v>1.9180686517783263</v>
      </c>
      <c r="R47" s="40">
        <f t="shared" ca="1" si="19"/>
        <v>1.2367811265898025</v>
      </c>
      <c r="S47" s="57"/>
      <c r="T47" s="23">
        <f t="shared" si="20"/>
        <v>1994</v>
      </c>
      <c r="U47" s="18" t="str">
        <f t="shared" ca="1" si="12"/>
        <v/>
      </c>
      <c r="V47" s="36" t="str">
        <f t="shared" ca="1" si="13"/>
        <v/>
      </c>
      <c r="W47" s="37" t="str">
        <f t="shared" ca="1" si="14"/>
        <v>oui</v>
      </c>
      <c r="X47" s="38" t="str">
        <f t="shared" ca="1" si="15"/>
        <v/>
      </c>
      <c r="Y47" s="36" t="str">
        <f t="shared" ca="1" si="16"/>
        <v>oui</v>
      </c>
      <c r="Z47" s="37" t="str">
        <f t="shared" ca="1" si="17"/>
        <v/>
      </c>
      <c r="AA47" s="17" t="str">
        <f t="shared" ca="1" si="21"/>
        <v/>
      </c>
      <c r="AB47" s="54" t="str">
        <f t="shared" ca="1" si="22"/>
        <v/>
      </c>
      <c r="AC47" s="43" t="str">
        <f t="shared" ca="1" si="23"/>
        <v/>
      </c>
      <c r="AD47" s="17" t="str">
        <f t="shared" ca="1" si="24"/>
        <v/>
      </c>
      <c r="AE47" s="54" t="str">
        <f t="shared" ca="1" si="25"/>
        <v/>
      </c>
      <c r="AF47" s="43" t="str">
        <f t="shared" ca="1" si="26"/>
        <v/>
      </c>
      <c r="AG47" s="17" t="str">
        <f t="shared" ca="1" si="27"/>
        <v/>
      </c>
      <c r="AH47" s="54" t="str">
        <f t="shared" ca="1" si="28"/>
        <v/>
      </c>
      <c r="AI47" s="43" t="str">
        <f t="shared" ca="1" si="29"/>
        <v/>
      </c>
      <c r="AJ47" s="17" t="str">
        <f t="shared" ca="1" si="30"/>
        <v/>
      </c>
      <c r="AK47" s="54" t="str">
        <f t="shared" ca="1" si="31"/>
        <v/>
      </c>
      <c r="AL47" s="54" t="str">
        <f t="shared" ca="1" si="32"/>
        <v/>
      </c>
      <c r="AM47" s="17" t="str">
        <f t="shared" ca="1" si="33"/>
        <v/>
      </c>
      <c r="AN47" s="54" t="str">
        <f t="shared" ca="1" si="34"/>
        <v/>
      </c>
      <c r="AO47" s="54" t="str">
        <f t="shared" ca="1" si="35"/>
        <v/>
      </c>
      <c r="AP47" s="17" t="str">
        <f t="shared" ca="1" si="36"/>
        <v/>
      </c>
      <c r="AQ47" s="54" t="str">
        <f t="shared" ca="1" si="37"/>
        <v/>
      </c>
      <c r="AR47" s="54" t="str">
        <f t="shared" ca="1" si="38"/>
        <v/>
      </c>
      <c r="AS47" s="17" t="str">
        <f t="shared" ca="1" si="39"/>
        <v/>
      </c>
      <c r="AT47" s="54" t="str">
        <f t="shared" ca="1" si="40"/>
        <v/>
      </c>
      <c r="AU47" s="43" t="str">
        <f t="shared" ca="1" si="41"/>
        <v>OUI</v>
      </c>
      <c r="AV47" s="17" t="str">
        <f t="shared" ca="1" si="42"/>
        <v/>
      </c>
      <c r="AW47" s="54" t="str">
        <f t="shared" ca="1" si="43"/>
        <v/>
      </c>
      <c r="AX47" s="43" t="str">
        <f t="shared" ca="1" si="44"/>
        <v/>
      </c>
      <c r="AY47" s="17" t="str">
        <f t="shared" ca="1" si="45"/>
        <v/>
      </c>
      <c r="AZ47" s="54" t="str">
        <f t="shared" ca="1" si="46"/>
        <v/>
      </c>
      <c r="BA47" s="43" t="str">
        <f t="shared" ca="1" si="47"/>
        <v/>
      </c>
    </row>
    <row r="48" spans="1:53">
      <c r="A48" s="1">
        <v>19968</v>
      </c>
      <c r="B48" s="9">
        <v>-0.23812734537080615</v>
      </c>
      <c r="E48" s="23">
        <f t="shared" si="18"/>
        <v>1995</v>
      </c>
      <c r="F48" s="29">
        <f t="shared" ca="1" si="0"/>
        <v>0.6435690653432582</v>
      </c>
      <c r="G48" s="30">
        <f t="shared" ca="1" si="1"/>
        <v>3.0692103595638081</v>
      </c>
      <c r="H48" s="30">
        <f t="shared" ca="1" si="2"/>
        <v>-0.96306568789633484</v>
      </c>
      <c r="I48" s="30">
        <f t="shared" ca="1" si="3"/>
        <v>-0.17003418803418668</v>
      </c>
      <c r="J48" s="30">
        <f t="shared" ca="1" si="4"/>
        <v>-0.28247932175351131</v>
      </c>
      <c r="K48" s="30">
        <f t="shared" ca="1" si="5"/>
        <v>-1.0605265023928823</v>
      </c>
      <c r="L48" s="30">
        <f t="shared" ca="1" si="6"/>
        <v>1.6759449958643522</v>
      </c>
      <c r="M48" s="30">
        <f t="shared" ca="1" si="7"/>
        <v>0.88979321753514995</v>
      </c>
      <c r="N48" s="30">
        <f t="shared" ca="1" si="8"/>
        <v>-1.6144357918263079</v>
      </c>
      <c r="O48" s="30">
        <f t="shared" ca="1" si="9"/>
        <v>2.4608878549765656</v>
      </c>
      <c r="P48" s="30">
        <f t="shared" ca="1" si="10"/>
        <v>0.12015694076038663</v>
      </c>
      <c r="Q48" s="31">
        <f t="shared" ca="1" si="11"/>
        <v>-0.70184449958643746</v>
      </c>
      <c r="R48" s="40">
        <f t="shared" ca="1" si="19"/>
        <v>1.8769493588951309</v>
      </c>
      <c r="S48" s="57"/>
      <c r="T48" s="23">
        <f t="shared" si="20"/>
        <v>1995</v>
      </c>
      <c r="U48" s="18" t="str">
        <f t="shared" ca="1" si="12"/>
        <v/>
      </c>
      <c r="V48" s="36" t="str">
        <f t="shared" ca="1" si="13"/>
        <v/>
      </c>
      <c r="W48" s="37" t="str">
        <f t="shared" ca="1" si="14"/>
        <v>oui</v>
      </c>
      <c r="X48" s="38" t="str">
        <f t="shared" ca="1" si="15"/>
        <v>oui</v>
      </c>
      <c r="Y48" s="36" t="str">
        <f t="shared" ca="1" si="16"/>
        <v/>
      </c>
      <c r="Z48" s="37" t="str">
        <f t="shared" ca="1" si="17"/>
        <v/>
      </c>
      <c r="AA48" s="17" t="str">
        <f t="shared" ca="1" si="21"/>
        <v/>
      </c>
      <c r="AB48" s="54" t="str">
        <f t="shared" ca="1" si="22"/>
        <v/>
      </c>
      <c r="AC48" s="43" t="str">
        <f t="shared" ca="1" si="23"/>
        <v/>
      </c>
      <c r="AD48" s="17" t="str">
        <f t="shared" ca="1" si="24"/>
        <v/>
      </c>
      <c r="AE48" s="54" t="str">
        <f t="shared" ca="1" si="25"/>
        <v/>
      </c>
      <c r="AF48" s="43" t="str">
        <f t="shared" ca="1" si="26"/>
        <v/>
      </c>
      <c r="AG48" s="17" t="str">
        <f t="shared" ca="1" si="27"/>
        <v/>
      </c>
      <c r="AH48" s="54" t="str">
        <f t="shared" ca="1" si="28"/>
        <v/>
      </c>
      <c r="AI48" s="43" t="str">
        <f t="shared" ca="1" si="29"/>
        <v/>
      </c>
      <c r="AJ48" s="17" t="str">
        <f t="shared" ca="1" si="30"/>
        <v/>
      </c>
      <c r="AK48" s="54" t="str">
        <f t="shared" ca="1" si="31"/>
        <v/>
      </c>
      <c r="AL48" s="54" t="str">
        <f t="shared" ca="1" si="32"/>
        <v/>
      </c>
      <c r="AM48" s="17" t="str">
        <f t="shared" ca="1" si="33"/>
        <v/>
      </c>
      <c r="AN48" s="54" t="str">
        <f t="shared" ca="1" si="34"/>
        <v/>
      </c>
      <c r="AO48" s="54" t="str">
        <f t="shared" ca="1" si="35"/>
        <v/>
      </c>
      <c r="AP48" s="17" t="str">
        <f t="shared" ca="1" si="36"/>
        <v/>
      </c>
      <c r="AQ48" s="54" t="str">
        <f t="shared" ca="1" si="37"/>
        <v/>
      </c>
      <c r="AR48" s="54" t="str">
        <f t="shared" ca="1" si="38"/>
        <v/>
      </c>
      <c r="AS48" s="17" t="str">
        <f t="shared" ca="1" si="39"/>
        <v/>
      </c>
      <c r="AT48" s="54" t="str">
        <f t="shared" ca="1" si="40"/>
        <v>OUI</v>
      </c>
      <c r="AU48" s="43" t="str">
        <f t="shared" ca="1" si="41"/>
        <v/>
      </c>
      <c r="AV48" s="17" t="str">
        <f t="shared" ca="1" si="42"/>
        <v/>
      </c>
      <c r="AW48" s="54" t="str">
        <f t="shared" ca="1" si="43"/>
        <v/>
      </c>
      <c r="AX48" s="43" t="str">
        <f t="shared" ca="1" si="44"/>
        <v/>
      </c>
      <c r="AY48" s="17" t="str">
        <f t="shared" ca="1" si="45"/>
        <v/>
      </c>
      <c r="AZ48" s="54" t="str">
        <f t="shared" ca="1" si="46"/>
        <v/>
      </c>
      <c r="BA48" s="43" t="str">
        <f t="shared" ca="1" si="47"/>
        <v/>
      </c>
    </row>
    <row r="49" spans="1:53">
      <c r="A49" s="1">
        <v>19998</v>
      </c>
      <c r="B49" s="9">
        <v>8.8734154786807906E-2</v>
      </c>
      <c r="E49" s="23">
        <f t="shared" si="18"/>
        <v>1996</v>
      </c>
      <c r="F49" s="29">
        <f t="shared" ca="1" si="0"/>
        <v>1.1508891645988415</v>
      </c>
      <c r="G49" s="30">
        <f t="shared" ca="1" si="1"/>
        <v>-1.5245562186855288</v>
      </c>
      <c r="H49" s="30">
        <f t="shared" ca="1" si="2"/>
        <v>-1.3489838020402551</v>
      </c>
      <c r="I49" s="30">
        <f t="shared" ca="1" si="3"/>
        <v>0.19278632478632396</v>
      </c>
      <c r="J49" s="30">
        <f t="shared" ca="1" si="4"/>
        <v>-1.3438316790736096</v>
      </c>
      <c r="K49" s="30">
        <f t="shared" ca="1" si="5"/>
        <v>0.42120426683788992</v>
      </c>
      <c r="L49" s="30">
        <f t="shared" ca="1" si="6"/>
        <v>-0.89818651778329084</v>
      </c>
      <c r="M49" s="30">
        <f t="shared" ca="1" si="7"/>
        <v>-0.9691397849462362</v>
      </c>
      <c r="N49" s="30">
        <f t="shared" ca="1" si="8"/>
        <v>-2.1802050225955369</v>
      </c>
      <c r="O49" s="30">
        <f t="shared" ca="1" si="9"/>
        <v>-0.3699434105321231</v>
      </c>
      <c r="P49" s="30">
        <f t="shared" ca="1" si="10"/>
        <v>-0.42035587975243693</v>
      </c>
      <c r="Q49" s="31">
        <f t="shared" ca="1" si="11"/>
        <v>-1.2948345740281226</v>
      </c>
      <c r="R49" s="40">
        <f t="shared" ca="1" si="19"/>
        <v>-0.35850385122437495</v>
      </c>
      <c r="S49" s="57"/>
      <c r="T49" s="23">
        <f t="shared" si="20"/>
        <v>1996</v>
      </c>
      <c r="U49" s="18" t="str">
        <f t="shared" ca="1" si="12"/>
        <v/>
      </c>
      <c r="V49" s="36" t="str">
        <f t="shared" ca="1" si="13"/>
        <v/>
      </c>
      <c r="W49" s="37" t="str">
        <f t="shared" ca="1" si="14"/>
        <v>oui</v>
      </c>
      <c r="X49" s="38" t="str">
        <f t="shared" ca="1" si="15"/>
        <v/>
      </c>
      <c r="Y49" s="36" t="str">
        <f t="shared" ca="1" si="16"/>
        <v>oui</v>
      </c>
      <c r="Z49" s="37" t="str">
        <f t="shared" ca="1" si="17"/>
        <v/>
      </c>
      <c r="AA49" s="17" t="str">
        <f t="shared" ca="1" si="21"/>
        <v/>
      </c>
      <c r="AB49" s="54" t="str">
        <f t="shared" ca="1" si="22"/>
        <v/>
      </c>
      <c r="AC49" s="43" t="str">
        <f t="shared" ca="1" si="23"/>
        <v/>
      </c>
      <c r="AD49" s="17" t="str">
        <f t="shared" ca="1" si="24"/>
        <v/>
      </c>
      <c r="AE49" s="54" t="str">
        <f t="shared" ca="1" si="25"/>
        <v/>
      </c>
      <c r="AF49" s="43" t="str">
        <f t="shared" ca="1" si="26"/>
        <v/>
      </c>
      <c r="AG49" s="17" t="str">
        <f t="shared" ca="1" si="27"/>
        <v/>
      </c>
      <c r="AH49" s="54" t="str">
        <f t="shared" ca="1" si="28"/>
        <v/>
      </c>
      <c r="AI49" s="43" t="str">
        <f t="shared" ca="1" si="29"/>
        <v/>
      </c>
      <c r="AJ49" s="17" t="str">
        <f t="shared" ca="1" si="30"/>
        <v/>
      </c>
      <c r="AK49" s="54" t="str">
        <f t="shared" ca="1" si="31"/>
        <v/>
      </c>
      <c r="AL49" s="54" t="str">
        <f t="shared" ca="1" si="32"/>
        <v/>
      </c>
      <c r="AM49" s="17" t="str">
        <f t="shared" ca="1" si="33"/>
        <v/>
      </c>
      <c r="AN49" s="54" t="str">
        <f t="shared" ca="1" si="34"/>
        <v/>
      </c>
      <c r="AO49" s="54" t="str">
        <f t="shared" ca="1" si="35"/>
        <v/>
      </c>
      <c r="AP49" s="17" t="str">
        <f t="shared" ca="1" si="36"/>
        <v/>
      </c>
      <c r="AQ49" s="54" t="str">
        <f t="shared" ca="1" si="37"/>
        <v/>
      </c>
      <c r="AR49" s="54" t="str">
        <f t="shared" ca="1" si="38"/>
        <v/>
      </c>
      <c r="AS49" s="17" t="str">
        <f t="shared" ca="1" si="39"/>
        <v/>
      </c>
      <c r="AT49" s="54" t="str">
        <f t="shared" ca="1" si="40"/>
        <v/>
      </c>
      <c r="AU49" s="43" t="str">
        <f t="shared" ca="1" si="41"/>
        <v/>
      </c>
      <c r="AV49" s="17" t="str">
        <f t="shared" ca="1" si="42"/>
        <v>OUI</v>
      </c>
      <c r="AW49" s="54" t="str">
        <f t="shared" ca="1" si="43"/>
        <v/>
      </c>
      <c r="AX49" s="43" t="str">
        <f t="shared" ca="1" si="44"/>
        <v/>
      </c>
      <c r="AY49" s="17" t="str">
        <f t="shared" ca="1" si="45"/>
        <v/>
      </c>
      <c r="AZ49" s="54" t="str">
        <f t="shared" ca="1" si="46"/>
        <v/>
      </c>
      <c r="BA49" s="43" t="str">
        <f t="shared" ca="1" si="47"/>
        <v/>
      </c>
    </row>
    <row r="50" spans="1:53">
      <c r="A50" s="1">
        <v>20029</v>
      </c>
      <c r="B50" s="9">
        <v>0.4932602590107642</v>
      </c>
      <c r="E50" s="23">
        <f t="shared" si="18"/>
        <v>1997</v>
      </c>
      <c r="F50" s="29">
        <f t="shared" ca="1" si="0"/>
        <v>-1.9180314309346573</v>
      </c>
      <c r="G50" s="30">
        <f t="shared" ca="1" si="1"/>
        <v>2.5662570628605117</v>
      </c>
      <c r="H50" s="30">
        <f t="shared" ca="1" si="2"/>
        <v>1.8855075130962238</v>
      </c>
      <c r="I50" s="30">
        <f t="shared" ca="1" si="3"/>
        <v>-0.14176495726496086</v>
      </c>
      <c r="J50" s="30">
        <f t="shared" ca="1" si="4"/>
        <v>0.55064722911497377</v>
      </c>
      <c r="K50" s="30">
        <f t="shared" ca="1" si="5"/>
        <v>-0.40257778444416203</v>
      </c>
      <c r="L50" s="30">
        <f t="shared" ca="1" si="6"/>
        <v>-0.99762820512820483</v>
      </c>
      <c r="M50" s="30">
        <f t="shared" ca="1" si="7"/>
        <v>2.1396691480562389</v>
      </c>
      <c r="N50" s="30">
        <f t="shared" ca="1" si="8"/>
        <v>0.73889754150702558</v>
      </c>
      <c r="O50" s="30">
        <f t="shared" ca="1" si="9"/>
        <v>9.488289219739876E-2</v>
      </c>
      <c r="P50" s="30">
        <f t="shared" ca="1" si="10"/>
        <v>1.0457979664014125</v>
      </c>
      <c r="Q50" s="31">
        <f t="shared" ca="1" si="11"/>
        <v>1.0593217535153014</v>
      </c>
      <c r="R50" s="40">
        <f t="shared" ca="1" si="19"/>
        <v>-0.21553631403408943</v>
      </c>
      <c r="S50" s="57"/>
      <c r="T50" s="23">
        <f t="shared" si="20"/>
        <v>1997</v>
      </c>
      <c r="U50" s="18" t="str">
        <f t="shared" ca="1" si="12"/>
        <v>oui</v>
      </c>
      <c r="V50" s="36" t="str">
        <f t="shared" ca="1" si="13"/>
        <v/>
      </c>
      <c r="W50" s="37" t="str">
        <f t="shared" ca="1" si="14"/>
        <v/>
      </c>
      <c r="X50" s="38" t="str">
        <f t="shared" ca="1" si="15"/>
        <v/>
      </c>
      <c r="Y50" s="36" t="str">
        <f t="shared" ca="1" si="16"/>
        <v>oui</v>
      </c>
      <c r="Z50" s="37" t="str">
        <f t="shared" ca="1" si="17"/>
        <v/>
      </c>
      <c r="AA50" s="17" t="str">
        <f t="shared" ca="1" si="21"/>
        <v/>
      </c>
      <c r="AB50" s="54" t="str">
        <f t="shared" ca="1" si="22"/>
        <v/>
      </c>
      <c r="AC50" s="43" t="str">
        <f t="shared" ca="1" si="23"/>
        <v/>
      </c>
      <c r="AD50" s="17" t="str">
        <f t="shared" ca="1" si="24"/>
        <v/>
      </c>
      <c r="AE50" s="54" t="str">
        <f t="shared" ca="1" si="25"/>
        <v/>
      </c>
      <c r="AF50" s="43" t="str">
        <f t="shared" ca="1" si="26"/>
        <v/>
      </c>
      <c r="AG50" s="17" t="str">
        <f t="shared" ca="1" si="27"/>
        <v/>
      </c>
      <c r="AH50" s="54" t="str">
        <f t="shared" ca="1" si="28"/>
        <v/>
      </c>
      <c r="AI50" s="43" t="str">
        <f t="shared" ca="1" si="29"/>
        <v/>
      </c>
      <c r="AJ50" s="17" t="str">
        <f t="shared" ca="1" si="30"/>
        <v/>
      </c>
      <c r="AK50" s="54" t="str">
        <f t="shared" ca="1" si="31"/>
        <v/>
      </c>
      <c r="AL50" s="54" t="str">
        <f t="shared" ca="1" si="32"/>
        <v/>
      </c>
      <c r="AM50" s="17" t="str">
        <f t="shared" ca="1" si="33"/>
        <v/>
      </c>
      <c r="AN50" s="54" t="str">
        <f t="shared" ca="1" si="34"/>
        <v/>
      </c>
      <c r="AO50" s="54" t="str">
        <f t="shared" ca="1" si="35"/>
        <v/>
      </c>
      <c r="AP50" s="17" t="str">
        <f t="shared" ca="1" si="36"/>
        <v/>
      </c>
      <c r="AQ50" s="54" t="str">
        <f t="shared" ca="1" si="37"/>
        <v/>
      </c>
      <c r="AR50" s="54" t="str">
        <f t="shared" ca="1" si="38"/>
        <v/>
      </c>
      <c r="AS50" s="17" t="str">
        <f t="shared" ca="1" si="39"/>
        <v/>
      </c>
      <c r="AT50" s="54" t="str">
        <f t="shared" ca="1" si="40"/>
        <v/>
      </c>
      <c r="AU50" s="43" t="str">
        <f t="shared" ca="1" si="41"/>
        <v/>
      </c>
      <c r="AV50" s="17" t="str">
        <f t="shared" ca="1" si="42"/>
        <v/>
      </c>
      <c r="AW50" s="54" t="str">
        <f t="shared" ca="1" si="43"/>
        <v>OUI</v>
      </c>
      <c r="AX50" s="43" t="str">
        <f t="shared" ca="1" si="44"/>
        <v/>
      </c>
      <c r="AY50" s="17" t="str">
        <f t="shared" ca="1" si="45"/>
        <v/>
      </c>
      <c r="AZ50" s="54" t="str">
        <f t="shared" ca="1" si="46"/>
        <v/>
      </c>
      <c r="BA50" s="43" t="str">
        <f t="shared" ca="1" si="47"/>
        <v/>
      </c>
    </row>
    <row r="51" spans="1:53" ht="15" thickBot="1">
      <c r="A51" s="2">
        <v>20059</v>
      </c>
      <c r="B51" s="11">
        <v>1.4862229358244514</v>
      </c>
      <c r="E51" s="23">
        <f t="shared" si="18"/>
        <v>1998</v>
      </c>
      <c r="F51" s="29">
        <f t="shared" ca="1" si="0"/>
        <v>1.1857526881720428</v>
      </c>
      <c r="G51" s="30">
        <f t="shared" ca="1" si="1"/>
        <v>1.3137158540693035</v>
      </c>
      <c r="H51" s="30">
        <f t="shared" ca="1" si="2"/>
        <v>0.73178542872897623</v>
      </c>
      <c r="I51" s="30">
        <f t="shared" ca="1" si="3"/>
        <v>-0.4234957264957302</v>
      </c>
      <c r="J51" s="30">
        <f t="shared" ca="1" si="4"/>
        <v>1.0860070306038114</v>
      </c>
      <c r="K51" s="30">
        <f t="shared" ca="1" si="5"/>
        <v>0.14729401042763612</v>
      </c>
      <c r="L51" s="30">
        <f t="shared" ca="1" si="6"/>
        <v>-0.7917969396195268</v>
      </c>
      <c r="M51" s="30">
        <f t="shared" ca="1" si="7"/>
        <v>1.0388751033918453E-2</v>
      </c>
      <c r="N51" s="30">
        <f t="shared" ca="1" si="8"/>
        <v>0.1001795927890754</v>
      </c>
      <c r="O51" s="30">
        <f t="shared" ca="1" si="9"/>
        <v>-0.62515432864626419</v>
      </c>
      <c r="P51" s="30">
        <f t="shared" ca="1" si="10"/>
        <v>-2.3397789566755085</v>
      </c>
      <c r="Q51" s="31">
        <f t="shared" ca="1" si="11"/>
        <v>4.5363937138128918E-2</v>
      </c>
      <c r="R51" s="40">
        <f t="shared" ca="1" si="19"/>
        <v>1.1862634319188825</v>
      </c>
      <c r="S51" s="57"/>
      <c r="T51" s="23">
        <f t="shared" si="20"/>
        <v>1998</v>
      </c>
      <c r="U51" s="18" t="str">
        <f t="shared" ca="1" si="12"/>
        <v/>
      </c>
      <c r="V51" s="36" t="str">
        <f t="shared" ca="1" si="13"/>
        <v>oui</v>
      </c>
      <c r="W51" s="37" t="str">
        <f t="shared" ca="1" si="14"/>
        <v/>
      </c>
      <c r="X51" s="38" t="str">
        <f t="shared" ca="1" si="15"/>
        <v/>
      </c>
      <c r="Y51" s="36" t="str">
        <f t="shared" ca="1" si="16"/>
        <v/>
      </c>
      <c r="Z51" s="37" t="str">
        <f t="shared" ca="1" si="17"/>
        <v>oui</v>
      </c>
      <c r="AA51" s="17" t="str">
        <f t="shared" ca="1" si="21"/>
        <v/>
      </c>
      <c r="AB51" s="54" t="str">
        <f t="shared" ca="1" si="22"/>
        <v>OUI</v>
      </c>
      <c r="AC51" s="43" t="str">
        <f t="shared" ca="1" si="23"/>
        <v/>
      </c>
      <c r="AD51" s="17" t="str">
        <f t="shared" ca="1" si="24"/>
        <v/>
      </c>
      <c r="AE51" s="54" t="str">
        <f t="shared" ca="1" si="25"/>
        <v/>
      </c>
      <c r="AF51" s="43" t="str">
        <f t="shared" ca="1" si="26"/>
        <v/>
      </c>
      <c r="AG51" s="17" t="str">
        <f t="shared" ca="1" si="27"/>
        <v/>
      </c>
      <c r="AH51" s="54" t="str">
        <f t="shared" ca="1" si="28"/>
        <v/>
      </c>
      <c r="AI51" s="43" t="str">
        <f t="shared" ca="1" si="29"/>
        <v/>
      </c>
      <c r="AJ51" s="17" t="str">
        <f t="shared" ca="1" si="30"/>
        <v/>
      </c>
      <c r="AK51" s="54" t="str">
        <f t="shared" ca="1" si="31"/>
        <v/>
      </c>
      <c r="AL51" s="54" t="str">
        <f t="shared" ca="1" si="32"/>
        <v/>
      </c>
      <c r="AM51" s="17" t="str">
        <f t="shared" ca="1" si="33"/>
        <v/>
      </c>
      <c r="AN51" s="54" t="str">
        <f t="shared" ca="1" si="34"/>
        <v/>
      </c>
      <c r="AO51" s="54" t="str">
        <f t="shared" ca="1" si="35"/>
        <v/>
      </c>
      <c r="AP51" s="17" t="str">
        <f t="shared" ca="1" si="36"/>
        <v/>
      </c>
      <c r="AQ51" s="54" t="str">
        <f t="shared" ca="1" si="37"/>
        <v/>
      </c>
      <c r="AR51" s="54" t="str">
        <f t="shared" ca="1" si="38"/>
        <v/>
      </c>
      <c r="AS51" s="17" t="str">
        <f t="shared" ca="1" si="39"/>
        <v/>
      </c>
      <c r="AT51" s="54" t="str">
        <f t="shared" ca="1" si="40"/>
        <v/>
      </c>
      <c r="AU51" s="43" t="str">
        <f t="shared" ca="1" si="41"/>
        <v/>
      </c>
      <c r="AV51" s="17" t="str">
        <f t="shared" ca="1" si="42"/>
        <v/>
      </c>
      <c r="AW51" s="54" t="str">
        <f t="shared" ca="1" si="43"/>
        <v/>
      </c>
      <c r="AX51" s="43" t="str">
        <f t="shared" ca="1" si="44"/>
        <v/>
      </c>
      <c r="AY51" s="17" t="str">
        <f t="shared" ca="1" si="45"/>
        <v/>
      </c>
      <c r="AZ51" s="54" t="str">
        <f t="shared" ca="1" si="46"/>
        <v/>
      </c>
      <c r="BA51" s="43" t="str">
        <f t="shared" ca="1" si="47"/>
        <v/>
      </c>
    </row>
    <row r="52" spans="1:53">
      <c r="A52" s="1">
        <v>20090</v>
      </c>
      <c r="B52" s="8">
        <v>0.83796769328078557</v>
      </c>
      <c r="E52" s="23">
        <f t="shared" si="18"/>
        <v>1999</v>
      </c>
      <c r="F52" s="29">
        <f t="shared" ca="1" si="0"/>
        <v>1.6967948717948724</v>
      </c>
      <c r="G52" s="30">
        <f t="shared" ca="1" si="1"/>
        <v>-0.36107810197465451</v>
      </c>
      <c r="H52" s="30">
        <f t="shared" ca="1" si="2"/>
        <v>0.73674820788530582</v>
      </c>
      <c r="I52" s="30">
        <f t="shared" ca="1" si="3"/>
        <v>0.53515811965811899</v>
      </c>
      <c r="J52" s="30">
        <f t="shared" ca="1" si="4"/>
        <v>1.6186993382961159</v>
      </c>
      <c r="K52" s="30">
        <f t="shared" ca="1" si="5"/>
        <v>-0.44392393829031462</v>
      </c>
      <c r="L52" s="30">
        <f t="shared" ca="1" si="6"/>
        <v>0.81570926385442277</v>
      </c>
      <c r="M52" s="30">
        <f t="shared" ca="1" si="7"/>
        <v>0.42769644334160617</v>
      </c>
      <c r="N52" s="30">
        <f t="shared" ca="1" si="8"/>
        <v>2.0357565158660016</v>
      </c>
      <c r="O52" s="30">
        <f t="shared" ca="1" si="9"/>
        <v>1.2562792941825052E-2</v>
      </c>
      <c r="P52" s="30">
        <f t="shared" ca="1" si="10"/>
        <v>-1.3568943412908929</v>
      </c>
      <c r="Q52" s="31">
        <f t="shared" ca="1" si="11"/>
        <v>0.41620760959470626</v>
      </c>
      <c r="R52" s="40">
        <f t="shared" ca="1" si="19"/>
        <v>0.46036023565278228</v>
      </c>
      <c r="S52" s="57"/>
      <c r="T52" s="23">
        <f t="shared" si="20"/>
        <v>1999</v>
      </c>
      <c r="U52" s="18" t="str">
        <f t="shared" ca="1" si="12"/>
        <v>oui</v>
      </c>
      <c r="V52" s="36" t="str">
        <f t="shared" ca="1" si="13"/>
        <v/>
      </c>
      <c r="W52" s="37" t="str">
        <f t="shared" ca="1" si="14"/>
        <v/>
      </c>
      <c r="X52" s="38" t="str">
        <f t="shared" ca="1" si="15"/>
        <v/>
      </c>
      <c r="Y52" s="36" t="str">
        <f t="shared" ca="1" si="16"/>
        <v>oui</v>
      </c>
      <c r="Z52" s="37" t="str">
        <f t="shared" ca="1" si="17"/>
        <v/>
      </c>
      <c r="AA52" s="17" t="str">
        <f t="shared" ca="1" si="21"/>
        <v/>
      </c>
      <c r="AB52" s="54" t="str">
        <f t="shared" ca="1" si="22"/>
        <v/>
      </c>
      <c r="AC52" s="43" t="str">
        <f t="shared" ca="1" si="23"/>
        <v/>
      </c>
      <c r="AD52" s="17" t="str">
        <f t="shared" ca="1" si="24"/>
        <v/>
      </c>
      <c r="AE52" s="54" t="str">
        <f t="shared" ca="1" si="25"/>
        <v/>
      </c>
      <c r="AF52" s="43" t="str">
        <f t="shared" ca="1" si="26"/>
        <v/>
      </c>
      <c r="AG52" s="17" t="str">
        <f t="shared" ca="1" si="27"/>
        <v/>
      </c>
      <c r="AH52" s="54" t="str">
        <f t="shared" ca="1" si="28"/>
        <v/>
      </c>
      <c r="AI52" s="43" t="str">
        <f t="shared" ca="1" si="29"/>
        <v/>
      </c>
      <c r="AJ52" s="17" t="str">
        <f t="shared" ca="1" si="30"/>
        <v/>
      </c>
      <c r="AK52" s="54" t="str">
        <f t="shared" ca="1" si="31"/>
        <v/>
      </c>
      <c r="AL52" s="54" t="str">
        <f t="shared" ca="1" si="32"/>
        <v/>
      </c>
      <c r="AM52" s="17" t="str">
        <f t="shared" ca="1" si="33"/>
        <v/>
      </c>
      <c r="AN52" s="54" t="str">
        <f t="shared" ca="1" si="34"/>
        <v/>
      </c>
      <c r="AO52" s="54" t="str">
        <f t="shared" ca="1" si="35"/>
        <v>OUI</v>
      </c>
      <c r="AP52" s="17" t="str">
        <f t="shared" ca="1" si="36"/>
        <v/>
      </c>
      <c r="AQ52" s="54" t="str">
        <f t="shared" ca="1" si="37"/>
        <v/>
      </c>
      <c r="AR52" s="54" t="str">
        <f t="shared" ca="1" si="38"/>
        <v/>
      </c>
      <c r="AS52" s="17" t="str">
        <f t="shared" ca="1" si="39"/>
        <v/>
      </c>
      <c r="AT52" s="54" t="str">
        <f t="shared" ca="1" si="40"/>
        <v/>
      </c>
      <c r="AU52" s="43" t="str">
        <f t="shared" ca="1" si="41"/>
        <v/>
      </c>
      <c r="AV52" s="17" t="str">
        <f t="shared" ca="1" si="42"/>
        <v/>
      </c>
      <c r="AW52" s="54" t="str">
        <f t="shared" ca="1" si="43"/>
        <v/>
      </c>
      <c r="AX52" s="43" t="str">
        <f t="shared" ca="1" si="44"/>
        <v/>
      </c>
      <c r="AY52" s="17" t="str">
        <f t="shared" ca="1" si="45"/>
        <v/>
      </c>
      <c r="AZ52" s="54" t="str">
        <f t="shared" ca="1" si="46"/>
        <v/>
      </c>
      <c r="BA52" s="43" t="str">
        <f t="shared" ca="1" si="47"/>
        <v/>
      </c>
    </row>
    <row r="53" spans="1:53">
      <c r="A53" s="1">
        <v>20121</v>
      </c>
      <c r="B53" s="9">
        <v>-0.65031937540710505</v>
      </c>
      <c r="E53" s="23">
        <f t="shared" si="18"/>
        <v>2000</v>
      </c>
      <c r="F53" s="29">
        <f t="shared" ca="1" si="0"/>
        <v>-0.22715053763440896</v>
      </c>
      <c r="G53" s="30">
        <f t="shared" ca="1" si="1"/>
        <v>2.161915929855585</v>
      </c>
      <c r="H53" s="30">
        <f t="shared" ca="1" si="2"/>
        <v>0.24307575130962178</v>
      </c>
      <c r="I53" s="30">
        <f t="shared" ca="1" si="3"/>
        <v>0.32214529914529777</v>
      </c>
      <c r="J53" s="30">
        <f t="shared" ca="1" si="4"/>
        <v>1.4734139784946283</v>
      </c>
      <c r="K53" s="30">
        <f t="shared" ca="1" si="5"/>
        <v>0.78190939504301582</v>
      </c>
      <c r="L53" s="30">
        <f t="shared" ca="1" si="6"/>
        <v>-1.8004197684036427</v>
      </c>
      <c r="M53" s="30">
        <f t="shared" ca="1" si="7"/>
        <v>0.47304383788254611</v>
      </c>
      <c r="N53" s="30">
        <f t="shared" ca="1" si="8"/>
        <v>0.87947446458394651</v>
      </c>
      <c r="O53" s="30">
        <f t="shared" ca="1" si="9"/>
        <v>-2.6084849738076343E-2</v>
      </c>
      <c r="P53" s="30">
        <f t="shared" ca="1" si="10"/>
        <v>0.97233642793987407</v>
      </c>
      <c r="Q53" s="31">
        <f t="shared" ca="1" si="11"/>
        <v>2.7607485525227471</v>
      </c>
      <c r="R53" s="40">
        <f t="shared" ca="1" si="19"/>
        <v>0.78365766727196073</v>
      </c>
      <c r="S53" s="57"/>
      <c r="T53" s="23">
        <f t="shared" si="20"/>
        <v>2000</v>
      </c>
      <c r="U53" s="18" t="str">
        <f t="shared" ca="1" si="12"/>
        <v>oui</v>
      </c>
      <c r="V53" s="36" t="str">
        <f t="shared" ca="1" si="13"/>
        <v/>
      </c>
      <c r="W53" s="37" t="str">
        <f t="shared" ca="1" si="14"/>
        <v/>
      </c>
      <c r="X53" s="38" t="str">
        <f t="shared" ca="1" si="15"/>
        <v/>
      </c>
      <c r="Y53" s="36" t="str">
        <f t="shared" ca="1" si="16"/>
        <v>oui</v>
      </c>
      <c r="Z53" s="37" t="str">
        <f t="shared" ca="1" si="17"/>
        <v/>
      </c>
      <c r="AA53" s="17" t="str">
        <f t="shared" ca="1" si="21"/>
        <v/>
      </c>
      <c r="AB53" s="54" t="str">
        <f t="shared" ca="1" si="22"/>
        <v>OUI</v>
      </c>
      <c r="AC53" s="43" t="str">
        <f t="shared" ca="1" si="23"/>
        <v/>
      </c>
      <c r="AD53" s="17" t="str">
        <f t="shared" ca="1" si="24"/>
        <v/>
      </c>
      <c r="AE53" s="54" t="str">
        <f t="shared" ca="1" si="25"/>
        <v/>
      </c>
      <c r="AF53" s="43" t="str">
        <f t="shared" ca="1" si="26"/>
        <v/>
      </c>
      <c r="AG53" s="17" t="str">
        <f t="shared" ca="1" si="27"/>
        <v/>
      </c>
      <c r="AH53" s="54" t="str">
        <f t="shared" ca="1" si="28"/>
        <v/>
      </c>
      <c r="AI53" s="43" t="str">
        <f t="shared" ca="1" si="29"/>
        <v/>
      </c>
      <c r="AJ53" s="17" t="str">
        <f t="shared" ca="1" si="30"/>
        <v/>
      </c>
      <c r="AK53" s="54" t="str">
        <f t="shared" ca="1" si="31"/>
        <v/>
      </c>
      <c r="AL53" s="54" t="str">
        <f t="shared" ca="1" si="32"/>
        <v/>
      </c>
      <c r="AM53" s="17" t="str">
        <f t="shared" ca="1" si="33"/>
        <v/>
      </c>
      <c r="AN53" s="54" t="str">
        <f t="shared" ca="1" si="34"/>
        <v/>
      </c>
      <c r="AO53" s="54" t="str">
        <f t="shared" ca="1" si="35"/>
        <v/>
      </c>
      <c r="AP53" s="17" t="str">
        <f t="shared" ca="1" si="36"/>
        <v/>
      </c>
      <c r="AQ53" s="54" t="str">
        <f t="shared" ca="1" si="37"/>
        <v/>
      </c>
      <c r="AR53" s="54" t="str">
        <f t="shared" ca="1" si="38"/>
        <v/>
      </c>
      <c r="AS53" s="17" t="str">
        <f t="shared" ca="1" si="39"/>
        <v/>
      </c>
      <c r="AT53" s="54" t="str">
        <f t="shared" ca="1" si="40"/>
        <v/>
      </c>
      <c r="AU53" s="43" t="str">
        <f t="shared" ca="1" si="41"/>
        <v/>
      </c>
      <c r="AV53" s="17" t="str">
        <f t="shared" ca="1" si="42"/>
        <v/>
      </c>
      <c r="AW53" s="54" t="str">
        <f t="shared" ca="1" si="43"/>
        <v/>
      </c>
      <c r="AX53" s="43" t="str">
        <f t="shared" ca="1" si="44"/>
        <v/>
      </c>
      <c r="AY53" s="17" t="str">
        <f t="shared" ca="1" si="45"/>
        <v/>
      </c>
      <c r="AZ53" s="54" t="str">
        <f t="shared" ca="1" si="46"/>
        <v/>
      </c>
      <c r="BA53" s="43" t="str">
        <f t="shared" ca="1" si="47"/>
        <v/>
      </c>
    </row>
    <row r="54" spans="1:53">
      <c r="A54" s="1">
        <v>20149</v>
      </c>
      <c r="B54" s="9">
        <v>-2.5644231539596829</v>
      </c>
      <c r="E54" s="23">
        <f t="shared" si="18"/>
        <v>2001</v>
      </c>
      <c r="F54" s="29">
        <f t="shared" ca="1" si="0"/>
        <v>1.2793010752688172</v>
      </c>
      <c r="G54" s="30">
        <f t="shared" ca="1" si="1"/>
        <v>1.0911883815418291</v>
      </c>
      <c r="H54" s="30">
        <f t="shared" ca="1" si="2"/>
        <v>1.8252097463468413</v>
      </c>
      <c r="I54" s="30">
        <f t="shared" ca="1" si="3"/>
        <v>-0.68522649572649641</v>
      </c>
      <c r="J54" s="30">
        <f t="shared" ca="1" si="4"/>
        <v>1.1423345740281281</v>
      </c>
      <c r="K54" s="30">
        <f t="shared" ca="1" si="5"/>
        <v>-0.17514188700826594</v>
      </c>
      <c r="L54" s="30">
        <f t="shared" ca="1" si="6"/>
        <v>5.1503308519436075E-2</v>
      </c>
      <c r="M54" s="30">
        <f t="shared" ca="1" si="7"/>
        <v>1.0240363937138177</v>
      </c>
      <c r="N54" s="30">
        <f t="shared" ca="1" si="8"/>
        <v>-1.7739870738775867</v>
      </c>
      <c r="O54" s="30">
        <f t="shared" ca="1" si="9"/>
        <v>2.9292501378549716</v>
      </c>
      <c r="P54" s="30">
        <f t="shared" ca="1" si="10"/>
        <v>-1.286125110521664</v>
      </c>
      <c r="Q54" s="31">
        <f t="shared" ca="1" si="11"/>
        <v>-1.9650578990901577</v>
      </c>
      <c r="R54" s="40">
        <f t="shared" ca="1" si="19"/>
        <v>1.7104126697777977</v>
      </c>
      <c r="S54" s="57"/>
      <c r="T54" s="23">
        <f t="shared" si="20"/>
        <v>2001</v>
      </c>
      <c r="U54" s="18" t="str">
        <f t="shared" ca="1" si="12"/>
        <v/>
      </c>
      <c r="V54" s="36" t="str">
        <f t="shared" ca="1" si="13"/>
        <v/>
      </c>
      <c r="W54" s="37" t="str">
        <f t="shared" ca="1" si="14"/>
        <v>oui</v>
      </c>
      <c r="X54" s="38" t="str">
        <f t="shared" ca="1" si="15"/>
        <v>oui</v>
      </c>
      <c r="Y54" s="36" t="str">
        <f t="shared" ca="1" si="16"/>
        <v/>
      </c>
      <c r="Z54" s="37" t="str">
        <f t="shared" ca="1" si="17"/>
        <v/>
      </c>
      <c r="AA54" s="17" t="str">
        <f t="shared" ca="1" si="21"/>
        <v/>
      </c>
      <c r="AB54" s="54" t="str">
        <f t="shared" ca="1" si="22"/>
        <v>OUI</v>
      </c>
      <c r="AC54" s="43" t="str">
        <f t="shared" ca="1" si="23"/>
        <v/>
      </c>
      <c r="AD54" s="17" t="str">
        <f t="shared" ca="1" si="24"/>
        <v/>
      </c>
      <c r="AE54" s="54" t="str">
        <f t="shared" ca="1" si="25"/>
        <v/>
      </c>
      <c r="AF54" s="43" t="str">
        <f t="shared" ca="1" si="26"/>
        <v/>
      </c>
      <c r="AG54" s="17" t="str">
        <f t="shared" ca="1" si="27"/>
        <v/>
      </c>
      <c r="AH54" s="54" t="str">
        <f t="shared" ca="1" si="28"/>
        <v/>
      </c>
      <c r="AI54" s="43" t="str">
        <f t="shared" ca="1" si="29"/>
        <v/>
      </c>
      <c r="AJ54" s="17" t="str">
        <f t="shared" ca="1" si="30"/>
        <v/>
      </c>
      <c r="AK54" s="54" t="str">
        <f t="shared" ca="1" si="31"/>
        <v/>
      </c>
      <c r="AL54" s="54" t="str">
        <f t="shared" ca="1" si="32"/>
        <v/>
      </c>
      <c r="AM54" s="17" t="str">
        <f t="shared" ca="1" si="33"/>
        <v/>
      </c>
      <c r="AN54" s="54" t="str">
        <f t="shared" ca="1" si="34"/>
        <v/>
      </c>
      <c r="AO54" s="54" t="str">
        <f t="shared" ca="1" si="35"/>
        <v/>
      </c>
      <c r="AP54" s="17" t="str">
        <f t="shared" ca="1" si="36"/>
        <v/>
      </c>
      <c r="AQ54" s="54" t="str">
        <f t="shared" ca="1" si="37"/>
        <v/>
      </c>
      <c r="AR54" s="54" t="str">
        <f t="shared" ca="1" si="38"/>
        <v/>
      </c>
      <c r="AS54" s="17" t="str">
        <f t="shared" ca="1" si="39"/>
        <v/>
      </c>
      <c r="AT54" s="54" t="str">
        <f t="shared" ca="1" si="40"/>
        <v/>
      </c>
      <c r="AU54" s="43" t="str">
        <f t="shared" ca="1" si="41"/>
        <v/>
      </c>
      <c r="AV54" s="17" t="str">
        <f t="shared" ca="1" si="42"/>
        <v/>
      </c>
      <c r="AW54" s="54" t="str">
        <f t="shared" ca="1" si="43"/>
        <v/>
      </c>
      <c r="AX54" s="43" t="str">
        <f t="shared" ca="1" si="44"/>
        <v/>
      </c>
      <c r="AY54" s="17" t="str">
        <f t="shared" ca="1" si="45"/>
        <v/>
      </c>
      <c r="AZ54" s="54" t="str">
        <f t="shared" ca="1" si="46"/>
        <v/>
      </c>
      <c r="BA54" s="43" t="str">
        <f t="shared" ca="1" si="47"/>
        <v/>
      </c>
    </row>
    <row r="55" spans="1:53">
      <c r="A55" s="1">
        <v>20180</v>
      </c>
      <c r="B55" s="9">
        <v>0.44763172448466548</v>
      </c>
      <c r="E55" s="23">
        <f t="shared" si="18"/>
        <v>2002</v>
      </c>
      <c r="F55" s="29">
        <f t="shared" ca="1" si="0"/>
        <v>0.90436311000827097</v>
      </c>
      <c r="G55" s="30">
        <f t="shared" ca="1" si="1"/>
        <v>2.9817790408824916</v>
      </c>
      <c r="H55" s="30">
        <f t="shared" ca="1" si="2"/>
        <v>1.2294281086297207</v>
      </c>
      <c r="I55" s="30">
        <f t="shared" ca="1" si="3"/>
        <v>0.61836324786324859</v>
      </c>
      <c r="J55" s="30">
        <f t="shared" ca="1" si="4"/>
        <v>-0.39215674110834975</v>
      </c>
      <c r="K55" s="30">
        <f t="shared" ca="1" si="5"/>
        <v>0.82095854034216131</v>
      </c>
      <c r="L55" s="30">
        <f t="shared" ca="1" si="6"/>
        <v>-0.88782671629445886</v>
      </c>
      <c r="M55" s="30">
        <f t="shared" ca="1" si="7"/>
        <v>-0.56510752688172161</v>
      </c>
      <c r="N55" s="30">
        <f t="shared" ca="1" si="8"/>
        <v>-0.63065374054426115</v>
      </c>
      <c r="O55" s="30">
        <f t="shared" ca="1" si="9"/>
        <v>6.9820857457953522E-2</v>
      </c>
      <c r="P55" s="30">
        <f t="shared" ca="1" si="10"/>
        <v>1.8651569407603859</v>
      </c>
      <c r="Q55" s="31">
        <f t="shared" ca="1" si="11"/>
        <v>2.1023738626964406</v>
      </c>
      <c r="R55" s="40">
        <f t="shared" ca="1" si="19"/>
        <v>0.64036141726686824</v>
      </c>
      <c r="S55" s="57"/>
      <c r="T55" s="23">
        <f t="shared" si="20"/>
        <v>2002</v>
      </c>
      <c r="U55" s="18" t="str">
        <f t="shared" ca="1" si="12"/>
        <v/>
      </c>
      <c r="V55" s="36" t="str">
        <f t="shared" ca="1" si="13"/>
        <v/>
      </c>
      <c r="W55" s="37" t="str">
        <f t="shared" ca="1" si="14"/>
        <v>oui</v>
      </c>
      <c r="X55" s="38" t="str">
        <f t="shared" ca="1" si="15"/>
        <v/>
      </c>
      <c r="Y55" s="36" t="str">
        <f t="shared" ca="1" si="16"/>
        <v>oui</v>
      </c>
      <c r="Z55" s="37" t="str">
        <f t="shared" ca="1" si="17"/>
        <v/>
      </c>
      <c r="AA55" s="17" t="str">
        <f t="shared" ca="1" si="21"/>
        <v/>
      </c>
      <c r="AB55" s="54" t="str">
        <f t="shared" ca="1" si="22"/>
        <v/>
      </c>
      <c r="AC55" s="43" t="str">
        <f t="shared" ca="1" si="23"/>
        <v/>
      </c>
      <c r="AD55" s="17" t="str">
        <f t="shared" ca="1" si="24"/>
        <v/>
      </c>
      <c r="AE55" s="54" t="str">
        <f t="shared" ca="1" si="25"/>
        <v/>
      </c>
      <c r="AF55" s="43" t="str">
        <f t="shared" ca="1" si="26"/>
        <v/>
      </c>
      <c r="AG55" s="17" t="str">
        <f t="shared" ca="1" si="27"/>
        <v/>
      </c>
      <c r="AH55" s="54" t="str">
        <f t="shared" ca="1" si="28"/>
        <v/>
      </c>
      <c r="AI55" s="43" t="str">
        <f t="shared" ca="1" si="29"/>
        <v/>
      </c>
      <c r="AJ55" s="17" t="str">
        <f t="shared" ca="1" si="30"/>
        <v/>
      </c>
      <c r="AK55" s="54" t="str">
        <f t="shared" ca="1" si="31"/>
        <v/>
      </c>
      <c r="AL55" s="54" t="str">
        <f t="shared" ca="1" si="32"/>
        <v/>
      </c>
      <c r="AM55" s="17" t="str">
        <f t="shared" ca="1" si="33"/>
        <v/>
      </c>
      <c r="AN55" s="54" t="str">
        <f t="shared" ca="1" si="34"/>
        <v/>
      </c>
      <c r="AO55" s="54" t="str">
        <f t="shared" ca="1" si="35"/>
        <v/>
      </c>
      <c r="AP55" s="17" t="str">
        <f t="shared" ca="1" si="36"/>
        <v/>
      </c>
      <c r="AQ55" s="54" t="str">
        <f t="shared" ca="1" si="37"/>
        <v/>
      </c>
      <c r="AR55" s="54" t="str">
        <f t="shared" ca="1" si="38"/>
        <v/>
      </c>
      <c r="AS55" s="17" t="str">
        <f t="shared" ca="1" si="39"/>
        <v>OUI</v>
      </c>
      <c r="AT55" s="54" t="str">
        <f t="shared" ca="1" si="40"/>
        <v/>
      </c>
      <c r="AU55" s="43" t="str">
        <f t="shared" ca="1" si="41"/>
        <v/>
      </c>
      <c r="AV55" s="17" t="str">
        <f t="shared" ca="1" si="42"/>
        <v/>
      </c>
      <c r="AW55" s="54" t="str">
        <f t="shared" ca="1" si="43"/>
        <v/>
      </c>
      <c r="AX55" s="43" t="str">
        <f t="shared" ca="1" si="44"/>
        <v/>
      </c>
      <c r="AY55" s="17" t="str">
        <f t="shared" ca="1" si="45"/>
        <v/>
      </c>
      <c r="AZ55" s="54" t="str">
        <f t="shared" ca="1" si="46"/>
        <v/>
      </c>
      <c r="BA55" s="43" t="str">
        <f t="shared" ca="1" si="47"/>
        <v/>
      </c>
    </row>
    <row r="56" spans="1:53">
      <c r="A56" s="1">
        <v>20210</v>
      </c>
      <c r="B56" s="9">
        <v>-0.90455274169220523</v>
      </c>
      <c r="E56" s="23">
        <f t="shared" si="18"/>
        <v>2003</v>
      </c>
      <c r="F56" s="29">
        <f t="shared" ca="1" si="0"/>
        <v>-0.92702646815549983</v>
      </c>
      <c r="G56" s="30">
        <f t="shared" ca="1" si="1"/>
        <v>-1.1635506294471822</v>
      </c>
      <c r="H56" s="30">
        <f t="shared" ca="1" si="2"/>
        <v>1.7214256272401443</v>
      </c>
      <c r="I56" s="30">
        <f t="shared" ca="1" si="3"/>
        <v>1.1440683760683736</v>
      </c>
      <c r="J56" s="30">
        <f t="shared" ca="1" si="4"/>
        <v>0.95263234077750703</v>
      </c>
      <c r="K56" s="30">
        <f t="shared" ca="1" si="5"/>
        <v>3.9729350360686624</v>
      </c>
      <c r="L56" s="30">
        <f t="shared" ca="1" si="6"/>
        <v>1.3975951199338326</v>
      </c>
      <c r="M56" s="30">
        <f t="shared" ca="1" si="7"/>
        <v>3.8884904880066138</v>
      </c>
      <c r="N56" s="30">
        <f t="shared" ca="1" si="8"/>
        <v>0.47152574663522984</v>
      </c>
      <c r="O56" s="30">
        <f t="shared" ca="1" si="9"/>
        <v>-2.1026977529638877</v>
      </c>
      <c r="P56" s="30">
        <f t="shared" ca="1" si="10"/>
        <v>1.2886825817860288</v>
      </c>
      <c r="Q56" s="31">
        <f t="shared" ca="1" si="11"/>
        <v>0.39629445822994125</v>
      </c>
      <c r="R56" s="40">
        <f t="shared" ca="1" si="19"/>
        <v>3.9322550312528293E-3</v>
      </c>
      <c r="S56" s="57"/>
      <c r="T56" s="23">
        <f t="shared" si="20"/>
        <v>2003</v>
      </c>
      <c r="U56" s="18" t="str">
        <f t="shared" ca="1" si="12"/>
        <v/>
      </c>
      <c r="V56" s="36" t="str">
        <f t="shared" ca="1" si="13"/>
        <v>oui</v>
      </c>
      <c r="W56" s="37" t="str">
        <f t="shared" ca="1" si="14"/>
        <v/>
      </c>
      <c r="X56" s="38" t="str">
        <f t="shared" ca="1" si="15"/>
        <v/>
      </c>
      <c r="Y56" s="36" t="str">
        <f t="shared" ca="1" si="16"/>
        <v/>
      </c>
      <c r="Z56" s="37" t="str">
        <f t="shared" ca="1" si="17"/>
        <v>oui</v>
      </c>
      <c r="AA56" s="17" t="str">
        <f t="shared" ca="1" si="21"/>
        <v/>
      </c>
      <c r="AB56" s="54" t="str">
        <f t="shared" ca="1" si="22"/>
        <v/>
      </c>
      <c r="AC56" s="43" t="str">
        <f t="shared" ca="1" si="23"/>
        <v/>
      </c>
      <c r="AD56" s="17" t="str">
        <f t="shared" ca="1" si="24"/>
        <v/>
      </c>
      <c r="AE56" s="54" t="str">
        <f t="shared" ca="1" si="25"/>
        <v/>
      </c>
      <c r="AF56" s="43" t="str">
        <f t="shared" ca="1" si="26"/>
        <v/>
      </c>
      <c r="AG56" s="17" t="str">
        <f t="shared" ca="1" si="27"/>
        <v/>
      </c>
      <c r="AH56" s="54" t="str">
        <f t="shared" ca="1" si="28"/>
        <v/>
      </c>
      <c r="AI56" s="43" t="str">
        <f t="shared" ca="1" si="29"/>
        <v/>
      </c>
      <c r="AJ56" s="17" t="str">
        <f t="shared" ca="1" si="30"/>
        <v/>
      </c>
      <c r="AK56" s="54" t="str">
        <f t="shared" ca="1" si="31"/>
        <v/>
      </c>
      <c r="AL56" s="54" t="str">
        <f t="shared" ca="1" si="32"/>
        <v/>
      </c>
      <c r="AM56" s="17" t="str">
        <f t="shared" ca="1" si="33"/>
        <v/>
      </c>
      <c r="AN56" s="54" t="str">
        <f t="shared" ca="1" si="34"/>
        <v/>
      </c>
      <c r="AO56" s="54" t="str">
        <f t="shared" ca="1" si="35"/>
        <v/>
      </c>
      <c r="AP56" s="17" t="str">
        <f t="shared" ca="1" si="36"/>
        <v/>
      </c>
      <c r="AQ56" s="54" t="str">
        <f t="shared" ca="1" si="37"/>
        <v/>
      </c>
      <c r="AR56" s="54" t="str">
        <f t="shared" ca="1" si="38"/>
        <v/>
      </c>
      <c r="AS56" s="17" t="str">
        <f t="shared" ca="1" si="39"/>
        <v/>
      </c>
      <c r="AT56" s="54" t="str">
        <f t="shared" ca="1" si="40"/>
        <v/>
      </c>
      <c r="AU56" s="43" t="str">
        <f t="shared" ca="1" si="41"/>
        <v/>
      </c>
      <c r="AV56" s="17" t="str">
        <f t="shared" ca="1" si="42"/>
        <v/>
      </c>
      <c r="AW56" s="54" t="str">
        <f t="shared" ca="1" si="43"/>
        <v>OUI</v>
      </c>
      <c r="AX56" s="43" t="str">
        <f t="shared" ca="1" si="44"/>
        <v/>
      </c>
      <c r="AY56" s="17" t="str">
        <f t="shared" ca="1" si="45"/>
        <v/>
      </c>
      <c r="AZ56" s="54" t="str">
        <f t="shared" ca="1" si="46"/>
        <v/>
      </c>
      <c r="BA56" s="43" t="str">
        <f t="shared" ca="1" si="47"/>
        <v/>
      </c>
    </row>
    <row r="57" spans="1:53">
      <c r="A57" s="1">
        <v>20241</v>
      </c>
      <c r="B57" s="9">
        <v>-0.22338849334310495</v>
      </c>
      <c r="E57" s="23">
        <f t="shared" si="18"/>
        <v>2004</v>
      </c>
      <c r="F57" s="29">
        <f t="shared" ca="1" si="0"/>
        <v>0.69574028122415132</v>
      </c>
      <c r="G57" s="30">
        <f t="shared" ca="1" si="1"/>
        <v>0.34838807839669972</v>
      </c>
      <c r="H57" s="30">
        <f t="shared" ca="1" si="2"/>
        <v>-0.9283882685414957</v>
      </c>
      <c r="I57" s="30">
        <f t="shared" ca="1" si="3"/>
        <v>0.17906837606837556</v>
      </c>
      <c r="J57" s="30">
        <f t="shared" ca="1" si="4"/>
        <v>-0.84438999172869877</v>
      </c>
      <c r="K57" s="30">
        <f t="shared" ca="1" si="5"/>
        <v>0.81357606170968211</v>
      </c>
      <c r="L57" s="30">
        <f t="shared" ca="1" si="6"/>
        <v>-0.51822373862696125</v>
      </c>
      <c r="M57" s="30">
        <f t="shared" ca="1" si="7"/>
        <v>0.68402398676592213</v>
      </c>
      <c r="N57" s="30">
        <f t="shared" ca="1" si="8"/>
        <v>0.96293600304548832</v>
      </c>
      <c r="O57" s="30">
        <f t="shared" ca="1" si="9"/>
        <v>1.1345851254480213</v>
      </c>
      <c r="P57" s="30">
        <f t="shared" ca="1" si="10"/>
        <v>-0.30138152077807234</v>
      </c>
      <c r="Q57" s="31">
        <f t="shared" ca="1" si="11"/>
        <v>-0.56114971050455065</v>
      </c>
      <c r="R57" s="40">
        <f t="shared" ca="1" si="19"/>
        <v>0.48014093928359741</v>
      </c>
      <c r="S57" s="57"/>
      <c r="T57" s="23">
        <f t="shared" si="20"/>
        <v>2004</v>
      </c>
      <c r="U57" s="18" t="str">
        <f t="shared" ca="1" si="12"/>
        <v>oui</v>
      </c>
      <c r="V57" s="36" t="str">
        <f t="shared" ca="1" si="13"/>
        <v/>
      </c>
      <c r="W57" s="37" t="str">
        <f t="shared" ca="1" si="14"/>
        <v/>
      </c>
      <c r="X57" s="38" t="str">
        <f t="shared" ca="1" si="15"/>
        <v>oui</v>
      </c>
      <c r="Y57" s="36" t="str">
        <f t="shared" ca="1" si="16"/>
        <v/>
      </c>
      <c r="Z57" s="37" t="str">
        <f t="shared" ca="1" si="17"/>
        <v/>
      </c>
      <c r="AA57" s="55" t="str">
        <f t="shared" ca="1" si="21"/>
        <v/>
      </c>
      <c r="AB57" s="54" t="str">
        <f t="shared" ca="1" si="22"/>
        <v/>
      </c>
      <c r="AC57" s="43" t="str">
        <f t="shared" ca="1" si="23"/>
        <v/>
      </c>
      <c r="AD57" s="17" t="str">
        <f t="shared" ca="1" si="24"/>
        <v/>
      </c>
      <c r="AE57" s="54" t="str">
        <f t="shared" ca="1" si="25"/>
        <v/>
      </c>
      <c r="AF57" s="43" t="str">
        <f t="shared" ca="1" si="26"/>
        <v/>
      </c>
      <c r="AG57" s="17" t="str">
        <f t="shared" ca="1" si="27"/>
        <v/>
      </c>
      <c r="AH57" s="54" t="str">
        <f t="shared" ca="1" si="28"/>
        <v/>
      </c>
      <c r="AI57" s="43" t="str">
        <f t="shared" ca="1" si="29"/>
        <v/>
      </c>
      <c r="AJ57" s="17" t="str">
        <f t="shared" ca="1" si="30"/>
        <v/>
      </c>
      <c r="AK57" s="54" t="str">
        <f t="shared" ca="1" si="31"/>
        <v/>
      </c>
      <c r="AL57" s="54" t="str">
        <f t="shared" ca="1" si="32"/>
        <v/>
      </c>
      <c r="AM57" s="17" t="str">
        <f t="shared" ca="1" si="33"/>
        <v/>
      </c>
      <c r="AN57" s="54" t="str">
        <f t="shared" ca="1" si="34"/>
        <v/>
      </c>
      <c r="AO57" s="54" t="str">
        <f t="shared" ca="1" si="35"/>
        <v>OUI</v>
      </c>
      <c r="AP57" s="17" t="str">
        <f t="shared" ca="1" si="36"/>
        <v/>
      </c>
      <c r="AQ57" s="54" t="str">
        <f t="shared" ca="1" si="37"/>
        <v/>
      </c>
      <c r="AR57" s="54" t="str">
        <f t="shared" ca="1" si="38"/>
        <v/>
      </c>
      <c r="AS57" s="17" t="str">
        <f t="shared" ca="1" si="39"/>
        <v/>
      </c>
      <c r="AT57" s="54" t="str">
        <f t="shared" ca="1" si="40"/>
        <v/>
      </c>
      <c r="AU57" s="43" t="str">
        <f t="shared" ca="1" si="41"/>
        <v/>
      </c>
      <c r="AV57" s="17" t="str">
        <f t="shared" ca="1" si="42"/>
        <v/>
      </c>
      <c r="AW57" s="54" t="str">
        <f t="shared" ca="1" si="43"/>
        <v/>
      </c>
      <c r="AX57" s="43" t="str">
        <f t="shared" ca="1" si="44"/>
        <v/>
      </c>
      <c r="AY57" s="17" t="str">
        <f t="shared" ca="1" si="45"/>
        <v/>
      </c>
      <c r="AZ57" s="54" t="str">
        <f t="shared" ca="1" si="46"/>
        <v/>
      </c>
      <c r="BA57" s="43" t="str">
        <f t="shared" ca="1" si="47"/>
        <v/>
      </c>
    </row>
    <row r="58" spans="1:53">
      <c r="A58" s="1">
        <v>20271</v>
      </c>
      <c r="B58" s="9">
        <v>0.16250535201674055</v>
      </c>
      <c r="E58" s="23">
        <f t="shared" si="18"/>
        <v>2005</v>
      </c>
      <c r="F58" s="29">
        <f t="shared" ca="1" si="0"/>
        <v>0.48029363110008205</v>
      </c>
      <c r="G58" s="30">
        <f t="shared" ca="1" si="1"/>
        <v>-2.0141367100332621</v>
      </c>
      <c r="H58" s="30">
        <f t="shared" ca="1" si="2"/>
        <v>-0.34280720981527679</v>
      </c>
      <c r="I58" s="30">
        <f t="shared" ca="1" si="3"/>
        <v>0.66035042735042992</v>
      </c>
      <c r="J58" s="30">
        <f t="shared" ca="1" si="4"/>
        <v>0.60765715467328896</v>
      </c>
      <c r="K58" s="30">
        <f t="shared" ca="1" si="5"/>
        <v>2.1354258785594986</v>
      </c>
      <c r="L58" s="30">
        <f t="shared" ca="1" si="6"/>
        <v>0.59939412737800168</v>
      </c>
      <c r="M58" s="30">
        <f t="shared" ca="1" si="7"/>
        <v>-0.81920181968568784</v>
      </c>
      <c r="N58" s="30">
        <f t="shared" ca="1" si="8"/>
        <v>0.85924266381766401</v>
      </c>
      <c r="O58" s="30">
        <f t="shared" ca="1" si="9"/>
        <v>2.4422153984008776</v>
      </c>
      <c r="P58" s="30">
        <f t="shared" ca="1" si="10"/>
        <v>-0.71929487179487328</v>
      </c>
      <c r="Q58" s="31">
        <f t="shared" ca="1" si="11"/>
        <v>-1.8319313482216715</v>
      </c>
      <c r="R58" s="40">
        <f t="shared" ca="1" si="19"/>
        <v>-0.69833092981257694</v>
      </c>
      <c r="S58" s="57"/>
      <c r="T58" s="23">
        <f t="shared" si="20"/>
        <v>2005</v>
      </c>
      <c r="U58" s="18" t="str">
        <f t="shared" ca="1" si="12"/>
        <v>oui</v>
      </c>
      <c r="V58" s="36" t="str">
        <f t="shared" ca="1" si="13"/>
        <v/>
      </c>
      <c r="W58" s="37" t="str">
        <f t="shared" ca="1" si="14"/>
        <v/>
      </c>
      <c r="X58" s="38" t="str">
        <f t="shared" ca="1" si="15"/>
        <v>oui</v>
      </c>
      <c r="Y58" s="36" t="str">
        <f t="shared" ca="1" si="16"/>
        <v/>
      </c>
      <c r="Z58" s="37" t="str">
        <f t="shared" ca="1" si="17"/>
        <v/>
      </c>
      <c r="AA58" s="17" t="str">
        <f t="shared" ca="1" si="21"/>
        <v/>
      </c>
      <c r="AB58" s="54" t="str">
        <f t="shared" ca="1" si="22"/>
        <v/>
      </c>
      <c r="AC58" s="43" t="str">
        <f t="shared" ca="1" si="23"/>
        <v/>
      </c>
      <c r="AD58" s="17" t="str">
        <f t="shared" ca="1" si="24"/>
        <v/>
      </c>
      <c r="AE58" s="54" t="str">
        <f t="shared" ca="1" si="25"/>
        <v/>
      </c>
      <c r="AF58" s="43" t="str">
        <f t="shared" ca="1" si="26"/>
        <v/>
      </c>
      <c r="AG58" s="17" t="str">
        <f t="shared" ca="1" si="27"/>
        <v>OUI</v>
      </c>
      <c r="AH58" s="54" t="str">
        <f t="shared" ca="1" si="28"/>
        <v/>
      </c>
      <c r="AI58" s="43" t="str">
        <f t="shared" ca="1" si="29"/>
        <v/>
      </c>
      <c r="AJ58" s="17" t="str">
        <f t="shared" ca="1" si="30"/>
        <v/>
      </c>
      <c r="AK58" s="54" t="str">
        <f t="shared" ca="1" si="31"/>
        <v/>
      </c>
      <c r="AL58" s="54" t="str">
        <f t="shared" ca="1" si="32"/>
        <v/>
      </c>
      <c r="AM58" s="17" t="str">
        <f t="shared" ca="1" si="33"/>
        <v/>
      </c>
      <c r="AN58" s="54" t="str">
        <f t="shared" ca="1" si="34"/>
        <v/>
      </c>
      <c r="AO58" s="54" t="str">
        <f t="shared" ca="1" si="35"/>
        <v/>
      </c>
      <c r="AP58" s="17" t="str">
        <f t="shared" ca="1" si="36"/>
        <v/>
      </c>
      <c r="AQ58" s="54" t="str">
        <f t="shared" ca="1" si="37"/>
        <v/>
      </c>
      <c r="AR58" s="54" t="str">
        <f t="shared" ca="1" si="38"/>
        <v/>
      </c>
      <c r="AS58" s="17" t="str">
        <f t="shared" ca="1" si="39"/>
        <v/>
      </c>
      <c r="AT58" s="54" t="str">
        <f t="shared" ca="1" si="40"/>
        <v/>
      </c>
      <c r="AU58" s="43" t="str">
        <f t="shared" ca="1" si="41"/>
        <v/>
      </c>
      <c r="AV58" s="17" t="str">
        <f t="shared" ca="1" si="42"/>
        <v/>
      </c>
      <c r="AW58" s="54" t="str">
        <f t="shared" ca="1" si="43"/>
        <v/>
      </c>
      <c r="AX58" s="43" t="str">
        <f t="shared" ca="1" si="44"/>
        <v/>
      </c>
      <c r="AY58" s="17" t="str">
        <f t="shared" ca="1" si="45"/>
        <v/>
      </c>
      <c r="AZ58" s="54" t="str">
        <f t="shared" ca="1" si="46"/>
        <v/>
      </c>
      <c r="BA58" s="43" t="str">
        <f t="shared" ca="1" si="47"/>
        <v/>
      </c>
    </row>
    <row r="59" spans="1:53">
      <c r="A59" s="1">
        <v>20302</v>
      </c>
      <c r="B59" s="9">
        <v>-4.3457402812236978E-2</v>
      </c>
      <c r="E59" s="23">
        <f t="shared" si="18"/>
        <v>2006</v>
      </c>
      <c r="F59" s="29">
        <f t="shared" ca="1" si="0"/>
        <v>-1.1917907361455748</v>
      </c>
      <c r="G59" s="30">
        <f t="shared" ca="1" si="1"/>
        <v>-1.2910231569197084</v>
      </c>
      <c r="H59" s="30">
        <f t="shared" ca="1" si="2"/>
        <v>-0.60481506754893921</v>
      </c>
      <c r="I59" s="30">
        <f t="shared" ca="1" si="3"/>
        <v>0.58701709401709401</v>
      </c>
      <c r="J59" s="30">
        <f t="shared" ca="1" si="4"/>
        <v>0.78923283705542246</v>
      </c>
      <c r="K59" s="30">
        <f t="shared" ca="1" si="5"/>
        <v>1.3603952482702475</v>
      </c>
      <c r="L59" s="30">
        <f t="shared" ca="1" si="6"/>
        <v>3.7232775020678233</v>
      </c>
      <c r="M59" s="30">
        <f t="shared" ca="1" si="7"/>
        <v>-1.3239164598842059</v>
      </c>
      <c r="N59" s="30">
        <f t="shared" ca="1" si="8"/>
        <v>2.4749595073189887</v>
      </c>
      <c r="O59" s="30">
        <f t="shared" ca="1" si="9"/>
        <v>2.7381603942652326</v>
      </c>
      <c r="P59" s="30">
        <f t="shared" ca="1" si="10"/>
        <v>2.052785145888592</v>
      </c>
      <c r="Q59" s="31">
        <f t="shared" ca="1" si="11"/>
        <v>0.80305624483043658</v>
      </c>
      <c r="R59" s="40">
        <f t="shared" ca="1" si="19"/>
        <v>-1.4382484137623184</v>
      </c>
      <c r="S59" s="57"/>
      <c r="T59" s="23">
        <f t="shared" si="20"/>
        <v>2006</v>
      </c>
      <c r="U59" s="18" t="str">
        <f t="shared" ca="1" si="12"/>
        <v>oui</v>
      </c>
      <c r="V59" s="36" t="str">
        <f t="shared" ca="1" si="13"/>
        <v/>
      </c>
      <c r="W59" s="37" t="str">
        <f t="shared" ca="1" si="14"/>
        <v/>
      </c>
      <c r="X59" s="38" t="str">
        <f t="shared" ca="1" si="15"/>
        <v>oui</v>
      </c>
      <c r="Y59" s="36" t="str">
        <f t="shared" ca="1" si="16"/>
        <v/>
      </c>
      <c r="Z59" s="37" t="str">
        <f t="shared" ca="1" si="17"/>
        <v/>
      </c>
      <c r="AA59" s="17" t="str">
        <f t="shared" ca="1" si="21"/>
        <v/>
      </c>
      <c r="AB59" s="54" t="str">
        <f t="shared" ca="1" si="22"/>
        <v/>
      </c>
      <c r="AC59" s="43" t="str">
        <f t="shared" ca="1" si="23"/>
        <v/>
      </c>
      <c r="AD59" s="17" t="str">
        <f t="shared" ca="1" si="24"/>
        <v/>
      </c>
      <c r="AE59" s="54" t="str">
        <f t="shared" ca="1" si="25"/>
        <v/>
      </c>
      <c r="AF59" s="43" t="str">
        <f t="shared" ca="1" si="26"/>
        <v/>
      </c>
      <c r="AG59" s="17" t="str">
        <f t="shared" ca="1" si="27"/>
        <v>OUI</v>
      </c>
      <c r="AH59" s="54" t="str">
        <f t="shared" ca="1" si="28"/>
        <v/>
      </c>
      <c r="AI59" s="43" t="str">
        <f t="shared" ca="1" si="29"/>
        <v/>
      </c>
      <c r="AJ59" s="17" t="str">
        <f t="shared" ca="1" si="30"/>
        <v/>
      </c>
      <c r="AK59" s="54" t="str">
        <f t="shared" ca="1" si="31"/>
        <v/>
      </c>
      <c r="AL59" s="54" t="str">
        <f t="shared" ca="1" si="32"/>
        <v/>
      </c>
      <c r="AM59" s="17" t="str">
        <f t="shared" ca="1" si="33"/>
        <v/>
      </c>
      <c r="AN59" s="54" t="str">
        <f t="shared" ca="1" si="34"/>
        <v/>
      </c>
      <c r="AO59" s="54" t="str">
        <f t="shared" ca="1" si="35"/>
        <v/>
      </c>
      <c r="AP59" s="17" t="str">
        <f t="shared" ca="1" si="36"/>
        <v/>
      </c>
      <c r="AQ59" s="54" t="str">
        <f t="shared" ca="1" si="37"/>
        <v/>
      </c>
      <c r="AR59" s="54" t="str">
        <f t="shared" ca="1" si="38"/>
        <v/>
      </c>
      <c r="AS59" s="17" t="str">
        <f t="shared" ca="1" si="39"/>
        <v/>
      </c>
      <c r="AT59" s="54" t="str">
        <f t="shared" ca="1" si="40"/>
        <v/>
      </c>
      <c r="AU59" s="43" t="str">
        <f t="shared" ca="1" si="41"/>
        <v/>
      </c>
      <c r="AV59" s="17" t="str">
        <f t="shared" ca="1" si="42"/>
        <v/>
      </c>
      <c r="AW59" s="54" t="str">
        <f t="shared" ca="1" si="43"/>
        <v/>
      </c>
      <c r="AX59" s="43" t="str">
        <f t="shared" ca="1" si="44"/>
        <v/>
      </c>
      <c r="AY59" s="17" t="str">
        <f t="shared" ca="1" si="45"/>
        <v/>
      </c>
      <c r="AZ59" s="54" t="str">
        <f t="shared" ca="1" si="46"/>
        <v/>
      </c>
      <c r="BA59" s="43" t="str">
        <f t="shared" ca="1" si="47"/>
        <v/>
      </c>
    </row>
    <row r="60" spans="1:53">
      <c r="A60" s="1">
        <v>20333</v>
      </c>
      <c r="B60" s="9">
        <v>-0.18312734537080289</v>
      </c>
      <c r="E60" s="23">
        <f t="shared" si="18"/>
        <v>2007</v>
      </c>
      <c r="F60" s="29">
        <f t="shared" ca="1" si="0"/>
        <v>2.3705541770057899</v>
      </c>
      <c r="G60" s="30">
        <f t="shared" ca="1" si="1"/>
        <v>2.7961334364868851</v>
      </c>
      <c r="H60" s="30">
        <f t="shared" ca="1" si="2"/>
        <v>-5.3388268541493034E-2</v>
      </c>
      <c r="I60" s="30">
        <f t="shared" ca="1" si="3"/>
        <v>3.4747735042735037</v>
      </c>
      <c r="J60" s="30">
        <f t="shared" ca="1" si="4"/>
        <v>1.0795554177005773</v>
      </c>
      <c r="K60" s="30">
        <f t="shared" ca="1" si="5"/>
        <v>0.67351195914557849</v>
      </c>
      <c r="L60" s="30">
        <f t="shared" ca="1" si="6"/>
        <v>-1.1663626964433398</v>
      </c>
      <c r="M60" s="30">
        <f t="shared" ca="1" si="7"/>
        <v>-1.3663482216708047</v>
      </c>
      <c r="N60" s="30">
        <f t="shared" ca="1" si="8"/>
        <v>-1.1932178431083571</v>
      </c>
      <c r="O60" s="30">
        <f t="shared" ca="1" si="9"/>
        <v>-0.8630575544527197</v>
      </c>
      <c r="P60" s="30">
        <f t="shared" ca="1" si="10"/>
        <v>-1.0532404951370493</v>
      </c>
      <c r="Q60" s="31">
        <f t="shared" ca="1" si="11"/>
        <v>-0.76375516956162226</v>
      </c>
      <c r="R60" s="40">
        <f t="shared" ca="1" si="19"/>
        <v>1.9899146194410371</v>
      </c>
      <c r="S60" s="57"/>
      <c r="T60" s="23">
        <f t="shared" si="20"/>
        <v>2007</v>
      </c>
      <c r="U60" s="18" t="str">
        <f t="shared" ca="1" si="12"/>
        <v/>
      </c>
      <c r="V60" s="36" t="str">
        <f t="shared" ca="1" si="13"/>
        <v/>
      </c>
      <c r="W60" s="37" t="str">
        <f t="shared" ca="1" si="14"/>
        <v>oui</v>
      </c>
      <c r="X60" s="38" t="str">
        <f t="shared" ca="1" si="15"/>
        <v/>
      </c>
      <c r="Y60" s="36" t="str">
        <f t="shared" ca="1" si="16"/>
        <v/>
      </c>
      <c r="Z60" s="37" t="str">
        <f t="shared" ca="1" si="17"/>
        <v>oui</v>
      </c>
      <c r="AA60" s="17" t="str">
        <f t="shared" ca="1" si="21"/>
        <v>OUI</v>
      </c>
      <c r="AB60" s="54" t="str">
        <f t="shared" ca="1" si="22"/>
        <v/>
      </c>
      <c r="AC60" s="43" t="str">
        <f t="shared" ca="1" si="23"/>
        <v/>
      </c>
      <c r="AD60" s="17" t="str">
        <f t="shared" ca="1" si="24"/>
        <v/>
      </c>
      <c r="AE60" s="54" t="str">
        <f t="shared" ca="1" si="25"/>
        <v/>
      </c>
      <c r="AF60" s="43" t="str">
        <f t="shared" ca="1" si="26"/>
        <v/>
      </c>
      <c r="AG60" s="17" t="str">
        <f t="shared" ca="1" si="27"/>
        <v/>
      </c>
      <c r="AH60" s="54" t="str">
        <f t="shared" ca="1" si="28"/>
        <v/>
      </c>
      <c r="AI60" s="43" t="str">
        <f t="shared" ca="1" si="29"/>
        <v/>
      </c>
      <c r="AJ60" s="17" t="str">
        <f t="shared" ca="1" si="30"/>
        <v/>
      </c>
      <c r="AK60" s="54" t="str">
        <f t="shared" ca="1" si="31"/>
        <v/>
      </c>
      <c r="AL60" s="54" t="str">
        <f t="shared" ca="1" si="32"/>
        <v/>
      </c>
      <c r="AM60" s="17" t="str">
        <f t="shared" ca="1" si="33"/>
        <v/>
      </c>
      <c r="AN60" s="54" t="str">
        <f t="shared" ca="1" si="34"/>
        <v/>
      </c>
      <c r="AO60" s="54" t="str">
        <f t="shared" ca="1" si="35"/>
        <v/>
      </c>
      <c r="AP60" s="17" t="str">
        <f t="shared" ca="1" si="36"/>
        <v/>
      </c>
      <c r="AQ60" s="54" t="str">
        <f t="shared" ca="1" si="37"/>
        <v/>
      </c>
      <c r="AR60" s="54" t="str">
        <f t="shared" ca="1" si="38"/>
        <v/>
      </c>
      <c r="AS60" s="17" t="str">
        <f t="shared" ca="1" si="39"/>
        <v/>
      </c>
      <c r="AT60" s="54" t="str">
        <f t="shared" ca="1" si="40"/>
        <v/>
      </c>
      <c r="AU60" s="43" t="str">
        <f t="shared" ca="1" si="41"/>
        <v/>
      </c>
      <c r="AV60" s="17" t="str">
        <f t="shared" ca="1" si="42"/>
        <v/>
      </c>
      <c r="AW60" s="54" t="str">
        <f t="shared" ca="1" si="43"/>
        <v/>
      </c>
      <c r="AX60" s="43" t="str">
        <f t="shared" ca="1" si="44"/>
        <v/>
      </c>
      <c r="AY60" s="17" t="str">
        <f t="shared" ca="1" si="45"/>
        <v/>
      </c>
      <c r="AZ60" s="54" t="str">
        <f t="shared" ca="1" si="46"/>
        <v/>
      </c>
      <c r="BA60" s="43" t="str">
        <f t="shared" ca="1" si="47"/>
        <v/>
      </c>
    </row>
    <row r="61" spans="1:53">
      <c r="A61" s="1">
        <v>20363</v>
      </c>
      <c r="B61" s="9">
        <v>-2.0278692607729631</v>
      </c>
      <c r="E61" s="23">
        <f t="shared" si="18"/>
        <v>2008</v>
      </c>
      <c r="F61" s="29">
        <f t="shared" ca="1" si="0"/>
        <v>2.0205541770057884</v>
      </c>
      <c r="G61" s="30">
        <f t="shared" ca="1" si="1"/>
        <v>1.7307488211022708</v>
      </c>
      <c r="H61" s="30">
        <f t="shared" ca="1" si="2"/>
        <v>-0.4514651916184178</v>
      </c>
      <c r="I61" s="30">
        <f t="shared" ca="1" si="3"/>
        <v>-0.34253418803418789</v>
      </c>
      <c r="J61" s="30">
        <f t="shared" ca="1" si="4"/>
        <v>1.5757092638544261</v>
      </c>
      <c r="K61" s="30">
        <f t="shared" ca="1" si="5"/>
        <v>9.2742728376347117E-2</v>
      </c>
      <c r="L61" s="30">
        <f t="shared" ca="1" si="6"/>
        <v>-0.64713192721256974</v>
      </c>
      <c r="M61" s="30">
        <f t="shared" ca="1" si="7"/>
        <v>-0.56250206782464574</v>
      </c>
      <c r="N61" s="30">
        <f t="shared" ca="1" si="8"/>
        <v>-1.4836024584929799</v>
      </c>
      <c r="O61" s="30">
        <f t="shared" ca="1" si="9"/>
        <v>-0.84574986214502879</v>
      </c>
      <c r="P61" s="30">
        <f t="shared" ca="1" si="10"/>
        <v>-1.670203359858391E-2</v>
      </c>
      <c r="Q61" s="31">
        <f t="shared" ca="1" si="11"/>
        <v>-1.2349090157154698</v>
      </c>
      <c r="R61" s="40">
        <f t="shared" ca="1" si="19"/>
        <v>0.99584927618214569</v>
      </c>
      <c r="S61" s="57"/>
      <c r="T61" s="23">
        <f t="shared" si="20"/>
        <v>2008</v>
      </c>
      <c r="U61" s="18" t="str">
        <f t="shared" ca="1" si="12"/>
        <v/>
      </c>
      <c r="V61" s="36" t="str">
        <f t="shared" ca="1" si="13"/>
        <v/>
      </c>
      <c r="W61" s="37" t="str">
        <f t="shared" ca="1" si="14"/>
        <v>oui</v>
      </c>
      <c r="X61" s="38" t="str">
        <f t="shared" ca="1" si="15"/>
        <v/>
      </c>
      <c r="Y61" s="36" t="str">
        <f t="shared" ca="1" si="16"/>
        <v/>
      </c>
      <c r="Z61" s="37" t="str">
        <f t="shared" ca="1" si="17"/>
        <v>oui</v>
      </c>
      <c r="AA61" s="17" t="str">
        <f t="shared" ca="1" si="21"/>
        <v/>
      </c>
      <c r="AB61" s="54" t="str">
        <f t="shared" ca="1" si="22"/>
        <v/>
      </c>
      <c r="AC61" s="43" t="str">
        <f t="shared" ca="1" si="23"/>
        <v/>
      </c>
      <c r="AD61" s="17" t="str">
        <f t="shared" ca="1" si="24"/>
        <v/>
      </c>
      <c r="AE61" s="54" t="str">
        <f t="shared" ca="1" si="25"/>
        <v/>
      </c>
      <c r="AF61" s="43" t="str">
        <f t="shared" ca="1" si="26"/>
        <v/>
      </c>
      <c r="AG61" s="17" t="str">
        <f t="shared" ca="1" si="27"/>
        <v/>
      </c>
      <c r="AH61" s="54" t="str">
        <f t="shared" ca="1" si="28"/>
        <v/>
      </c>
      <c r="AI61" s="43" t="str">
        <f t="shared" ca="1" si="29"/>
        <v/>
      </c>
      <c r="AJ61" s="17" t="str">
        <f t="shared" ca="1" si="30"/>
        <v/>
      </c>
      <c r="AK61" s="54" t="str">
        <f t="shared" ca="1" si="31"/>
        <v/>
      </c>
      <c r="AL61" s="54" t="str">
        <f t="shared" ca="1" si="32"/>
        <v/>
      </c>
      <c r="AM61" s="17" t="str">
        <f t="shared" ca="1" si="33"/>
        <v/>
      </c>
      <c r="AN61" s="54" t="str">
        <f t="shared" ca="1" si="34"/>
        <v/>
      </c>
      <c r="AO61" s="54" t="str">
        <f t="shared" ca="1" si="35"/>
        <v/>
      </c>
      <c r="AP61" s="17" t="str">
        <f t="shared" ca="1" si="36"/>
        <v/>
      </c>
      <c r="AQ61" s="54" t="str">
        <f t="shared" ca="1" si="37"/>
        <v/>
      </c>
      <c r="AR61" s="54" t="str">
        <f t="shared" ca="1" si="38"/>
        <v/>
      </c>
      <c r="AS61" s="17" t="str">
        <f t="shared" ca="1" si="39"/>
        <v/>
      </c>
      <c r="AT61" s="54" t="str">
        <f t="shared" ca="1" si="40"/>
        <v/>
      </c>
      <c r="AU61" s="43" t="str">
        <f t="shared" ca="1" si="41"/>
        <v>OUI</v>
      </c>
      <c r="AV61" s="17" t="str">
        <f t="shared" ca="1" si="42"/>
        <v/>
      </c>
      <c r="AW61" s="54" t="str">
        <f t="shared" ca="1" si="43"/>
        <v/>
      </c>
      <c r="AX61" s="43" t="str">
        <f t="shared" ca="1" si="44"/>
        <v/>
      </c>
      <c r="AY61" s="17" t="str">
        <f t="shared" ca="1" si="45"/>
        <v/>
      </c>
      <c r="AZ61" s="54" t="str">
        <f t="shared" ca="1" si="46"/>
        <v/>
      </c>
      <c r="BA61" s="43" t="str">
        <f t="shared" ca="1" si="47"/>
        <v/>
      </c>
    </row>
    <row r="62" spans="1:53">
      <c r="A62" s="1">
        <v>20394</v>
      </c>
      <c r="B62" s="9">
        <v>-1.10477895667551</v>
      </c>
      <c r="E62" s="23">
        <f t="shared" si="18"/>
        <v>2009</v>
      </c>
      <c r="F62" s="29">
        <f t="shared" ca="1" si="0"/>
        <v>-2.1313688999172862</v>
      </c>
      <c r="G62" s="30">
        <f t="shared" ca="1" si="1"/>
        <v>-0.59040502505157733</v>
      </c>
      <c r="H62" s="30">
        <f t="shared" ca="1" si="2"/>
        <v>-0.32069596084918928</v>
      </c>
      <c r="I62" s="30">
        <f t="shared" ca="1" si="3"/>
        <v>1.3959273504273497</v>
      </c>
      <c r="J62" s="30">
        <f t="shared" ca="1" si="4"/>
        <v>1.2199400330851997</v>
      </c>
      <c r="K62" s="30">
        <f t="shared" ca="1" si="5"/>
        <v>0.45043503606865443</v>
      </c>
      <c r="L62" s="30">
        <f t="shared" ca="1" si="6"/>
        <v>0.1201757650951194</v>
      </c>
      <c r="M62" s="30">
        <f t="shared" ca="1" si="7"/>
        <v>1.1874979321753543</v>
      </c>
      <c r="N62" s="30">
        <f t="shared" ca="1" si="8"/>
        <v>0.91062831073779194</v>
      </c>
      <c r="O62" s="30">
        <f t="shared" ca="1" si="9"/>
        <v>4.0398400882146746E-4</v>
      </c>
      <c r="P62" s="30">
        <f t="shared" ca="1" si="10"/>
        <v>2.3294518125552575</v>
      </c>
      <c r="Q62" s="31">
        <f t="shared" ca="1" si="11"/>
        <v>-0.69837055417700711</v>
      </c>
      <c r="R62" s="40">
        <f t="shared" ca="1" si="19"/>
        <v>-1.3188943135614444</v>
      </c>
      <c r="S62" s="57"/>
      <c r="T62" s="23">
        <f t="shared" si="20"/>
        <v>2009</v>
      </c>
      <c r="U62" s="18" t="str">
        <f t="shared" ca="1" si="12"/>
        <v>oui</v>
      </c>
      <c r="V62" s="36" t="str">
        <f t="shared" ca="1" si="13"/>
        <v/>
      </c>
      <c r="W62" s="37" t="str">
        <f t="shared" ca="1" si="14"/>
        <v/>
      </c>
      <c r="X62" s="38" t="str">
        <f t="shared" ca="1" si="15"/>
        <v/>
      </c>
      <c r="Y62" s="36" t="str">
        <f t="shared" ca="1" si="16"/>
        <v>oui</v>
      </c>
      <c r="Z62" s="37" t="str">
        <f t="shared" ca="1" si="17"/>
        <v/>
      </c>
      <c r="AA62" s="17" t="str">
        <f t="shared" ca="1" si="21"/>
        <v/>
      </c>
      <c r="AB62" s="54" t="str">
        <f t="shared" ca="1" si="22"/>
        <v/>
      </c>
      <c r="AC62" s="43" t="str">
        <f t="shared" ca="1" si="23"/>
        <v/>
      </c>
      <c r="AD62" s="17" t="str">
        <f t="shared" ca="1" si="24"/>
        <v/>
      </c>
      <c r="AE62" s="54" t="str">
        <f t="shared" ca="1" si="25"/>
        <v/>
      </c>
      <c r="AF62" s="43" t="str">
        <f t="shared" ca="1" si="26"/>
        <v/>
      </c>
      <c r="AG62" s="17" t="str">
        <f t="shared" ca="1" si="27"/>
        <v/>
      </c>
      <c r="AH62" s="54" t="str">
        <f t="shared" ca="1" si="28"/>
        <v/>
      </c>
      <c r="AI62" s="43" t="str">
        <f t="shared" ca="1" si="29"/>
        <v/>
      </c>
      <c r="AJ62" s="17" t="str">
        <f t="shared" ca="1" si="30"/>
        <v/>
      </c>
      <c r="AK62" s="54" t="str">
        <f t="shared" ca="1" si="31"/>
        <v/>
      </c>
      <c r="AL62" s="54" t="str">
        <f t="shared" ca="1" si="32"/>
        <v/>
      </c>
      <c r="AM62" s="17" t="str">
        <f t="shared" ca="1" si="33"/>
        <v/>
      </c>
      <c r="AN62" s="54" t="str">
        <f t="shared" ca="1" si="34"/>
        <v/>
      </c>
      <c r="AO62" s="54" t="str">
        <f t="shared" ca="1" si="35"/>
        <v/>
      </c>
      <c r="AP62" s="17" t="str">
        <f t="shared" ca="1" si="36"/>
        <v/>
      </c>
      <c r="AQ62" s="54" t="str">
        <f t="shared" ca="1" si="37"/>
        <v/>
      </c>
      <c r="AR62" s="54" t="str">
        <f t="shared" ca="1" si="38"/>
        <v/>
      </c>
      <c r="AS62" s="17" t="str">
        <f t="shared" ca="1" si="39"/>
        <v/>
      </c>
      <c r="AT62" s="54" t="str">
        <f t="shared" ca="1" si="40"/>
        <v/>
      </c>
      <c r="AU62" s="43" t="str">
        <f t="shared" ca="1" si="41"/>
        <v/>
      </c>
      <c r="AV62" s="17" t="str">
        <f t="shared" ca="1" si="42"/>
        <v/>
      </c>
      <c r="AW62" s="54" t="str">
        <f t="shared" ca="1" si="43"/>
        <v/>
      </c>
      <c r="AX62" s="43" t="str">
        <f t="shared" ca="1" si="44"/>
        <v/>
      </c>
      <c r="AY62" s="17" t="str">
        <f t="shared" ca="1" si="45"/>
        <v/>
      </c>
      <c r="AZ62" s="54" t="str">
        <f t="shared" ca="1" si="46"/>
        <v/>
      </c>
      <c r="BA62" s="43" t="str">
        <f t="shared" ca="1" si="47"/>
        <v>OUI</v>
      </c>
    </row>
    <row r="63" spans="1:53" ht="15" thickBot="1">
      <c r="A63" s="2">
        <v>20424</v>
      </c>
      <c r="B63" s="10">
        <v>1.7503595582153455</v>
      </c>
      <c r="E63" s="23">
        <f t="shared" si="18"/>
        <v>2010</v>
      </c>
      <c r="F63" s="29">
        <f t="shared" ca="1" si="0"/>
        <v>-2.6390612076095947</v>
      </c>
      <c r="G63" s="30">
        <f t="shared" ca="1" si="1"/>
        <v>-0.83848194812849908</v>
      </c>
      <c r="H63" s="30">
        <f t="shared" ca="1" si="2"/>
        <v>-0.6610805762338039</v>
      </c>
      <c r="I63" s="30">
        <f t="shared" ca="1" si="3"/>
        <v>0.52861965811966094</v>
      </c>
      <c r="J63" s="30">
        <f t="shared" ca="1" si="4"/>
        <v>-1.4319830438378762</v>
      </c>
      <c r="K63" s="30">
        <f t="shared" ca="1" si="5"/>
        <v>0.19851195914558417</v>
      </c>
      <c r="L63" s="30">
        <f t="shared" ca="1" si="6"/>
        <v>1.2913296112489689</v>
      </c>
      <c r="M63" s="30">
        <f t="shared" ca="1" si="7"/>
        <v>-0.6701943755169566</v>
      </c>
      <c r="N63" s="30">
        <f t="shared" ca="1" si="8"/>
        <v>-0.64129476618528258</v>
      </c>
      <c r="O63" s="30">
        <f t="shared" ca="1" si="9"/>
        <v>-0.95151909291425874</v>
      </c>
      <c r="P63" s="30">
        <f t="shared" ca="1" si="10"/>
        <v>-0.36477895667550975</v>
      </c>
      <c r="Q63" s="31">
        <f t="shared" ca="1" si="11"/>
        <v>-3.3733705541770069</v>
      </c>
      <c r="R63" s="40">
        <f t="shared" ca="1" si="19"/>
        <v>-1.3919712366383667</v>
      </c>
      <c r="S63" s="57"/>
      <c r="T63" s="23">
        <f t="shared" si="20"/>
        <v>2010</v>
      </c>
      <c r="U63" s="18" t="str">
        <f t="shared" ca="1" si="12"/>
        <v/>
      </c>
      <c r="V63" s="36" t="str">
        <f t="shared" ca="1" si="13"/>
        <v/>
      </c>
      <c r="W63" s="37" t="str">
        <f t="shared" ca="1" si="14"/>
        <v>oui</v>
      </c>
      <c r="X63" s="38" t="str">
        <f t="shared" ca="1" si="15"/>
        <v/>
      </c>
      <c r="Y63" s="36" t="str">
        <f t="shared" ca="1" si="16"/>
        <v/>
      </c>
      <c r="Z63" s="37" t="str">
        <f t="shared" ca="1" si="17"/>
        <v>oui</v>
      </c>
      <c r="AA63" s="17" t="str">
        <f t="shared" ca="1" si="21"/>
        <v/>
      </c>
      <c r="AB63" s="54" t="str">
        <f t="shared" ca="1" si="22"/>
        <v/>
      </c>
      <c r="AC63" s="43" t="str">
        <f t="shared" ca="1" si="23"/>
        <v/>
      </c>
      <c r="AD63" s="17" t="str">
        <f t="shared" ca="1" si="24"/>
        <v/>
      </c>
      <c r="AE63" s="54" t="str">
        <f t="shared" ca="1" si="25"/>
        <v/>
      </c>
      <c r="AF63" s="43" t="str">
        <f t="shared" ca="1" si="26"/>
        <v/>
      </c>
      <c r="AG63" s="17" t="str">
        <f t="shared" ca="1" si="27"/>
        <v/>
      </c>
      <c r="AH63" s="54" t="str">
        <f t="shared" ca="1" si="28"/>
        <v>OUI</v>
      </c>
      <c r="AI63" s="43" t="str">
        <f t="shared" ca="1" si="29"/>
        <v/>
      </c>
      <c r="AJ63" s="17" t="str">
        <f t="shared" ca="1" si="30"/>
        <v/>
      </c>
      <c r="AK63" s="54" t="str">
        <f t="shared" ca="1" si="31"/>
        <v/>
      </c>
      <c r="AL63" s="54" t="str">
        <f t="shared" ca="1" si="32"/>
        <v/>
      </c>
      <c r="AM63" s="17" t="str">
        <f t="shared" ca="1" si="33"/>
        <v/>
      </c>
      <c r="AN63" s="54" t="str">
        <f t="shared" ca="1" si="34"/>
        <v/>
      </c>
      <c r="AO63" s="54" t="str">
        <f t="shared" ca="1" si="35"/>
        <v/>
      </c>
      <c r="AP63" s="17" t="str">
        <f t="shared" ca="1" si="36"/>
        <v/>
      </c>
      <c r="AQ63" s="54" t="str">
        <f t="shared" ca="1" si="37"/>
        <v/>
      </c>
      <c r="AR63" s="54" t="str">
        <f t="shared" ca="1" si="38"/>
        <v/>
      </c>
      <c r="AS63" s="17" t="str">
        <f t="shared" ca="1" si="39"/>
        <v/>
      </c>
      <c r="AT63" s="54" t="str">
        <f t="shared" ca="1" si="40"/>
        <v/>
      </c>
      <c r="AU63" s="43" t="str">
        <f t="shared" ca="1" si="41"/>
        <v/>
      </c>
      <c r="AV63" s="17" t="str">
        <f t="shared" ca="1" si="42"/>
        <v/>
      </c>
      <c r="AW63" s="54" t="str">
        <f t="shared" ca="1" si="43"/>
        <v/>
      </c>
      <c r="AX63" s="43" t="str">
        <f t="shared" ca="1" si="44"/>
        <v/>
      </c>
      <c r="AY63" s="17" t="str">
        <f t="shared" ca="1" si="45"/>
        <v/>
      </c>
      <c r="AZ63" s="54" t="str">
        <f t="shared" ca="1" si="46"/>
        <v/>
      </c>
      <c r="BA63" s="43" t="str">
        <f t="shared" ca="1" si="47"/>
        <v/>
      </c>
    </row>
    <row r="64" spans="1:53">
      <c r="A64" s="1">
        <v>20455</v>
      </c>
      <c r="B64" s="9">
        <v>0.71777893866179188</v>
      </c>
      <c r="E64" s="23">
        <f t="shared" si="18"/>
        <v>2011</v>
      </c>
      <c r="F64" s="29">
        <f t="shared" ca="1" si="0"/>
        <v>7.8246484698097696E-2</v>
      </c>
      <c r="G64" s="30">
        <f t="shared" ca="1" si="1"/>
        <v>1.1653642057176539</v>
      </c>
      <c r="H64" s="30">
        <f t="shared" ca="1" si="2"/>
        <v>0.5831501929969658</v>
      </c>
      <c r="I64" s="30">
        <f t="shared" ca="1" si="3"/>
        <v>3.2093888888888848</v>
      </c>
      <c r="J64" s="30">
        <f t="shared" ca="1" si="4"/>
        <v>1.6872477253928881</v>
      </c>
      <c r="K64" s="30">
        <f t="shared" ca="1" si="5"/>
        <v>0.25043503606865514</v>
      </c>
      <c r="L64" s="30">
        <f t="shared" ca="1" si="6"/>
        <v>-1.9298242349048813</v>
      </c>
      <c r="M64" s="30">
        <f t="shared" ca="1" si="7"/>
        <v>9.5947063688939238E-4</v>
      </c>
      <c r="N64" s="30">
        <f t="shared" ca="1" si="8"/>
        <v>1.699089849199332</v>
      </c>
      <c r="O64" s="30">
        <f t="shared" ca="1" si="9"/>
        <v>0.71001936862421111</v>
      </c>
      <c r="P64" s="30">
        <f t="shared" ca="1" si="10"/>
        <v>2.1967595048629516</v>
      </c>
      <c r="Q64" s="31">
        <f t="shared" ca="1" si="11"/>
        <v>2.1708602150537635</v>
      </c>
      <c r="R64" s="40">
        <f t="shared" ca="1" si="19"/>
        <v>-0.70991995458708512</v>
      </c>
      <c r="S64" s="57"/>
      <c r="T64" s="23">
        <f t="shared" si="20"/>
        <v>2011</v>
      </c>
      <c r="U64" s="18" t="str">
        <f t="shared" ca="1" si="12"/>
        <v>oui</v>
      </c>
      <c r="V64" s="36" t="str">
        <f t="shared" ca="1" si="13"/>
        <v/>
      </c>
      <c r="W64" s="37" t="str">
        <f t="shared" ca="1" si="14"/>
        <v/>
      </c>
      <c r="X64" s="38" t="str">
        <f t="shared" ca="1" si="15"/>
        <v>oui</v>
      </c>
      <c r="Y64" s="36" t="str">
        <f t="shared" ca="1" si="16"/>
        <v/>
      </c>
      <c r="Z64" s="37" t="str">
        <f t="shared" ca="1" si="17"/>
        <v/>
      </c>
      <c r="AA64" s="17" t="str">
        <f t="shared" ca="1" si="21"/>
        <v/>
      </c>
      <c r="AB64" s="54" t="str">
        <f t="shared" ca="1" si="22"/>
        <v/>
      </c>
      <c r="AC64" s="43" t="str">
        <f t="shared" ca="1" si="23"/>
        <v/>
      </c>
      <c r="AD64" s="17" t="str">
        <f t="shared" ca="1" si="24"/>
        <v/>
      </c>
      <c r="AE64" s="54" t="str">
        <f t="shared" ca="1" si="25"/>
        <v/>
      </c>
      <c r="AF64" s="43" t="str">
        <f t="shared" ca="1" si="26"/>
        <v/>
      </c>
      <c r="AG64" s="17" t="str">
        <f t="shared" ca="1" si="27"/>
        <v/>
      </c>
      <c r="AH64" s="54" t="str">
        <f t="shared" ca="1" si="28"/>
        <v/>
      </c>
      <c r="AI64" s="43" t="str">
        <f t="shared" ca="1" si="29"/>
        <v/>
      </c>
      <c r="AJ64" s="17" t="str">
        <f t="shared" ca="1" si="30"/>
        <v/>
      </c>
      <c r="AK64" s="54" t="str">
        <f t="shared" ca="1" si="31"/>
        <v/>
      </c>
      <c r="AL64" s="54" t="str">
        <f t="shared" ca="1" si="32"/>
        <v/>
      </c>
      <c r="AM64" s="17" t="str">
        <f t="shared" ca="1" si="33"/>
        <v/>
      </c>
      <c r="AN64" s="54" t="str">
        <f t="shared" ca="1" si="34"/>
        <v/>
      </c>
      <c r="AO64" s="54" t="str">
        <f t="shared" ca="1" si="35"/>
        <v/>
      </c>
      <c r="AP64" s="17" t="str">
        <f t="shared" ca="1" si="36"/>
        <v/>
      </c>
      <c r="AQ64" s="54" t="str">
        <f t="shared" ca="1" si="37"/>
        <v/>
      </c>
      <c r="AR64" s="54" t="str">
        <f t="shared" ca="1" si="38"/>
        <v/>
      </c>
      <c r="AS64" s="17" t="str">
        <f t="shared" ca="1" si="39"/>
        <v/>
      </c>
      <c r="AT64" s="54" t="str">
        <f t="shared" ca="1" si="40"/>
        <v/>
      </c>
      <c r="AU64" s="43" t="str">
        <f t="shared" ca="1" si="41"/>
        <v/>
      </c>
      <c r="AV64" s="17" t="str">
        <f t="shared" ca="1" si="42"/>
        <v/>
      </c>
      <c r="AW64" s="54" t="str">
        <f t="shared" ca="1" si="43"/>
        <v/>
      </c>
      <c r="AX64" s="43" t="str">
        <f t="shared" ca="1" si="44"/>
        <v/>
      </c>
      <c r="AY64" s="17" t="str">
        <f t="shared" ca="1" si="45"/>
        <v/>
      </c>
      <c r="AZ64" s="54" t="str">
        <f t="shared" ca="1" si="46"/>
        <v/>
      </c>
      <c r="BA64" s="43" t="str">
        <f t="shared" ca="1" si="47"/>
        <v>OUI</v>
      </c>
    </row>
    <row r="65" spans="1:53">
      <c r="A65" s="1">
        <v>20486</v>
      </c>
      <c r="B65" s="9">
        <v>-8.6594263848170385</v>
      </c>
      <c r="E65" s="23">
        <f t="shared" si="18"/>
        <v>2012</v>
      </c>
      <c r="F65" s="29">
        <f t="shared" ca="1" si="0"/>
        <v>1.3763234077750193</v>
      </c>
      <c r="G65" s="30">
        <f t="shared" ca="1" si="1"/>
        <v>-3.8634819481285003</v>
      </c>
      <c r="H65" s="30">
        <f t="shared" ca="1" si="2"/>
        <v>1.5966117314585038</v>
      </c>
      <c r="I65" s="30">
        <f t="shared" ca="1" si="3"/>
        <v>-0.56561111111111195</v>
      </c>
      <c r="J65" s="30">
        <f t="shared" ca="1" si="4"/>
        <v>0.57763234077750347</v>
      </c>
      <c r="K65" s="30">
        <f t="shared" ca="1" si="5"/>
        <v>0.46966580529942803</v>
      </c>
      <c r="L65" s="30">
        <f t="shared" ca="1" si="6"/>
        <v>-0.96443961952026669</v>
      </c>
      <c r="M65" s="30">
        <f t="shared" ca="1" si="7"/>
        <v>1.3240363937138078</v>
      </c>
      <c r="N65" s="30">
        <f t="shared" ca="1" si="8"/>
        <v>2.9859079968563407E-2</v>
      </c>
      <c r="O65" s="30">
        <f t="shared" ca="1" si="9"/>
        <v>0.3004039840088204</v>
      </c>
      <c r="P65" s="30">
        <f t="shared" ca="1" si="10"/>
        <v>0.51599027409372233</v>
      </c>
      <c r="Q65" s="31">
        <f t="shared" ca="1" si="11"/>
        <v>1.2035525227460706</v>
      </c>
      <c r="R65" s="40">
        <f t="shared" ca="1" si="19"/>
        <v>-0.10543277509990585</v>
      </c>
      <c r="S65" s="57"/>
      <c r="T65" s="23">
        <f t="shared" si="20"/>
        <v>2012</v>
      </c>
      <c r="U65" s="18" t="str">
        <f t="shared" ca="1" si="12"/>
        <v/>
      </c>
      <c r="V65" s="36" t="str">
        <f t="shared" ca="1" si="13"/>
        <v>oui</v>
      </c>
      <c r="W65" s="37" t="str">
        <f t="shared" ca="1" si="14"/>
        <v/>
      </c>
      <c r="X65" s="38" t="str">
        <f t="shared" ca="1" si="15"/>
        <v/>
      </c>
      <c r="Y65" s="36" t="str">
        <f t="shared" ca="1" si="16"/>
        <v>oui</v>
      </c>
      <c r="Z65" s="37" t="str">
        <f t="shared" ca="1" si="17"/>
        <v/>
      </c>
      <c r="AA65" s="17" t="str">
        <f t="shared" ca="1" si="21"/>
        <v/>
      </c>
      <c r="AB65" s="54" t="str">
        <f t="shared" ca="1" si="22"/>
        <v/>
      </c>
      <c r="AC65" s="43" t="str">
        <f t="shared" ca="1" si="23"/>
        <v/>
      </c>
      <c r="AD65" s="17" t="str">
        <f t="shared" ca="1" si="24"/>
        <v>OUI</v>
      </c>
      <c r="AE65" s="54" t="str">
        <f t="shared" ca="1" si="25"/>
        <v/>
      </c>
      <c r="AF65" s="43" t="str">
        <f t="shared" ca="1" si="26"/>
        <v/>
      </c>
      <c r="AG65" s="17" t="str">
        <f t="shared" ca="1" si="27"/>
        <v/>
      </c>
      <c r="AH65" s="54" t="str">
        <f t="shared" ca="1" si="28"/>
        <v/>
      </c>
      <c r="AI65" s="43" t="str">
        <f t="shared" ca="1" si="29"/>
        <v/>
      </c>
      <c r="AJ65" s="17" t="str">
        <f t="shared" ca="1" si="30"/>
        <v/>
      </c>
      <c r="AK65" s="54" t="str">
        <f t="shared" ca="1" si="31"/>
        <v/>
      </c>
      <c r="AL65" s="54" t="str">
        <f t="shared" ca="1" si="32"/>
        <v/>
      </c>
      <c r="AM65" s="17" t="str">
        <f t="shared" ca="1" si="33"/>
        <v/>
      </c>
      <c r="AN65" s="54" t="str">
        <f t="shared" ca="1" si="34"/>
        <v/>
      </c>
      <c r="AO65" s="54" t="str">
        <f t="shared" ca="1" si="35"/>
        <v/>
      </c>
      <c r="AP65" s="17" t="str">
        <f t="shared" ca="1" si="36"/>
        <v/>
      </c>
      <c r="AQ65" s="54" t="str">
        <f t="shared" ca="1" si="37"/>
        <v/>
      </c>
      <c r="AR65" s="54" t="str">
        <f t="shared" ca="1" si="38"/>
        <v/>
      </c>
      <c r="AS65" s="17" t="str">
        <f t="shared" ca="1" si="39"/>
        <v/>
      </c>
      <c r="AT65" s="54" t="str">
        <f t="shared" ca="1" si="40"/>
        <v/>
      </c>
      <c r="AU65" s="43" t="str">
        <f t="shared" ca="1" si="41"/>
        <v/>
      </c>
      <c r="AV65" s="17" t="str">
        <f t="shared" ca="1" si="42"/>
        <v/>
      </c>
      <c r="AW65" s="54" t="str">
        <f t="shared" ca="1" si="43"/>
        <v/>
      </c>
      <c r="AX65" s="43" t="str">
        <f t="shared" ca="1" si="44"/>
        <v/>
      </c>
      <c r="AY65" s="17" t="str">
        <f t="shared" ca="1" si="45"/>
        <v/>
      </c>
      <c r="AZ65" s="54" t="str">
        <f t="shared" ca="1" si="46"/>
        <v/>
      </c>
      <c r="BA65" s="43" t="str">
        <f t="shared" ca="1" si="47"/>
        <v/>
      </c>
    </row>
    <row r="66" spans="1:53">
      <c r="A66" s="1">
        <v>20515</v>
      </c>
      <c r="B66" s="9">
        <v>-0.38992999506624493</v>
      </c>
      <c r="E66" s="23">
        <f t="shared" si="18"/>
        <v>2013</v>
      </c>
      <c r="F66" s="29">
        <f t="shared" ca="1" si="0"/>
        <v>-0.42559966914805614</v>
      </c>
      <c r="G66" s="30">
        <f t="shared" ca="1" si="1"/>
        <v>-2.011558871205422</v>
      </c>
      <c r="H66" s="30">
        <f t="shared" ca="1" si="2"/>
        <v>-1.7476190377722656</v>
      </c>
      <c r="I66" s="30">
        <f t="shared" ca="1" si="3"/>
        <v>-0.18291880341880429</v>
      </c>
      <c r="J66" s="30">
        <f t="shared" ca="1" si="4"/>
        <v>-2.2569830438378808</v>
      </c>
      <c r="K66" s="30">
        <f t="shared" ca="1" si="5"/>
        <v>-0.84379573316211065</v>
      </c>
      <c r="L66" s="30">
        <f t="shared" ca="1" si="6"/>
        <v>1.6874834574028093</v>
      </c>
      <c r="M66" s="30">
        <f t="shared" ca="1" si="7"/>
        <v>0.14326716294458564</v>
      </c>
      <c r="N66" s="30">
        <f t="shared" ca="1" si="8"/>
        <v>0.44139754150702615</v>
      </c>
      <c r="O66" s="30">
        <f t="shared" ca="1" si="9"/>
        <v>1.779250137854973</v>
      </c>
      <c r="P66" s="30">
        <f t="shared" ca="1" si="10"/>
        <v>-0.42631741821397284</v>
      </c>
      <c r="Q66" s="31">
        <f t="shared" ca="1" si="11"/>
        <v>0.60932175351530038</v>
      </c>
      <c r="R66" s="40">
        <f t="shared" ca="1" si="19"/>
        <v>-0.41120200586913586</v>
      </c>
      <c r="S66" s="57"/>
      <c r="T66" s="23">
        <f t="shared" si="20"/>
        <v>2013</v>
      </c>
      <c r="U66" s="18" t="str">
        <f t="shared" ca="1" si="12"/>
        <v/>
      </c>
      <c r="V66" s="36" t="str">
        <f t="shared" ca="1" si="13"/>
        <v>oui</v>
      </c>
      <c r="W66" s="37" t="str">
        <f t="shared" ca="1" si="14"/>
        <v/>
      </c>
      <c r="X66" s="38" t="str">
        <f t="shared" ca="1" si="15"/>
        <v>oui</v>
      </c>
      <c r="Y66" s="36" t="str">
        <f t="shared" ca="1" si="16"/>
        <v/>
      </c>
      <c r="Z66" s="37" t="str">
        <f t="shared" ca="1" si="17"/>
        <v/>
      </c>
      <c r="AA66" s="17" t="str">
        <f t="shared" ca="1" si="21"/>
        <v/>
      </c>
      <c r="AB66" s="54" t="str">
        <f t="shared" ca="1" si="22"/>
        <v/>
      </c>
      <c r="AC66" s="43" t="str">
        <f t="shared" ca="1" si="23"/>
        <v/>
      </c>
      <c r="AD66" s="17" t="str">
        <f t="shared" ca="1" si="24"/>
        <v/>
      </c>
      <c r="AE66" s="54" t="str">
        <f t="shared" ca="1" si="25"/>
        <v/>
      </c>
      <c r="AF66" s="43" t="str">
        <f t="shared" ca="1" si="26"/>
        <v/>
      </c>
      <c r="AG66" s="17" t="str">
        <f t="shared" ca="1" si="27"/>
        <v/>
      </c>
      <c r="AH66" s="54" t="str">
        <f t="shared" ca="1" si="28"/>
        <v/>
      </c>
      <c r="AI66" s="43" t="str">
        <f t="shared" ca="1" si="29"/>
        <v/>
      </c>
      <c r="AJ66" s="17" t="str">
        <f t="shared" ca="1" si="30"/>
        <v/>
      </c>
      <c r="AK66" s="54" t="str">
        <f t="shared" ca="1" si="31"/>
        <v/>
      </c>
      <c r="AL66" s="54" t="str">
        <f t="shared" ca="1" si="32"/>
        <v/>
      </c>
      <c r="AM66" s="17" t="str">
        <f t="shared" ca="1" si="33"/>
        <v/>
      </c>
      <c r="AN66" s="54" t="str">
        <f t="shared" ca="1" si="34"/>
        <v>OUI</v>
      </c>
      <c r="AO66" s="54" t="str">
        <f t="shared" ca="1" si="35"/>
        <v/>
      </c>
      <c r="AP66" s="17" t="str">
        <f t="shared" ca="1" si="36"/>
        <v/>
      </c>
      <c r="AQ66" s="54" t="str">
        <f t="shared" ca="1" si="37"/>
        <v/>
      </c>
      <c r="AR66" s="54" t="str">
        <f t="shared" ca="1" si="38"/>
        <v/>
      </c>
      <c r="AS66" s="17" t="str">
        <f t="shared" ca="1" si="39"/>
        <v/>
      </c>
      <c r="AT66" s="54" t="str">
        <f t="shared" ca="1" si="40"/>
        <v/>
      </c>
      <c r="AU66" s="43" t="str">
        <f t="shared" ca="1" si="41"/>
        <v/>
      </c>
      <c r="AV66" s="17" t="str">
        <f t="shared" ca="1" si="42"/>
        <v/>
      </c>
      <c r="AW66" s="54" t="str">
        <f t="shared" ca="1" si="43"/>
        <v/>
      </c>
      <c r="AX66" s="43" t="str">
        <f t="shared" ca="1" si="44"/>
        <v/>
      </c>
      <c r="AY66" s="17" t="str">
        <f t="shared" ca="1" si="45"/>
        <v/>
      </c>
      <c r="AZ66" s="54" t="str">
        <f t="shared" ca="1" si="46"/>
        <v/>
      </c>
      <c r="BA66" s="43" t="str">
        <f t="shared" ca="1" si="47"/>
        <v/>
      </c>
    </row>
    <row r="67" spans="1:53">
      <c r="A67" s="1">
        <v>20546</v>
      </c>
      <c r="B67" s="9">
        <v>-1.2803816914080066</v>
      </c>
      <c r="E67" s="23">
        <f t="shared" si="18"/>
        <v>2014</v>
      </c>
      <c r="F67" s="29">
        <f t="shared" ca="1" si="0"/>
        <v>2.6436311000827128</v>
      </c>
      <c r="G67" s="30">
        <f t="shared" ca="1" si="1"/>
        <v>2.0711334364868854</v>
      </c>
      <c r="H67" s="30">
        <f t="shared" ca="1" si="2"/>
        <v>1.0966117314585055</v>
      </c>
      <c r="I67" s="30">
        <f t="shared" ca="1" si="3"/>
        <v>1.8209273504273504</v>
      </c>
      <c r="J67" s="30">
        <f t="shared" ca="1" si="4"/>
        <v>-0.36467535153018638</v>
      </c>
      <c r="K67" s="30">
        <f t="shared" ca="1" si="5"/>
        <v>1.0292811899148084</v>
      </c>
      <c r="L67" s="30">
        <f t="shared" ca="1" si="6"/>
        <v>1.4406534325889453E-2</v>
      </c>
      <c r="M67" s="30">
        <f t="shared" ca="1" si="7"/>
        <v>-1.5375020678246507</v>
      </c>
      <c r="N67" s="30">
        <f t="shared" ca="1" si="8"/>
        <v>1.3856283107377898</v>
      </c>
      <c r="O67" s="30">
        <f t="shared" ca="1" si="9"/>
        <v>2.2350193686242026</v>
      </c>
      <c r="P67" s="30">
        <f t="shared" ca="1" si="10"/>
        <v>2.5852210433244895</v>
      </c>
      <c r="Q67" s="31">
        <f t="shared" ca="1" si="11"/>
        <v>0.55932175351530056</v>
      </c>
      <c r="R67" s="40">
        <f t="shared" ca="1" si="19"/>
        <v>1.7746954300282995</v>
      </c>
      <c r="S67" s="57"/>
      <c r="T67" s="23">
        <f t="shared" si="20"/>
        <v>2014</v>
      </c>
      <c r="U67" s="18" t="str">
        <f t="shared" ca="1" si="12"/>
        <v>oui</v>
      </c>
      <c r="V67" s="36" t="str">
        <f t="shared" ca="1" si="13"/>
        <v/>
      </c>
      <c r="W67" s="37" t="str">
        <f t="shared" ca="1" si="14"/>
        <v/>
      </c>
      <c r="X67" s="38" t="str">
        <f t="shared" ca="1" si="15"/>
        <v>oui</v>
      </c>
      <c r="Y67" s="36" t="str">
        <f t="shared" ca="1" si="16"/>
        <v/>
      </c>
      <c r="Z67" s="37" t="str">
        <f t="shared" ca="1" si="17"/>
        <v/>
      </c>
      <c r="AA67" s="17" t="str">
        <f t="shared" ca="1" si="21"/>
        <v/>
      </c>
      <c r="AB67" s="54" t="str">
        <f t="shared" ca="1" si="22"/>
        <v/>
      </c>
      <c r="AC67" s="43" t="str">
        <f t="shared" ca="1" si="23"/>
        <v/>
      </c>
      <c r="AD67" s="17" t="str">
        <f t="shared" ca="1" si="24"/>
        <v/>
      </c>
      <c r="AE67" s="54" t="str">
        <f t="shared" ca="1" si="25"/>
        <v/>
      </c>
      <c r="AF67" s="43" t="str">
        <f t="shared" ca="1" si="26"/>
        <v/>
      </c>
      <c r="AG67" s="17" t="str">
        <f t="shared" ca="1" si="27"/>
        <v/>
      </c>
      <c r="AH67" s="54" t="str">
        <f t="shared" ca="1" si="28"/>
        <v/>
      </c>
      <c r="AI67" s="43" t="str">
        <f t="shared" ca="1" si="29"/>
        <v/>
      </c>
      <c r="AJ67" s="17" t="str">
        <f t="shared" ca="1" si="30"/>
        <v>OUI</v>
      </c>
      <c r="AK67" s="54" t="str">
        <f t="shared" ca="1" si="31"/>
        <v/>
      </c>
      <c r="AL67" s="54" t="str">
        <f t="shared" ca="1" si="32"/>
        <v/>
      </c>
      <c r="AM67" s="17" t="str">
        <f t="shared" ca="1" si="33"/>
        <v/>
      </c>
      <c r="AN67" s="54" t="str">
        <f t="shared" ca="1" si="34"/>
        <v/>
      </c>
      <c r="AO67" s="54" t="str">
        <f t="shared" ca="1" si="35"/>
        <v/>
      </c>
      <c r="AP67" s="17" t="str">
        <f t="shared" ca="1" si="36"/>
        <v/>
      </c>
      <c r="AQ67" s="54" t="str">
        <f t="shared" ca="1" si="37"/>
        <v/>
      </c>
      <c r="AR67" s="54" t="str">
        <f t="shared" ca="1" si="38"/>
        <v/>
      </c>
      <c r="AS67" s="17" t="str">
        <f t="shared" ca="1" si="39"/>
        <v/>
      </c>
      <c r="AT67" s="54" t="str">
        <f t="shared" ca="1" si="40"/>
        <v/>
      </c>
      <c r="AU67" s="43" t="str">
        <f t="shared" ca="1" si="41"/>
        <v/>
      </c>
      <c r="AV67" s="17" t="str">
        <f t="shared" ca="1" si="42"/>
        <v/>
      </c>
      <c r="AW67" s="54" t="str">
        <f t="shared" ca="1" si="43"/>
        <v/>
      </c>
      <c r="AX67" s="43" t="str">
        <f t="shared" ca="1" si="44"/>
        <v/>
      </c>
      <c r="AY67" s="17" t="str">
        <f t="shared" ca="1" si="45"/>
        <v/>
      </c>
      <c r="AZ67" s="54" t="str">
        <f t="shared" ca="1" si="46"/>
        <v/>
      </c>
      <c r="BA67" s="43" t="str">
        <f t="shared" ca="1" si="47"/>
        <v/>
      </c>
    </row>
    <row r="68" spans="1:53">
      <c r="A68" s="1">
        <v>20576</v>
      </c>
      <c r="B68" s="9">
        <v>0.29088818510295944</v>
      </c>
      <c r="E68" s="23">
        <f t="shared" si="18"/>
        <v>2015</v>
      </c>
      <c r="F68" s="29">
        <f t="shared" ca="1" si="0"/>
        <v>0.53593879239040465</v>
      </c>
      <c r="G68" s="30">
        <f t="shared" ca="1" si="1"/>
        <v>-0.91540502505157573</v>
      </c>
      <c r="H68" s="30">
        <f t="shared" ca="1" si="2"/>
        <v>0.24084250068927204</v>
      </c>
      <c r="I68" s="30">
        <f t="shared" ca="1" si="3"/>
        <v>1.2901581196581198</v>
      </c>
      <c r="J68" s="30">
        <f t="shared" ca="1" si="4"/>
        <v>0.32570926385442611</v>
      </c>
      <c r="K68" s="30">
        <f t="shared" ca="1" si="5"/>
        <v>1.3023581129917368</v>
      </c>
      <c r="L68" s="30">
        <f t="shared" ca="1" si="6"/>
        <v>1.7855603804797333</v>
      </c>
      <c r="M68" s="30">
        <f t="shared" ca="1" si="7"/>
        <v>0.95672870140611721</v>
      </c>
      <c r="N68" s="30">
        <f t="shared" ca="1" si="8"/>
        <v>-1.0336024584929717</v>
      </c>
      <c r="O68" s="30">
        <f t="shared" ca="1" si="9"/>
        <v>-0.86113447752964234</v>
      </c>
      <c r="P68" s="30">
        <f t="shared" ca="1" si="10"/>
        <v>2.5948364279398728</v>
      </c>
      <c r="Q68" s="31">
        <f t="shared" ca="1" si="11"/>
        <v>3.9939371381306845</v>
      </c>
      <c r="R68" s="40">
        <f t="shared" ca="1" si="19"/>
        <v>5.9951840284709824E-2</v>
      </c>
      <c r="S68" s="57"/>
      <c r="T68" s="23">
        <f t="shared" si="20"/>
        <v>2015</v>
      </c>
      <c r="U68" s="18" t="str">
        <f t="shared" ca="1" si="12"/>
        <v/>
      </c>
      <c r="V68" s="36" t="str">
        <f t="shared" ca="1" si="13"/>
        <v/>
      </c>
      <c r="W68" s="37" t="str">
        <f t="shared" ca="1" si="14"/>
        <v>oui</v>
      </c>
      <c r="X68" s="38" t="str">
        <f t="shared" ca="1" si="15"/>
        <v/>
      </c>
      <c r="Y68" s="36" t="str">
        <f t="shared" ca="1" si="16"/>
        <v/>
      </c>
      <c r="Z68" s="37" t="str">
        <f t="shared" ca="1" si="17"/>
        <v>oui</v>
      </c>
      <c r="AA68" s="17" t="str">
        <f t="shared" ca="1" si="21"/>
        <v/>
      </c>
      <c r="AB68" s="54" t="str">
        <f t="shared" ca="1" si="22"/>
        <v/>
      </c>
      <c r="AC68" s="43" t="str">
        <f t="shared" ca="1" si="23"/>
        <v/>
      </c>
      <c r="AD68" s="17" t="str">
        <f t="shared" ca="1" si="24"/>
        <v>OUI</v>
      </c>
      <c r="AE68" s="54" t="str">
        <f t="shared" ca="1" si="25"/>
        <v/>
      </c>
      <c r="AF68" s="43" t="str">
        <f t="shared" ca="1" si="26"/>
        <v/>
      </c>
      <c r="AG68" s="17" t="str">
        <f t="shared" ca="1" si="27"/>
        <v/>
      </c>
      <c r="AH68" s="54" t="str">
        <f t="shared" ca="1" si="28"/>
        <v/>
      </c>
      <c r="AI68" s="43" t="str">
        <f t="shared" ca="1" si="29"/>
        <v/>
      </c>
      <c r="AJ68" s="17" t="str">
        <f t="shared" ca="1" si="30"/>
        <v/>
      </c>
      <c r="AK68" s="54" t="str">
        <f t="shared" ca="1" si="31"/>
        <v/>
      </c>
      <c r="AL68" s="54" t="str">
        <f t="shared" ca="1" si="32"/>
        <v/>
      </c>
      <c r="AM68" s="17" t="str">
        <f t="shared" ca="1" si="33"/>
        <v/>
      </c>
      <c r="AN68" s="54" t="str">
        <f t="shared" ca="1" si="34"/>
        <v/>
      </c>
      <c r="AO68" s="54" t="str">
        <f t="shared" ca="1" si="35"/>
        <v/>
      </c>
      <c r="AP68" s="17" t="str">
        <f t="shared" ca="1" si="36"/>
        <v/>
      </c>
      <c r="AQ68" s="54" t="str">
        <f t="shared" ca="1" si="37"/>
        <v/>
      </c>
      <c r="AR68" s="54" t="str">
        <f t="shared" ca="1" si="38"/>
        <v/>
      </c>
      <c r="AS68" s="17" t="str">
        <f t="shared" ca="1" si="39"/>
        <v/>
      </c>
      <c r="AT68" s="54" t="str">
        <f t="shared" ca="1" si="40"/>
        <v/>
      </c>
      <c r="AU68" s="43" t="str">
        <f t="shared" ca="1" si="41"/>
        <v/>
      </c>
      <c r="AV68" s="17" t="str">
        <f t="shared" ca="1" si="42"/>
        <v/>
      </c>
      <c r="AW68" s="54" t="str">
        <f t="shared" ca="1" si="43"/>
        <v/>
      </c>
      <c r="AX68" s="43" t="str">
        <f t="shared" ca="1" si="44"/>
        <v/>
      </c>
      <c r="AY68" s="17" t="str">
        <f t="shared" ca="1" si="45"/>
        <v/>
      </c>
      <c r="AZ68" s="54" t="str">
        <f t="shared" ca="1" si="46"/>
        <v/>
      </c>
      <c r="BA68" s="43" t="str">
        <f t="shared" ca="1" si="47"/>
        <v/>
      </c>
    </row>
    <row r="69" spans="1:53">
      <c r="A69" s="1">
        <v>20607</v>
      </c>
      <c r="B69" s="9">
        <v>-2.2503544376155524</v>
      </c>
      <c r="E69" s="23">
        <f t="shared" si="18"/>
        <v>2016</v>
      </c>
      <c r="F69" s="29">
        <f t="shared" ref="F69" ca="1" si="48">OFFSET(B$4,(ROW()-4)*12,)</f>
        <v>1.9070926385442526</v>
      </c>
      <c r="G69" s="30">
        <f t="shared" ref="G69" ca="1" si="49">OFFSET(B$5,(ROW()-4)*12,)</f>
        <v>1.5307488211022715</v>
      </c>
      <c r="H69" s="30">
        <f t="shared" ref="H69" ca="1" si="50">OFFSET(B$6,(ROW()-4)*12,)</f>
        <v>-0.77261903777226415</v>
      </c>
      <c r="I69" s="30">
        <f t="shared" ref="I69" ca="1" si="51">OFFSET(B$7,(ROW()-4)*12,)</f>
        <v>-0.30022649572649485</v>
      </c>
      <c r="J69" s="30">
        <f t="shared" ref="J69" ca="1" si="52">OFFSET(B$8,(ROW()-4)*12,)</f>
        <v>-8.3906120760955716E-2</v>
      </c>
      <c r="K69" s="30">
        <f t="shared" ref="K69" ca="1" si="53">OFFSET(B$9,(ROW()-4)*12,)</f>
        <v>0.14466580529942874</v>
      </c>
      <c r="L69" s="30">
        <f t="shared" ref="L69" ca="1" si="54">OFFSET(B$10,(ROW()-4)*12,)</f>
        <v>0.37402191894127412</v>
      </c>
      <c r="M69" s="30">
        <f t="shared" ref="M69" ca="1" si="55">OFFSET(B$11,(ROW()-4)*12,)</f>
        <v>0.81249793217535426</v>
      </c>
      <c r="N69" s="30">
        <f t="shared" ref="N69" ca="1" si="56">OFFSET(B$12,(ROW()-4)*12,)</f>
        <v>2.3087052338147132</v>
      </c>
      <c r="O69" s="30">
        <f t="shared" ref="O69" ca="1" si="57">OFFSET(B$13,(ROW()-4)*12,)</f>
        <v>-1.0053652467604124</v>
      </c>
      <c r="P69" s="30" t="str">
        <f t="shared" ref="P69" ca="1" si="58">OFFSET(B$14,(ROW()-4)*12,)</f>
        <v/>
      </c>
      <c r="Q69" s="31" t="str">
        <f t="shared" ref="Q69" ca="1" si="59">OFFSET(B$15,(ROW()-4)*12,)</f>
        <v/>
      </c>
      <c r="R69" s="40">
        <f t="shared" ca="1" si="19"/>
        <v>2.4772595325924027</v>
      </c>
      <c r="S69" s="57"/>
      <c r="T69" s="23">
        <f t="shared" si="20"/>
        <v>2016</v>
      </c>
      <c r="U69" s="18" t="str">
        <f t="shared" ref="U69:U70" ca="1" si="60">IF(N69&gt;=$T$1,"oui","")</f>
        <v>oui</v>
      </c>
      <c r="V69" s="36" t="str">
        <f t="shared" ref="V69:V70" ca="1" si="61">IF(N69&lt;$T$1,IF(N69&gt;$T$1*-1,"oui",""),"")</f>
        <v/>
      </c>
      <c r="W69" s="37" t="str">
        <f t="shared" ref="W69:W70" ca="1" si="62">IF(N69&lt;=$T$1*-1,"oui","")</f>
        <v/>
      </c>
      <c r="X69" s="38" t="str">
        <f t="shared" ref="X69:X70" ca="1" si="63">IF(O69&gt;=$T$1,"oui","")</f>
        <v/>
      </c>
      <c r="Y69" s="36" t="str">
        <f t="shared" ref="Y69:Y70" ca="1" si="64">IF(O69&lt;$T$1,IF(O69&gt;$T$1*-1,"oui",""),"")</f>
        <v/>
      </c>
      <c r="Z69" s="37" t="str">
        <f t="shared" ref="Z69:Z70" ca="1" si="65">IF(O69&lt;=$T$1*-1,"oui","")</f>
        <v>oui</v>
      </c>
      <c r="AA69" s="17" t="str">
        <f t="shared" ca="1" si="21"/>
        <v/>
      </c>
      <c r="AB69" s="54" t="str">
        <f t="shared" ca="1" si="22"/>
        <v/>
      </c>
      <c r="AC69" s="43" t="str">
        <f t="shared" ca="1" si="23"/>
        <v/>
      </c>
      <c r="AD69" s="17" t="str">
        <f t="shared" ca="1" si="24"/>
        <v/>
      </c>
      <c r="AE69" s="54" t="str">
        <f t="shared" ca="1" si="25"/>
        <v/>
      </c>
      <c r="AF69" s="43" t="str">
        <f t="shared" ca="1" si="26"/>
        <v/>
      </c>
      <c r="AG69" s="17" t="str">
        <f t="shared" ca="1" si="27"/>
        <v/>
      </c>
      <c r="AH69" s="54" t="str">
        <f t="shared" ca="1" si="28"/>
        <v/>
      </c>
      <c r="AI69" s="43" t="str">
        <f t="shared" ca="1" si="29"/>
        <v/>
      </c>
      <c r="AJ69" s="17" t="str">
        <f t="shared" ca="1" si="30"/>
        <v/>
      </c>
      <c r="AK69" s="54" t="str">
        <f t="shared" ca="1" si="31"/>
        <v/>
      </c>
      <c r="AL69" s="54" t="str">
        <f t="shared" ca="1" si="32"/>
        <v/>
      </c>
      <c r="AM69" s="17" t="str">
        <f t="shared" ca="1" si="33"/>
        <v/>
      </c>
      <c r="AN69" s="54" t="str">
        <f t="shared" ca="1" si="34"/>
        <v/>
      </c>
      <c r="AO69" s="54" t="str">
        <f t="shared" ca="1" si="35"/>
        <v/>
      </c>
      <c r="AP69" s="17" t="str">
        <f t="shared" ca="1" si="36"/>
        <v/>
      </c>
      <c r="AQ69" s="54" t="str">
        <f t="shared" ca="1" si="37"/>
        <v/>
      </c>
      <c r="AR69" s="54" t="str">
        <f t="shared" ca="1" si="38"/>
        <v/>
      </c>
      <c r="AS69" s="17" t="str">
        <f t="shared" ca="1" si="39"/>
        <v/>
      </c>
      <c r="AT69" s="54" t="str">
        <f t="shared" ca="1" si="40"/>
        <v/>
      </c>
      <c r="AU69" s="43" t="str">
        <f t="shared" ca="1" si="41"/>
        <v>OUI</v>
      </c>
      <c r="AV69" s="17" t="str">
        <f t="shared" ca="1" si="42"/>
        <v/>
      </c>
      <c r="AW69" s="54" t="str">
        <f t="shared" ca="1" si="43"/>
        <v/>
      </c>
      <c r="AX69" s="43" t="str">
        <f t="shared" ca="1" si="44"/>
        <v/>
      </c>
      <c r="AY69" s="17" t="str">
        <f t="shared" ca="1" si="45"/>
        <v/>
      </c>
      <c r="AZ69" s="54" t="str">
        <f t="shared" ca="1" si="46"/>
        <v/>
      </c>
      <c r="BA69" s="43" t="str">
        <f t="shared" ca="1" si="47"/>
        <v/>
      </c>
    </row>
    <row r="70" spans="1:53" ht="15" thickBot="1">
      <c r="A70" s="1">
        <v>20637</v>
      </c>
      <c r="B70" s="9">
        <v>-1.3850678028818955</v>
      </c>
      <c r="E70" s="24">
        <f t="shared" ref="E70" si="66">E69+1</f>
        <v>2017</v>
      </c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4"/>
      <c r="R70" s="41" t="e">
        <f t="shared" ref="R70" ca="1" si="67">AVERAGE(Q69,F70:G70)</f>
        <v>#DIV/0!</v>
      </c>
      <c r="S70" s="57"/>
      <c r="T70" s="24">
        <f t="shared" ref="T70" si="68">T69+1</f>
        <v>2017</v>
      </c>
      <c r="U70" s="18" t="str">
        <f t="shared" si="60"/>
        <v/>
      </c>
      <c r="V70" s="36" t="str">
        <f t="shared" si="61"/>
        <v>oui</v>
      </c>
      <c r="W70" s="37" t="str">
        <f t="shared" si="62"/>
        <v/>
      </c>
      <c r="X70" s="38" t="str">
        <f t="shared" si="63"/>
        <v/>
      </c>
      <c r="Y70" s="36" t="str">
        <f t="shared" si="64"/>
        <v>oui</v>
      </c>
      <c r="Z70" s="37" t="str">
        <f t="shared" si="65"/>
        <v/>
      </c>
      <c r="AA70" s="83" t="e">
        <f t="shared" ref="AA70" ca="1" si="69">IF(R70&gt;=$T$1,IF(U69="oui",IF(X69="oui","OUI",""),""),"")</f>
        <v>#DIV/0!</v>
      </c>
      <c r="AB70" s="84" t="e">
        <f t="shared" ref="AB70" ca="1" si="70">IF(R70&gt;=$T$1,IF(U69="oui",IF(Y69="oui","OUI",""),""),"")</f>
        <v>#DIV/0!</v>
      </c>
      <c r="AC70" s="85" t="e">
        <f t="shared" ref="AC70" ca="1" si="71">IF($R70&gt;=$T$1,IF(U69="oui",IF(Z69="oui","OUI",""),""),"")</f>
        <v>#DIV/0!</v>
      </c>
      <c r="AD70" s="83" t="e">
        <f t="shared" ref="AD70" ca="1" si="72">IF($R70&lt;$T$1,IF($R70&gt;$T$1*-1,IF(U69="oui",IF(X69="oui","OUI",""),""),""),"")</f>
        <v>#DIV/0!</v>
      </c>
      <c r="AE70" s="84" t="e">
        <f t="shared" ref="AE70" ca="1" si="73">IF($R70&lt;$T$1,IF($R70&gt;$T$1*-1,IF(U69="oui",IF(Y69="oui","OUI",""),""),""),"")</f>
        <v>#DIV/0!</v>
      </c>
      <c r="AF70" s="85" t="e">
        <f t="shared" ref="AF70" ca="1" si="74">IF($R70&lt;$T$1,IF($R70&gt;$T$1*-1,IF(U69="oui",IF(Z69="oui","OUI",""),""),""),"")</f>
        <v>#DIV/0!</v>
      </c>
      <c r="AG70" s="83" t="e">
        <f t="shared" ref="AG70" ca="1" si="75">IF($R70&lt;=$T$1*-1,IF(U69="oui",IF(X69="oui","OUI",""),""),"")</f>
        <v>#DIV/0!</v>
      </c>
      <c r="AH70" s="84" t="e">
        <f t="shared" ref="AH70" ca="1" si="76">IF($R70&lt;=$T$1*-1,IF(U69="oui",IF(Y69="oui","OUI",""),""),"")</f>
        <v>#DIV/0!</v>
      </c>
      <c r="AI70" s="85" t="e">
        <f t="shared" ref="AI70" ca="1" si="77">IF($R70&lt;=$T$1*-1,IF(U69="oui",IF(Z69="oui","OUI",""),""),"")</f>
        <v>#DIV/0!</v>
      </c>
      <c r="AJ70" s="83" t="e">
        <f t="shared" ref="AJ70" ca="1" si="78">IF($R70&gt;=$T$1,IF(V69="oui",IF(X69="oui","OUI",""),""),"")</f>
        <v>#DIV/0!</v>
      </c>
      <c r="AK70" s="84" t="e">
        <f t="shared" ref="AK70" ca="1" si="79">IF($R70&gt;=$T$1,IF(V69="oui",IF(Y69="oui","OUI",""),""),"")</f>
        <v>#DIV/0!</v>
      </c>
      <c r="AL70" s="84" t="e">
        <f t="shared" ref="AL70" ca="1" si="80">IF($R70&gt;=$T$1,IF(V69="oui",IF(Z69="oui","OUI",""),""),"")</f>
        <v>#DIV/0!</v>
      </c>
      <c r="AM70" s="83" t="e">
        <f t="shared" ref="AM70" ca="1" si="81">IF($R70&lt;$T$1,IF($R70&gt;$T$1*-1,IF(V69="oui",IF(X69="oui","OUI",""),""),""),"")</f>
        <v>#DIV/0!</v>
      </c>
      <c r="AN70" s="84" t="e">
        <f t="shared" ref="AN70" ca="1" si="82">IF($R70&lt;$T$1,IF($R70&gt;$T$1*-1,IF(V69="oui",IF(Y69="oui","OUI",""),""),""),"")</f>
        <v>#DIV/0!</v>
      </c>
      <c r="AO70" s="84" t="e">
        <f t="shared" ref="AO70" ca="1" si="83">IF($R70&lt;$T$1,IF($R70&gt;$T$1*-1,IF(V69="oui",IF(Z69="oui","OUI",""),""),""),"")</f>
        <v>#DIV/0!</v>
      </c>
      <c r="AP70" s="83" t="e">
        <f t="shared" ref="AP70" ca="1" si="84">IF($R70&lt;=$T$1*-1,IF(V69="oui",IF(X69="oui","OUI",""),""),"")</f>
        <v>#DIV/0!</v>
      </c>
      <c r="AQ70" s="84" t="e">
        <f t="shared" ref="AQ70" ca="1" si="85">IF($R70&lt;=$T$1*-1,IF(V69="oui",IF(Y69="oui","OUI",""),""),"")</f>
        <v>#DIV/0!</v>
      </c>
      <c r="AR70" s="84" t="e">
        <f t="shared" ref="AR70" ca="1" si="86">IF($R70&lt;=$T$1*-1,IF(V69="oui",IF(Z69="oui","OUI",""),""),"")</f>
        <v>#DIV/0!</v>
      </c>
      <c r="AS70" s="83" t="e">
        <f t="shared" ref="AS70" ca="1" si="87">IF($R70&gt;=$T$1,IF(W69="oui",IF(X69="oui","OUI",""),""),"")</f>
        <v>#DIV/0!</v>
      </c>
      <c r="AT70" s="84" t="e">
        <f t="shared" ref="AT70" ca="1" si="88">IF($R70&gt;=$T$1,IF(W69="oui",IF(Y69="oui","OUI",""),""),"")</f>
        <v>#DIV/0!</v>
      </c>
      <c r="AU70" s="85" t="e">
        <f t="shared" ref="AU70" ca="1" si="89">IF($R70&gt;=$T$1,IF(W69="oui",IF(Z69="oui","OUI",""),""),"")</f>
        <v>#DIV/0!</v>
      </c>
      <c r="AV70" s="83" t="e">
        <f t="shared" ref="AV70" ca="1" si="90">IF($R70&lt;$T$1,IF($R70&gt;$T$1*-1,IF(W69="oui",IF(X69="oui","OUI",""),""),""),"")</f>
        <v>#DIV/0!</v>
      </c>
      <c r="AW70" s="84" t="e">
        <f t="shared" ref="AW70" ca="1" si="91">IF($R70&lt;$T$1,IF($R70&gt;$T$1*-1,IF(W69="oui",IF(Y69="oui","OUI",""),""),""),"")</f>
        <v>#DIV/0!</v>
      </c>
      <c r="AX70" s="85" t="e">
        <f t="shared" ref="AX70" ca="1" si="92">IF($R70&lt;$T$1,IF($R70&gt;$T$1*-1,IF(W69="oui",IF(Z69="oui","OUI",""),""),""),"")</f>
        <v>#DIV/0!</v>
      </c>
      <c r="AY70" s="83" t="e">
        <f t="shared" ref="AY70" ca="1" si="93">IF($R70&lt;=$T$1*-1,IF(W69="oui",IF(X69="oui","OUI",""),""),"")</f>
        <v>#DIV/0!</v>
      </c>
      <c r="AZ70" s="84" t="e">
        <f t="shared" ref="AZ70" ca="1" si="94">IF($R70&lt;=$T$1*-1,IF(W69="oui",IF(Y69="oui","OUI",""),""),"")</f>
        <v>#DIV/0!</v>
      </c>
      <c r="BA70" s="85" t="e">
        <f t="shared" ref="BA70" ca="1" si="95">IF($R70&lt;=$T$1*-1,IF(W69="oui",IF(Z69="oui","OUI",""),""),"")</f>
        <v>#DIV/0!</v>
      </c>
    </row>
    <row r="71" spans="1:53" ht="15.6" thickTop="1" thickBot="1">
      <c r="A71" s="1">
        <v>20668</v>
      </c>
      <c r="B71" s="9">
        <v>-2.2962587610465341</v>
      </c>
      <c r="AA71" s="86">
        <f ca="1">COUNTIF(AA5:AA70,"OUI")</f>
        <v>1</v>
      </c>
      <c r="AB71" s="87">
        <f t="shared" ref="AB71:BA71" ca="1" si="96">COUNTIF(AB5:AB70,"OUI")</f>
        <v>4</v>
      </c>
      <c r="AC71" s="88">
        <f t="shared" ca="1" si="96"/>
        <v>2</v>
      </c>
      <c r="AD71" s="86">
        <f t="shared" ca="1" si="96"/>
        <v>2</v>
      </c>
      <c r="AE71" s="87">
        <f t="shared" ca="1" si="96"/>
        <v>2</v>
      </c>
      <c r="AF71" s="88">
        <f t="shared" ca="1" si="96"/>
        <v>2</v>
      </c>
      <c r="AG71" s="86">
        <f t="shared" ca="1" si="96"/>
        <v>2</v>
      </c>
      <c r="AH71" s="87">
        <f t="shared" ca="1" si="96"/>
        <v>2</v>
      </c>
      <c r="AI71" s="88">
        <f t="shared" ca="1" si="96"/>
        <v>3</v>
      </c>
      <c r="AJ71" s="86">
        <f t="shared" ca="1" si="96"/>
        <v>2</v>
      </c>
      <c r="AK71" s="87">
        <f t="shared" ca="1" si="96"/>
        <v>1</v>
      </c>
      <c r="AL71" s="88">
        <f t="shared" ca="1" si="96"/>
        <v>0</v>
      </c>
      <c r="AM71" s="86">
        <f t="shared" ca="1" si="96"/>
        <v>1</v>
      </c>
      <c r="AN71" s="87">
        <f t="shared" ca="1" si="96"/>
        <v>1</v>
      </c>
      <c r="AO71" s="88">
        <f t="shared" ca="1" si="96"/>
        <v>4</v>
      </c>
      <c r="AP71" s="86">
        <f t="shared" ca="1" si="96"/>
        <v>0</v>
      </c>
      <c r="AQ71" s="87">
        <f t="shared" ca="1" si="96"/>
        <v>2</v>
      </c>
      <c r="AR71" s="88">
        <f t="shared" ca="1" si="96"/>
        <v>4</v>
      </c>
      <c r="AS71" s="86">
        <f t="shared" ca="1" si="96"/>
        <v>2</v>
      </c>
      <c r="AT71" s="87">
        <f t="shared" ca="1" si="96"/>
        <v>2</v>
      </c>
      <c r="AU71" s="88">
        <f t="shared" ca="1" si="96"/>
        <v>4</v>
      </c>
      <c r="AV71" s="86">
        <f t="shared" ca="1" si="96"/>
        <v>2</v>
      </c>
      <c r="AW71" s="87">
        <f t="shared" ca="1" si="96"/>
        <v>6</v>
      </c>
      <c r="AX71" s="88">
        <f t="shared" ca="1" si="96"/>
        <v>2</v>
      </c>
      <c r="AY71" s="86">
        <f t="shared" ca="1" si="96"/>
        <v>4</v>
      </c>
      <c r="AZ71" s="87">
        <f t="shared" ca="1" si="96"/>
        <v>0</v>
      </c>
      <c r="BA71" s="88">
        <f t="shared" ca="1" si="96"/>
        <v>8</v>
      </c>
    </row>
    <row r="72" spans="1:53" ht="15" thickTop="1">
      <c r="A72" s="1">
        <v>20699</v>
      </c>
      <c r="B72" s="9">
        <v>0.91146501789028989</v>
      </c>
    </row>
    <row r="73" spans="1:53">
      <c r="A73" s="1">
        <v>20729</v>
      </c>
      <c r="B73" s="9">
        <v>-1.4971342163307391</v>
      </c>
      <c r="W73" s="170" t="s">
        <v>35</v>
      </c>
      <c r="X73" s="170"/>
      <c r="Y73" s="170"/>
      <c r="Z73" s="170"/>
      <c r="AA73" s="170"/>
      <c r="AB73" s="170"/>
      <c r="AC73" s="170"/>
      <c r="AD73" s="170"/>
      <c r="AE73" s="170"/>
      <c r="AF73" s="170"/>
      <c r="AG73" s="170"/>
    </row>
    <row r="74" spans="1:53" ht="15" thickBot="1">
      <c r="A74" s="1">
        <v>20760</v>
      </c>
      <c r="B74" s="9">
        <v>-2.2771473777281415</v>
      </c>
      <c r="V74" s="169"/>
      <c r="W74" s="168"/>
      <c r="X74" s="168"/>
      <c r="Y74" s="168"/>
      <c r="Z74" s="168"/>
      <c r="AA74" s="168"/>
      <c r="AB74" s="168"/>
      <c r="AC74" s="168"/>
      <c r="AD74" s="168"/>
      <c r="AE74" s="168"/>
      <c r="AF74" s="168"/>
      <c r="AG74" s="168"/>
    </row>
    <row r="75" spans="1:53" ht="15.6" thickTop="1" thickBot="1">
      <c r="A75" s="2">
        <v>20790</v>
      </c>
      <c r="B75" s="11">
        <v>0.53439031822732908</v>
      </c>
      <c r="V75" s="169"/>
      <c r="W75" s="91"/>
      <c r="X75" s="92"/>
      <c r="Y75" s="92"/>
      <c r="Z75" s="92"/>
      <c r="AA75" s="99"/>
      <c r="AB75" s="79" t="s">
        <v>33</v>
      </c>
      <c r="AC75" s="80"/>
      <c r="AD75" s="95"/>
      <c r="AE75" s="162" t="s">
        <v>34</v>
      </c>
      <c r="AF75" s="163"/>
      <c r="AG75" s="164"/>
    </row>
    <row r="76" spans="1:53" ht="15" thickBot="1">
      <c r="A76" s="1">
        <v>20821</v>
      </c>
      <c r="B76" s="8">
        <v>-1.1699120630360009</v>
      </c>
      <c r="W76" s="93"/>
      <c r="X76" s="94"/>
      <c r="Y76" s="94"/>
      <c r="Z76" s="94"/>
      <c r="AA76" s="100"/>
      <c r="AB76" s="123" t="s">
        <v>17</v>
      </c>
      <c r="AC76" s="135" t="s">
        <v>31</v>
      </c>
      <c r="AD76" s="129" t="s">
        <v>32</v>
      </c>
      <c r="AE76" s="165"/>
      <c r="AF76" s="166"/>
      <c r="AG76" s="167"/>
    </row>
    <row r="77" spans="1:53" ht="15.6" thickTop="1" thickBot="1">
      <c r="A77" s="1">
        <v>20852</v>
      </c>
      <c r="B77" s="9">
        <v>2.7711478957118718</v>
      </c>
      <c r="W77" s="101" t="s">
        <v>20</v>
      </c>
      <c r="X77" s="102"/>
      <c r="Y77" s="102"/>
      <c r="Z77" s="96" t="s">
        <v>10</v>
      </c>
      <c r="AA77" s="89" t="s">
        <v>17</v>
      </c>
      <c r="AB77" s="124">
        <f ca="1">AA71</f>
        <v>1</v>
      </c>
      <c r="AC77" s="136">
        <f ca="1">AD71</f>
        <v>2</v>
      </c>
      <c r="AD77" s="130">
        <f ca="1">AG71</f>
        <v>2</v>
      </c>
      <c r="AE77" s="144">
        <f ca="1">SUM(AB77:AD77)</f>
        <v>5</v>
      </c>
      <c r="AF77" s="154">
        <f ca="1">SUM(AE77:AE79)</f>
        <v>20</v>
      </c>
      <c r="AG77" s="159">
        <f ca="1">SUM(AF77:AF85)</f>
        <v>65</v>
      </c>
    </row>
    <row r="78" spans="1:53" ht="15.6" thickTop="1" thickBot="1">
      <c r="A78" s="1">
        <v>20880</v>
      </c>
      <c r="B78" s="9">
        <v>2.4945352001799339</v>
      </c>
      <c r="W78" s="103"/>
      <c r="X78" s="104"/>
      <c r="Y78" s="104"/>
      <c r="Z78" s="97"/>
      <c r="AA78" s="90" t="s">
        <v>31</v>
      </c>
      <c r="AB78" s="125">
        <f ca="1">AB71</f>
        <v>4</v>
      </c>
      <c r="AC78" s="137">
        <f ca="1">AE71</f>
        <v>2</v>
      </c>
      <c r="AD78" s="131">
        <f ca="1">AH71</f>
        <v>2</v>
      </c>
      <c r="AE78" s="141">
        <f t="shared" ref="AE78:AE85" ca="1" si="97">SUM(AB78:AD78)</f>
        <v>8</v>
      </c>
      <c r="AF78" s="155"/>
      <c r="AG78" s="160"/>
    </row>
    <row r="79" spans="1:53" ht="15.6" thickTop="1" thickBot="1">
      <c r="A79" s="1">
        <v>20911</v>
      </c>
      <c r="B79" s="9">
        <v>-5.0206252811518581E-2</v>
      </c>
      <c r="W79" s="113"/>
      <c r="X79" s="114"/>
      <c r="Y79" s="114"/>
      <c r="Z79" s="97"/>
      <c r="AA79" s="111" t="s">
        <v>32</v>
      </c>
      <c r="AB79" s="126">
        <f ca="1">AC71</f>
        <v>2</v>
      </c>
      <c r="AC79" s="138">
        <f ca="1">AF71</f>
        <v>2</v>
      </c>
      <c r="AD79" s="132">
        <f ca="1">AI71</f>
        <v>3</v>
      </c>
      <c r="AE79" s="143">
        <f t="shared" ca="1" si="97"/>
        <v>7</v>
      </c>
      <c r="AF79" s="155"/>
      <c r="AG79" s="160"/>
    </row>
    <row r="80" spans="1:53" ht="15" thickBot="1">
      <c r="A80" s="1">
        <v>20941</v>
      </c>
      <c r="B80" s="9">
        <v>-2.0263444125201353</v>
      </c>
      <c r="W80" s="117" t="s">
        <v>28</v>
      </c>
      <c r="X80" s="118"/>
      <c r="Y80" s="118"/>
      <c r="Z80" s="97"/>
      <c r="AA80" s="121" t="s">
        <v>17</v>
      </c>
      <c r="AB80" s="127">
        <f ca="1">AJ71</f>
        <v>2</v>
      </c>
      <c r="AC80" s="139">
        <f ca="1">AM71</f>
        <v>1</v>
      </c>
      <c r="AD80" s="133">
        <f ca="1">AP71</f>
        <v>0</v>
      </c>
      <c r="AE80" s="145">
        <f t="shared" ca="1" si="97"/>
        <v>3</v>
      </c>
      <c r="AF80" s="156">
        <f t="shared" ref="AF80" ca="1" si="98">SUM(AE80:AE82)</f>
        <v>15</v>
      </c>
      <c r="AG80" s="160"/>
    </row>
    <row r="81" spans="1:33" ht="15.6" thickTop="1" thickBot="1">
      <c r="A81" s="1">
        <v>20972</v>
      </c>
      <c r="B81" s="9">
        <v>2.6487667647604241E-2</v>
      </c>
      <c r="W81" s="105"/>
      <c r="X81" s="106"/>
      <c r="Y81" s="106"/>
      <c r="Z81" s="97"/>
      <c r="AA81" s="112" t="s">
        <v>31</v>
      </c>
      <c r="AB81" s="125">
        <f ca="1">AK71</f>
        <v>1</v>
      </c>
      <c r="AC81" s="137">
        <f ca="1">AN71</f>
        <v>1</v>
      </c>
      <c r="AD81" s="131">
        <f ca="1">AQ71</f>
        <v>2</v>
      </c>
      <c r="AE81" s="141">
        <f t="shared" ca="1" si="97"/>
        <v>4</v>
      </c>
      <c r="AF81" s="155"/>
      <c r="AG81" s="160"/>
    </row>
    <row r="82" spans="1:33" ht="15.6" thickTop="1" thickBot="1">
      <c r="A82" s="1">
        <v>21002</v>
      </c>
      <c r="B82" s="9">
        <v>-0.43039887249140207</v>
      </c>
      <c r="W82" s="119"/>
      <c r="X82" s="120"/>
      <c r="Y82" s="120"/>
      <c r="Z82" s="97"/>
      <c r="AA82" s="122" t="s">
        <v>32</v>
      </c>
      <c r="AB82" s="128">
        <f ca="1">AL71</f>
        <v>0</v>
      </c>
      <c r="AC82" s="140">
        <f ca="1">AO71</f>
        <v>4</v>
      </c>
      <c r="AD82" s="134">
        <f ca="1">AR71</f>
        <v>4</v>
      </c>
      <c r="AE82" s="146">
        <f t="shared" ca="1" si="97"/>
        <v>8</v>
      </c>
      <c r="AF82" s="157"/>
      <c r="AG82" s="160"/>
    </row>
    <row r="83" spans="1:33" ht="15" thickBot="1">
      <c r="A83" s="1">
        <v>21033</v>
      </c>
      <c r="B83" s="9">
        <v>-1.4655287101127534</v>
      </c>
      <c r="W83" s="115" t="s">
        <v>29</v>
      </c>
      <c r="X83" s="116"/>
      <c r="Y83" s="116"/>
      <c r="Z83" s="97"/>
      <c r="AA83" s="89" t="s">
        <v>17</v>
      </c>
      <c r="AB83" s="124">
        <f ca="1">AS71</f>
        <v>2</v>
      </c>
      <c r="AC83" s="136">
        <f ca="1">AV71</f>
        <v>2</v>
      </c>
      <c r="AD83" s="130">
        <f ca="1">AY71</f>
        <v>4</v>
      </c>
      <c r="AE83" s="144">
        <f t="shared" ca="1" si="97"/>
        <v>8</v>
      </c>
      <c r="AF83" s="158">
        <f t="shared" ref="AF83" ca="1" si="99">SUM(AE83:AE85)</f>
        <v>30</v>
      </c>
      <c r="AG83" s="160"/>
    </row>
    <row r="84" spans="1:33" ht="15.6" thickTop="1" thickBot="1">
      <c r="A84" s="1">
        <v>21064</v>
      </c>
      <c r="B84" s="9">
        <v>-0.64449989439041389</v>
      </c>
      <c r="W84" s="107"/>
      <c r="X84" s="108"/>
      <c r="Y84" s="108"/>
      <c r="Z84" s="97"/>
      <c r="AA84" s="90" t="s">
        <v>31</v>
      </c>
      <c r="AB84" s="125">
        <f ca="1">AT71</f>
        <v>2</v>
      </c>
      <c r="AC84" s="137">
        <f ca="1">AW71</f>
        <v>6</v>
      </c>
      <c r="AD84" s="131">
        <f ca="1">AZ71</f>
        <v>0</v>
      </c>
      <c r="AE84" s="141">
        <f t="shared" ca="1" si="97"/>
        <v>8</v>
      </c>
      <c r="AF84" s="155"/>
      <c r="AG84" s="160"/>
    </row>
    <row r="85" spans="1:33" ht="15.6" thickTop="1" thickBot="1">
      <c r="A85" s="1">
        <v>21094</v>
      </c>
      <c r="B85" s="9">
        <v>-0.38304253551579848</v>
      </c>
      <c r="W85" s="109"/>
      <c r="X85" s="110"/>
      <c r="Y85" s="110"/>
      <c r="Z85" s="98"/>
      <c r="AA85" s="111" t="s">
        <v>32</v>
      </c>
      <c r="AB85" s="126">
        <f ca="1">AU71</f>
        <v>4</v>
      </c>
      <c r="AC85" s="138">
        <f ca="1">AX71</f>
        <v>2</v>
      </c>
      <c r="AD85" s="132">
        <f ca="1">BA71</f>
        <v>8</v>
      </c>
      <c r="AE85" s="142">
        <f t="shared" ca="1" si="97"/>
        <v>14</v>
      </c>
      <c r="AF85" s="157"/>
      <c r="AG85" s="161"/>
    </row>
    <row r="86" spans="1:33" ht="15.6" thickTop="1" thickBot="1">
      <c r="A86" s="1">
        <v>21125</v>
      </c>
      <c r="B86" s="9">
        <v>-0.64276141281586163</v>
      </c>
      <c r="AA86" s="152" t="s">
        <v>34</v>
      </c>
      <c r="AB86" s="149">
        <f ca="1">SUM(AB77:AB85)</f>
        <v>18</v>
      </c>
      <c r="AC86" s="150">
        <f t="shared" ref="AC86:AD86" ca="1" si="100">SUM(AC77:AC85)</f>
        <v>22</v>
      </c>
      <c r="AD86" s="151">
        <f t="shared" ca="1" si="100"/>
        <v>25</v>
      </c>
    </row>
    <row r="87" spans="1:33" ht="18" thickBot="1">
      <c r="A87" s="2">
        <v>21155</v>
      </c>
      <c r="B87" s="10">
        <v>-0.91705280571155079</v>
      </c>
      <c r="AA87" s="153"/>
      <c r="AB87" s="147">
        <f ca="1">SUM(AB86:AD86)</f>
        <v>65</v>
      </c>
      <c r="AC87" s="147"/>
      <c r="AD87" s="148"/>
    </row>
    <row r="88" spans="1:33">
      <c r="A88" s="1">
        <v>21186</v>
      </c>
      <c r="B88" s="9">
        <v>-0.23341604631927115</v>
      </c>
    </row>
    <row r="89" spans="1:33">
      <c r="A89" s="1">
        <v>21217</v>
      </c>
      <c r="B89" s="9">
        <v>1.425735084838534</v>
      </c>
    </row>
    <row r="90" spans="1:33">
      <c r="A90" s="1">
        <v>21245</v>
      </c>
      <c r="B90" s="9">
        <v>-2.6180284670526612</v>
      </c>
    </row>
    <row r="91" spans="1:33">
      <c r="A91" s="1">
        <v>21276</v>
      </c>
      <c r="B91" s="9">
        <v>-2.1575341880341874</v>
      </c>
    </row>
    <row r="92" spans="1:33">
      <c r="A92" s="1">
        <v>21306</v>
      </c>
      <c r="B92" s="9">
        <v>7.0746484698100076E-2</v>
      </c>
    </row>
    <row r="93" spans="1:33">
      <c r="A93" s="1">
        <v>21337</v>
      </c>
      <c r="B93" s="9">
        <v>-1.5470008613672412</v>
      </c>
    </row>
    <row r="94" spans="1:33">
      <c r="A94" s="1">
        <v>21367</v>
      </c>
      <c r="B94" s="9">
        <v>-1.6973800661703891</v>
      </c>
    </row>
    <row r="95" spans="1:33">
      <c r="A95" s="1">
        <v>21398</v>
      </c>
      <c r="B95" s="9">
        <v>-0.98917700578990875</v>
      </c>
    </row>
    <row r="96" spans="1:33">
      <c r="A96" s="1">
        <v>21429</v>
      </c>
      <c r="B96" s="9">
        <v>1.1299872850967709</v>
      </c>
    </row>
    <row r="97" spans="1:2">
      <c r="A97" s="1">
        <v>21459</v>
      </c>
      <c r="B97" s="9">
        <v>-1.0383056934105372</v>
      </c>
    </row>
    <row r="98" spans="1:2">
      <c r="A98" s="1">
        <v>21490</v>
      </c>
      <c r="B98" s="9">
        <v>-1.2349712643678163</v>
      </c>
    </row>
    <row r="99" spans="1:2" ht="15" thickBot="1">
      <c r="A99" s="2">
        <v>21520</v>
      </c>
      <c r="B99" s="11">
        <v>0.48320512820512551</v>
      </c>
    </row>
    <row r="100" spans="1:2">
      <c r="A100" s="1">
        <v>21551</v>
      </c>
      <c r="B100" s="8">
        <v>-0.70028949545078589</v>
      </c>
    </row>
    <row r="101" spans="1:2">
      <c r="A101" s="1">
        <v>21582</v>
      </c>
      <c r="B101" s="9">
        <v>-0.32529513494168771</v>
      </c>
    </row>
    <row r="102" spans="1:2">
      <c r="A102" s="1">
        <v>21610</v>
      </c>
      <c r="B102" s="9">
        <v>1.1471700441135919</v>
      </c>
    </row>
    <row r="103" spans="1:2">
      <c r="A103" s="1">
        <v>21641</v>
      </c>
      <c r="B103" s="9">
        <v>0.22259401709401772</v>
      </c>
    </row>
    <row r="104" spans="1:2">
      <c r="A104" s="1">
        <v>21671</v>
      </c>
      <c r="B104" s="9">
        <v>-0.147677832919765</v>
      </c>
    </row>
    <row r="105" spans="1:2">
      <c r="A105" s="1">
        <v>21702</v>
      </c>
      <c r="B105" s="9">
        <v>-0.22725727162364961</v>
      </c>
    </row>
    <row r="106" spans="1:2">
      <c r="A106" s="1">
        <v>21732</v>
      </c>
      <c r="B106" s="9">
        <v>0.67941894127378433</v>
      </c>
    </row>
    <row r="107" spans="1:2">
      <c r="A107" s="1">
        <v>21763</v>
      </c>
      <c r="B107" s="9">
        <v>-0.56392886683209298</v>
      </c>
    </row>
    <row r="108" spans="1:2">
      <c r="A108" s="1">
        <v>21794</v>
      </c>
      <c r="B108" s="9">
        <v>0.95889754150702444</v>
      </c>
    </row>
    <row r="109" spans="1:2">
      <c r="A109" s="1">
        <v>21824</v>
      </c>
      <c r="B109" s="9">
        <v>-0.3923379514750529</v>
      </c>
    </row>
    <row r="110" spans="1:2">
      <c r="A110" s="1">
        <v>21855</v>
      </c>
      <c r="B110" s="9">
        <v>-0.86977895667551053</v>
      </c>
    </row>
    <row r="111" spans="1:2" ht="15" thickBot="1">
      <c r="A111" s="2">
        <v>21885</v>
      </c>
      <c r="B111" s="10">
        <v>1.164532671629444</v>
      </c>
    </row>
    <row r="112" spans="1:2">
      <c r="A112" s="1">
        <v>21916</v>
      </c>
      <c r="B112" s="9">
        <v>-0.68974358974358996</v>
      </c>
    </row>
    <row r="113" spans="1:2">
      <c r="A113" s="1">
        <v>21947</v>
      </c>
      <c r="B113" s="9">
        <v>0.39235359563807748</v>
      </c>
    </row>
    <row r="114" spans="1:2">
      <c r="A114" s="1">
        <v>21976</v>
      </c>
      <c r="B114" s="9">
        <v>0.58023456024262465</v>
      </c>
    </row>
    <row r="115" spans="1:2">
      <c r="A115" s="1">
        <v>22007</v>
      </c>
      <c r="B115" s="9">
        <v>-0.3882393162393214</v>
      </c>
    </row>
    <row r="116" spans="1:2">
      <c r="A116" s="1">
        <v>22037</v>
      </c>
      <c r="B116" s="9">
        <v>0.49878618693134946</v>
      </c>
    </row>
    <row r="117" spans="1:2">
      <c r="A117" s="1">
        <v>22068</v>
      </c>
      <c r="B117" s="9">
        <v>0.33325554888917353</v>
      </c>
    </row>
    <row r="118" spans="1:2">
      <c r="A118" s="1">
        <v>22098</v>
      </c>
      <c r="B118" s="9">
        <v>-2.7081120760959472</v>
      </c>
    </row>
    <row r="119" spans="1:2">
      <c r="A119" s="1">
        <v>22129</v>
      </c>
      <c r="B119" s="9">
        <v>-2.1045616211745291</v>
      </c>
    </row>
    <row r="120" spans="1:2">
      <c r="A120" s="1">
        <v>22160</v>
      </c>
      <c r="B120" s="9">
        <v>-1.8864229713134897</v>
      </c>
    </row>
    <row r="121" spans="1:2">
      <c r="A121" s="1">
        <v>22190</v>
      </c>
      <c r="B121" s="9">
        <v>-1.175216363385724</v>
      </c>
    </row>
    <row r="122" spans="1:2">
      <c r="A122" s="1">
        <v>22221</v>
      </c>
      <c r="B122" s="9">
        <v>0.82329796640141417</v>
      </c>
    </row>
    <row r="123" spans="1:2" ht="15" thickBot="1">
      <c r="A123" s="2">
        <v>22251</v>
      </c>
      <c r="B123" s="11">
        <v>-1.5849710504549224</v>
      </c>
    </row>
    <row r="124" spans="1:2">
      <c r="A124" s="1">
        <v>22282</v>
      </c>
      <c r="B124" s="8">
        <v>-0.57932175351530102</v>
      </c>
    </row>
    <row r="125" spans="1:2">
      <c r="A125" s="1">
        <v>22313</v>
      </c>
      <c r="B125" s="9">
        <v>2.9870675024209508</v>
      </c>
    </row>
    <row r="126" spans="1:2">
      <c r="A126" s="1">
        <v>22341</v>
      </c>
      <c r="B126" s="9">
        <v>0.49202116073890245</v>
      </c>
    </row>
    <row r="127" spans="1:2">
      <c r="A127" s="1">
        <v>22372</v>
      </c>
      <c r="B127" s="9">
        <v>2.027978632478634</v>
      </c>
    </row>
    <row r="128" spans="1:2">
      <c r="A128" s="1">
        <v>22402</v>
      </c>
      <c r="B128" s="9">
        <v>-1.3187696443341572</v>
      </c>
    </row>
    <row r="129" spans="1:2">
      <c r="A129" s="1">
        <v>22433</v>
      </c>
      <c r="B129" s="9">
        <v>-0.61174445111082676</v>
      </c>
    </row>
    <row r="130" spans="1:2">
      <c r="A130" s="1">
        <v>22463</v>
      </c>
      <c r="B130" s="9">
        <v>-1.7624545078577327</v>
      </c>
    </row>
    <row r="131" spans="1:2">
      <c r="A131" s="1">
        <v>22494</v>
      </c>
      <c r="B131" s="9">
        <v>-1.5084077750206752</v>
      </c>
    </row>
    <row r="132" spans="1:2">
      <c r="A132" s="1">
        <v>22525</v>
      </c>
      <c r="B132" s="9">
        <v>2.5491539517634401</v>
      </c>
    </row>
    <row r="133" spans="1:2">
      <c r="A133" s="1">
        <v>22555</v>
      </c>
      <c r="B133" s="9">
        <v>-5.0340432864629747E-2</v>
      </c>
    </row>
    <row r="134" spans="1:2">
      <c r="A134" s="1">
        <v>22586</v>
      </c>
      <c r="B134" s="9">
        <v>-1.2084969053934591</v>
      </c>
    </row>
    <row r="135" spans="1:2" ht="15" thickBot="1">
      <c r="A135" s="2">
        <v>22616</v>
      </c>
      <c r="B135" s="10">
        <v>-0.2417328370554177</v>
      </c>
    </row>
    <row r="136" spans="1:2">
      <c r="A136" s="1">
        <v>22647</v>
      </c>
      <c r="B136" s="9">
        <v>0.96038047973531881</v>
      </c>
    </row>
    <row r="137" spans="1:2">
      <c r="A137" s="1">
        <v>22678</v>
      </c>
      <c r="B137" s="9">
        <v>-1.1502951349416879</v>
      </c>
    </row>
    <row r="138" spans="1:2">
      <c r="A138" s="1">
        <v>22706</v>
      </c>
      <c r="B138" s="9">
        <v>-3.6141202784670545</v>
      </c>
    </row>
    <row r="139" spans="1:2">
      <c r="A139" s="1">
        <v>22737</v>
      </c>
      <c r="B139" s="9">
        <v>-0.7066367521367507</v>
      </c>
    </row>
    <row r="140" spans="1:2">
      <c r="A140" s="1">
        <v>22767</v>
      </c>
      <c r="B140" s="9">
        <v>-2.2830996691480525</v>
      </c>
    </row>
    <row r="141" spans="1:2">
      <c r="A141" s="1">
        <v>22798</v>
      </c>
      <c r="B141" s="9">
        <v>-1.6007829126492936</v>
      </c>
    </row>
    <row r="142" spans="1:2">
      <c r="A142" s="1">
        <v>22828</v>
      </c>
      <c r="B142" s="9">
        <v>-1.9151840363937183</v>
      </c>
    </row>
    <row r="143" spans="1:2">
      <c r="A143" s="1">
        <v>22859</v>
      </c>
      <c r="B143" s="9">
        <v>-0.89054177005789725</v>
      </c>
    </row>
    <row r="144" spans="1:2">
      <c r="A144" s="1">
        <v>22890</v>
      </c>
      <c r="B144" s="9">
        <v>-0.79520502259553894</v>
      </c>
    </row>
    <row r="145" spans="1:2">
      <c r="A145" s="1">
        <v>22920</v>
      </c>
      <c r="B145" s="9">
        <v>-0.548665494899371</v>
      </c>
    </row>
    <row r="146" spans="1:2">
      <c r="A146" s="1">
        <v>22951</v>
      </c>
      <c r="B146" s="9">
        <v>-2.3669584438549958</v>
      </c>
    </row>
    <row r="147" spans="1:2" ht="15" thickBot="1">
      <c r="A147" s="2">
        <v>22981</v>
      </c>
      <c r="B147" s="11">
        <v>-3.6657402812241537</v>
      </c>
    </row>
    <row r="148" spans="1:2">
      <c r="A148" s="1">
        <v>23012</v>
      </c>
      <c r="B148" s="8">
        <v>-5.7948304383788249</v>
      </c>
    </row>
    <row r="149" spans="1:2">
      <c r="A149" s="1">
        <v>23043</v>
      </c>
      <c r="B149" s="9">
        <v>-5.2667786514252031</v>
      </c>
    </row>
    <row r="150" spans="1:2">
      <c r="A150" s="1">
        <v>23071</v>
      </c>
      <c r="B150" s="9">
        <v>-0.85146519161841905</v>
      </c>
    </row>
    <row r="151" spans="1:2">
      <c r="A151" s="1">
        <v>23102</v>
      </c>
      <c r="B151" s="9">
        <v>-0.13913675213675525</v>
      </c>
    </row>
    <row r="152" spans="1:2">
      <c r="A152" s="1">
        <v>23132</v>
      </c>
      <c r="B152" s="9">
        <v>-1.7303081058726182</v>
      </c>
    </row>
    <row r="153" spans="1:2">
      <c r="A153" s="1">
        <v>23163</v>
      </c>
      <c r="B153" s="9">
        <v>-1.1090521434185234</v>
      </c>
    </row>
    <row r="154" spans="1:2">
      <c r="A154" s="1">
        <v>23193</v>
      </c>
      <c r="B154" s="9">
        <v>-1.0574917287014109</v>
      </c>
    </row>
    <row r="155" spans="1:2">
      <c r="A155" s="1">
        <v>23224</v>
      </c>
      <c r="B155" s="9">
        <v>-2.8442018196856935</v>
      </c>
    </row>
    <row r="156" spans="1:2">
      <c r="A156" s="1">
        <v>23255</v>
      </c>
      <c r="B156" s="9">
        <v>-1.0136665610570752</v>
      </c>
    </row>
    <row r="157" spans="1:2">
      <c r="A157" s="1">
        <v>23285</v>
      </c>
      <c r="B157" s="9">
        <v>-1.1626853460159943</v>
      </c>
    </row>
    <row r="158" spans="1:2">
      <c r="A158" s="1">
        <v>23316</v>
      </c>
      <c r="B158" s="9">
        <v>1.9482338638373111</v>
      </c>
    </row>
    <row r="159" spans="1:2" ht="15" thickBot="1">
      <c r="A159" s="2">
        <v>23346</v>
      </c>
      <c r="B159" s="10">
        <v>-3.7554425144747743</v>
      </c>
    </row>
    <row r="160" spans="1:2">
      <c r="A160" s="1">
        <v>23377</v>
      </c>
      <c r="B160" s="9">
        <v>-3.0704507857733665</v>
      </c>
    </row>
    <row r="161" spans="1:2">
      <c r="A161" s="1">
        <v>23408</v>
      </c>
      <c r="B161" s="9">
        <v>0.62431646035956589</v>
      </c>
    </row>
    <row r="162" spans="1:2">
      <c r="A162" s="1">
        <v>23437</v>
      </c>
      <c r="B162" s="9">
        <v>-1.8991078715191625</v>
      </c>
    </row>
    <row r="163" spans="1:2">
      <c r="A163" s="1">
        <v>23468</v>
      </c>
      <c r="B163" s="9">
        <v>-0.24189316239316128</v>
      </c>
    </row>
    <row r="164" spans="1:2">
      <c r="A164" s="1">
        <v>23498</v>
      </c>
      <c r="B164" s="9">
        <v>0.60517576509512061</v>
      </c>
    </row>
    <row r="165" spans="1:2">
      <c r="A165" s="1">
        <v>23529</v>
      </c>
      <c r="B165" s="9">
        <v>-0.22898804085441782</v>
      </c>
    </row>
    <row r="166" spans="1:2">
      <c r="A166" s="1">
        <v>23559</v>
      </c>
      <c r="B166" s="9">
        <v>-5.3273366418526535E-2</v>
      </c>
    </row>
    <row r="167" spans="1:2">
      <c r="A167" s="1">
        <v>23590</v>
      </c>
      <c r="B167" s="9">
        <v>-1.0659139784946241</v>
      </c>
    </row>
    <row r="168" spans="1:2">
      <c r="A168" s="1">
        <v>23621</v>
      </c>
      <c r="B168" s="9">
        <v>0.71767959278908222</v>
      </c>
    </row>
    <row r="169" spans="1:2">
      <c r="A169" s="1">
        <v>23651</v>
      </c>
      <c r="B169" s="9">
        <v>-2.8280699614006117</v>
      </c>
    </row>
    <row r="170" spans="1:2">
      <c r="A170" s="1">
        <v>23682</v>
      </c>
      <c r="B170" s="9">
        <v>-0.51368921308576354</v>
      </c>
    </row>
    <row r="171" spans="1:2" ht="15" thickBot="1">
      <c r="A171" s="2">
        <v>23712</v>
      </c>
      <c r="B171" s="11">
        <v>-1.7134449958643527</v>
      </c>
    </row>
    <row r="172" spans="1:2">
      <c r="A172" s="1">
        <v>23743</v>
      </c>
      <c r="B172" s="8">
        <v>-0.34358974358974326</v>
      </c>
    </row>
    <row r="173" spans="1:2">
      <c r="A173" s="1">
        <v>23774</v>
      </c>
      <c r="B173" s="9">
        <v>-3.3665039261504779</v>
      </c>
    </row>
    <row r="174" spans="1:2">
      <c r="A174" s="1">
        <v>23802</v>
      </c>
      <c r="B174" s="9">
        <v>-0.80915749931072689</v>
      </c>
    </row>
    <row r="175" spans="1:2">
      <c r="A175" s="1">
        <v>23833</v>
      </c>
      <c r="B175" s="9">
        <v>-1.0497777777777753</v>
      </c>
    </row>
    <row r="176" spans="1:2">
      <c r="A176" s="1">
        <v>23863</v>
      </c>
      <c r="B176" s="9">
        <v>-1.1378763440860222</v>
      </c>
    </row>
    <row r="177" spans="1:2">
      <c r="A177" s="1">
        <v>23894</v>
      </c>
      <c r="B177" s="9">
        <v>-1.0410393229057</v>
      </c>
    </row>
    <row r="178" spans="1:2">
      <c r="A178" s="1">
        <v>23924</v>
      </c>
      <c r="B178" s="9">
        <v>-2.7603453267162905</v>
      </c>
    </row>
    <row r="179" spans="1:2">
      <c r="A179" s="1">
        <v>23955</v>
      </c>
      <c r="B179" s="9">
        <v>-2.3489784946236583</v>
      </c>
    </row>
    <row r="180" spans="1:2">
      <c r="A180" s="1">
        <v>23986</v>
      </c>
      <c r="B180" s="9">
        <v>-2.4695639969545127</v>
      </c>
    </row>
    <row r="181" spans="1:2">
      <c r="A181" s="1">
        <v>24016</v>
      </c>
      <c r="B181" s="9">
        <v>-0.30065060656190212</v>
      </c>
    </row>
    <row r="182" spans="1:2">
      <c r="A182" s="1">
        <v>24047</v>
      </c>
      <c r="B182" s="9">
        <v>-1.0757404951370484</v>
      </c>
    </row>
    <row r="183" spans="1:2" ht="15" thickBot="1">
      <c r="A183" s="2">
        <v>24077</v>
      </c>
      <c r="B183" s="10">
        <v>1.2163937138130674</v>
      </c>
    </row>
    <row r="184" spans="1:2">
      <c r="A184" s="1">
        <v>24108</v>
      </c>
      <c r="B184" s="9">
        <v>-1.6568651778329175</v>
      </c>
    </row>
    <row r="185" spans="1:2">
      <c r="A185" s="1">
        <v>24139</v>
      </c>
      <c r="B185" s="9">
        <v>3.403344974948423</v>
      </c>
    </row>
    <row r="186" spans="1:2">
      <c r="A186" s="1">
        <v>24167</v>
      </c>
      <c r="B186" s="9">
        <v>-1.4355222635787168</v>
      </c>
    </row>
    <row r="187" spans="1:2">
      <c r="A187" s="1">
        <v>24198</v>
      </c>
      <c r="B187" s="9">
        <v>0.84579914529914646</v>
      </c>
    </row>
    <row r="188" spans="1:2">
      <c r="A188" s="1">
        <v>24228</v>
      </c>
      <c r="B188" s="9">
        <v>-0.70481182795698416</v>
      </c>
    </row>
    <row r="189" spans="1:2">
      <c r="A189" s="1">
        <v>24259</v>
      </c>
      <c r="B189" s="9">
        <v>-7.033419470057467E-2</v>
      </c>
    </row>
    <row r="190" spans="1:2">
      <c r="A190" s="1">
        <v>24289</v>
      </c>
      <c r="B190" s="9">
        <v>-2.7633850289495463</v>
      </c>
    </row>
    <row r="191" spans="1:2">
      <c r="A191" s="1">
        <v>24320</v>
      </c>
      <c r="B191" s="9">
        <v>-2.3403556658395388</v>
      </c>
    </row>
    <row r="192" spans="1:2">
      <c r="A192" s="1">
        <v>24351</v>
      </c>
      <c r="B192" s="9">
        <v>0.24344882355830677</v>
      </c>
    </row>
    <row r="193" spans="1:2">
      <c r="A193" s="1">
        <v>24381</v>
      </c>
      <c r="B193" s="9">
        <v>0.53508140336365706</v>
      </c>
    </row>
    <row r="194" spans="1:2">
      <c r="A194" s="1">
        <v>24412</v>
      </c>
      <c r="B194" s="9">
        <v>-2.5309328028293567</v>
      </c>
    </row>
    <row r="195" spans="1:2" ht="15" thickBot="1">
      <c r="A195" s="2">
        <v>24442</v>
      </c>
      <c r="B195" s="11">
        <v>0.63252274607113534</v>
      </c>
    </row>
    <row r="196" spans="1:2">
      <c r="A196" s="1">
        <v>24473</v>
      </c>
      <c r="B196" s="8">
        <v>-0.63968155500413459</v>
      </c>
    </row>
    <row r="197" spans="1:2">
      <c r="A197" s="1">
        <v>24504</v>
      </c>
      <c r="B197" s="9">
        <v>0.87655926066270951</v>
      </c>
    </row>
    <row r="198" spans="1:2">
      <c r="A198" s="1">
        <v>24532</v>
      </c>
      <c r="B198" s="9">
        <v>0.22793927488282328</v>
      </c>
    </row>
    <row r="199" spans="1:2">
      <c r="A199" s="1">
        <v>24563</v>
      </c>
      <c r="B199" s="9">
        <v>-1.1896495726495715</v>
      </c>
    </row>
    <row r="200" spans="1:2">
      <c r="A200" s="1">
        <v>24593</v>
      </c>
      <c r="B200" s="9">
        <v>-1.2071071133167859</v>
      </c>
    </row>
    <row r="201" spans="1:2">
      <c r="A201" s="1">
        <v>24624</v>
      </c>
      <c r="B201" s="9">
        <v>-1.6741162459826278</v>
      </c>
    </row>
    <row r="202" spans="1:2">
      <c r="A202" s="1">
        <v>24654</v>
      </c>
      <c r="B202" s="9">
        <v>0.20510132340777787</v>
      </c>
    </row>
    <row r="203" spans="1:2">
      <c r="A203" s="1">
        <v>24685</v>
      </c>
      <c r="B203" s="9">
        <v>-1.2202564102564075</v>
      </c>
    </row>
    <row r="204" spans="1:2">
      <c r="A204" s="1">
        <v>24716</v>
      </c>
      <c r="B204" s="9">
        <v>-0.80065374054425931</v>
      </c>
    </row>
    <row r="205" spans="1:2">
      <c r="A205" s="1">
        <v>24746</v>
      </c>
      <c r="B205" s="9">
        <v>1.0350814033636588</v>
      </c>
    </row>
    <row r="206" spans="1:2">
      <c r="A206" s="1">
        <v>24777</v>
      </c>
      <c r="B206" s="9">
        <v>-0.60503536693191773</v>
      </c>
    </row>
    <row r="207" spans="1:2" ht="15" thickBot="1">
      <c r="A207" s="2">
        <v>24807</v>
      </c>
      <c r="B207" s="10">
        <v>-2.1293258891645999</v>
      </c>
    </row>
    <row r="208" spans="1:2">
      <c r="A208" s="1">
        <v>24838</v>
      </c>
      <c r="B208" s="9">
        <v>-0.67497932175351494</v>
      </c>
    </row>
    <row r="209" spans="1:2">
      <c r="A209" s="1">
        <v>24869</v>
      </c>
      <c r="B209" s="9">
        <v>-0.32004693486590075</v>
      </c>
    </row>
    <row r="210" spans="1:2">
      <c r="A210" s="1">
        <v>24898</v>
      </c>
      <c r="B210" s="9">
        <v>-0.72361159360353078</v>
      </c>
    </row>
    <row r="211" spans="1:2">
      <c r="A211" s="1">
        <v>24929</v>
      </c>
      <c r="B211" s="9">
        <v>1.0863247863245107E-2</v>
      </c>
    </row>
    <row r="212" spans="1:2">
      <c r="A212" s="1">
        <v>24959</v>
      </c>
      <c r="B212" s="9">
        <v>-2.0350847808105836</v>
      </c>
    </row>
    <row r="213" spans="1:2">
      <c r="A213" s="1">
        <v>24990</v>
      </c>
      <c r="B213" s="9">
        <v>-1.2665521434185223</v>
      </c>
    </row>
    <row r="214" spans="1:2">
      <c r="A214" s="1">
        <v>25020</v>
      </c>
      <c r="B214" s="9">
        <v>-1.6973180314309353</v>
      </c>
    </row>
    <row r="215" spans="1:2">
      <c r="A215" s="1">
        <v>25051</v>
      </c>
      <c r="B215" s="9">
        <v>-2.0310504549214201</v>
      </c>
    </row>
    <row r="216" spans="1:2">
      <c r="A216" s="1">
        <v>25082</v>
      </c>
      <c r="B216" s="9">
        <v>-0.97270502259553737</v>
      </c>
    </row>
    <row r="217" spans="1:2">
      <c r="A217" s="1">
        <v>25112</v>
      </c>
      <c r="B217" s="9">
        <v>0.96783574579541565</v>
      </c>
    </row>
    <row r="218" spans="1:2">
      <c r="A218" s="1">
        <v>25143</v>
      </c>
      <c r="B218" s="9">
        <v>-0.94580459770114977</v>
      </c>
    </row>
    <row r="219" spans="1:2" ht="15" thickBot="1">
      <c r="A219" s="2">
        <v>25173</v>
      </c>
      <c r="B219" s="11">
        <v>-1.7863358147229125</v>
      </c>
    </row>
    <row r="220" spans="1:2">
      <c r="A220" s="1">
        <v>25204</v>
      </c>
      <c r="B220" s="8">
        <v>0.80033085194375531</v>
      </c>
    </row>
    <row r="221" spans="1:2">
      <c r="A221" s="1">
        <v>25235</v>
      </c>
      <c r="B221" s="9">
        <v>-2.4801028272493779</v>
      </c>
    </row>
    <row r="222" spans="1:2">
      <c r="A222" s="1">
        <v>25263</v>
      </c>
      <c r="B222" s="9">
        <v>-0.95574558864075065</v>
      </c>
    </row>
    <row r="223" spans="1:2">
      <c r="A223" s="1">
        <v>25294</v>
      </c>
      <c r="B223" s="9">
        <v>-0.6376623931623957</v>
      </c>
    </row>
    <row r="224" spans="1:2">
      <c r="A224" s="1">
        <v>25324</v>
      </c>
      <c r="B224" s="9">
        <v>-0.51957609594706078</v>
      </c>
    </row>
    <row r="225" spans="1:2">
      <c r="A225" s="1">
        <v>25355</v>
      </c>
      <c r="B225" s="9">
        <v>-2.194052143418519</v>
      </c>
    </row>
    <row r="226" spans="1:2">
      <c r="A226" s="1">
        <v>25385</v>
      </c>
      <c r="B226" s="9">
        <v>-0.38553143093465536</v>
      </c>
    </row>
    <row r="227" spans="1:2">
      <c r="A227" s="1">
        <v>25416</v>
      </c>
      <c r="B227" s="9">
        <v>-1.1045616211745219</v>
      </c>
    </row>
    <row r="228" spans="1:2">
      <c r="A228" s="1">
        <v>25447</v>
      </c>
      <c r="B228" s="9">
        <v>-0.35270502259554348</v>
      </c>
    </row>
    <row r="229" spans="1:2">
      <c r="A229" s="1">
        <v>25477</v>
      </c>
      <c r="B229" s="9">
        <v>0.35232706093189847</v>
      </c>
    </row>
    <row r="230" spans="1:2">
      <c r="A230" s="1">
        <v>25508</v>
      </c>
      <c r="B230" s="9">
        <v>-0.38400972590627802</v>
      </c>
    </row>
    <row r="231" spans="1:2" ht="15" thickBot="1">
      <c r="A231" s="2">
        <v>25538</v>
      </c>
      <c r="B231" s="10">
        <v>-3.7248593879239054</v>
      </c>
    </row>
    <row r="232" spans="1:2">
      <c r="A232" s="1">
        <v>25569</v>
      </c>
      <c r="B232" s="9">
        <v>0.17247725392886792</v>
      </c>
    </row>
    <row r="233" spans="1:2">
      <c r="A233" s="1">
        <v>25600</v>
      </c>
      <c r="B233" s="9">
        <v>-0.11643524483179757</v>
      </c>
    </row>
    <row r="234" spans="1:2">
      <c r="A234" s="1">
        <v>25628</v>
      </c>
      <c r="B234" s="9">
        <v>-3.0398646953405031</v>
      </c>
    </row>
    <row r="235" spans="1:2">
      <c r="A235" s="1">
        <v>25659</v>
      </c>
      <c r="B235" s="9">
        <v>-2.0381111111111103</v>
      </c>
    </row>
    <row r="236" spans="1:2">
      <c r="A236" s="1">
        <v>25689</v>
      </c>
      <c r="B236" s="9">
        <v>-0.89929073614556998</v>
      </c>
    </row>
    <row r="237" spans="1:2">
      <c r="A237" s="1">
        <v>25720</v>
      </c>
      <c r="B237" s="9">
        <v>0.75479401042762717</v>
      </c>
    </row>
    <row r="238" spans="1:2">
      <c r="A238" s="1">
        <v>25750</v>
      </c>
      <c r="B238" s="9">
        <v>-1.7905562448304337</v>
      </c>
    </row>
    <row r="239" spans="1:2">
      <c r="A239" s="1">
        <v>25781</v>
      </c>
      <c r="B239" s="9">
        <v>-0.93222911497104732</v>
      </c>
    </row>
    <row r="240" spans="1:2">
      <c r="A240" s="1">
        <v>25812</v>
      </c>
      <c r="B240" s="9">
        <v>0.42351292612240954</v>
      </c>
    </row>
    <row r="241" spans="1:2">
      <c r="A241" s="1">
        <v>25842</v>
      </c>
      <c r="B241" s="9">
        <v>-1.2494719465122692</v>
      </c>
    </row>
    <row r="242" spans="1:2">
      <c r="A242" s="1">
        <v>25873</v>
      </c>
      <c r="B242" s="9">
        <v>1.282592838196285</v>
      </c>
    </row>
    <row r="243" spans="1:2" ht="15" thickBot="1">
      <c r="A243" s="2">
        <v>25903</v>
      </c>
      <c r="B243" s="11">
        <v>-2.484536807278745</v>
      </c>
    </row>
    <row r="244" spans="1:2">
      <c r="A244" s="1">
        <v>25934</v>
      </c>
      <c r="B244" s="8">
        <v>-0.96288254755996761</v>
      </c>
    </row>
    <row r="245" spans="1:2">
      <c r="A245" s="1">
        <v>25965</v>
      </c>
      <c r="B245" s="9">
        <v>-0.66561106900762024</v>
      </c>
    </row>
    <row r="246" spans="1:2">
      <c r="A246" s="1">
        <v>25993</v>
      </c>
      <c r="B246" s="9">
        <v>-3.956303901295839</v>
      </c>
    </row>
    <row r="247" spans="1:2">
      <c r="A247" s="1">
        <v>26024</v>
      </c>
      <c r="B247" s="9">
        <v>0.78970940170940196</v>
      </c>
    </row>
    <row r="248" spans="1:2">
      <c r="A248" s="1">
        <v>26054</v>
      </c>
      <c r="B248" s="9">
        <v>0.16652812241522064</v>
      </c>
    </row>
    <row r="249" spans="1:2">
      <c r="A249" s="1">
        <v>26085</v>
      </c>
      <c r="B249" s="9">
        <v>-2.0923854767518542</v>
      </c>
    </row>
    <row r="250" spans="1:2">
      <c r="A250" s="1">
        <v>26115</v>
      </c>
      <c r="B250" s="9">
        <v>5.4294871794869692E-2</v>
      </c>
    </row>
    <row r="251" spans="1:2">
      <c r="A251" s="1">
        <v>26146</v>
      </c>
      <c r="B251" s="9">
        <v>-0.53353184449958135</v>
      </c>
    </row>
    <row r="252" spans="1:2">
      <c r="A252" s="1">
        <v>26177</v>
      </c>
      <c r="B252" s="9">
        <v>-0.74475630464681686</v>
      </c>
    </row>
    <row r="253" spans="1:2">
      <c r="A253" s="1">
        <v>26207</v>
      </c>
      <c r="B253" s="9">
        <v>-0.46839254204577152</v>
      </c>
    </row>
    <row r="254" spans="1:2">
      <c r="A254" s="1">
        <v>26238</v>
      </c>
      <c r="B254" s="9">
        <v>-2.213496905393459</v>
      </c>
    </row>
    <row r="255" spans="1:2" ht="15" thickBot="1">
      <c r="A255" s="2">
        <v>26268</v>
      </c>
      <c r="B255" s="10">
        <v>-0.40519437551695692</v>
      </c>
    </row>
    <row r="256" spans="1:2">
      <c r="A256" s="1">
        <v>26299</v>
      </c>
      <c r="B256" s="9">
        <v>-0.78589743589743577</v>
      </c>
    </row>
    <row r="257" spans="1:2">
      <c r="A257" s="1">
        <v>26330</v>
      </c>
      <c r="B257" s="9">
        <v>1.0316772030651329</v>
      </c>
    </row>
    <row r="258" spans="1:2">
      <c r="A258" s="1">
        <v>26359</v>
      </c>
      <c r="B258" s="9">
        <v>0.38736855527984204</v>
      </c>
    </row>
    <row r="259" spans="1:2">
      <c r="A259" s="1">
        <v>26390</v>
      </c>
      <c r="B259" s="9">
        <v>-0.98509829059828924</v>
      </c>
    </row>
    <row r="260" spans="1:2">
      <c r="A260" s="1">
        <v>26420</v>
      </c>
      <c r="B260" s="9">
        <v>-1.977206368899914</v>
      </c>
    </row>
    <row r="261" spans="1:2">
      <c r="A261" s="1">
        <v>26451</v>
      </c>
      <c r="B261" s="9">
        <v>-2.7620008613672358</v>
      </c>
    </row>
    <row r="262" spans="1:2">
      <c r="A262" s="1">
        <v>26481</v>
      </c>
      <c r="B262" s="9">
        <v>-1.4060649296939651</v>
      </c>
    </row>
    <row r="263" spans="1:2">
      <c r="A263" s="1">
        <v>26512</v>
      </c>
      <c r="B263" s="9">
        <v>-2.3888668320926385</v>
      </c>
    </row>
    <row r="264" spans="1:2">
      <c r="A264" s="1">
        <v>26543</v>
      </c>
      <c r="B264" s="9">
        <v>-3.053730663621181</v>
      </c>
    </row>
    <row r="265" spans="1:2">
      <c r="A265" s="1">
        <v>26573</v>
      </c>
      <c r="B265" s="9">
        <v>-1.6935786462641342</v>
      </c>
    </row>
    <row r="266" spans="1:2">
      <c r="A266" s="1">
        <v>26604</v>
      </c>
      <c r="B266" s="9">
        <v>-0.24689434129089527</v>
      </c>
    </row>
    <row r="267" spans="1:2" ht="15" thickBot="1">
      <c r="A267" s="2">
        <v>26634</v>
      </c>
      <c r="B267" s="11">
        <v>-0.39576509511993496</v>
      </c>
    </row>
    <row r="268" spans="1:2">
      <c r="A268" s="1">
        <v>26665</v>
      </c>
      <c r="B268" s="8">
        <v>-1.3272125723738628</v>
      </c>
    </row>
    <row r="269" spans="1:2">
      <c r="A269" s="1">
        <v>26696</v>
      </c>
      <c r="B269" s="9">
        <v>-1.4065451349416866</v>
      </c>
    </row>
    <row r="270" spans="1:2">
      <c r="A270" s="1">
        <v>26724</v>
      </c>
      <c r="B270" s="9">
        <v>-1.841849807003034</v>
      </c>
    </row>
    <row r="271" spans="1:2">
      <c r="A271" s="1">
        <v>26755</v>
      </c>
      <c r="B271" s="9">
        <v>-2.2639444444444443</v>
      </c>
    </row>
    <row r="272" spans="1:2">
      <c r="A272" s="1">
        <v>26785</v>
      </c>
      <c r="B272" s="9">
        <v>-0.10468775847807699</v>
      </c>
    </row>
    <row r="273" spans="1:2">
      <c r="A273" s="1">
        <v>26816</v>
      </c>
      <c r="B273" s="9">
        <v>1.1452324814342774E-4</v>
      </c>
    </row>
    <row r="274" spans="1:2">
      <c r="A274" s="1">
        <v>26846</v>
      </c>
      <c r="B274" s="9">
        <v>-1.1393775847808065</v>
      </c>
    </row>
    <row r="275" spans="1:2">
      <c r="A275" s="1">
        <v>26877</v>
      </c>
      <c r="B275" s="9">
        <v>0.82992969396195093</v>
      </c>
    </row>
    <row r="276" spans="1:2">
      <c r="A276" s="1">
        <v>26908</v>
      </c>
      <c r="B276" s="9">
        <v>0.70364113125061323</v>
      </c>
    </row>
    <row r="277" spans="1:2">
      <c r="A277" s="1">
        <v>26938</v>
      </c>
      <c r="B277" s="9">
        <v>-1.9519533360904333</v>
      </c>
    </row>
    <row r="278" spans="1:2">
      <c r="A278" s="1">
        <v>26969</v>
      </c>
      <c r="B278" s="9">
        <v>-0.90048408488063458</v>
      </c>
    </row>
    <row r="279" spans="1:2" ht="15" thickBot="1">
      <c r="A279" s="2">
        <v>26999</v>
      </c>
      <c r="B279" s="10">
        <v>-1.1442762613730366</v>
      </c>
    </row>
    <row r="280" spans="1:2">
      <c r="A280" s="1">
        <v>27030</v>
      </c>
      <c r="B280" s="9">
        <v>2.2786807278742751</v>
      </c>
    </row>
    <row r="281" spans="1:2">
      <c r="A281" s="1">
        <v>27061</v>
      </c>
      <c r="B281" s="9">
        <v>0.7986746452780924</v>
      </c>
    </row>
    <row r="282" spans="1:2">
      <c r="A282" s="1">
        <v>27089</v>
      </c>
      <c r="B282" s="9">
        <v>-0.14104335539012958</v>
      </c>
    </row>
    <row r="283" spans="1:2">
      <c r="A283" s="1">
        <v>27120</v>
      </c>
      <c r="B283" s="9">
        <v>-0.57394444444444659</v>
      </c>
    </row>
    <row r="284" spans="1:2">
      <c r="A284" s="1">
        <v>27150</v>
      </c>
      <c r="B284" s="9">
        <v>-1.4473676592224987</v>
      </c>
    </row>
    <row r="285" spans="1:2">
      <c r="A285" s="1">
        <v>27181</v>
      </c>
      <c r="B285" s="9">
        <v>-1.1189239382903153</v>
      </c>
    </row>
    <row r="286" spans="1:2">
      <c r="A286" s="1">
        <v>27211</v>
      </c>
      <c r="B286" s="9">
        <v>-1.88336021505377</v>
      </c>
    </row>
    <row r="287" spans="1:2">
      <c r="A287" s="1">
        <v>27242</v>
      </c>
      <c r="B287" s="9">
        <v>-0.69041770057899399</v>
      </c>
    </row>
    <row r="288" spans="1:2">
      <c r="A288" s="1">
        <v>27273</v>
      </c>
      <c r="B288" s="9">
        <v>-1.557063996954513</v>
      </c>
    </row>
    <row r="289" spans="1:2">
      <c r="A289" s="1">
        <v>27303</v>
      </c>
      <c r="B289" s="9">
        <v>-4.7294967604080522</v>
      </c>
    </row>
    <row r="290" spans="1:2">
      <c r="A290" s="1">
        <v>27334</v>
      </c>
      <c r="B290" s="9">
        <v>5.3169761273206717E-2</v>
      </c>
    </row>
    <row r="291" spans="1:2" ht="15" thickBot="1">
      <c r="A291" s="2">
        <v>27364</v>
      </c>
      <c r="B291" s="11">
        <v>2.1289867659222468</v>
      </c>
    </row>
    <row r="292" spans="1:2">
      <c r="A292" s="1">
        <v>27395</v>
      </c>
      <c r="B292" s="8">
        <v>2.3422663358147231</v>
      </c>
    </row>
    <row r="293" spans="1:2">
      <c r="A293" s="1">
        <v>27426</v>
      </c>
      <c r="B293" s="9">
        <v>0.768729590333038</v>
      </c>
    </row>
    <row r="294" spans="1:2">
      <c r="A294" s="1">
        <v>27454</v>
      </c>
      <c r="B294" s="9">
        <v>-2.1203857871519176</v>
      </c>
    </row>
    <row r="295" spans="1:2">
      <c r="A295" s="1">
        <v>27485</v>
      </c>
      <c r="B295" s="9">
        <v>-0.9234957264957302</v>
      </c>
    </row>
    <row r="296" spans="1:2">
      <c r="A296" s="1">
        <v>27515</v>
      </c>
      <c r="B296" s="9">
        <v>-1.8515860215053745</v>
      </c>
    </row>
    <row r="297" spans="1:2">
      <c r="A297" s="1">
        <v>27546</v>
      </c>
      <c r="B297" s="9">
        <v>-1.3380265023928821</v>
      </c>
    </row>
    <row r="298" spans="1:2">
      <c r="A298" s="1">
        <v>27576</v>
      </c>
      <c r="B298" s="9">
        <v>-0.54247932175352176</v>
      </c>
    </row>
    <row r="299" spans="1:2">
      <c r="A299" s="1">
        <v>27607</v>
      </c>
      <c r="B299" s="9">
        <v>0.63501654259718165</v>
      </c>
    </row>
    <row r="300" spans="1:2">
      <c r="A300" s="1">
        <v>27638</v>
      </c>
      <c r="B300" s="9">
        <v>-4.9051176441693656E-2</v>
      </c>
    </row>
    <row r="301" spans="1:2">
      <c r="A301" s="1">
        <v>27668</v>
      </c>
      <c r="B301" s="9">
        <v>-2.2561716983733131</v>
      </c>
    </row>
    <row r="302" spans="1:2">
      <c r="A302" s="1">
        <v>27699</v>
      </c>
      <c r="B302" s="9">
        <v>-0.94279177718832763</v>
      </c>
    </row>
    <row r="303" spans="1:2" ht="15" thickBot="1">
      <c r="A303" s="2">
        <v>27729</v>
      </c>
      <c r="B303" s="10">
        <v>-2.2952067824648488</v>
      </c>
    </row>
    <row r="304" spans="1:2">
      <c r="A304" s="1">
        <v>27760</v>
      </c>
      <c r="B304" s="9">
        <v>8.2712985938808714E-3</v>
      </c>
    </row>
    <row r="305" spans="1:2">
      <c r="A305" s="1">
        <v>27791</v>
      </c>
      <c r="B305" s="9">
        <v>8.3931844974949321E-2</v>
      </c>
    </row>
    <row r="306" spans="1:2">
      <c r="A306" s="1">
        <v>27820</v>
      </c>
      <c r="B306" s="9">
        <v>-1.7061798318169297</v>
      </c>
    </row>
    <row r="307" spans="1:2">
      <c r="A307" s="1">
        <v>27851</v>
      </c>
      <c r="B307" s="9">
        <v>-1.0998418803418808</v>
      </c>
    </row>
    <row r="308" spans="1:2">
      <c r="A308" s="1">
        <v>27881</v>
      </c>
      <c r="B308" s="9">
        <v>3.5262613730358439E-2</v>
      </c>
    </row>
    <row r="309" spans="1:2">
      <c r="A309" s="1">
        <v>27912</v>
      </c>
      <c r="B309" s="9">
        <v>2.1635119591455805</v>
      </c>
    </row>
    <row r="310" spans="1:2">
      <c r="A310" s="1">
        <v>27942</v>
      </c>
      <c r="B310" s="9">
        <v>0.98704921422663361</v>
      </c>
    </row>
    <row r="311" spans="1:2">
      <c r="A311" s="1">
        <v>27973</v>
      </c>
      <c r="B311" s="9">
        <v>-0.51293631100082493</v>
      </c>
    </row>
    <row r="312" spans="1:2">
      <c r="A312" s="1">
        <v>28004</v>
      </c>
      <c r="B312" s="9">
        <v>-1.3571922020827181</v>
      </c>
    </row>
    <row r="313" spans="1:2">
      <c r="A313" s="1">
        <v>28034</v>
      </c>
      <c r="B313" s="9">
        <v>-0.49897566859663733</v>
      </c>
    </row>
    <row r="314" spans="1:2">
      <c r="A314" s="1">
        <v>28065</v>
      </c>
      <c r="B314" s="9">
        <v>-1.0935610079575593</v>
      </c>
    </row>
    <row r="315" spans="1:2" ht="15" thickBot="1">
      <c r="A315" s="2">
        <v>28095</v>
      </c>
      <c r="B315" s="11">
        <v>-1.5808767576509526</v>
      </c>
    </row>
    <row r="316" spans="1:2">
      <c r="A316" s="1">
        <v>28126</v>
      </c>
      <c r="B316" s="8">
        <v>-2.6716294458228873E-2</v>
      </c>
    </row>
    <row r="317" spans="1:2">
      <c r="A317" s="1">
        <v>28157</v>
      </c>
      <c r="B317" s="9">
        <v>2.2541004694539151</v>
      </c>
    </row>
    <row r="318" spans="1:2">
      <c r="A318" s="1">
        <v>28185</v>
      </c>
      <c r="B318" s="9">
        <v>0.93432885304659408</v>
      </c>
    </row>
    <row r="319" spans="1:2">
      <c r="A319" s="1">
        <v>28216</v>
      </c>
      <c r="B319" s="9">
        <v>-1.6379188034188061</v>
      </c>
    </row>
    <row r="320" spans="1:2">
      <c r="A320" s="1">
        <v>28246</v>
      </c>
      <c r="B320" s="9">
        <v>-1.5744148056244782</v>
      </c>
    </row>
    <row r="321" spans="1:2">
      <c r="A321" s="1">
        <v>28277</v>
      </c>
      <c r="B321" s="9">
        <v>-1.9849495793159555</v>
      </c>
    </row>
    <row r="322" spans="1:2">
      <c r="A322" s="1">
        <v>28307</v>
      </c>
      <c r="B322" s="9">
        <v>-1.8036455748552527</v>
      </c>
    </row>
    <row r="323" spans="1:2">
      <c r="A323" s="1">
        <v>28338</v>
      </c>
      <c r="B323" s="9">
        <v>-2.5553060380479735</v>
      </c>
    </row>
    <row r="324" spans="1:2">
      <c r="A324" s="1">
        <v>28369</v>
      </c>
      <c r="B324" s="9">
        <v>-1.7223845097750274</v>
      </c>
    </row>
    <row r="325" spans="1:2">
      <c r="A325" s="1">
        <v>28399</v>
      </c>
      <c r="B325" s="9">
        <v>0.72652060931899243</v>
      </c>
    </row>
    <row r="326" spans="1:2">
      <c r="A326" s="1">
        <v>28430</v>
      </c>
      <c r="B326" s="9">
        <v>-0.3865097259062793</v>
      </c>
    </row>
    <row r="327" spans="1:2" ht="15" thickBot="1">
      <c r="A327" s="2">
        <v>28460</v>
      </c>
      <c r="B327" s="10">
        <v>0.622845326716293</v>
      </c>
    </row>
    <row r="328" spans="1:2">
      <c r="A328" s="1">
        <v>28491</v>
      </c>
      <c r="B328" s="9">
        <v>-0.75022746071133106</v>
      </c>
    </row>
    <row r="329" spans="1:2">
      <c r="A329" s="1">
        <v>28522</v>
      </c>
      <c r="B329" s="9">
        <v>-0.63456711296366475</v>
      </c>
    </row>
    <row r="330" spans="1:2">
      <c r="A330" s="1">
        <v>28550</v>
      </c>
      <c r="B330" s="9">
        <v>-0.10022449682933754</v>
      </c>
    </row>
    <row r="331" spans="1:2">
      <c r="A331" s="1">
        <v>28581</v>
      </c>
      <c r="B331" s="9">
        <v>-2.0570213675213687</v>
      </c>
    </row>
    <row r="332" spans="1:2">
      <c r="A332" s="1">
        <v>28611</v>
      </c>
      <c r="B332" s="9">
        <v>-1.5066728701406102</v>
      </c>
    </row>
    <row r="333" spans="1:2">
      <c r="A333" s="1">
        <v>28642</v>
      </c>
      <c r="B333" s="9">
        <v>-1.8716803485467253</v>
      </c>
    </row>
    <row r="334" spans="1:2">
      <c r="A334" s="1">
        <v>28672</v>
      </c>
      <c r="B334" s="9">
        <v>-2.2996133167907402</v>
      </c>
    </row>
    <row r="335" spans="1:2">
      <c r="A335" s="1">
        <v>28703</v>
      </c>
      <c r="B335" s="9">
        <v>-2.4044375516956151</v>
      </c>
    </row>
    <row r="336" spans="1:2">
      <c r="A336" s="1">
        <v>28734</v>
      </c>
      <c r="B336" s="9">
        <v>-0.81725630464682197</v>
      </c>
    </row>
    <row r="337" spans="1:2">
      <c r="A337" s="1">
        <v>28764</v>
      </c>
      <c r="B337" s="9">
        <v>-0.9592114006065664</v>
      </c>
    </row>
    <row r="338" spans="1:2">
      <c r="A338" s="1">
        <v>28795</v>
      </c>
      <c r="B338" s="9">
        <v>-1.3190738284703789</v>
      </c>
    </row>
    <row r="339" spans="1:2" ht="15" thickBot="1">
      <c r="A339" s="2">
        <v>28825</v>
      </c>
      <c r="B339" s="11">
        <v>0.61322994210091064</v>
      </c>
    </row>
    <row r="340" spans="1:2">
      <c r="A340" s="1">
        <v>28856</v>
      </c>
      <c r="B340" s="8">
        <v>-3.4807485525227455</v>
      </c>
    </row>
    <row r="341" spans="1:2">
      <c r="A341" s="1">
        <v>28887</v>
      </c>
      <c r="B341" s="9">
        <v>-0.66368799208454377</v>
      </c>
    </row>
    <row r="342" spans="1:2">
      <c r="A342" s="1">
        <v>28915</v>
      </c>
      <c r="B342" s="9">
        <v>-0.68998876481940918</v>
      </c>
    </row>
    <row r="343" spans="1:2">
      <c r="A343" s="1">
        <v>28946</v>
      </c>
      <c r="B343" s="9">
        <v>-1.42932905982906</v>
      </c>
    </row>
    <row r="344" spans="1:2">
      <c r="A344" s="1">
        <v>28976</v>
      </c>
      <c r="B344" s="9">
        <v>-1.3874421009098405</v>
      </c>
    </row>
    <row r="345" spans="1:2">
      <c r="A345" s="1">
        <v>29007</v>
      </c>
      <c r="B345" s="9">
        <v>-0.49494957931596062</v>
      </c>
    </row>
    <row r="346" spans="1:2">
      <c r="A346" s="1">
        <v>29037</v>
      </c>
      <c r="B346" s="9">
        <v>-1.1724421009098513</v>
      </c>
    </row>
    <row r="347" spans="1:2">
      <c r="A347" s="1">
        <v>29068</v>
      </c>
      <c r="B347" s="9">
        <v>-2.2092762613730343</v>
      </c>
    </row>
    <row r="348" spans="1:2">
      <c r="A348" s="1">
        <v>29099</v>
      </c>
      <c r="B348" s="9">
        <v>-0.63174348413399883</v>
      </c>
    </row>
    <row r="349" spans="1:2">
      <c r="A349" s="1">
        <v>29129</v>
      </c>
      <c r="B349" s="9">
        <v>0.10176874827680926</v>
      </c>
    </row>
    <row r="350" spans="1:2">
      <c r="A350" s="1">
        <v>29160</v>
      </c>
      <c r="B350" s="9">
        <v>-1.0645225464190995</v>
      </c>
    </row>
    <row r="351" spans="1:2" ht="15" thickBot="1">
      <c r="A351" s="2">
        <v>29190</v>
      </c>
      <c r="B351" s="10">
        <v>1.1302894954507838</v>
      </c>
    </row>
    <row r="352" spans="1:2">
      <c r="A352" s="1">
        <v>29221</v>
      </c>
      <c r="B352" s="9">
        <v>-1.9128825475599669</v>
      </c>
    </row>
    <row r="353" spans="1:2">
      <c r="A353" s="1">
        <v>29252</v>
      </c>
      <c r="B353" s="9">
        <v>1.7455366195107578</v>
      </c>
    </row>
    <row r="354" spans="1:2">
      <c r="A354" s="1">
        <v>29281</v>
      </c>
      <c r="B354" s="9">
        <v>-1.3535743727598595</v>
      </c>
    </row>
    <row r="355" spans="1:2">
      <c r="A355" s="1">
        <v>29312</v>
      </c>
      <c r="B355" s="9">
        <v>-1.5715085470085466</v>
      </c>
    </row>
    <row r="356" spans="1:2">
      <c r="A356" s="1">
        <v>29342</v>
      </c>
      <c r="B356" s="9">
        <v>-1.9976157981803091</v>
      </c>
    </row>
    <row r="357" spans="1:2">
      <c r="A357" s="1">
        <v>29373</v>
      </c>
      <c r="B357" s="9">
        <v>-1.9683470152133928</v>
      </c>
    </row>
    <row r="358" spans="1:2">
      <c r="A358" s="1">
        <v>29403</v>
      </c>
      <c r="B358" s="9">
        <v>-3.0242411083540119</v>
      </c>
    </row>
    <row r="359" spans="1:2">
      <c r="A359" s="1">
        <v>29434</v>
      </c>
      <c r="B359" s="9">
        <v>-0.60760132340777417</v>
      </c>
    </row>
    <row r="360" spans="1:2">
      <c r="A360" s="1">
        <v>29465</v>
      </c>
      <c r="B360" s="9">
        <v>0.42428215689163551</v>
      </c>
    </row>
    <row r="361" spans="1:2">
      <c r="A361" s="1">
        <v>29495</v>
      </c>
      <c r="B361" s="9">
        <v>-1.7427721946512271</v>
      </c>
    </row>
    <row r="362" spans="1:2">
      <c r="A362" s="1">
        <v>29526</v>
      </c>
      <c r="B362" s="9">
        <v>-2.0119584438549962</v>
      </c>
    </row>
    <row r="363" spans="1:2" ht="15" thickBot="1">
      <c r="A363" s="2">
        <v>29556</v>
      </c>
      <c r="B363" s="11">
        <v>-1.9338544251447489</v>
      </c>
    </row>
    <row r="364" spans="1:2">
      <c r="A364" s="1">
        <v>29587</v>
      </c>
      <c r="B364" s="8">
        <v>-0.79365177832919631</v>
      </c>
    </row>
    <row r="365" spans="1:2">
      <c r="A365" s="1">
        <v>29618</v>
      </c>
      <c r="B365" s="9">
        <v>-2.0872456843922365</v>
      </c>
    </row>
    <row r="366" spans="1:2">
      <c r="A366" s="1">
        <v>29646</v>
      </c>
      <c r="B366" s="9">
        <v>1.9638573890267406</v>
      </c>
    </row>
    <row r="367" spans="1:2">
      <c r="A367" s="1">
        <v>29677</v>
      </c>
      <c r="B367" s="9">
        <v>9.727350427350423E-2</v>
      </c>
    </row>
    <row r="368" spans="1:2">
      <c r="A368" s="1">
        <v>29707</v>
      </c>
      <c r="B368" s="9">
        <v>-1.1360773366418471</v>
      </c>
    </row>
    <row r="369" spans="1:2">
      <c r="A369" s="1">
        <v>29738</v>
      </c>
      <c r="B369" s="9">
        <v>-1.2706547075210857</v>
      </c>
    </row>
    <row r="370" spans="1:2">
      <c r="A370" s="1">
        <v>29768</v>
      </c>
      <c r="B370" s="9">
        <v>-2.0143775847808136</v>
      </c>
    </row>
    <row r="371" spans="1:2">
      <c r="A371" s="1">
        <v>29799</v>
      </c>
      <c r="B371" s="9">
        <v>-0.80964846980975835</v>
      </c>
    </row>
    <row r="372" spans="1:2">
      <c r="A372" s="1">
        <v>29830</v>
      </c>
      <c r="B372" s="9">
        <v>0.12543600304548619</v>
      </c>
    </row>
    <row r="373" spans="1:2">
      <c r="A373" s="1">
        <v>29860</v>
      </c>
      <c r="B373" s="9">
        <v>-1.0248441549489957</v>
      </c>
    </row>
    <row r="374" spans="1:2">
      <c r="A374" s="1">
        <v>29891</v>
      </c>
      <c r="B374" s="9">
        <v>-0.48343280282935552</v>
      </c>
    </row>
    <row r="375" spans="1:2" ht="15" thickBot="1">
      <c r="A375" s="2">
        <v>29921</v>
      </c>
      <c r="B375" s="10">
        <v>-0.45016956162117516</v>
      </c>
    </row>
    <row r="376" spans="1:2">
      <c r="A376" s="1">
        <v>29952</v>
      </c>
      <c r="B376" s="9">
        <v>0.68252688172043108</v>
      </c>
    </row>
    <row r="377" spans="1:2">
      <c r="A377" s="1">
        <v>29983</v>
      </c>
      <c r="B377" s="9">
        <v>0.46247959033303943</v>
      </c>
    </row>
    <row r="378" spans="1:2">
      <c r="A378" s="1">
        <v>30011</v>
      </c>
      <c r="B378" s="9">
        <v>-1.2588473256134547</v>
      </c>
    </row>
    <row r="379" spans="1:2">
      <c r="A379" s="1">
        <v>30042</v>
      </c>
      <c r="B379" s="9">
        <v>-0.92804700854700961</v>
      </c>
    </row>
    <row r="380" spans="1:2">
      <c r="A380" s="1">
        <v>30072</v>
      </c>
      <c r="B380" s="9">
        <v>-0.43589123242349004</v>
      </c>
    </row>
    <row r="381" spans="1:2">
      <c r="A381" s="1">
        <v>30103</v>
      </c>
      <c r="B381" s="9">
        <v>0.80299913863276728</v>
      </c>
    </row>
    <row r="382" spans="1:2">
      <c r="A382" s="1">
        <v>30133</v>
      </c>
      <c r="B382" s="9">
        <v>0.73593258891645874</v>
      </c>
    </row>
    <row r="383" spans="1:2">
      <c r="A383" s="1">
        <v>30164</v>
      </c>
      <c r="B383" s="9">
        <v>-1.3815467328370552</v>
      </c>
    </row>
    <row r="384" spans="1:2">
      <c r="A384" s="1">
        <v>30195</v>
      </c>
      <c r="B384" s="9">
        <v>1.4942821568916393</v>
      </c>
    </row>
    <row r="385" spans="1:2">
      <c r="A385" s="1">
        <v>30225</v>
      </c>
      <c r="B385" s="9">
        <v>-0.97180445271574456</v>
      </c>
    </row>
    <row r="386" spans="1:2">
      <c r="A386" s="1">
        <v>30256</v>
      </c>
      <c r="B386" s="9">
        <v>0.99406719717064362</v>
      </c>
    </row>
    <row r="387" spans="1:2" ht="15" thickBot="1">
      <c r="A387" s="2">
        <v>30286</v>
      </c>
      <c r="B387" s="11">
        <v>0.26149296939619315</v>
      </c>
    </row>
    <row r="388" spans="1:2">
      <c r="A388" s="1">
        <v>30317</v>
      </c>
      <c r="B388" s="8">
        <v>1.4018196856906542</v>
      </c>
    </row>
    <row r="389" spans="1:2">
      <c r="A389" s="1">
        <v>30348</v>
      </c>
      <c r="B389" s="9">
        <v>-2.2851165635131148</v>
      </c>
    </row>
    <row r="390" spans="1:2">
      <c r="A390" s="1">
        <v>30376</v>
      </c>
      <c r="B390" s="9">
        <v>-0.55872325613454699</v>
      </c>
    </row>
    <row r="391" spans="1:2">
      <c r="A391" s="1">
        <v>30407</v>
      </c>
      <c r="B391" s="9">
        <v>-0.68240598290598342</v>
      </c>
    </row>
    <row r="392" spans="1:2">
      <c r="A392" s="1">
        <v>30437</v>
      </c>
      <c r="B392" s="9">
        <v>-2.0939557485525206</v>
      </c>
    </row>
    <row r="393" spans="1:2">
      <c r="A393" s="1">
        <v>30468</v>
      </c>
      <c r="B393" s="9">
        <v>0.17248631811994031</v>
      </c>
    </row>
    <row r="394" spans="1:2">
      <c r="A394" s="1">
        <v>30498</v>
      </c>
      <c r="B394" s="9">
        <v>2.5871112489660888</v>
      </c>
    </row>
    <row r="395" spans="1:2">
      <c r="A395" s="1">
        <v>30529</v>
      </c>
      <c r="B395" s="9">
        <v>0.10889991728701176</v>
      </c>
    </row>
    <row r="396" spans="1:2">
      <c r="A396" s="1">
        <v>30560</v>
      </c>
      <c r="B396" s="9">
        <v>0.22889754150703112</v>
      </c>
    </row>
    <row r="397" spans="1:2">
      <c r="A397" s="1">
        <v>30590</v>
      </c>
      <c r="B397" s="9">
        <v>-0.66001785221946641</v>
      </c>
    </row>
    <row r="398" spans="1:2">
      <c r="A398" s="1">
        <v>30621</v>
      </c>
      <c r="B398" s="9">
        <v>-4.888152077807284E-2</v>
      </c>
    </row>
    <row r="399" spans="1:2" ht="15" thickBot="1">
      <c r="A399" s="2">
        <v>30651</v>
      </c>
      <c r="B399" s="10">
        <v>-0.48931348221670934</v>
      </c>
    </row>
    <row r="400" spans="1:2">
      <c r="A400" s="1">
        <v>30682</v>
      </c>
      <c r="B400" s="9">
        <v>0.40442514474772473</v>
      </c>
    </row>
    <row r="401" spans="1:2">
      <c r="A401" s="1">
        <v>30713</v>
      </c>
      <c r="B401" s="9">
        <v>-1.2883493221338043</v>
      </c>
    </row>
    <row r="402" spans="1:2">
      <c r="A402" s="1">
        <v>30742</v>
      </c>
      <c r="B402" s="9">
        <v>-2.2929664323132073</v>
      </c>
    </row>
    <row r="403" spans="1:2">
      <c r="A403" s="1">
        <v>30773</v>
      </c>
      <c r="B403" s="9">
        <v>-0.81022649572649463</v>
      </c>
    </row>
    <row r="404" spans="1:2">
      <c r="A404" s="1">
        <v>30803</v>
      </c>
      <c r="B404" s="9">
        <v>-3.3169706368899874</v>
      </c>
    </row>
    <row r="405" spans="1:2">
      <c r="A405" s="1">
        <v>30834</v>
      </c>
      <c r="B405" s="9">
        <v>-1.3995008613672404</v>
      </c>
    </row>
    <row r="406" spans="1:2">
      <c r="A406" s="1">
        <v>30864</v>
      </c>
      <c r="B406" s="9">
        <v>-0.84210711331678922</v>
      </c>
    </row>
    <row r="407" spans="1:2">
      <c r="A407" s="1">
        <v>30895</v>
      </c>
      <c r="B407" s="9">
        <v>-0.91343258891646073</v>
      </c>
    </row>
    <row r="408" spans="1:2">
      <c r="A408" s="1">
        <v>30926</v>
      </c>
      <c r="B408" s="9">
        <v>-1.4385383559288751</v>
      </c>
    </row>
    <row r="409" spans="1:2">
      <c r="A409" s="1">
        <v>30956</v>
      </c>
      <c r="B409" s="9">
        <v>-0.51132058174800221</v>
      </c>
    </row>
    <row r="410" spans="1:2">
      <c r="A410" s="1">
        <v>30987</v>
      </c>
      <c r="B410" s="9">
        <v>1.9773364279398784</v>
      </c>
    </row>
    <row r="411" spans="1:2" ht="15" thickBot="1">
      <c r="A411" s="2">
        <v>31017</v>
      </c>
      <c r="B411" s="11">
        <v>-0.35928866832092776</v>
      </c>
    </row>
    <row r="412" spans="1:2">
      <c r="A412" s="1">
        <v>31048</v>
      </c>
      <c r="B412" s="8">
        <v>-5.4093465674110837</v>
      </c>
    </row>
    <row r="413" spans="1:2">
      <c r="A413" s="1">
        <v>31079</v>
      </c>
      <c r="B413" s="9">
        <v>-0.93442975032630216</v>
      </c>
    </row>
    <row r="414" spans="1:2">
      <c r="A414" s="1">
        <v>31107</v>
      </c>
      <c r="B414" s="9">
        <v>-2.225162462089882</v>
      </c>
    </row>
    <row r="415" spans="1:2">
      <c r="A415" s="1">
        <v>31138</v>
      </c>
      <c r="B415" s="9">
        <v>0.10233760683760451</v>
      </c>
    </row>
    <row r="416" spans="1:2">
      <c r="A416" s="1">
        <v>31168</v>
      </c>
      <c r="B416" s="9">
        <v>-1.2198242349048805</v>
      </c>
    </row>
    <row r="417" spans="1:2">
      <c r="A417" s="1">
        <v>31199</v>
      </c>
      <c r="B417" s="9">
        <v>-1.690141887008263</v>
      </c>
    </row>
    <row r="418" spans="1:2">
      <c r="A418" s="1">
        <v>31229</v>
      </c>
      <c r="B418" s="9">
        <v>-0.10470016542596738</v>
      </c>
    </row>
    <row r="419" spans="1:2">
      <c r="A419" s="1">
        <v>31260</v>
      </c>
      <c r="B419" s="9">
        <v>-1.7593382961124888</v>
      </c>
    </row>
    <row r="420" spans="1:2">
      <c r="A420" s="1">
        <v>31291</v>
      </c>
      <c r="B420" s="9">
        <v>1.0374231825326632</v>
      </c>
    </row>
    <row r="421" spans="1:2">
      <c r="A421" s="1">
        <v>31321</v>
      </c>
      <c r="B421" s="9">
        <v>-0.29525358422939085</v>
      </c>
    </row>
    <row r="422" spans="1:2">
      <c r="A422" s="1">
        <v>31352</v>
      </c>
      <c r="B422" s="9">
        <v>-3.2772148541114072</v>
      </c>
    </row>
    <row r="423" spans="1:2" ht="15" thickBot="1">
      <c r="A423" s="2">
        <v>31382</v>
      </c>
      <c r="B423" s="10">
        <v>0.76428453267162944</v>
      </c>
    </row>
    <row r="424" spans="1:2">
      <c r="A424" s="1">
        <v>31413</v>
      </c>
      <c r="B424" s="9">
        <v>5.0144747725393124E-2</v>
      </c>
    </row>
    <row r="425" spans="1:2">
      <c r="A425" s="1">
        <v>31444</v>
      </c>
      <c r="B425" s="9">
        <v>-5.4307209591175107</v>
      </c>
    </row>
    <row r="426" spans="1:2">
      <c r="A426" s="1">
        <v>31472</v>
      </c>
      <c r="B426" s="9">
        <v>-1.4035743727598575</v>
      </c>
    </row>
    <row r="427" spans="1:2">
      <c r="A427" s="1">
        <v>31503</v>
      </c>
      <c r="B427" s="9">
        <v>-2.7961880341880345</v>
      </c>
    </row>
    <row r="428" spans="1:2">
      <c r="A428" s="1">
        <v>31533</v>
      </c>
      <c r="B428" s="9">
        <v>7.9121174524404481E-2</v>
      </c>
    </row>
    <row r="429" spans="1:2">
      <c r="A429" s="1">
        <v>31564</v>
      </c>
      <c r="B429" s="9">
        <v>-1.0334194700572397E-2</v>
      </c>
    </row>
    <row r="430" spans="1:2">
      <c r="A430" s="1">
        <v>31594</v>
      </c>
      <c r="B430" s="9">
        <v>-0.82517162944581912</v>
      </c>
    </row>
    <row r="431" spans="1:2">
      <c r="A431" s="1">
        <v>31625</v>
      </c>
      <c r="B431" s="9">
        <v>-1.5130603804797289</v>
      </c>
    </row>
    <row r="432" spans="1:2">
      <c r="A432" s="1">
        <v>31656</v>
      </c>
      <c r="B432" s="9">
        <v>-1.3277050225955396</v>
      </c>
    </row>
    <row r="433" spans="1:2">
      <c r="A433" s="1">
        <v>31686</v>
      </c>
      <c r="B433" s="9">
        <v>0.9295603115522475</v>
      </c>
    </row>
    <row r="434" spans="1:2">
      <c r="A434" s="1">
        <v>31717</v>
      </c>
      <c r="B434" s="9">
        <v>0.54240053050397741</v>
      </c>
    </row>
    <row r="435" spans="1:2" ht="15" thickBot="1">
      <c r="A435" s="2">
        <v>31747</v>
      </c>
      <c r="B435" s="11">
        <v>0.46862696443341267</v>
      </c>
    </row>
    <row r="436" spans="1:2">
      <c r="A436" s="1">
        <v>31778</v>
      </c>
      <c r="B436" s="8">
        <v>-5.1318031430934656</v>
      </c>
    </row>
    <row r="437" spans="1:2">
      <c r="A437" s="1">
        <v>31809</v>
      </c>
      <c r="B437" s="9">
        <v>-0.92673744263399449</v>
      </c>
    </row>
    <row r="438" spans="1:2">
      <c r="A438" s="1">
        <v>31837</v>
      </c>
      <c r="B438" s="9">
        <v>-2.551279087400057</v>
      </c>
    </row>
    <row r="439" spans="1:2">
      <c r="A439" s="1">
        <v>31868</v>
      </c>
      <c r="B439" s="9">
        <v>1.1312478632478626</v>
      </c>
    </row>
    <row r="440" spans="1:2">
      <c r="A440" s="1">
        <v>31898</v>
      </c>
      <c r="B440" s="9">
        <v>-2.4040674110835401</v>
      </c>
    </row>
    <row r="441" spans="1:2">
      <c r="A441" s="1">
        <v>31929</v>
      </c>
      <c r="B441" s="9">
        <v>-1.6432829126492869</v>
      </c>
    </row>
    <row r="442" spans="1:2">
      <c r="A442" s="1">
        <v>31959</v>
      </c>
      <c r="B442" s="9">
        <v>-0.70674731182795725</v>
      </c>
    </row>
    <row r="443" spans="1:2">
      <c r="A443" s="1">
        <v>31990</v>
      </c>
      <c r="B443" s="9">
        <v>-0.6007775020678281</v>
      </c>
    </row>
    <row r="444" spans="1:2">
      <c r="A444" s="1">
        <v>32021</v>
      </c>
      <c r="B444" s="9">
        <v>1.9656283107377952</v>
      </c>
    </row>
    <row r="445" spans="1:2">
      <c r="A445" s="1">
        <v>32051</v>
      </c>
      <c r="B445" s="9">
        <v>0.31299703611799856</v>
      </c>
    </row>
    <row r="446" spans="1:2">
      <c r="A446" s="1">
        <v>32082</v>
      </c>
      <c r="B446" s="9">
        <v>-0.47529177718832827</v>
      </c>
    </row>
    <row r="447" spans="1:2" ht="15" thickBot="1">
      <c r="A447" s="2">
        <v>32112</v>
      </c>
      <c r="B447" s="10">
        <v>0.40237386269644304</v>
      </c>
    </row>
    <row r="448" spans="1:2">
      <c r="A448" s="1">
        <v>32143</v>
      </c>
      <c r="B448" s="9">
        <v>2.7769437551695626</v>
      </c>
    </row>
    <row r="449" spans="1:2">
      <c r="A449" s="1">
        <v>32174</v>
      </c>
      <c r="B449" s="9">
        <v>0.195006115531978</v>
      </c>
    </row>
    <row r="450" spans="1:2">
      <c r="A450" s="1">
        <v>32203</v>
      </c>
      <c r="B450" s="9">
        <v>-0.79550985663082407</v>
      </c>
    </row>
    <row r="451" spans="1:2">
      <c r="A451" s="1">
        <v>32234</v>
      </c>
      <c r="B451" s="9">
        <v>0.31791452991452829</v>
      </c>
    </row>
    <row r="452" spans="1:2">
      <c r="A452" s="1">
        <v>32264</v>
      </c>
      <c r="B452" s="9">
        <v>0.2641087675765128</v>
      </c>
    </row>
    <row r="453" spans="1:2">
      <c r="A453" s="1">
        <v>32295</v>
      </c>
      <c r="B453" s="9">
        <v>-0.88270598957236857</v>
      </c>
    </row>
    <row r="454" spans="1:2">
      <c r="A454" s="1">
        <v>32325</v>
      </c>
      <c r="B454" s="9">
        <v>-1.6326157981803142</v>
      </c>
    </row>
    <row r="455" spans="1:2">
      <c r="A455" s="1">
        <v>32356</v>
      </c>
      <c r="B455" s="9">
        <v>-0.52478494623655791</v>
      </c>
    </row>
    <row r="456" spans="1:2">
      <c r="A456" s="1">
        <v>32387</v>
      </c>
      <c r="B456" s="9">
        <v>-0.55110245849297712</v>
      </c>
    </row>
    <row r="457" spans="1:2">
      <c r="A457" s="1">
        <v>32417</v>
      </c>
      <c r="B457" s="9">
        <v>0.60164467879789996</v>
      </c>
    </row>
    <row r="458" spans="1:2">
      <c r="A458" s="1">
        <v>32448</v>
      </c>
      <c r="B458" s="9">
        <v>-1.3606122900088433</v>
      </c>
    </row>
    <row r="459" spans="1:2" ht="15" thickBot="1">
      <c r="A459" s="2">
        <v>32478</v>
      </c>
      <c r="B459" s="11">
        <v>1.0755128205128193</v>
      </c>
    </row>
    <row r="460" spans="1:2">
      <c r="A460" s="1">
        <v>32509</v>
      </c>
      <c r="B460" s="8">
        <v>7.1298593879238759E-2</v>
      </c>
    </row>
    <row r="461" spans="1:2">
      <c r="A461" s="1">
        <v>32540</v>
      </c>
      <c r="B461" s="9">
        <v>0.90595486505831424</v>
      </c>
    </row>
    <row r="462" spans="1:2">
      <c r="A462" s="1">
        <v>32568</v>
      </c>
      <c r="B462" s="9">
        <v>1.8687581334436132</v>
      </c>
    </row>
    <row r="463" spans="1:2">
      <c r="A463" s="1">
        <v>32599</v>
      </c>
      <c r="B463" s="9">
        <v>-1.5234316239316215</v>
      </c>
    </row>
    <row r="464" spans="1:2">
      <c r="A464" s="1">
        <v>32629</v>
      </c>
      <c r="B464" s="9">
        <v>1.5353246484698122</v>
      </c>
    </row>
    <row r="465" spans="1:2">
      <c r="A465" s="1">
        <v>32660</v>
      </c>
      <c r="B465" s="9">
        <v>-0.32065470752108283</v>
      </c>
    </row>
    <row r="466" spans="1:2">
      <c r="A466" s="1">
        <v>32690</v>
      </c>
      <c r="B466" s="9">
        <v>0.74145368072786866</v>
      </c>
    </row>
    <row r="467" spans="1:2">
      <c r="A467" s="1">
        <v>32721</v>
      </c>
      <c r="B467" s="9">
        <v>9.7299421009100939E-2</v>
      </c>
    </row>
    <row r="468" spans="1:2">
      <c r="A468" s="1">
        <v>32752</v>
      </c>
      <c r="B468" s="9">
        <v>0.17037190048138129</v>
      </c>
    </row>
    <row r="469" spans="1:2">
      <c r="A469" s="1">
        <v>32782</v>
      </c>
      <c r="B469" s="9">
        <v>0.69358016266886935</v>
      </c>
    </row>
    <row r="470" spans="1:2">
      <c r="A470" s="1">
        <v>32813</v>
      </c>
      <c r="B470" s="9">
        <v>-0.65702254641909796</v>
      </c>
    </row>
    <row r="471" spans="1:2" ht="15" thickBot="1">
      <c r="A471" s="2">
        <v>32843</v>
      </c>
      <c r="B471" s="10">
        <v>0.87576095947063859</v>
      </c>
    </row>
    <row r="472" spans="1:2">
      <c r="A472" s="1">
        <v>32874</v>
      </c>
      <c r="B472" s="9">
        <v>0.82117452440033034</v>
      </c>
    </row>
    <row r="473" spans="1:2">
      <c r="A473" s="1">
        <v>32905</v>
      </c>
      <c r="B473" s="9">
        <v>4.3613120079154601</v>
      </c>
    </row>
    <row r="474" spans="1:2">
      <c r="A474" s="1">
        <v>32933</v>
      </c>
      <c r="B474" s="9">
        <v>1.1480385304659482</v>
      </c>
    </row>
    <row r="475" spans="1:2">
      <c r="A475" s="1">
        <v>32964</v>
      </c>
      <c r="B475" s="9">
        <v>-0.95362393162393388</v>
      </c>
    </row>
    <row r="476" spans="1:2">
      <c r="A476" s="1">
        <v>32994</v>
      </c>
      <c r="B476" s="9">
        <v>1.4263296112489723</v>
      </c>
    </row>
    <row r="477" spans="1:2">
      <c r="A477" s="1">
        <v>33025</v>
      </c>
      <c r="B477" s="9">
        <v>-0.91264188700826665</v>
      </c>
    </row>
    <row r="478" spans="1:2">
      <c r="A478" s="1">
        <v>33055</v>
      </c>
      <c r="B478" s="9">
        <v>-9.2169148056246542E-2</v>
      </c>
    </row>
    <row r="479" spans="1:2">
      <c r="A479" s="1">
        <v>33086</v>
      </c>
      <c r="B479" s="9">
        <v>0.99047559966914989</v>
      </c>
    </row>
    <row r="480" spans="1:2">
      <c r="A480" s="1">
        <v>33117</v>
      </c>
      <c r="B480" s="9">
        <v>-0.50623066362117797</v>
      </c>
    </row>
    <row r="481" spans="1:2">
      <c r="A481" s="1">
        <v>33147</v>
      </c>
      <c r="B481" s="9">
        <v>1.2071037358698593</v>
      </c>
    </row>
    <row r="482" spans="1:2">
      <c r="A482" s="1">
        <v>33178</v>
      </c>
      <c r="B482" s="9">
        <v>-0.23471485411140769</v>
      </c>
    </row>
    <row r="483" spans="1:2" ht="15" thickBot="1">
      <c r="A483" s="2">
        <v>33208</v>
      </c>
      <c r="B483" s="11">
        <v>-1.8774028122415229</v>
      </c>
    </row>
    <row r="484" spans="1:2">
      <c r="A484" s="1">
        <v>33239</v>
      </c>
      <c r="B484" s="8">
        <v>-0.12870140612076053</v>
      </c>
    </row>
    <row r="485" spans="1:2">
      <c r="A485" s="1">
        <v>33270</v>
      </c>
      <c r="B485" s="9">
        <v>-2.6585368931834452</v>
      </c>
    </row>
    <row r="486" spans="1:2">
      <c r="A486" s="1">
        <v>33298</v>
      </c>
      <c r="B486" s="9">
        <v>1.8521948580093728</v>
      </c>
    </row>
    <row r="487" spans="1:2">
      <c r="A487" s="1">
        <v>33329</v>
      </c>
      <c r="B487" s="9">
        <v>-1.1538162393162406</v>
      </c>
    </row>
    <row r="488" spans="1:2">
      <c r="A488" s="1">
        <v>33359</v>
      </c>
      <c r="B488" s="9">
        <v>-2.3925289495450723</v>
      </c>
    </row>
    <row r="489" spans="1:2">
      <c r="A489" s="1">
        <v>33390</v>
      </c>
      <c r="B489" s="9">
        <v>-1.9161034254698031</v>
      </c>
    </row>
    <row r="490" spans="1:2">
      <c r="A490" s="1">
        <v>33420</v>
      </c>
      <c r="B490" s="9">
        <v>0.18959263854425146</v>
      </c>
    </row>
    <row r="491" spans="1:2">
      <c r="A491" s="1">
        <v>33451</v>
      </c>
      <c r="B491" s="9">
        <v>1.2026964433416047</v>
      </c>
    </row>
    <row r="492" spans="1:2">
      <c r="A492" s="1">
        <v>33482</v>
      </c>
      <c r="B492" s="9">
        <v>1.8324872850967679</v>
      </c>
    </row>
    <row r="493" spans="1:2">
      <c r="A493" s="1">
        <v>33512</v>
      </c>
      <c r="B493" s="9">
        <v>-1.5566679762889475</v>
      </c>
    </row>
    <row r="494" spans="1:2">
      <c r="A494" s="1">
        <v>33543</v>
      </c>
      <c r="B494" s="9">
        <v>-0.64227895667550872</v>
      </c>
    </row>
    <row r="495" spans="1:2" ht="15" thickBot="1">
      <c r="A495" s="2">
        <v>33573</v>
      </c>
      <c r="B495" s="10">
        <v>-1.3868941273779987</v>
      </c>
    </row>
    <row r="496" spans="1:2">
      <c r="A496" s="1">
        <v>33604</v>
      </c>
      <c r="B496" s="9">
        <v>-1.4787014061207602</v>
      </c>
    </row>
    <row r="497" spans="1:2">
      <c r="A497" s="1">
        <v>33635</v>
      </c>
      <c r="B497" s="9">
        <v>0.20468781314470963</v>
      </c>
    </row>
    <row r="498" spans="1:2">
      <c r="A498" s="1">
        <v>33664</v>
      </c>
      <c r="B498" s="9">
        <v>0.2453710366694235</v>
      </c>
    </row>
    <row r="499" spans="1:2">
      <c r="A499" s="1">
        <v>33695</v>
      </c>
      <c r="B499" s="9">
        <v>-0.40086752136752146</v>
      </c>
    </row>
    <row r="500" spans="1:2">
      <c r="A500" s="1">
        <v>33725</v>
      </c>
      <c r="B500" s="9">
        <v>1.3659077750206823</v>
      </c>
    </row>
    <row r="501" spans="1:2">
      <c r="A501" s="1">
        <v>33756</v>
      </c>
      <c r="B501" s="9">
        <v>-0.96097522034159866</v>
      </c>
    </row>
    <row r="502" spans="1:2">
      <c r="A502" s="1">
        <v>33786</v>
      </c>
      <c r="B502" s="9">
        <v>-0.23032051282051214</v>
      </c>
    </row>
    <row r="503" spans="1:2">
      <c r="A503" s="1">
        <v>33817</v>
      </c>
      <c r="B503" s="9">
        <v>0.83272125723738455</v>
      </c>
    </row>
    <row r="504" spans="1:2">
      <c r="A504" s="1">
        <v>33848</v>
      </c>
      <c r="B504" s="9">
        <v>-0.61687168926220792</v>
      </c>
    </row>
    <row r="505" spans="1:2">
      <c r="A505" s="1">
        <v>33878</v>
      </c>
      <c r="B505" s="9">
        <v>-2.6043106561896909</v>
      </c>
    </row>
    <row r="506" spans="1:2">
      <c r="A506" s="1">
        <v>33909</v>
      </c>
      <c r="B506" s="9">
        <v>1.6668877099911601</v>
      </c>
    </row>
    <row r="507" spans="1:2" ht="15" thickBot="1">
      <c r="A507" s="2">
        <v>33939</v>
      </c>
      <c r="B507" s="11">
        <v>0.4258850289495415</v>
      </c>
    </row>
    <row r="508" spans="1:2">
      <c r="A508" s="1">
        <v>33970</v>
      </c>
      <c r="B508" s="8">
        <v>2.003184449958642</v>
      </c>
    </row>
    <row r="509" spans="1:2">
      <c r="A509" s="1">
        <v>34001</v>
      </c>
      <c r="B509" s="9">
        <v>-1.3940451349416865</v>
      </c>
    </row>
    <row r="510" spans="1:2">
      <c r="A510" s="1">
        <v>34029</v>
      </c>
      <c r="B510" s="9">
        <v>-0.59724682933553908</v>
      </c>
    </row>
    <row r="511" spans="1:2">
      <c r="A511" s="1">
        <v>34060</v>
      </c>
      <c r="B511" s="9">
        <v>0.83656837606837442</v>
      </c>
    </row>
    <row r="512" spans="1:2">
      <c r="A512" s="1">
        <v>34090</v>
      </c>
      <c r="B512" s="9">
        <v>0.52967948717949476</v>
      </c>
    </row>
    <row r="513" spans="1:2">
      <c r="A513" s="1">
        <v>34121</v>
      </c>
      <c r="B513" s="9">
        <v>0.28293503606866111</v>
      </c>
    </row>
    <row r="514" spans="1:2">
      <c r="A514" s="1">
        <v>34151</v>
      </c>
      <c r="B514" s="9">
        <v>-1.7208912324234937</v>
      </c>
    </row>
    <row r="515" spans="1:2">
      <c r="A515" s="1">
        <v>34182</v>
      </c>
      <c r="B515" s="9">
        <v>-0.89141025641025351</v>
      </c>
    </row>
    <row r="516" spans="1:2">
      <c r="A516" s="1">
        <v>34213</v>
      </c>
      <c r="B516" s="9">
        <v>-1.3527691251596412</v>
      </c>
    </row>
    <row r="517" spans="1:2">
      <c r="A517" s="1">
        <v>34243</v>
      </c>
      <c r="B517" s="9">
        <v>-1.9423379514750536</v>
      </c>
    </row>
    <row r="518" spans="1:2">
      <c r="A518" s="1">
        <v>34274</v>
      </c>
      <c r="B518" s="9">
        <v>-2.8242020335985876</v>
      </c>
    </row>
    <row r="519" spans="1:2" ht="15" thickBot="1">
      <c r="A519" s="2">
        <v>34304</v>
      </c>
      <c r="B519" s="10">
        <v>1.7734036393713799</v>
      </c>
    </row>
    <row r="520" spans="1:2">
      <c r="A520" s="1">
        <v>34335</v>
      </c>
      <c r="B520" s="9">
        <v>1.3373035566583962</v>
      </c>
    </row>
    <row r="521" spans="1:2">
      <c r="A521" s="1">
        <v>34366</v>
      </c>
      <c r="B521" s="9">
        <v>0.59963618373963179</v>
      </c>
    </row>
    <row r="522" spans="1:2">
      <c r="A522" s="1">
        <v>34394</v>
      </c>
      <c r="B522" s="9">
        <v>1.9065993245106156</v>
      </c>
    </row>
    <row r="523" spans="1:2">
      <c r="A523" s="1">
        <v>34425</v>
      </c>
      <c r="B523" s="9">
        <v>-1.1119572649572653</v>
      </c>
    </row>
    <row r="524" spans="1:2">
      <c r="A524" s="1">
        <v>34455</v>
      </c>
      <c r="B524" s="9">
        <v>-2.1443341604587829E-3</v>
      </c>
    </row>
    <row r="525" spans="1:2">
      <c r="A525" s="1">
        <v>34486</v>
      </c>
      <c r="B525" s="9">
        <v>-3.8154707521083964E-2</v>
      </c>
    </row>
    <row r="526" spans="1:2">
      <c r="A526" s="1">
        <v>34516</v>
      </c>
      <c r="B526" s="9">
        <v>1.9476571546732835</v>
      </c>
    </row>
    <row r="527" spans="1:2">
      <c r="A527" s="1">
        <v>34547</v>
      </c>
      <c r="B527" s="9">
        <v>0.71367659222497792</v>
      </c>
    </row>
    <row r="528" spans="1:2">
      <c r="A528" s="1">
        <v>34578</v>
      </c>
      <c r="B528" s="9">
        <v>-0.97751271490323433</v>
      </c>
    </row>
    <row r="529" spans="1:2">
      <c r="A529" s="1">
        <v>34608</v>
      </c>
      <c r="B529" s="9">
        <v>-0.27689130135098061</v>
      </c>
    </row>
    <row r="530" spans="1:2">
      <c r="A530" s="1">
        <v>34639</v>
      </c>
      <c r="B530" s="9">
        <v>3.0071441202475686</v>
      </c>
    </row>
    <row r="531" spans="1:2" ht="15" thickBot="1">
      <c r="A531" s="2">
        <v>34669</v>
      </c>
      <c r="B531" s="11">
        <v>1.9180686517783263</v>
      </c>
    </row>
    <row r="532" spans="1:2">
      <c r="A532" s="1">
        <v>34700</v>
      </c>
      <c r="B532" s="8">
        <v>0.6435690653432582</v>
      </c>
    </row>
    <row r="533" spans="1:2">
      <c r="A533" s="1">
        <v>34731</v>
      </c>
      <c r="B533" s="9">
        <v>3.0692103595638081</v>
      </c>
    </row>
    <row r="534" spans="1:2">
      <c r="A534" s="1">
        <v>34759</v>
      </c>
      <c r="B534" s="9">
        <v>-0.96306568789633484</v>
      </c>
    </row>
    <row r="535" spans="1:2">
      <c r="A535" s="1">
        <v>34790</v>
      </c>
      <c r="B535" s="9">
        <v>-0.17003418803418668</v>
      </c>
    </row>
    <row r="536" spans="1:2">
      <c r="A536" s="1">
        <v>34820</v>
      </c>
      <c r="B536" s="9">
        <v>-0.28247932175351131</v>
      </c>
    </row>
    <row r="537" spans="1:2">
      <c r="A537" s="1">
        <v>34851</v>
      </c>
      <c r="B537" s="9">
        <v>-1.0605265023928823</v>
      </c>
    </row>
    <row r="538" spans="1:2">
      <c r="A538" s="1">
        <v>34881</v>
      </c>
      <c r="B538" s="9">
        <v>1.6759449958643522</v>
      </c>
    </row>
    <row r="539" spans="1:2">
      <c r="A539" s="1">
        <v>34912</v>
      </c>
      <c r="B539" s="9">
        <v>0.88979321753514995</v>
      </c>
    </row>
    <row r="540" spans="1:2">
      <c r="A540" s="1">
        <v>34943</v>
      </c>
      <c r="B540" s="9">
        <v>-1.6144357918263079</v>
      </c>
    </row>
    <row r="541" spans="1:2">
      <c r="A541" s="1">
        <v>34973</v>
      </c>
      <c r="B541" s="9">
        <v>2.4608878549765656</v>
      </c>
    </row>
    <row r="542" spans="1:2">
      <c r="A542" s="1">
        <v>35004</v>
      </c>
      <c r="B542" s="9">
        <v>0.12015694076038663</v>
      </c>
    </row>
    <row r="543" spans="1:2" ht="15" thickBot="1">
      <c r="A543" s="2">
        <v>35034</v>
      </c>
      <c r="B543" s="10">
        <v>-0.70184449958643746</v>
      </c>
    </row>
    <row r="544" spans="1:2">
      <c r="A544" s="1">
        <v>35065</v>
      </c>
      <c r="B544" s="9">
        <v>1.1508891645988415</v>
      </c>
    </row>
    <row r="545" spans="1:2">
      <c r="A545" s="1">
        <v>35096</v>
      </c>
      <c r="B545" s="9">
        <v>-1.5245562186855288</v>
      </c>
    </row>
    <row r="546" spans="1:2">
      <c r="A546" s="1">
        <v>35125</v>
      </c>
      <c r="B546" s="9">
        <v>-1.3489838020402551</v>
      </c>
    </row>
    <row r="547" spans="1:2">
      <c r="A547" s="1">
        <v>35156</v>
      </c>
      <c r="B547" s="9">
        <v>0.19278632478632396</v>
      </c>
    </row>
    <row r="548" spans="1:2">
      <c r="A548" s="1">
        <v>35186</v>
      </c>
      <c r="B548" s="9">
        <v>-1.3438316790736096</v>
      </c>
    </row>
    <row r="549" spans="1:2">
      <c r="A549" s="1">
        <v>35217</v>
      </c>
      <c r="B549" s="9">
        <v>0.42120426683788992</v>
      </c>
    </row>
    <row r="550" spans="1:2">
      <c r="A550" s="1">
        <v>35247</v>
      </c>
      <c r="B550" s="9">
        <v>-0.89818651778329084</v>
      </c>
    </row>
    <row r="551" spans="1:2">
      <c r="A551" s="1">
        <v>35278</v>
      </c>
      <c r="B551" s="9">
        <v>-0.9691397849462362</v>
      </c>
    </row>
    <row r="552" spans="1:2">
      <c r="A552" s="1">
        <v>35309</v>
      </c>
      <c r="B552" s="9">
        <v>-2.1802050225955369</v>
      </c>
    </row>
    <row r="553" spans="1:2">
      <c r="A553" s="1">
        <v>35339</v>
      </c>
      <c r="B553" s="9">
        <v>-0.3699434105321231</v>
      </c>
    </row>
    <row r="554" spans="1:2">
      <c r="A554" s="1">
        <v>35370</v>
      </c>
      <c r="B554" s="9">
        <v>-0.42035587975243693</v>
      </c>
    </row>
    <row r="555" spans="1:2" ht="15" thickBot="1">
      <c r="A555" s="2">
        <v>35400</v>
      </c>
      <c r="B555" s="11">
        <v>-1.2948345740281226</v>
      </c>
    </row>
    <row r="556" spans="1:2">
      <c r="A556" s="1">
        <v>35431</v>
      </c>
      <c r="B556" s="8">
        <v>-1.9180314309346573</v>
      </c>
    </row>
    <row r="557" spans="1:2">
      <c r="A557" s="1">
        <v>35462</v>
      </c>
      <c r="B557" s="9">
        <v>2.5662570628605117</v>
      </c>
    </row>
    <row r="558" spans="1:2">
      <c r="A558" s="1">
        <v>35490</v>
      </c>
      <c r="B558" s="9">
        <v>1.8855075130962238</v>
      </c>
    </row>
    <row r="559" spans="1:2">
      <c r="A559" s="1">
        <v>35521</v>
      </c>
      <c r="B559" s="9">
        <v>-0.14176495726496086</v>
      </c>
    </row>
    <row r="560" spans="1:2">
      <c r="A560" s="1">
        <v>35551</v>
      </c>
      <c r="B560" s="9">
        <v>0.55064722911497377</v>
      </c>
    </row>
    <row r="561" spans="1:2">
      <c r="A561" s="1">
        <v>35582</v>
      </c>
      <c r="B561" s="9">
        <v>-0.40257778444416203</v>
      </c>
    </row>
    <row r="562" spans="1:2">
      <c r="A562" s="1">
        <v>35612</v>
      </c>
      <c r="B562" s="9">
        <v>-0.99762820512820483</v>
      </c>
    </row>
    <row r="563" spans="1:2">
      <c r="A563" s="1">
        <v>35643</v>
      </c>
      <c r="B563" s="9">
        <v>2.1396691480562389</v>
      </c>
    </row>
    <row r="564" spans="1:2">
      <c r="A564" s="1">
        <v>35674</v>
      </c>
      <c r="B564" s="9">
        <v>0.73889754150702558</v>
      </c>
    </row>
    <row r="565" spans="1:2">
      <c r="A565" s="1">
        <v>35704</v>
      </c>
      <c r="B565" s="9">
        <v>9.488289219739876E-2</v>
      </c>
    </row>
    <row r="566" spans="1:2">
      <c r="A566" s="1">
        <v>35735</v>
      </c>
      <c r="B566" s="9">
        <v>1.0457979664014125</v>
      </c>
    </row>
    <row r="567" spans="1:2" ht="15" thickBot="1">
      <c r="A567" s="2">
        <v>35765</v>
      </c>
      <c r="B567" s="10">
        <v>1.0593217535153014</v>
      </c>
    </row>
    <row r="568" spans="1:2">
      <c r="A568" s="1">
        <v>35796</v>
      </c>
      <c r="B568" s="9">
        <v>1.1857526881720428</v>
      </c>
    </row>
    <row r="569" spans="1:2">
      <c r="A569" s="1">
        <v>35827</v>
      </c>
      <c r="B569" s="9">
        <v>1.3137158540693035</v>
      </c>
    </row>
    <row r="570" spans="1:2">
      <c r="A570" s="1">
        <v>35855</v>
      </c>
      <c r="B570" s="9">
        <v>0.73178542872897623</v>
      </c>
    </row>
    <row r="571" spans="1:2">
      <c r="A571" s="1">
        <v>35886</v>
      </c>
      <c r="B571" s="9">
        <v>-0.4234957264957302</v>
      </c>
    </row>
    <row r="572" spans="1:2">
      <c r="A572" s="1">
        <v>35916</v>
      </c>
      <c r="B572" s="9">
        <v>1.0860070306038114</v>
      </c>
    </row>
    <row r="573" spans="1:2">
      <c r="A573" s="1">
        <v>35947</v>
      </c>
      <c r="B573" s="9">
        <v>0.14729401042763612</v>
      </c>
    </row>
    <row r="574" spans="1:2">
      <c r="A574" s="1">
        <v>35977</v>
      </c>
      <c r="B574" s="9">
        <v>-0.7917969396195268</v>
      </c>
    </row>
    <row r="575" spans="1:2">
      <c r="A575" s="1">
        <v>36008</v>
      </c>
      <c r="B575" s="9">
        <v>1.0388751033918453E-2</v>
      </c>
    </row>
    <row r="576" spans="1:2">
      <c r="A576" s="1">
        <v>36039</v>
      </c>
      <c r="B576" s="9">
        <v>0.1001795927890754</v>
      </c>
    </row>
    <row r="577" spans="1:2">
      <c r="A577" s="1">
        <v>36069</v>
      </c>
      <c r="B577" s="9">
        <v>-0.62515432864626419</v>
      </c>
    </row>
    <row r="578" spans="1:2">
      <c r="A578" s="1">
        <v>36100</v>
      </c>
      <c r="B578" s="9">
        <v>-2.3397789566755085</v>
      </c>
    </row>
    <row r="579" spans="1:2" ht="15" thickBot="1">
      <c r="A579" s="2">
        <v>36130</v>
      </c>
      <c r="B579" s="11">
        <v>4.5363937138128918E-2</v>
      </c>
    </row>
    <row r="580" spans="1:2">
      <c r="A580" s="1">
        <v>36161</v>
      </c>
      <c r="B580" s="8">
        <v>1.6967948717948724</v>
      </c>
    </row>
    <row r="581" spans="1:2">
      <c r="A581" s="1">
        <v>36192</v>
      </c>
      <c r="B581" s="9">
        <v>-0.36107810197465451</v>
      </c>
    </row>
    <row r="582" spans="1:2">
      <c r="A582" s="1">
        <v>36220</v>
      </c>
      <c r="B582" s="9">
        <v>0.73674820788530582</v>
      </c>
    </row>
    <row r="583" spans="1:2">
      <c r="A583" s="1">
        <v>36251</v>
      </c>
      <c r="B583" s="9">
        <v>0.53515811965811899</v>
      </c>
    </row>
    <row r="584" spans="1:2">
      <c r="A584" s="1">
        <v>36281</v>
      </c>
      <c r="B584" s="9">
        <v>1.6186993382961159</v>
      </c>
    </row>
    <row r="585" spans="1:2">
      <c r="A585" s="1">
        <v>36312</v>
      </c>
      <c r="B585" s="9">
        <v>-0.44392393829031462</v>
      </c>
    </row>
    <row r="586" spans="1:2">
      <c r="A586" s="1">
        <v>36342</v>
      </c>
      <c r="B586" s="9">
        <v>0.81570926385442277</v>
      </c>
    </row>
    <row r="587" spans="1:2">
      <c r="A587" s="1">
        <v>36373</v>
      </c>
      <c r="B587" s="9">
        <v>0.42769644334160617</v>
      </c>
    </row>
    <row r="588" spans="1:2">
      <c r="A588" s="1">
        <v>36404</v>
      </c>
      <c r="B588" s="9">
        <v>2.0357565158660016</v>
      </c>
    </row>
    <row r="589" spans="1:2">
      <c r="A589" s="1">
        <v>36434</v>
      </c>
      <c r="B589" s="9">
        <v>1.2562792941825052E-2</v>
      </c>
    </row>
    <row r="590" spans="1:2">
      <c r="A590" s="1">
        <v>36465</v>
      </c>
      <c r="B590" s="9">
        <v>-1.3568943412908929</v>
      </c>
    </row>
    <row r="591" spans="1:2" ht="15" thickBot="1">
      <c r="A591" s="2">
        <v>36495</v>
      </c>
      <c r="B591" s="10">
        <v>0.41620760959470626</v>
      </c>
    </row>
    <row r="592" spans="1:2">
      <c r="A592" s="1">
        <v>36526</v>
      </c>
      <c r="B592" s="9">
        <v>-0.22715053763440896</v>
      </c>
    </row>
    <row r="593" spans="1:2">
      <c r="A593" s="1">
        <v>36557</v>
      </c>
      <c r="B593" s="9">
        <v>2.161915929855585</v>
      </c>
    </row>
    <row r="594" spans="1:2">
      <c r="A594" s="1">
        <v>36586</v>
      </c>
      <c r="B594" s="9">
        <v>0.24307575130962178</v>
      </c>
    </row>
    <row r="595" spans="1:2">
      <c r="A595" s="1">
        <v>36617</v>
      </c>
      <c r="B595" s="9">
        <v>0.32214529914529777</v>
      </c>
    </row>
    <row r="596" spans="1:2">
      <c r="A596" s="1">
        <v>36647</v>
      </c>
      <c r="B596" s="9">
        <v>1.4734139784946283</v>
      </c>
    </row>
    <row r="597" spans="1:2">
      <c r="A597" s="1">
        <v>36678</v>
      </c>
      <c r="B597" s="9">
        <v>0.78190939504301582</v>
      </c>
    </row>
    <row r="598" spans="1:2">
      <c r="A598" s="1">
        <v>36708</v>
      </c>
      <c r="B598" s="9">
        <v>-1.8004197684036427</v>
      </c>
    </row>
    <row r="599" spans="1:2">
      <c r="A599" s="1">
        <v>36739</v>
      </c>
      <c r="B599" s="9">
        <v>0.47304383788254611</v>
      </c>
    </row>
    <row r="600" spans="1:2">
      <c r="A600" s="1">
        <v>36770</v>
      </c>
      <c r="B600" s="9">
        <v>0.87947446458394651</v>
      </c>
    </row>
    <row r="601" spans="1:2">
      <c r="A601" s="1">
        <v>36800</v>
      </c>
      <c r="B601" s="9">
        <v>-2.6084849738076343E-2</v>
      </c>
    </row>
    <row r="602" spans="1:2">
      <c r="A602" s="1">
        <v>36831</v>
      </c>
      <c r="B602" s="9">
        <v>0.97233642793987407</v>
      </c>
    </row>
    <row r="603" spans="1:2" ht="15" thickBot="1">
      <c r="A603" s="2">
        <v>36861</v>
      </c>
      <c r="B603" s="11">
        <v>2.7607485525227471</v>
      </c>
    </row>
    <row r="604" spans="1:2">
      <c r="A604" s="1">
        <v>36892</v>
      </c>
      <c r="B604" s="8">
        <v>1.2793010752688172</v>
      </c>
    </row>
    <row r="605" spans="1:2">
      <c r="A605" s="1">
        <v>36923</v>
      </c>
      <c r="B605" s="9">
        <v>1.0911883815418291</v>
      </c>
    </row>
    <row r="606" spans="1:2">
      <c r="A606" s="1">
        <v>36951</v>
      </c>
      <c r="B606" s="9">
        <v>1.8252097463468413</v>
      </c>
    </row>
    <row r="607" spans="1:2">
      <c r="A607" s="1">
        <v>36982</v>
      </c>
      <c r="B607" s="9">
        <v>-0.68522649572649641</v>
      </c>
    </row>
    <row r="608" spans="1:2">
      <c r="A608" s="1">
        <v>37012</v>
      </c>
      <c r="B608" s="9">
        <v>1.1423345740281281</v>
      </c>
    </row>
    <row r="609" spans="1:2">
      <c r="A609" s="1">
        <v>37043</v>
      </c>
      <c r="B609" s="9">
        <v>-0.17514188700826594</v>
      </c>
    </row>
    <row r="610" spans="1:2">
      <c r="A610" s="1">
        <v>37073</v>
      </c>
      <c r="B610" s="9">
        <v>5.1503308519436075E-2</v>
      </c>
    </row>
    <row r="611" spans="1:2">
      <c r="A611" s="1">
        <v>37104</v>
      </c>
      <c r="B611" s="9">
        <v>1.0240363937138177</v>
      </c>
    </row>
    <row r="612" spans="1:2">
      <c r="A612" s="1">
        <v>37135</v>
      </c>
      <c r="B612" s="9">
        <v>-1.7739870738775867</v>
      </c>
    </row>
    <row r="613" spans="1:2">
      <c r="A613" s="1">
        <v>37165</v>
      </c>
      <c r="B613" s="9">
        <v>2.9292501378549716</v>
      </c>
    </row>
    <row r="614" spans="1:2">
      <c r="A614" s="1">
        <v>37196</v>
      </c>
      <c r="B614" s="9">
        <v>-1.286125110521664</v>
      </c>
    </row>
    <row r="615" spans="1:2" ht="15" thickBot="1">
      <c r="A615" s="2">
        <v>37226</v>
      </c>
      <c r="B615" s="10">
        <v>-1.9650578990901577</v>
      </c>
    </row>
    <row r="616" spans="1:2">
      <c r="A616" s="1">
        <v>37257</v>
      </c>
      <c r="B616" s="9">
        <v>0.90436311000827097</v>
      </c>
    </row>
    <row r="617" spans="1:2">
      <c r="A617" s="1">
        <v>37288</v>
      </c>
      <c r="B617" s="9">
        <v>2.9817790408824916</v>
      </c>
    </row>
    <row r="618" spans="1:2">
      <c r="A618" s="1">
        <v>37316</v>
      </c>
      <c r="B618" s="9">
        <v>1.2294281086297207</v>
      </c>
    </row>
    <row r="619" spans="1:2">
      <c r="A619" s="1">
        <v>37347</v>
      </c>
      <c r="B619" s="9">
        <v>0.61836324786324859</v>
      </c>
    </row>
    <row r="620" spans="1:2">
      <c r="A620" s="1">
        <v>37377</v>
      </c>
      <c r="B620" s="9">
        <v>-0.39215674110834975</v>
      </c>
    </row>
    <row r="621" spans="1:2">
      <c r="A621" s="1">
        <v>37408</v>
      </c>
      <c r="B621" s="9">
        <v>0.82095854034216131</v>
      </c>
    </row>
    <row r="622" spans="1:2">
      <c r="A622" s="1">
        <v>37438</v>
      </c>
      <c r="B622" s="9">
        <v>-0.88782671629445886</v>
      </c>
    </row>
    <row r="623" spans="1:2">
      <c r="A623" s="1">
        <v>37469</v>
      </c>
      <c r="B623" s="9">
        <v>-0.56510752688172161</v>
      </c>
    </row>
    <row r="624" spans="1:2">
      <c r="A624" s="1">
        <v>37500</v>
      </c>
      <c r="B624" s="9">
        <v>-0.63065374054426115</v>
      </c>
    </row>
    <row r="625" spans="1:2">
      <c r="A625" s="1">
        <v>37530</v>
      </c>
      <c r="B625" s="9">
        <v>6.9820857457953522E-2</v>
      </c>
    </row>
    <row r="626" spans="1:2">
      <c r="A626" s="1">
        <v>37561</v>
      </c>
      <c r="B626" s="9">
        <v>1.8651569407603859</v>
      </c>
    </row>
    <row r="627" spans="1:2" ht="15" thickBot="1">
      <c r="A627" s="2">
        <v>37591</v>
      </c>
      <c r="B627" s="11">
        <v>2.1023738626964406</v>
      </c>
    </row>
    <row r="628" spans="1:2">
      <c r="A628" s="1">
        <v>37622</v>
      </c>
      <c r="B628" s="8">
        <v>-0.92702646815549983</v>
      </c>
    </row>
    <row r="629" spans="1:2">
      <c r="A629" s="1">
        <v>37653</v>
      </c>
      <c r="B629" s="9">
        <v>-1.1635506294471822</v>
      </c>
    </row>
    <row r="630" spans="1:2">
      <c r="A630" s="1">
        <v>37681</v>
      </c>
      <c r="B630" s="9">
        <v>1.7214256272401443</v>
      </c>
    </row>
    <row r="631" spans="1:2">
      <c r="A631" s="1">
        <v>37712</v>
      </c>
      <c r="B631" s="9">
        <v>1.1440683760683736</v>
      </c>
    </row>
    <row r="632" spans="1:2">
      <c r="A632" s="1">
        <v>37742</v>
      </c>
      <c r="B632" s="9">
        <v>0.95263234077750703</v>
      </c>
    </row>
    <row r="633" spans="1:2">
      <c r="A633" s="1">
        <v>37773</v>
      </c>
      <c r="B633" s="9">
        <v>3.9729350360686624</v>
      </c>
    </row>
    <row r="634" spans="1:2">
      <c r="A634" s="1">
        <v>37803</v>
      </c>
      <c r="B634" s="9">
        <v>1.3975951199338326</v>
      </c>
    </row>
    <row r="635" spans="1:2">
      <c r="A635" s="1">
        <v>37834</v>
      </c>
      <c r="B635" s="9">
        <v>3.8884904880066138</v>
      </c>
    </row>
    <row r="636" spans="1:2">
      <c r="A636" s="1">
        <v>37865</v>
      </c>
      <c r="B636" s="9">
        <v>0.47152574663522984</v>
      </c>
    </row>
    <row r="637" spans="1:2">
      <c r="A637" s="1">
        <v>37895</v>
      </c>
      <c r="B637" s="9">
        <v>-2.1026977529638877</v>
      </c>
    </row>
    <row r="638" spans="1:2">
      <c r="A638" s="1">
        <v>37926</v>
      </c>
      <c r="B638" s="9">
        <v>1.2886825817860288</v>
      </c>
    </row>
    <row r="639" spans="1:2" ht="15" thickBot="1">
      <c r="A639" s="2">
        <v>37956</v>
      </c>
      <c r="B639" s="10">
        <v>0.39629445822994125</v>
      </c>
    </row>
    <row r="640" spans="1:2">
      <c r="A640" s="1">
        <v>37987</v>
      </c>
      <c r="B640" s="9">
        <v>0.69574028122415132</v>
      </c>
    </row>
    <row r="641" spans="1:2">
      <c r="A641" s="1">
        <v>38018</v>
      </c>
      <c r="B641" s="9">
        <v>0.34838807839669972</v>
      </c>
    </row>
    <row r="642" spans="1:2">
      <c r="A642" s="1">
        <v>38047</v>
      </c>
      <c r="B642" s="9">
        <v>-0.9283882685414957</v>
      </c>
    </row>
    <row r="643" spans="1:2">
      <c r="A643" s="1">
        <v>38078</v>
      </c>
      <c r="B643" s="9">
        <v>0.17906837606837556</v>
      </c>
    </row>
    <row r="644" spans="1:2">
      <c r="A644" s="1">
        <v>38108</v>
      </c>
      <c r="B644" s="9">
        <v>-0.84438999172869877</v>
      </c>
    </row>
    <row r="645" spans="1:2">
      <c r="A645" s="1">
        <v>38139</v>
      </c>
      <c r="B645" s="9">
        <v>0.81357606170968211</v>
      </c>
    </row>
    <row r="646" spans="1:2">
      <c r="A646" s="1">
        <v>38169</v>
      </c>
      <c r="B646" s="9">
        <v>-0.51822373862696125</v>
      </c>
    </row>
    <row r="647" spans="1:2">
      <c r="A647" s="1">
        <v>38200</v>
      </c>
      <c r="B647" s="9">
        <v>0.68402398676592213</v>
      </c>
    </row>
    <row r="648" spans="1:2">
      <c r="A648" s="1">
        <v>38231</v>
      </c>
      <c r="B648" s="9">
        <v>0.96293600304548832</v>
      </c>
    </row>
    <row r="649" spans="1:2">
      <c r="A649" s="1">
        <v>38261</v>
      </c>
      <c r="B649" s="9">
        <v>1.1345851254480213</v>
      </c>
    </row>
    <row r="650" spans="1:2">
      <c r="A650" s="1">
        <v>38292</v>
      </c>
      <c r="B650" s="9">
        <v>-0.30138152077807234</v>
      </c>
    </row>
    <row r="651" spans="1:2" ht="15" thickBot="1">
      <c r="A651" s="2">
        <v>38322</v>
      </c>
      <c r="B651" s="11">
        <v>-0.56114971050455065</v>
      </c>
    </row>
    <row r="652" spans="1:2">
      <c r="A652" s="1">
        <v>38353</v>
      </c>
      <c r="B652" s="8">
        <v>0.48029363110008205</v>
      </c>
    </row>
    <row r="653" spans="1:2">
      <c r="A653" s="1">
        <v>38384</v>
      </c>
      <c r="B653" s="9">
        <v>-2.0141367100332621</v>
      </c>
    </row>
    <row r="654" spans="1:2">
      <c r="A654" s="1">
        <v>38412</v>
      </c>
      <c r="B654" s="9">
        <v>-0.34280720981527679</v>
      </c>
    </row>
    <row r="655" spans="1:2">
      <c r="A655" s="1">
        <v>38443</v>
      </c>
      <c r="B655" s="9">
        <v>0.66035042735042992</v>
      </c>
    </row>
    <row r="656" spans="1:2">
      <c r="A656" s="1">
        <v>38473</v>
      </c>
      <c r="B656" s="9">
        <v>0.60765715467328896</v>
      </c>
    </row>
    <row r="657" spans="1:2">
      <c r="A657" s="1">
        <v>38504</v>
      </c>
      <c r="B657" s="9">
        <v>2.1354258785594986</v>
      </c>
    </row>
    <row r="658" spans="1:2">
      <c r="A658" s="1">
        <v>38534</v>
      </c>
      <c r="B658" s="9">
        <v>0.59939412737800168</v>
      </c>
    </row>
    <row r="659" spans="1:2">
      <c r="A659" s="1">
        <v>38565</v>
      </c>
      <c r="B659" s="9">
        <v>-0.81920181968568784</v>
      </c>
    </row>
    <row r="660" spans="1:2">
      <c r="A660" s="1">
        <v>38596</v>
      </c>
      <c r="B660" s="9">
        <v>0.85924266381766401</v>
      </c>
    </row>
    <row r="661" spans="1:2">
      <c r="A661" s="1">
        <v>38626</v>
      </c>
      <c r="B661" s="9">
        <v>2.4422153984008776</v>
      </c>
    </row>
    <row r="662" spans="1:2">
      <c r="A662" s="1">
        <v>38657</v>
      </c>
      <c r="B662" s="9">
        <v>-0.71929487179487328</v>
      </c>
    </row>
    <row r="663" spans="1:2" ht="15" thickBot="1">
      <c r="A663" s="2">
        <v>38687</v>
      </c>
      <c r="B663" s="10">
        <v>-1.8319313482216715</v>
      </c>
    </row>
    <row r="664" spans="1:2">
      <c r="A664" s="1">
        <v>38718</v>
      </c>
      <c r="B664" s="9">
        <v>-1.1917907361455748</v>
      </c>
    </row>
    <row r="665" spans="1:2">
      <c r="A665" s="1">
        <v>38749</v>
      </c>
      <c r="B665" s="9">
        <v>-1.2910231569197084</v>
      </c>
    </row>
    <row r="666" spans="1:2">
      <c r="A666" s="1">
        <v>38777</v>
      </c>
      <c r="B666" s="9">
        <v>-0.60481506754893921</v>
      </c>
    </row>
    <row r="667" spans="1:2">
      <c r="A667" s="1">
        <v>38808</v>
      </c>
      <c r="B667" s="9">
        <v>0.58701709401709401</v>
      </c>
    </row>
    <row r="668" spans="1:2">
      <c r="A668" s="1">
        <v>38838</v>
      </c>
      <c r="B668" s="9">
        <v>0.78923283705542246</v>
      </c>
    </row>
    <row r="669" spans="1:2">
      <c r="A669" s="1">
        <v>38869</v>
      </c>
      <c r="B669" s="9">
        <v>1.3603952482702475</v>
      </c>
    </row>
    <row r="670" spans="1:2">
      <c r="A670" s="1">
        <v>38899</v>
      </c>
      <c r="B670" s="9">
        <v>3.7232775020678233</v>
      </c>
    </row>
    <row r="671" spans="1:2">
      <c r="A671" s="1">
        <v>38930</v>
      </c>
      <c r="B671" s="9">
        <v>-1.3239164598842059</v>
      </c>
    </row>
    <row r="672" spans="1:2">
      <c r="A672" s="1">
        <v>38961</v>
      </c>
      <c r="B672" s="9">
        <v>2.4749595073189887</v>
      </c>
    </row>
    <row r="673" spans="1:2">
      <c r="A673" s="1">
        <v>38991</v>
      </c>
      <c r="B673" s="9">
        <v>2.7381603942652326</v>
      </c>
    </row>
    <row r="674" spans="1:2">
      <c r="A674" s="1">
        <v>39022</v>
      </c>
      <c r="B674" s="9">
        <v>2.052785145888592</v>
      </c>
    </row>
    <row r="675" spans="1:2" ht="15" thickBot="1">
      <c r="A675" s="2">
        <v>39052</v>
      </c>
      <c r="B675" s="11">
        <v>0.80305624483043658</v>
      </c>
    </row>
    <row r="676" spans="1:2">
      <c r="A676" s="1">
        <v>39083</v>
      </c>
      <c r="B676" s="9">
        <v>2.3705541770057899</v>
      </c>
    </row>
    <row r="677" spans="1:2">
      <c r="A677" s="3">
        <v>39114</v>
      </c>
      <c r="B677" s="9">
        <v>2.7961334364868851</v>
      </c>
    </row>
    <row r="678" spans="1:2">
      <c r="A678" s="3">
        <v>39142</v>
      </c>
      <c r="B678" s="9">
        <v>-5.3388268541493034E-2</v>
      </c>
    </row>
    <row r="679" spans="1:2">
      <c r="A679" s="3">
        <v>39173</v>
      </c>
      <c r="B679" s="9">
        <v>3.4747735042735037</v>
      </c>
    </row>
    <row r="680" spans="1:2">
      <c r="A680" s="3">
        <v>39203</v>
      </c>
      <c r="B680" s="9">
        <v>1.0795554177005773</v>
      </c>
    </row>
    <row r="681" spans="1:2">
      <c r="A681" s="3">
        <v>39234</v>
      </c>
      <c r="B681" s="9">
        <v>0.67351195914557849</v>
      </c>
    </row>
    <row r="682" spans="1:2">
      <c r="A682" s="3">
        <v>39264</v>
      </c>
      <c r="B682" s="9">
        <v>-1.1663626964433398</v>
      </c>
    </row>
    <row r="683" spans="1:2">
      <c r="A683" s="3">
        <v>39295</v>
      </c>
      <c r="B683" s="9">
        <v>-1.3663482216708047</v>
      </c>
    </row>
    <row r="684" spans="1:2">
      <c r="A684" s="3">
        <v>39326</v>
      </c>
      <c r="B684" s="9">
        <v>-1.1932178431083571</v>
      </c>
    </row>
    <row r="685" spans="1:2">
      <c r="A685" s="3">
        <v>39356</v>
      </c>
      <c r="B685" s="9">
        <v>-0.8630575544527197</v>
      </c>
    </row>
    <row r="686" spans="1:2">
      <c r="A686" s="3">
        <v>39387</v>
      </c>
      <c r="B686" s="9">
        <v>-1.0532404951370493</v>
      </c>
    </row>
    <row r="687" spans="1:2" ht="15" thickBot="1">
      <c r="A687" s="4">
        <v>39417</v>
      </c>
      <c r="B687" s="11">
        <v>-0.76375516956162226</v>
      </c>
    </row>
    <row r="688" spans="1:2">
      <c r="A688" s="5">
        <v>39448</v>
      </c>
      <c r="B688" s="8">
        <v>2.0205541770057884</v>
      </c>
    </row>
    <row r="689" spans="1:2">
      <c r="A689" s="3">
        <v>39479</v>
      </c>
      <c r="B689" s="9">
        <v>1.7307488211022708</v>
      </c>
    </row>
    <row r="690" spans="1:2">
      <c r="A690" s="3">
        <v>39508</v>
      </c>
      <c r="B690" s="9">
        <v>-0.4514651916184178</v>
      </c>
    </row>
    <row r="691" spans="1:2">
      <c r="A691" s="3">
        <v>39539</v>
      </c>
      <c r="B691" s="9">
        <v>-0.34253418803418789</v>
      </c>
    </row>
    <row r="692" spans="1:2">
      <c r="A692" s="3">
        <v>39569</v>
      </c>
      <c r="B692" s="9">
        <v>1.5757092638544261</v>
      </c>
    </row>
    <row r="693" spans="1:2">
      <c r="A693" s="3">
        <v>39600</v>
      </c>
      <c r="B693" s="9">
        <v>9.2742728376347117E-2</v>
      </c>
    </row>
    <row r="694" spans="1:2">
      <c r="A694" s="3">
        <v>39630</v>
      </c>
      <c r="B694" s="9">
        <v>-0.64713192721256974</v>
      </c>
    </row>
    <row r="695" spans="1:2">
      <c r="A695" s="3">
        <v>39661</v>
      </c>
      <c r="B695" s="9">
        <v>-0.56250206782464574</v>
      </c>
    </row>
    <row r="696" spans="1:2">
      <c r="A696" s="3">
        <v>39692</v>
      </c>
      <c r="B696" s="9">
        <v>-1.4836024584929799</v>
      </c>
    </row>
    <row r="697" spans="1:2">
      <c r="A697" s="3">
        <v>39722</v>
      </c>
      <c r="B697" s="9">
        <v>-0.84574986214502879</v>
      </c>
    </row>
    <row r="698" spans="1:2">
      <c r="A698" s="3">
        <v>39753</v>
      </c>
      <c r="B698" s="9">
        <v>-1.670203359858391E-2</v>
      </c>
    </row>
    <row r="699" spans="1:2" ht="15" thickBot="1">
      <c r="A699" s="6">
        <v>39783</v>
      </c>
      <c r="B699" s="10">
        <v>-1.2349090157154698</v>
      </c>
    </row>
    <row r="700" spans="1:2">
      <c r="A700" s="1">
        <v>39814</v>
      </c>
      <c r="B700" s="9">
        <v>-2.1313688999172862</v>
      </c>
    </row>
    <row r="701" spans="1:2">
      <c r="A701" s="3">
        <v>39845</v>
      </c>
      <c r="B701" s="9">
        <v>-0.59040502505157733</v>
      </c>
    </row>
    <row r="702" spans="1:2">
      <c r="A702" s="3">
        <v>39873</v>
      </c>
      <c r="B702" s="9">
        <v>-0.32069596084918928</v>
      </c>
    </row>
    <row r="703" spans="1:2">
      <c r="A703" s="3">
        <v>39904</v>
      </c>
      <c r="B703" s="9">
        <v>1.3959273504273497</v>
      </c>
    </row>
    <row r="704" spans="1:2">
      <c r="A704" s="3">
        <v>39934</v>
      </c>
      <c r="B704" s="9">
        <v>1.2199400330851997</v>
      </c>
    </row>
    <row r="705" spans="1:2">
      <c r="A705" s="3">
        <v>39965</v>
      </c>
      <c r="B705" s="9">
        <v>0.45043503606865443</v>
      </c>
    </row>
    <row r="706" spans="1:2">
      <c r="A706" s="3">
        <v>39995</v>
      </c>
      <c r="B706" s="9">
        <v>0.1201757650951194</v>
      </c>
    </row>
    <row r="707" spans="1:2">
      <c r="A707" s="3">
        <v>40026</v>
      </c>
      <c r="B707" s="9">
        <v>1.1874979321753543</v>
      </c>
    </row>
    <row r="708" spans="1:2">
      <c r="A708" s="3">
        <v>40057</v>
      </c>
      <c r="B708" s="9">
        <v>0.91062831073779194</v>
      </c>
    </row>
    <row r="709" spans="1:2">
      <c r="A709" s="3">
        <v>40087</v>
      </c>
      <c r="B709" s="9">
        <v>4.0398400882146746E-4</v>
      </c>
    </row>
    <row r="710" spans="1:2">
      <c r="A710" s="3">
        <v>40118</v>
      </c>
      <c r="B710" s="9">
        <v>2.3294518125552575</v>
      </c>
    </row>
    <row r="711" spans="1:2" ht="15" thickBot="1">
      <c r="A711" s="4">
        <v>40148</v>
      </c>
      <c r="B711" s="11">
        <v>-0.69837055417700711</v>
      </c>
    </row>
    <row r="712" spans="1:2">
      <c r="A712" s="5">
        <v>40179</v>
      </c>
      <c r="B712" s="8">
        <v>-2.6390612076095947</v>
      </c>
    </row>
    <row r="713" spans="1:2">
      <c r="A713" s="3">
        <v>40210</v>
      </c>
      <c r="B713" s="9">
        <v>-0.83848194812849908</v>
      </c>
    </row>
    <row r="714" spans="1:2">
      <c r="A714" s="3">
        <v>40238</v>
      </c>
      <c r="B714" s="9">
        <v>-0.6610805762338039</v>
      </c>
    </row>
    <row r="715" spans="1:2">
      <c r="A715" s="3">
        <v>40269</v>
      </c>
      <c r="B715" s="9">
        <v>0.52861965811966094</v>
      </c>
    </row>
    <row r="716" spans="1:2">
      <c r="A716" s="3">
        <v>40299</v>
      </c>
      <c r="B716" s="9">
        <v>-1.4319830438378762</v>
      </c>
    </row>
    <row r="717" spans="1:2">
      <c r="A717" s="3">
        <v>40330</v>
      </c>
      <c r="B717" s="9">
        <v>0.19851195914558417</v>
      </c>
    </row>
    <row r="718" spans="1:2">
      <c r="A718" s="3">
        <v>40360</v>
      </c>
      <c r="B718" s="9">
        <v>1.2913296112489689</v>
      </c>
    </row>
    <row r="719" spans="1:2">
      <c r="A719" s="3">
        <v>40391</v>
      </c>
      <c r="B719" s="9">
        <v>-0.6701943755169566</v>
      </c>
    </row>
    <row r="720" spans="1:2">
      <c r="A720" s="3">
        <v>40422</v>
      </c>
      <c r="B720" s="9">
        <v>-0.64129476618528258</v>
      </c>
    </row>
    <row r="721" spans="1:2">
      <c r="A721" s="3">
        <v>40452</v>
      </c>
      <c r="B721" s="9">
        <v>-0.95151909291425874</v>
      </c>
    </row>
    <row r="722" spans="1:2">
      <c r="A722" s="3">
        <v>40483</v>
      </c>
      <c r="B722" s="9">
        <v>-0.36477895667550975</v>
      </c>
    </row>
    <row r="723" spans="1:2" ht="15" thickBot="1">
      <c r="A723" s="4">
        <v>40513</v>
      </c>
      <c r="B723" s="10">
        <v>-3.3733705541770069</v>
      </c>
    </row>
    <row r="724" spans="1:2">
      <c r="A724" s="7">
        <v>40544</v>
      </c>
      <c r="B724" s="9">
        <v>7.8246484698097696E-2</v>
      </c>
    </row>
    <row r="725" spans="1:2">
      <c r="A725" s="3">
        <v>40575</v>
      </c>
      <c r="B725" s="9">
        <v>1.1653642057176539</v>
      </c>
    </row>
    <row r="726" spans="1:2">
      <c r="A726" s="3">
        <v>40603</v>
      </c>
      <c r="B726" s="9">
        <v>0.5831501929969658</v>
      </c>
    </row>
    <row r="727" spans="1:2">
      <c r="A727" s="3">
        <v>40634</v>
      </c>
      <c r="B727" s="9">
        <v>3.2093888888888848</v>
      </c>
    </row>
    <row r="728" spans="1:2">
      <c r="A728" s="3">
        <v>40664</v>
      </c>
      <c r="B728" s="9">
        <v>1.6872477253928881</v>
      </c>
    </row>
    <row r="729" spans="1:2">
      <c r="A729" s="3">
        <v>40695</v>
      </c>
      <c r="B729" s="9">
        <v>0.25043503606865514</v>
      </c>
    </row>
    <row r="730" spans="1:2">
      <c r="A730" s="3">
        <v>40725</v>
      </c>
      <c r="B730" s="9">
        <v>-1.9298242349048813</v>
      </c>
    </row>
    <row r="731" spans="1:2">
      <c r="A731" s="3">
        <v>40756</v>
      </c>
      <c r="B731" s="9">
        <v>9.5947063688939238E-4</v>
      </c>
    </row>
    <row r="732" spans="1:2">
      <c r="A732" s="3">
        <v>40787</v>
      </c>
      <c r="B732" s="9">
        <v>1.699089849199332</v>
      </c>
    </row>
    <row r="733" spans="1:2">
      <c r="A733" s="3">
        <v>40817</v>
      </c>
      <c r="B733" s="9">
        <v>0.71001936862421111</v>
      </c>
    </row>
    <row r="734" spans="1:2">
      <c r="A734" s="3">
        <v>40848</v>
      </c>
      <c r="B734" s="9">
        <v>2.1967595048629516</v>
      </c>
    </row>
    <row r="735" spans="1:2" ht="15" thickBot="1">
      <c r="A735" s="4">
        <v>40878</v>
      </c>
      <c r="B735" s="12">
        <v>2.1708602150537635</v>
      </c>
    </row>
    <row r="736" spans="1:2">
      <c r="A736" s="7">
        <v>40909</v>
      </c>
      <c r="B736" s="8">
        <v>1.3763234077750193</v>
      </c>
    </row>
    <row r="737" spans="1:2">
      <c r="A737" s="3">
        <v>40940</v>
      </c>
      <c r="B737" s="9">
        <v>-3.8634819481285003</v>
      </c>
    </row>
    <row r="738" spans="1:2">
      <c r="A738" s="3">
        <v>40969</v>
      </c>
      <c r="B738" s="9">
        <v>1.5966117314585038</v>
      </c>
    </row>
    <row r="739" spans="1:2">
      <c r="A739" s="3">
        <v>41000</v>
      </c>
      <c r="B739" s="9">
        <v>-0.56561111111111195</v>
      </c>
    </row>
    <row r="740" spans="1:2">
      <c r="A740" s="3">
        <v>41030</v>
      </c>
      <c r="B740" s="9">
        <v>0.57763234077750347</v>
      </c>
    </row>
    <row r="741" spans="1:2">
      <c r="A741" s="3">
        <v>41061</v>
      </c>
      <c r="B741" s="9">
        <v>0.46966580529942803</v>
      </c>
    </row>
    <row r="742" spans="1:2">
      <c r="A742" s="3">
        <v>41091</v>
      </c>
      <c r="B742" s="9">
        <v>-0.96443961952026669</v>
      </c>
    </row>
    <row r="743" spans="1:2">
      <c r="A743" s="3">
        <v>41122</v>
      </c>
      <c r="B743" s="9">
        <v>1.3240363937138078</v>
      </c>
    </row>
    <row r="744" spans="1:2">
      <c r="A744" s="3">
        <v>41153</v>
      </c>
      <c r="B744" s="9">
        <v>2.9859079968563407E-2</v>
      </c>
    </row>
    <row r="745" spans="1:2">
      <c r="A745" s="3">
        <v>41183</v>
      </c>
      <c r="B745" s="9">
        <v>0.3004039840088204</v>
      </c>
    </row>
    <row r="746" spans="1:2">
      <c r="A746" s="3">
        <v>41214</v>
      </c>
      <c r="B746" s="9">
        <v>0.51599027409372233</v>
      </c>
    </row>
    <row r="747" spans="1:2" ht="15" thickBot="1">
      <c r="A747" s="2">
        <v>41244</v>
      </c>
      <c r="B747" s="10">
        <v>1.2035525227460706</v>
      </c>
    </row>
    <row r="748" spans="1:2">
      <c r="A748" s="1">
        <v>41275</v>
      </c>
      <c r="B748" s="9">
        <v>-0.42559966914805614</v>
      </c>
    </row>
    <row r="749" spans="1:2">
      <c r="A749" s="3">
        <v>41306</v>
      </c>
      <c r="B749" s="9">
        <v>-2.011558871205422</v>
      </c>
    </row>
    <row r="750" spans="1:2">
      <c r="A750" s="3">
        <v>41334</v>
      </c>
      <c r="B750" s="9">
        <v>-1.7476190377722656</v>
      </c>
    </row>
    <row r="751" spans="1:2">
      <c r="A751" s="3">
        <v>41365</v>
      </c>
      <c r="B751" s="9">
        <v>-0.18291880341880429</v>
      </c>
    </row>
    <row r="752" spans="1:2">
      <c r="A752" s="3">
        <v>41395</v>
      </c>
      <c r="B752" s="9">
        <v>-2.2569830438378808</v>
      </c>
    </row>
    <row r="753" spans="1:2">
      <c r="A753" s="3">
        <v>41426</v>
      </c>
      <c r="B753" s="9">
        <v>-0.84379573316211065</v>
      </c>
    </row>
    <row r="754" spans="1:2">
      <c r="A754" s="3">
        <v>41456</v>
      </c>
      <c r="B754" s="9">
        <v>1.6874834574028093</v>
      </c>
    </row>
    <row r="755" spans="1:2">
      <c r="A755" s="3">
        <v>41487</v>
      </c>
      <c r="B755" s="9">
        <v>0.14326716294458564</v>
      </c>
    </row>
    <row r="756" spans="1:2">
      <c r="A756" s="3">
        <v>41518</v>
      </c>
      <c r="B756" s="9">
        <v>0.44139754150702615</v>
      </c>
    </row>
    <row r="757" spans="1:2">
      <c r="A757" s="3">
        <v>41548</v>
      </c>
      <c r="B757" s="9">
        <v>1.779250137854973</v>
      </c>
    </row>
    <row r="758" spans="1:2">
      <c r="A758" s="3">
        <v>41579</v>
      </c>
      <c r="B758" s="9">
        <v>-0.42631741821397284</v>
      </c>
    </row>
    <row r="759" spans="1:2" ht="15" thickBot="1">
      <c r="A759" s="4">
        <v>41609</v>
      </c>
      <c r="B759" s="13">
        <v>0.60932175351530038</v>
      </c>
    </row>
    <row r="760" spans="1:2">
      <c r="A760" s="7">
        <v>41640</v>
      </c>
      <c r="B760" s="8">
        <v>2.6436311000827128</v>
      </c>
    </row>
    <row r="761" spans="1:2">
      <c r="A761" s="3">
        <v>41671</v>
      </c>
      <c r="B761" s="9">
        <v>2.0711334364868854</v>
      </c>
    </row>
    <row r="762" spans="1:2">
      <c r="A762" s="3">
        <v>41699</v>
      </c>
      <c r="B762" s="9">
        <v>1.0966117314585055</v>
      </c>
    </row>
    <row r="763" spans="1:2">
      <c r="A763" s="3">
        <v>41730</v>
      </c>
      <c r="B763" s="9">
        <v>1.8209273504273504</v>
      </c>
    </row>
    <row r="764" spans="1:2">
      <c r="A764" s="3">
        <v>41760</v>
      </c>
      <c r="B764" s="9">
        <v>-0.36467535153018638</v>
      </c>
    </row>
    <row r="765" spans="1:2">
      <c r="A765" s="3">
        <v>41791</v>
      </c>
      <c r="B765" s="9">
        <v>1.0292811899148084</v>
      </c>
    </row>
    <row r="766" spans="1:2">
      <c r="A766" s="3">
        <v>41821</v>
      </c>
      <c r="B766" s="9">
        <v>1.4406534325889453E-2</v>
      </c>
    </row>
    <row r="767" spans="1:2">
      <c r="A767" s="3">
        <v>41852</v>
      </c>
      <c r="B767" s="9">
        <v>-1.5375020678246507</v>
      </c>
    </row>
    <row r="768" spans="1:2">
      <c r="A768" s="3">
        <v>41883</v>
      </c>
      <c r="B768" s="9">
        <v>1.3856283107377898</v>
      </c>
    </row>
    <row r="769" spans="1:2">
      <c r="A769" s="3">
        <v>41913</v>
      </c>
      <c r="B769" s="9">
        <v>2.2350193686242026</v>
      </c>
    </row>
    <row r="770" spans="1:2">
      <c r="A770" s="3">
        <v>41944</v>
      </c>
      <c r="B770" s="9">
        <v>2.5852210433244895</v>
      </c>
    </row>
    <row r="771" spans="1:2" ht="15" thickBot="1">
      <c r="A771" s="2">
        <v>41974</v>
      </c>
      <c r="B771" s="10">
        <v>0.55932175351530056</v>
      </c>
    </row>
    <row r="772" spans="1:2">
      <c r="A772" s="1">
        <v>42005</v>
      </c>
      <c r="B772" s="9">
        <v>0.53593879239040465</v>
      </c>
    </row>
    <row r="773" spans="1:2">
      <c r="A773" s="3">
        <v>42036</v>
      </c>
      <c r="B773" s="9">
        <v>-0.91540502505157573</v>
      </c>
    </row>
    <row r="774" spans="1:2">
      <c r="A774" s="3">
        <v>42064</v>
      </c>
      <c r="B774" s="9">
        <v>0.24084250068927204</v>
      </c>
    </row>
    <row r="775" spans="1:2">
      <c r="A775" s="3">
        <v>42095</v>
      </c>
      <c r="B775" s="9">
        <v>1.2901581196581198</v>
      </c>
    </row>
    <row r="776" spans="1:2">
      <c r="A776" s="3">
        <v>42125</v>
      </c>
      <c r="B776" s="9">
        <v>0.32570926385442611</v>
      </c>
    </row>
    <row r="777" spans="1:2">
      <c r="A777" s="3">
        <v>42156</v>
      </c>
      <c r="B777" s="9">
        <v>1.3023581129917368</v>
      </c>
    </row>
    <row r="778" spans="1:2">
      <c r="A778" s="3">
        <v>42186</v>
      </c>
      <c r="B778" s="9">
        <v>1.7855603804797333</v>
      </c>
    </row>
    <row r="779" spans="1:2">
      <c r="A779" s="3">
        <v>42217</v>
      </c>
      <c r="B779" s="9">
        <v>0.95672870140611721</v>
      </c>
    </row>
    <row r="780" spans="1:2">
      <c r="A780" s="3">
        <v>42248</v>
      </c>
      <c r="B780" s="9">
        <v>-1.0336024584929717</v>
      </c>
    </row>
    <row r="781" spans="1:2">
      <c r="A781" s="3">
        <v>42278</v>
      </c>
      <c r="B781" s="9">
        <v>-0.86113447752964234</v>
      </c>
    </row>
    <row r="782" spans="1:2">
      <c r="A782" s="3">
        <v>42309</v>
      </c>
      <c r="B782" s="9">
        <v>2.5948364279398728</v>
      </c>
    </row>
    <row r="783" spans="1:2" ht="15" thickBot="1">
      <c r="A783" s="4">
        <v>42339</v>
      </c>
      <c r="B783" s="13">
        <v>3.9939371381306845</v>
      </c>
    </row>
    <row r="784" spans="1:2">
      <c r="A784" s="7">
        <v>42370</v>
      </c>
      <c r="B784" s="8">
        <v>1.9070926385442526</v>
      </c>
    </row>
    <row r="785" spans="1:2">
      <c r="A785" s="3">
        <v>42401</v>
      </c>
      <c r="B785" s="9">
        <v>1.5307488211022715</v>
      </c>
    </row>
    <row r="786" spans="1:2">
      <c r="A786" s="3">
        <v>42430</v>
      </c>
      <c r="B786" s="9">
        <v>-0.77261903777226415</v>
      </c>
    </row>
    <row r="787" spans="1:2">
      <c r="A787" s="3">
        <v>42461</v>
      </c>
      <c r="B787" s="9">
        <v>-0.30022649572649485</v>
      </c>
    </row>
    <row r="788" spans="1:2">
      <c r="A788" s="3">
        <v>42491</v>
      </c>
      <c r="B788" s="9">
        <v>-8.3906120760955716E-2</v>
      </c>
    </row>
    <row r="789" spans="1:2">
      <c r="A789" s="3">
        <v>42522</v>
      </c>
      <c r="B789" s="9">
        <v>0.14466580529942874</v>
      </c>
    </row>
    <row r="790" spans="1:2">
      <c r="A790" s="3">
        <v>42552</v>
      </c>
      <c r="B790" s="9">
        <v>0.37402191894127412</v>
      </c>
    </row>
    <row r="791" spans="1:2">
      <c r="A791" s="3">
        <v>42583</v>
      </c>
      <c r="B791" s="9">
        <v>0.81249793217535426</v>
      </c>
    </row>
    <row r="792" spans="1:2">
      <c r="A792" s="3">
        <v>42614</v>
      </c>
      <c r="B792" s="9">
        <v>2.3087052338147132</v>
      </c>
    </row>
    <row r="793" spans="1:2">
      <c r="A793" s="3">
        <v>42644</v>
      </c>
      <c r="B793" s="9">
        <v>-1.0053652467604124</v>
      </c>
    </row>
    <row r="794" spans="1:2">
      <c r="A794" s="3">
        <v>42675</v>
      </c>
      <c r="B794" s="9" t="s">
        <v>0</v>
      </c>
    </row>
    <row r="795" spans="1:2" ht="15" thickBot="1">
      <c r="A795" s="2">
        <v>42705</v>
      </c>
      <c r="B795" s="10" t="s">
        <v>0</v>
      </c>
    </row>
  </sheetData>
  <mergeCells count="35">
    <mergeCell ref="AG77:AG85"/>
    <mergeCell ref="AE75:AG76"/>
    <mergeCell ref="W73:AG74"/>
    <mergeCell ref="AB87:AD87"/>
    <mergeCell ref="AA86:AA87"/>
    <mergeCell ref="AF77:AF79"/>
    <mergeCell ref="AF80:AF82"/>
    <mergeCell ref="AF83:AF85"/>
    <mergeCell ref="W83:Y85"/>
    <mergeCell ref="Z77:Z85"/>
    <mergeCell ref="W75:AA76"/>
    <mergeCell ref="AB75:AD75"/>
    <mergeCell ref="W77:Y79"/>
    <mergeCell ref="W80:Y82"/>
    <mergeCell ref="X2:Z2"/>
    <mergeCell ref="AA2:AC2"/>
    <mergeCell ref="AA1:AC1"/>
    <mergeCell ref="AD1:AF1"/>
    <mergeCell ref="AD2:AF2"/>
    <mergeCell ref="E1:R2"/>
    <mergeCell ref="AS1:AU1"/>
    <mergeCell ref="AV1:AX1"/>
    <mergeCell ref="AY1:BA1"/>
    <mergeCell ref="AS2:AU2"/>
    <mergeCell ref="AV2:AX2"/>
    <mergeCell ref="AY2:BA2"/>
    <mergeCell ref="AG1:AI1"/>
    <mergeCell ref="AG2:AI2"/>
    <mergeCell ref="AJ1:AL1"/>
    <mergeCell ref="AM1:AO1"/>
    <mergeCell ref="AP1:AR1"/>
    <mergeCell ref="AJ2:AL2"/>
    <mergeCell ref="AM2:AO2"/>
    <mergeCell ref="AP2:AR2"/>
    <mergeCell ref="U2:W2"/>
  </mergeCells>
  <conditionalFormatting sqref="B4:B795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2016-11-02T21:57:26Z</dcterms:created>
  <dcterms:modified xsi:type="dcterms:W3CDTF">2016-11-03T18:15:07Z</dcterms:modified>
</cp:coreProperties>
</file>